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 activeTab="1"/>
  </bookViews>
  <sheets>
    <sheet name="BIV" sheetId="11" r:id="rId1"/>
    <sheet name="EEV" sheetId="13" r:id="rId2"/>
    <sheet name="THG" sheetId="14" r:id="rId3"/>
    <sheet name="Farben" sheetId="12" r:id="rId4"/>
    <sheet name="BIV_2018" sheetId="9" r:id="rId5"/>
    <sheet name="BIV_Entwicklung" sheetId="10" r:id="rId6"/>
    <sheet name="BIV_2018_Einwohner" sheetId="8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13" l="1"/>
  <c r="L102" i="13" s="1"/>
  <c r="M98" i="13"/>
  <c r="N98" i="13"/>
  <c r="O98" i="13"/>
  <c r="P98" i="13"/>
  <c r="Q98" i="13"/>
  <c r="R98" i="13"/>
  <c r="S98" i="13"/>
  <c r="T98" i="13"/>
  <c r="T102" i="13" s="1"/>
  <c r="L99" i="13"/>
  <c r="M99" i="13"/>
  <c r="N99" i="13"/>
  <c r="O99" i="13"/>
  <c r="O102" i="13" s="1"/>
  <c r="P99" i="13"/>
  <c r="P102" i="13" s="1"/>
  <c r="Q99" i="13"/>
  <c r="R99" i="13"/>
  <c r="S99" i="13"/>
  <c r="T99" i="13"/>
  <c r="L100" i="13"/>
  <c r="M100" i="13"/>
  <c r="N100" i="13"/>
  <c r="O100" i="13"/>
  <c r="P100" i="13"/>
  <c r="Q100" i="13"/>
  <c r="R100" i="13"/>
  <c r="S100" i="13"/>
  <c r="S102" i="13" s="1"/>
  <c r="T100" i="13"/>
  <c r="L101" i="13"/>
  <c r="M101" i="13"/>
  <c r="N101" i="13"/>
  <c r="O101" i="13"/>
  <c r="P101" i="13"/>
  <c r="Q101" i="13"/>
  <c r="R101" i="13"/>
  <c r="R102" i="13" s="1"/>
  <c r="S101" i="13"/>
  <c r="T101" i="13"/>
  <c r="M97" i="13"/>
  <c r="N97" i="13"/>
  <c r="O97" i="13"/>
  <c r="P97" i="13"/>
  <c r="Q97" i="13"/>
  <c r="Q102" i="13" s="1"/>
  <c r="R97" i="13"/>
  <c r="S97" i="13"/>
  <c r="T97" i="13"/>
  <c r="L97" i="13"/>
  <c r="N102" i="13"/>
  <c r="L91" i="13"/>
  <c r="M91" i="13"/>
  <c r="N91" i="13"/>
  <c r="O91" i="13"/>
  <c r="P91" i="13"/>
  <c r="Q91" i="13"/>
  <c r="R91" i="13"/>
  <c r="S91" i="13"/>
  <c r="T91" i="13"/>
  <c r="L92" i="13"/>
  <c r="M92" i="13"/>
  <c r="N92" i="13"/>
  <c r="O92" i="13"/>
  <c r="P92" i="13"/>
  <c r="Q92" i="13"/>
  <c r="R92" i="13"/>
  <c r="S92" i="13"/>
  <c r="T92" i="13"/>
  <c r="L93" i="13"/>
  <c r="M93" i="13"/>
  <c r="N93" i="13"/>
  <c r="O93" i="13"/>
  <c r="P93" i="13"/>
  <c r="Q93" i="13"/>
  <c r="R93" i="13"/>
  <c r="S93" i="13"/>
  <c r="T93" i="13"/>
  <c r="L94" i="13"/>
  <c r="M94" i="13"/>
  <c r="N94" i="13"/>
  <c r="O94" i="13"/>
  <c r="P94" i="13"/>
  <c r="Q94" i="13"/>
  <c r="R94" i="13"/>
  <c r="S94" i="13"/>
  <c r="T94" i="13"/>
  <c r="M90" i="13"/>
  <c r="N90" i="13"/>
  <c r="O90" i="13"/>
  <c r="P90" i="13"/>
  <c r="Q90" i="13"/>
  <c r="R90" i="13"/>
  <c r="S90" i="13"/>
  <c r="T90" i="13"/>
  <c r="L90" i="13"/>
  <c r="AE95" i="13"/>
  <c r="AD95" i="13"/>
  <c r="AC95" i="13"/>
  <c r="AB95" i="13"/>
  <c r="AA95" i="13"/>
  <c r="Z95" i="13"/>
  <c r="Y95" i="13"/>
  <c r="X95" i="13"/>
  <c r="W95" i="13"/>
  <c r="T52" i="13"/>
  <c r="S52" i="13"/>
  <c r="R52" i="13"/>
  <c r="Q52" i="13"/>
  <c r="P52" i="13"/>
  <c r="O52" i="13"/>
  <c r="N52" i="13"/>
  <c r="M52" i="13"/>
  <c r="L52" i="13"/>
  <c r="T51" i="13"/>
  <c r="S51" i="13"/>
  <c r="R51" i="13"/>
  <c r="Q51" i="13"/>
  <c r="P51" i="13"/>
  <c r="O51" i="13"/>
  <c r="N51" i="13"/>
  <c r="M51" i="13"/>
  <c r="L51" i="13"/>
  <c r="T50" i="13"/>
  <c r="S50" i="13"/>
  <c r="R50" i="13"/>
  <c r="Q50" i="13"/>
  <c r="P50" i="13"/>
  <c r="O50" i="13"/>
  <c r="N50" i="13"/>
  <c r="M50" i="13"/>
  <c r="L50" i="13"/>
  <c r="T49" i="13"/>
  <c r="S49" i="13"/>
  <c r="R49" i="13"/>
  <c r="Q49" i="13"/>
  <c r="P49" i="13"/>
  <c r="O49" i="13"/>
  <c r="N49" i="13"/>
  <c r="M49" i="13"/>
  <c r="L49" i="13"/>
  <c r="T48" i="13"/>
  <c r="S48" i="13"/>
  <c r="R48" i="13"/>
  <c r="Q48" i="13"/>
  <c r="P48" i="13"/>
  <c r="O48" i="13"/>
  <c r="N48" i="13"/>
  <c r="M48" i="13"/>
  <c r="L48" i="13"/>
  <c r="T47" i="13"/>
  <c r="S47" i="13"/>
  <c r="R47" i="13"/>
  <c r="Q47" i="13"/>
  <c r="P47" i="13"/>
  <c r="O47" i="13"/>
  <c r="N47" i="13"/>
  <c r="M47" i="13"/>
  <c r="L47" i="13"/>
  <c r="T46" i="13"/>
  <c r="S46" i="13"/>
  <c r="R46" i="13"/>
  <c r="Q46" i="13"/>
  <c r="P46" i="13"/>
  <c r="O46" i="13"/>
  <c r="N46" i="13"/>
  <c r="M46" i="13"/>
  <c r="L46" i="13"/>
  <c r="T45" i="13"/>
  <c r="S45" i="13"/>
  <c r="R45" i="13"/>
  <c r="Q45" i="13"/>
  <c r="P45" i="13"/>
  <c r="O45" i="13"/>
  <c r="N45" i="13"/>
  <c r="M45" i="13"/>
  <c r="L45" i="13"/>
  <c r="T44" i="13"/>
  <c r="S44" i="13"/>
  <c r="R44" i="13"/>
  <c r="Q44" i="13"/>
  <c r="P44" i="13"/>
  <c r="O44" i="13"/>
  <c r="N44" i="13"/>
  <c r="M44" i="13"/>
  <c r="L44" i="13"/>
  <c r="T43" i="13"/>
  <c r="S43" i="13"/>
  <c r="R43" i="13"/>
  <c r="Q43" i="13"/>
  <c r="P43" i="13"/>
  <c r="O43" i="13"/>
  <c r="N43" i="13"/>
  <c r="M43" i="13"/>
  <c r="L43" i="13"/>
  <c r="T42" i="13"/>
  <c r="S42" i="13"/>
  <c r="R42" i="13"/>
  <c r="Q42" i="13"/>
  <c r="P42" i="13"/>
  <c r="O42" i="13"/>
  <c r="N42" i="13"/>
  <c r="M42" i="13"/>
  <c r="L42" i="13"/>
  <c r="T41" i="13"/>
  <c r="S41" i="13"/>
  <c r="R41" i="13"/>
  <c r="Q41" i="13"/>
  <c r="P41" i="13"/>
  <c r="O41" i="13"/>
  <c r="N41" i="13"/>
  <c r="M41" i="13"/>
  <c r="L41" i="13"/>
  <c r="T40" i="13"/>
  <c r="S40" i="13"/>
  <c r="R40" i="13"/>
  <c r="Q40" i="13"/>
  <c r="P40" i="13"/>
  <c r="O40" i="13"/>
  <c r="N40" i="13"/>
  <c r="M40" i="13"/>
  <c r="L40" i="13"/>
  <c r="T39" i="13"/>
  <c r="S39" i="13"/>
  <c r="R39" i="13"/>
  <c r="Q39" i="13"/>
  <c r="P39" i="13"/>
  <c r="O39" i="13"/>
  <c r="N39" i="13"/>
  <c r="M39" i="13"/>
  <c r="L39" i="13"/>
  <c r="T38" i="13"/>
  <c r="S38" i="13"/>
  <c r="R38" i="13"/>
  <c r="Q38" i="13"/>
  <c r="P38" i="13"/>
  <c r="O38" i="13"/>
  <c r="N38" i="13"/>
  <c r="M38" i="13"/>
  <c r="L38" i="13"/>
  <c r="T37" i="13"/>
  <c r="S37" i="13"/>
  <c r="R37" i="13"/>
  <c r="Q37" i="13"/>
  <c r="P37" i="13"/>
  <c r="O37" i="13"/>
  <c r="N37" i="13"/>
  <c r="M37" i="13"/>
  <c r="L37" i="13"/>
  <c r="T36" i="13"/>
  <c r="S36" i="13"/>
  <c r="R36" i="13"/>
  <c r="Q36" i="13"/>
  <c r="P36" i="13"/>
  <c r="O36" i="13"/>
  <c r="N36" i="13"/>
  <c r="M36" i="13"/>
  <c r="L36" i="13"/>
  <c r="T35" i="13"/>
  <c r="S35" i="13"/>
  <c r="R35" i="13"/>
  <c r="Q35" i="13"/>
  <c r="P35" i="13"/>
  <c r="O35" i="13"/>
  <c r="N35" i="13"/>
  <c r="M35" i="13"/>
  <c r="L35" i="13"/>
  <c r="T34" i="13"/>
  <c r="S34" i="13"/>
  <c r="R34" i="13"/>
  <c r="Q34" i="13"/>
  <c r="P34" i="13"/>
  <c r="O34" i="13"/>
  <c r="N34" i="13"/>
  <c r="M34" i="13"/>
  <c r="L34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6" i="13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6" i="11"/>
  <c r="T79" i="14"/>
  <c r="P79" i="14"/>
  <c r="M79" i="14"/>
  <c r="L79" i="14"/>
  <c r="Q78" i="14"/>
  <c r="N78" i="14"/>
  <c r="M78" i="14"/>
  <c r="N77" i="14"/>
  <c r="P76" i="14"/>
  <c r="O76" i="14"/>
  <c r="Q75" i="14"/>
  <c r="P75" i="14"/>
  <c r="Q74" i="14"/>
  <c r="M74" i="14"/>
  <c r="R73" i="14"/>
  <c r="N73" i="14"/>
  <c r="T71" i="14"/>
  <c r="P71" i="14"/>
  <c r="M71" i="14"/>
  <c r="L71" i="14"/>
  <c r="Q70" i="14"/>
  <c r="N70" i="14"/>
  <c r="M70" i="14"/>
  <c r="N69" i="14"/>
  <c r="P68" i="14"/>
  <c r="O68" i="14"/>
  <c r="Q67" i="14"/>
  <c r="P67" i="14"/>
  <c r="Q66" i="14"/>
  <c r="M66" i="14"/>
  <c r="R65" i="14"/>
  <c r="N65" i="14"/>
  <c r="T63" i="14"/>
  <c r="P63" i="14"/>
  <c r="M63" i="14"/>
  <c r="L63" i="14"/>
  <c r="Q62" i="14"/>
  <c r="N62" i="14"/>
  <c r="M62" i="14"/>
  <c r="O52" i="14"/>
  <c r="N52" i="14"/>
  <c r="P51" i="14"/>
  <c r="O51" i="14"/>
  <c r="Q50" i="14"/>
  <c r="P50" i="14"/>
  <c r="R49" i="14"/>
  <c r="Q49" i="14"/>
  <c r="S48" i="14"/>
  <c r="R48" i="14"/>
  <c r="T47" i="14"/>
  <c r="S47" i="14"/>
  <c r="L47" i="14"/>
  <c r="T46" i="14"/>
  <c r="M46" i="14"/>
  <c r="L46" i="14"/>
  <c r="N45" i="14"/>
  <c r="M45" i="14"/>
  <c r="O44" i="14"/>
  <c r="N44" i="14"/>
  <c r="P43" i="14"/>
  <c r="O43" i="14"/>
  <c r="Q42" i="14"/>
  <c r="P42" i="14"/>
  <c r="R41" i="14"/>
  <c r="Q41" i="14"/>
  <c r="S40" i="14"/>
  <c r="R40" i="14"/>
  <c r="T39" i="14"/>
  <c r="S39" i="14"/>
  <c r="L39" i="14"/>
  <c r="T38" i="14"/>
  <c r="M38" i="14"/>
  <c r="L38" i="14"/>
  <c r="N37" i="14"/>
  <c r="M37" i="14"/>
  <c r="O36" i="14"/>
  <c r="N36" i="14"/>
  <c r="P35" i="14"/>
  <c r="O35" i="14"/>
  <c r="Q34" i="14"/>
  <c r="P34" i="14"/>
  <c r="T24" i="14"/>
  <c r="T52" i="14" s="1"/>
  <c r="S24" i="14"/>
  <c r="S52" i="14" s="1"/>
  <c r="R24" i="14"/>
  <c r="R80" i="14" s="1"/>
  <c r="Q24" i="14"/>
  <c r="Q80" i="14" s="1"/>
  <c r="P24" i="14"/>
  <c r="P80" i="14" s="1"/>
  <c r="O24" i="14"/>
  <c r="N24" i="14"/>
  <c r="N80" i="14" s="1"/>
  <c r="M24" i="14"/>
  <c r="M52" i="14" s="1"/>
  <c r="L24" i="14"/>
  <c r="L52" i="14" s="1"/>
  <c r="T23" i="14"/>
  <c r="T51" i="14" s="1"/>
  <c r="S23" i="14"/>
  <c r="S79" i="14" s="1"/>
  <c r="R23" i="14"/>
  <c r="R79" i="14" s="1"/>
  <c r="Q23" i="14"/>
  <c r="Q79" i="14" s="1"/>
  <c r="P23" i="14"/>
  <c r="O23" i="14"/>
  <c r="O79" i="14" s="1"/>
  <c r="N23" i="14"/>
  <c r="N51" i="14" s="1"/>
  <c r="M23" i="14"/>
  <c r="M51" i="14" s="1"/>
  <c r="L23" i="14"/>
  <c r="L51" i="14" s="1"/>
  <c r="T22" i="14"/>
  <c r="T78" i="14" s="1"/>
  <c r="S22" i="14"/>
  <c r="S78" i="14" s="1"/>
  <c r="R22" i="14"/>
  <c r="R78" i="14" s="1"/>
  <c r="Q22" i="14"/>
  <c r="P22" i="14"/>
  <c r="P78" i="14" s="1"/>
  <c r="O22" i="14"/>
  <c r="O50" i="14" s="1"/>
  <c r="N22" i="14"/>
  <c r="N50" i="14" s="1"/>
  <c r="M22" i="14"/>
  <c r="M50" i="14" s="1"/>
  <c r="L22" i="14"/>
  <c r="L78" i="14" s="1"/>
  <c r="T21" i="14"/>
  <c r="T77" i="14" s="1"/>
  <c r="S21" i="14"/>
  <c r="S77" i="14" s="1"/>
  <c r="R21" i="14"/>
  <c r="Q21" i="14"/>
  <c r="Q77" i="14" s="1"/>
  <c r="P21" i="14"/>
  <c r="P49" i="14" s="1"/>
  <c r="O21" i="14"/>
  <c r="O49" i="14" s="1"/>
  <c r="N21" i="14"/>
  <c r="N49" i="14" s="1"/>
  <c r="M21" i="14"/>
  <c r="M77" i="14" s="1"/>
  <c r="L21" i="14"/>
  <c r="L77" i="14" s="1"/>
  <c r="T20" i="14"/>
  <c r="T76" i="14" s="1"/>
  <c r="S20" i="14"/>
  <c r="R20" i="14"/>
  <c r="R76" i="14" s="1"/>
  <c r="Q20" i="14"/>
  <c r="Q48" i="14" s="1"/>
  <c r="P20" i="14"/>
  <c r="P48" i="14" s="1"/>
  <c r="O20" i="14"/>
  <c r="O48" i="14" s="1"/>
  <c r="N20" i="14"/>
  <c r="N76" i="14" s="1"/>
  <c r="M20" i="14"/>
  <c r="M76" i="14" s="1"/>
  <c r="L20" i="14"/>
  <c r="L76" i="14" s="1"/>
  <c r="T19" i="14"/>
  <c r="S19" i="14"/>
  <c r="S75" i="14" s="1"/>
  <c r="R19" i="14"/>
  <c r="R47" i="14" s="1"/>
  <c r="Q19" i="14"/>
  <c r="Q47" i="14" s="1"/>
  <c r="P19" i="14"/>
  <c r="P47" i="14" s="1"/>
  <c r="O19" i="14"/>
  <c r="O75" i="14" s="1"/>
  <c r="N19" i="14"/>
  <c r="N75" i="14" s="1"/>
  <c r="M19" i="14"/>
  <c r="M75" i="14" s="1"/>
  <c r="L19" i="14"/>
  <c r="T18" i="14"/>
  <c r="T74" i="14" s="1"/>
  <c r="S18" i="14"/>
  <c r="S46" i="14" s="1"/>
  <c r="R18" i="14"/>
  <c r="R46" i="14" s="1"/>
  <c r="Q18" i="14"/>
  <c r="Q46" i="14" s="1"/>
  <c r="P18" i="14"/>
  <c r="P74" i="14" s="1"/>
  <c r="O18" i="14"/>
  <c r="O74" i="14" s="1"/>
  <c r="N18" i="14"/>
  <c r="N74" i="14" s="1"/>
  <c r="M18" i="14"/>
  <c r="L18" i="14"/>
  <c r="L74" i="14" s="1"/>
  <c r="T17" i="14"/>
  <c r="T45" i="14" s="1"/>
  <c r="S17" i="14"/>
  <c r="S45" i="14" s="1"/>
  <c r="R17" i="14"/>
  <c r="R45" i="14" s="1"/>
  <c r="Q17" i="14"/>
  <c r="Q73" i="14" s="1"/>
  <c r="P17" i="14"/>
  <c r="P73" i="14" s="1"/>
  <c r="O17" i="14"/>
  <c r="O73" i="14" s="1"/>
  <c r="N17" i="14"/>
  <c r="M17" i="14"/>
  <c r="M73" i="14" s="1"/>
  <c r="L17" i="14"/>
  <c r="L45" i="14" s="1"/>
  <c r="T16" i="14"/>
  <c r="T44" i="14" s="1"/>
  <c r="S16" i="14"/>
  <c r="S44" i="14" s="1"/>
  <c r="R16" i="14"/>
  <c r="R72" i="14" s="1"/>
  <c r="Q16" i="14"/>
  <c r="Q72" i="14" s="1"/>
  <c r="P16" i="14"/>
  <c r="P72" i="14" s="1"/>
  <c r="O16" i="14"/>
  <c r="N16" i="14"/>
  <c r="N72" i="14" s="1"/>
  <c r="M16" i="14"/>
  <c r="M44" i="14" s="1"/>
  <c r="L16" i="14"/>
  <c r="L44" i="14" s="1"/>
  <c r="T15" i="14"/>
  <c r="T43" i="14" s="1"/>
  <c r="S15" i="14"/>
  <c r="S71" i="14" s="1"/>
  <c r="R15" i="14"/>
  <c r="R71" i="14" s="1"/>
  <c r="Q15" i="14"/>
  <c r="Q71" i="14" s="1"/>
  <c r="P15" i="14"/>
  <c r="O15" i="14"/>
  <c r="O71" i="14" s="1"/>
  <c r="N15" i="14"/>
  <c r="N43" i="14" s="1"/>
  <c r="M15" i="14"/>
  <c r="M43" i="14" s="1"/>
  <c r="L15" i="14"/>
  <c r="L43" i="14" s="1"/>
  <c r="T14" i="14"/>
  <c r="T70" i="14" s="1"/>
  <c r="S14" i="14"/>
  <c r="S70" i="14" s="1"/>
  <c r="R14" i="14"/>
  <c r="R70" i="14" s="1"/>
  <c r="Q14" i="14"/>
  <c r="P14" i="14"/>
  <c r="P70" i="14" s="1"/>
  <c r="O14" i="14"/>
  <c r="O42" i="14" s="1"/>
  <c r="N14" i="14"/>
  <c r="N42" i="14" s="1"/>
  <c r="M14" i="14"/>
  <c r="M42" i="14" s="1"/>
  <c r="L14" i="14"/>
  <c r="L70" i="14" s="1"/>
  <c r="T13" i="14"/>
  <c r="T69" i="14" s="1"/>
  <c r="S13" i="14"/>
  <c r="S69" i="14" s="1"/>
  <c r="R13" i="14"/>
  <c r="Q13" i="14"/>
  <c r="Q69" i="14" s="1"/>
  <c r="P13" i="14"/>
  <c r="P41" i="14" s="1"/>
  <c r="O13" i="14"/>
  <c r="O41" i="14" s="1"/>
  <c r="N13" i="14"/>
  <c r="N41" i="14" s="1"/>
  <c r="M13" i="14"/>
  <c r="M69" i="14" s="1"/>
  <c r="L13" i="14"/>
  <c r="L69" i="14" s="1"/>
  <c r="T12" i="14"/>
  <c r="T68" i="14" s="1"/>
  <c r="S12" i="14"/>
  <c r="R12" i="14"/>
  <c r="R68" i="14" s="1"/>
  <c r="Q12" i="14"/>
  <c r="Q40" i="14" s="1"/>
  <c r="P12" i="14"/>
  <c r="P40" i="14" s="1"/>
  <c r="O12" i="14"/>
  <c r="O40" i="14" s="1"/>
  <c r="N12" i="14"/>
  <c r="N68" i="14" s="1"/>
  <c r="M12" i="14"/>
  <c r="M68" i="14" s="1"/>
  <c r="L12" i="14"/>
  <c r="L68" i="14" s="1"/>
  <c r="T11" i="14"/>
  <c r="S11" i="14"/>
  <c r="S67" i="14" s="1"/>
  <c r="R11" i="14"/>
  <c r="R39" i="14" s="1"/>
  <c r="Q11" i="14"/>
  <c r="Q39" i="14" s="1"/>
  <c r="P11" i="14"/>
  <c r="P39" i="14" s="1"/>
  <c r="O11" i="14"/>
  <c r="O67" i="14" s="1"/>
  <c r="N11" i="14"/>
  <c r="N67" i="14" s="1"/>
  <c r="M11" i="14"/>
  <c r="M67" i="14" s="1"/>
  <c r="L11" i="14"/>
  <c r="T10" i="14"/>
  <c r="T66" i="14" s="1"/>
  <c r="S10" i="14"/>
  <c r="S38" i="14" s="1"/>
  <c r="R10" i="14"/>
  <c r="R38" i="14" s="1"/>
  <c r="Q10" i="14"/>
  <c r="Q38" i="14" s="1"/>
  <c r="P10" i="14"/>
  <c r="P66" i="14" s="1"/>
  <c r="O10" i="14"/>
  <c r="O66" i="14" s="1"/>
  <c r="N10" i="14"/>
  <c r="N66" i="14" s="1"/>
  <c r="M10" i="14"/>
  <c r="L10" i="14"/>
  <c r="L66" i="14" s="1"/>
  <c r="T9" i="14"/>
  <c r="T37" i="14" s="1"/>
  <c r="S9" i="14"/>
  <c r="S37" i="14" s="1"/>
  <c r="R9" i="14"/>
  <c r="R37" i="14" s="1"/>
  <c r="Q9" i="14"/>
  <c r="Q65" i="14" s="1"/>
  <c r="P9" i="14"/>
  <c r="P65" i="14" s="1"/>
  <c r="O9" i="14"/>
  <c r="O65" i="14" s="1"/>
  <c r="N9" i="14"/>
  <c r="M9" i="14"/>
  <c r="M65" i="14" s="1"/>
  <c r="L9" i="14"/>
  <c r="L37" i="14" s="1"/>
  <c r="T8" i="14"/>
  <c r="T36" i="14" s="1"/>
  <c r="S8" i="14"/>
  <c r="S36" i="14" s="1"/>
  <c r="R8" i="14"/>
  <c r="R64" i="14" s="1"/>
  <c r="Q8" i="14"/>
  <c r="Q64" i="14" s="1"/>
  <c r="P8" i="14"/>
  <c r="P64" i="14" s="1"/>
  <c r="O8" i="14"/>
  <c r="N8" i="14"/>
  <c r="N64" i="14" s="1"/>
  <c r="M8" i="14"/>
  <c r="M36" i="14" s="1"/>
  <c r="L8" i="14"/>
  <c r="L36" i="14" s="1"/>
  <c r="T7" i="14"/>
  <c r="T35" i="14" s="1"/>
  <c r="S7" i="14"/>
  <c r="S63" i="14" s="1"/>
  <c r="R7" i="14"/>
  <c r="R63" i="14" s="1"/>
  <c r="Q7" i="14"/>
  <c r="Q63" i="14" s="1"/>
  <c r="P7" i="14"/>
  <c r="O7" i="14"/>
  <c r="O63" i="14" s="1"/>
  <c r="N7" i="14"/>
  <c r="N35" i="14" s="1"/>
  <c r="M7" i="14"/>
  <c r="M35" i="14" s="1"/>
  <c r="L7" i="14"/>
  <c r="L35" i="14" s="1"/>
  <c r="T6" i="14"/>
  <c r="T62" i="14" s="1"/>
  <c r="S6" i="14"/>
  <c r="S62" i="14" s="1"/>
  <c r="R6" i="14"/>
  <c r="R62" i="14" s="1"/>
  <c r="Q6" i="14"/>
  <c r="P6" i="14"/>
  <c r="P62" i="14" s="1"/>
  <c r="O6" i="14"/>
  <c r="O34" i="14" s="1"/>
  <c r="N6" i="14"/>
  <c r="N34" i="14" s="1"/>
  <c r="M6" i="14"/>
  <c r="M34" i="14" s="1"/>
  <c r="L6" i="14"/>
  <c r="L62" i="14" s="1"/>
  <c r="L7" i="13"/>
  <c r="M7" i="13"/>
  <c r="N7" i="13"/>
  <c r="O7" i="13"/>
  <c r="P7" i="13"/>
  <c r="Q7" i="13"/>
  <c r="R7" i="13"/>
  <c r="S7" i="13"/>
  <c r="T7" i="13"/>
  <c r="L8" i="13"/>
  <c r="M8" i="13"/>
  <c r="N8" i="13"/>
  <c r="O8" i="13"/>
  <c r="P8" i="13"/>
  <c r="Q8" i="13"/>
  <c r="R8" i="13"/>
  <c r="S8" i="13"/>
  <c r="T8" i="13"/>
  <c r="L9" i="13"/>
  <c r="M9" i="13"/>
  <c r="N9" i="13"/>
  <c r="O9" i="13"/>
  <c r="P9" i="13"/>
  <c r="Q9" i="13"/>
  <c r="R9" i="13"/>
  <c r="S9" i="13"/>
  <c r="T9" i="13"/>
  <c r="L10" i="13"/>
  <c r="M10" i="13"/>
  <c r="N10" i="13"/>
  <c r="O10" i="13"/>
  <c r="P10" i="13"/>
  <c r="Q10" i="13"/>
  <c r="R10" i="13"/>
  <c r="S10" i="13"/>
  <c r="T10" i="13"/>
  <c r="L11" i="13"/>
  <c r="M11" i="13"/>
  <c r="N11" i="13"/>
  <c r="O11" i="13"/>
  <c r="P11" i="13"/>
  <c r="Q11" i="13"/>
  <c r="R11" i="13"/>
  <c r="S11" i="13"/>
  <c r="T11" i="13"/>
  <c r="L12" i="13"/>
  <c r="M12" i="13"/>
  <c r="N12" i="13"/>
  <c r="O12" i="13"/>
  <c r="P12" i="13"/>
  <c r="Q12" i="13"/>
  <c r="R12" i="13"/>
  <c r="S12" i="13"/>
  <c r="T12" i="13"/>
  <c r="L13" i="13"/>
  <c r="M13" i="13"/>
  <c r="N13" i="13"/>
  <c r="O13" i="13"/>
  <c r="P13" i="13"/>
  <c r="Q13" i="13"/>
  <c r="R13" i="13"/>
  <c r="S13" i="13"/>
  <c r="T13" i="13"/>
  <c r="L14" i="13"/>
  <c r="M14" i="13"/>
  <c r="N14" i="13"/>
  <c r="O14" i="13"/>
  <c r="P14" i="13"/>
  <c r="Q14" i="13"/>
  <c r="R14" i="13"/>
  <c r="S14" i="13"/>
  <c r="T14" i="13"/>
  <c r="L15" i="13"/>
  <c r="M15" i="13"/>
  <c r="N15" i="13"/>
  <c r="O15" i="13"/>
  <c r="P15" i="13"/>
  <c r="Q15" i="13"/>
  <c r="R15" i="13"/>
  <c r="S15" i="13"/>
  <c r="T15" i="13"/>
  <c r="L16" i="13"/>
  <c r="M16" i="13"/>
  <c r="N16" i="13"/>
  <c r="O16" i="13"/>
  <c r="P16" i="13"/>
  <c r="Q16" i="13"/>
  <c r="R16" i="13"/>
  <c r="S16" i="13"/>
  <c r="T16" i="13"/>
  <c r="L17" i="13"/>
  <c r="M17" i="13"/>
  <c r="N17" i="13"/>
  <c r="O17" i="13"/>
  <c r="P17" i="13"/>
  <c r="Q17" i="13"/>
  <c r="R17" i="13"/>
  <c r="S17" i="13"/>
  <c r="T17" i="13"/>
  <c r="L18" i="13"/>
  <c r="M18" i="13"/>
  <c r="N18" i="13"/>
  <c r="O18" i="13"/>
  <c r="P18" i="13"/>
  <c r="Q18" i="13"/>
  <c r="R18" i="13"/>
  <c r="S18" i="13"/>
  <c r="T18" i="13"/>
  <c r="L19" i="13"/>
  <c r="M19" i="13"/>
  <c r="N19" i="13"/>
  <c r="O19" i="13"/>
  <c r="P19" i="13"/>
  <c r="Q19" i="13"/>
  <c r="R19" i="13"/>
  <c r="S19" i="13"/>
  <c r="T19" i="13"/>
  <c r="L20" i="13"/>
  <c r="M20" i="13"/>
  <c r="N20" i="13"/>
  <c r="O20" i="13"/>
  <c r="P20" i="13"/>
  <c r="Q20" i="13"/>
  <c r="R20" i="13"/>
  <c r="S20" i="13"/>
  <c r="T20" i="13"/>
  <c r="L21" i="13"/>
  <c r="M21" i="13"/>
  <c r="N21" i="13"/>
  <c r="O21" i="13"/>
  <c r="P21" i="13"/>
  <c r="Q21" i="13"/>
  <c r="R21" i="13"/>
  <c r="S21" i="13"/>
  <c r="T21" i="13"/>
  <c r="L22" i="13"/>
  <c r="M22" i="13"/>
  <c r="N22" i="13"/>
  <c r="O22" i="13"/>
  <c r="P22" i="13"/>
  <c r="Q22" i="13"/>
  <c r="R22" i="13"/>
  <c r="S22" i="13"/>
  <c r="T22" i="13"/>
  <c r="L23" i="13"/>
  <c r="M23" i="13"/>
  <c r="N23" i="13"/>
  <c r="O23" i="13"/>
  <c r="P23" i="13"/>
  <c r="Q23" i="13"/>
  <c r="R23" i="13"/>
  <c r="S23" i="13"/>
  <c r="T23" i="13"/>
  <c r="L24" i="13"/>
  <c r="M24" i="13"/>
  <c r="N24" i="13"/>
  <c r="O24" i="13"/>
  <c r="P24" i="13"/>
  <c r="Q24" i="13"/>
  <c r="R24" i="13"/>
  <c r="S24" i="13"/>
  <c r="T24" i="13"/>
  <c r="M6" i="13"/>
  <c r="M78" i="13" s="1"/>
  <c r="N6" i="13"/>
  <c r="N74" i="13" s="1"/>
  <c r="O6" i="13"/>
  <c r="P6" i="13"/>
  <c r="Q6" i="13"/>
  <c r="R6" i="13"/>
  <c r="S6" i="13"/>
  <c r="T6" i="13"/>
  <c r="T63" i="13" s="1"/>
  <c r="L6" i="13"/>
  <c r="L75" i="13" s="1"/>
  <c r="N80" i="13"/>
  <c r="P78" i="13"/>
  <c r="P75" i="13"/>
  <c r="O71" i="13"/>
  <c r="P70" i="13"/>
  <c r="M70" i="13"/>
  <c r="R68" i="13"/>
  <c r="P67" i="13"/>
  <c r="P62" i="13"/>
  <c r="M62" i="13"/>
  <c r="P80" i="13"/>
  <c r="O80" i="13"/>
  <c r="P79" i="13"/>
  <c r="R77" i="13"/>
  <c r="T76" i="13"/>
  <c r="S76" i="13"/>
  <c r="M75" i="13"/>
  <c r="O74" i="13"/>
  <c r="P73" i="13"/>
  <c r="T69" i="13"/>
  <c r="O66" i="13"/>
  <c r="P65" i="13"/>
  <c r="S75" i="13"/>
  <c r="R76" i="13"/>
  <c r="Q69" i="13"/>
  <c r="L63" i="11"/>
  <c r="M63" i="11"/>
  <c r="N63" i="11"/>
  <c r="O63" i="11"/>
  <c r="P63" i="11"/>
  <c r="Q63" i="11"/>
  <c r="R63" i="11"/>
  <c r="S63" i="11"/>
  <c r="T63" i="11"/>
  <c r="L64" i="11"/>
  <c r="M64" i="11"/>
  <c r="N64" i="11"/>
  <c r="O64" i="11"/>
  <c r="P64" i="11"/>
  <c r="Q64" i="11"/>
  <c r="R64" i="11"/>
  <c r="S64" i="11"/>
  <c r="T64" i="11"/>
  <c r="L65" i="11"/>
  <c r="M65" i="11"/>
  <c r="N65" i="11"/>
  <c r="O65" i="11"/>
  <c r="P65" i="11"/>
  <c r="Q65" i="11"/>
  <c r="R65" i="11"/>
  <c r="S65" i="11"/>
  <c r="T65" i="11"/>
  <c r="L66" i="11"/>
  <c r="M66" i="11"/>
  <c r="N66" i="11"/>
  <c r="O66" i="11"/>
  <c r="P66" i="11"/>
  <c r="Q66" i="11"/>
  <c r="R66" i="11"/>
  <c r="S66" i="11"/>
  <c r="T66" i="11"/>
  <c r="L67" i="11"/>
  <c r="M67" i="11"/>
  <c r="N67" i="11"/>
  <c r="O67" i="11"/>
  <c r="P67" i="11"/>
  <c r="Q67" i="11"/>
  <c r="R67" i="11"/>
  <c r="S67" i="11"/>
  <c r="T67" i="11"/>
  <c r="L68" i="11"/>
  <c r="M68" i="11"/>
  <c r="N68" i="11"/>
  <c r="O68" i="11"/>
  <c r="P68" i="11"/>
  <c r="Q68" i="11"/>
  <c r="R68" i="11"/>
  <c r="S68" i="11"/>
  <c r="T68" i="11"/>
  <c r="L69" i="11"/>
  <c r="M69" i="11"/>
  <c r="N69" i="11"/>
  <c r="O69" i="11"/>
  <c r="P69" i="11"/>
  <c r="Q69" i="11"/>
  <c r="R69" i="11"/>
  <c r="S69" i="11"/>
  <c r="T69" i="11"/>
  <c r="L70" i="11"/>
  <c r="M70" i="11"/>
  <c r="N70" i="11"/>
  <c r="O70" i="11"/>
  <c r="P70" i="11"/>
  <c r="Q70" i="11"/>
  <c r="R70" i="11"/>
  <c r="S70" i="11"/>
  <c r="T70" i="11"/>
  <c r="L71" i="11"/>
  <c r="M71" i="11"/>
  <c r="N71" i="11"/>
  <c r="O71" i="11"/>
  <c r="P71" i="11"/>
  <c r="Q71" i="11"/>
  <c r="R71" i="11"/>
  <c r="S71" i="11"/>
  <c r="T71" i="11"/>
  <c r="L72" i="11"/>
  <c r="M72" i="11"/>
  <c r="N72" i="11"/>
  <c r="O72" i="11"/>
  <c r="P72" i="11"/>
  <c r="Q72" i="11"/>
  <c r="R72" i="11"/>
  <c r="S72" i="11"/>
  <c r="T72" i="11"/>
  <c r="L73" i="11"/>
  <c r="M73" i="11"/>
  <c r="N73" i="11"/>
  <c r="O73" i="11"/>
  <c r="P73" i="11"/>
  <c r="Q73" i="11"/>
  <c r="R73" i="11"/>
  <c r="S73" i="11"/>
  <c r="T73" i="11"/>
  <c r="L74" i="11"/>
  <c r="M74" i="11"/>
  <c r="N74" i="11"/>
  <c r="O74" i="11"/>
  <c r="P74" i="11"/>
  <c r="Q74" i="11"/>
  <c r="R74" i="11"/>
  <c r="S74" i="11"/>
  <c r="T74" i="11"/>
  <c r="L75" i="11"/>
  <c r="M75" i="11"/>
  <c r="N75" i="11"/>
  <c r="O75" i="11"/>
  <c r="P75" i="11"/>
  <c r="Q75" i="11"/>
  <c r="R75" i="11"/>
  <c r="S75" i="11"/>
  <c r="T75" i="11"/>
  <c r="L76" i="11"/>
  <c r="M76" i="11"/>
  <c r="N76" i="11"/>
  <c r="O76" i="11"/>
  <c r="P76" i="11"/>
  <c r="Q76" i="11"/>
  <c r="R76" i="11"/>
  <c r="S76" i="11"/>
  <c r="T76" i="11"/>
  <c r="L77" i="11"/>
  <c r="M77" i="11"/>
  <c r="N77" i="11"/>
  <c r="O77" i="11"/>
  <c r="P77" i="11"/>
  <c r="Q77" i="11"/>
  <c r="R77" i="11"/>
  <c r="S77" i="11"/>
  <c r="T77" i="11"/>
  <c r="L78" i="11"/>
  <c r="M78" i="11"/>
  <c r="N78" i="11"/>
  <c r="O78" i="11"/>
  <c r="P78" i="11"/>
  <c r="Q78" i="11"/>
  <c r="R78" i="11"/>
  <c r="S78" i="11"/>
  <c r="T78" i="11"/>
  <c r="L79" i="11"/>
  <c r="M79" i="11"/>
  <c r="N79" i="11"/>
  <c r="O79" i="11"/>
  <c r="P79" i="11"/>
  <c r="Q79" i="11"/>
  <c r="R79" i="11"/>
  <c r="S79" i="11"/>
  <c r="T79" i="11"/>
  <c r="L80" i="11"/>
  <c r="M80" i="11"/>
  <c r="N80" i="11"/>
  <c r="O80" i="11"/>
  <c r="P80" i="11"/>
  <c r="Q80" i="11"/>
  <c r="R80" i="11"/>
  <c r="S80" i="11"/>
  <c r="T80" i="11"/>
  <c r="M62" i="11"/>
  <c r="N62" i="11"/>
  <c r="O62" i="11"/>
  <c r="P62" i="11"/>
  <c r="Q62" i="11"/>
  <c r="R62" i="11"/>
  <c r="S62" i="11"/>
  <c r="T62" i="11"/>
  <c r="L62" i="11"/>
  <c r="M102" i="13" l="1"/>
  <c r="L64" i="14"/>
  <c r="S65" i="14"/>
  <c r="O69" i="14"/>
  <c r="L72" i="14"/>
  <c r="S73" i="14"/>
  <c r="R74" i="14"/>
  <c r="O77" i="14"/>
  <c r="T80" i="14"/>
  <c r="R34" i="14"/>
  <c r="Q35" i="14"/>
  <c r="P36" i="14"/>
  <c r="O37" i="14"/>
  <c r="N38" i="14"/>
  <c r="M39" i="14"/>
  <c r="L40" i="14"/>
  <c r="T40" i="14"/>
  <c r="S41" i="14"/>
  <c r="R42" i="14"/>
  <c r="Q43" i="14"/>
  <c r="P44" i="14"/>
  <c r="O45" i="14"/>
  <c r="N46" i="14"/>
  <c r="M47" i="14"/>
  <c r="L48" i="14"/>
  <c r="T48" i="14"/>
  <c r="S49" i="14"/>
  <c r="R50" i="14"/>
  <c r="Q51" i="14"/>
  <c r="P52" i="14"/>
  <c r="O62" i="14"/>
  <c r="N63" i="14"/>
  <c r="M64" i="14"/>
  <c r="L65" i="14"/>
  <c r="T65" i="14"/>
  <c r="S66" i="14"/>
  <c r="R67" i="14"/>
  <c r="Q68" i="14"/>
  <c r="P69" i="14"/>
  <c r="O70" i="14"/>
  <c r="N71" i="14"/>
  <c r="M72" i="14"/>
  <c r="L73" i="14"/>
  <c r="T73" i="14"/>
  <c r="S74" i="14"/>
  <c r="R75" i="14"/>
  <c r="Q76" i="14"/>
  <c r="P77" i="14"/>
  <c r="O78" i="14"/>
  <c r="N79" i="14"/>
  <c r="M80" i="14"/>
  <c r="S80" i="14"/>
  <c r="T64" i="14"/>
  <c r="R66" i="14"/>
  <c r="T72" i="14"/>
  <c r="L80" i="14"/>
  <c r="S34" i="14"/>
  <c r="R35" i="14"/>
  <c r="Q36" i="14"/>
  <c r="P37" i="14"/>
  <c r="O38" i="14"/>
  <c r="N39" i="14"/>
  <c r="M40" i="14"/>
  <c r="L41" i="14"/>
  <c r="T41" i="14"/>
  <c r="S42" i="14"/>
  <c r="R43" i="14"/>
  <c r="Q44" i="14"/>
  <c r="P45" i="14"/>
  <c r="O46" i="14"/>
  <c r="N47" i="14"/>
  <c r="M48" i="14"/>
  <c r="L49" i="14"/>
  <c r="T49" i="14"/>
  <c r="S50" i="14"/>
  <c r="R51" i="14"/>
  <c r="Q52" i="14"/>
  <c r="S64" i="14"/>
  <c r="S72" i="14"/>
  <c r="L34" i="14"/>
  <c r="S35" i="14"/>
  <c r="Q37" i="14"/>
  <c r="O39" i="14"/>
  <c r="M41" i="14"/>
  <c r="T42" i="14"/>
  <c r="R44" i="14"/>
  <c r="P46" i="14"/>
  <c r="N48" i="14"/>
  <c r="M49" i="14"/>
  <c r="T50" i="14"/>
  <c r="R52" i="14"/>
  <c r="O64" i="14"/>
  <c r="T67" i="14"/>
  <c r="R69" i="14"/>
  <c r="O72" i="14"/>
  <c r="L75" i="14"/>
  <c r="S76" i="14"/>
  <c r="R77" i="14"/>
  <c r="O80" i="14"/>
  <c r="T34" i="14"/>
  <c r="R36" i="14"/>
  <c r="P38" i="14"/>
  <c r="N40" i="14"/>
  <c r="L42" i="14"/>
  <c r="S43" i="14"/>
  <c r="Q45" i="14"/>
  <c r="O47" i="14"/>
  <c r="L50" i="14"/>
  <c r="S51" i="14"/>
  <c r="L67" i="14"/>
  <c r="S68" i="14"/>
  <c r="T75" i="14"/>
  <c r="S77" i="13"/>
  <c r="N64" i="13"/>
  <c r="T74" i="13"/>
  <c r="M73" i="13"/>
  <c r="M68" i="13"/>
  <c r="T75" i="13"/>
  <c r="M65" i="13"/>
  <c r="N75" i="13"/>
  <c r="M76" i="13"/>
  <c r="N67" i="13"/>
  <c r="L69" i="13"/>
  <c r="L76" i="13"/>
  <c r="L66" i="13"/>
  <c r="P63" i="13"/>
  <c r="T67" i="13"/>
  <c r="O72" i="13"/>
  <c r="M67" i="13"/>
  <c r="Q71" i="13"/>
  <c r="Q79" i="13"/>
  <c r="R63" i="13"/>
  <c r="S70" i="13"/>
  <c r="R71" i="13"/>
  <c r="Q72" i="13"/>
  <c r="L77" i="13"/>
  <c r="T77" i="13"/>
  <c r="S78" i="13"/>
  <c r="R79" i="13"/>
  <c r="Q80" i="13"/>
  <c r="S64" i="13"/>
  <c r="Q74" i="13"/>
  <c r="Q66" i="13"/>
  <c r="Q62" i="13"/>
  <c r="L67" i="13"/>
  <c r="P71" i="13"/>
  <c r="M74" i="13"/>
  <c r="P64" i="13"/>
  <c r="T68" i="13"/>
  <c r="O73" i="13"/>
  <c r="S80" i="13"/>
  <c r="S72" i="13"/>
  <c r="S62" i="13"/>
  <c r="Q64" i="13"/>
  <c r="L79" i="13"/>
  <c r="L71" i="13"/>
  <c r="L62" i="13"/>
  <c r="T79" i="13"/>
  <c r="T71" i="13"/>
  <c r="T62" i="13"/>
  <c r="S63" i="13"/>
  <c r="R64" i="13"/>
  <c r="Q65" i="13"/>
  <c r="P66" i="13"/>
  <c r="O67" i="13"/>
  <c r="N68" i="13"/>
  <c r="M69" i="13"/>
  <c r="L70" i="13"/>
  <c r="T70" i="13"/>
  <c r="S71" i="13"/>
  <c r="R72" i="13"/>
  <c r="Q73" i="13"/>
  <c r="P74" i="13"/>
  <c r="O75" i="13"/>
  <c r="N76" i="13"/>
  <c r="M77" i="13"/>
  <c r="L78" i="13"/>
  <c r="T78" i="13"/>
  <c r="S79" i="13"/>
  <c r="R80" i="13"/>
  <c r="N65" i="13"/>
  <c r="R69" i="13"/>
  <c r="Q63" i="13"/>
  <c r="L68" i="13"/>
  <c r="P72" i="13"/>
  <c r="R78" i="13"/>
  <c r="Q77" i="13"/>
  <c r="N77" i="13"/>
  <c r="N69" i="13"/>
  <c r="N62" i="13"/>
  <c r="M63" i="13"/>
  <c r="L64" i="13"/>
  <c r="T64" i="13"/>
  <c r="S65" i="13"/>
  <c r="R66" i="13"/>
  <c r="Q67" i="13"/>
  <c r="P68" i="13"/>
  <c r="O69" i="13"/>
  <c r="N70" i="13"/>
  <c r="M71" i="13"/>
  <c r="L72" i="13"/>
  <c r="T72" i="13"/>
  <c r="S73" i="13"/>
  <c r="R74" i="13"/>
  <c r="Q75" i="13"/>
  <c r="P76" i="13"/>
  <c r="O77" i="13"/>
  <c r="N78" i="13"/>
  <c r="M79" i="13"/>
  <c r="L80" i="13"/>
  <c r="T80" i="13"/>
  <c r="T66" i="13"/>
  <c r="N72" i="13"/>
  <c r="O64" i="13"/>
  <c r="S68" i="13"/>
  <c r="N73" i="13"/>
  <c r="N66" i="13"/>
  <c r="S69" i="13"/>
  <c r="N63" i="13"/>
  <c r="L65" i="13"/>
  <c r="S66" i="13"/>
  <c r="Q68" i="13"/>
  <c r="P69" i="13"/>
  <c r="N71" i="13"/>
  <c r="M72" i="13"/>
  <c r="L73" i="13"/>
  <c r="T73" i="13"/>
  <c r="S74" i="13"/>
  <c r="Q76" i="13"/>
  <c r="P77" i="13"/>
  <c r="O78" i="13"/>
  <c r="N79" i="13"/>
  <c r="M80" i="13"/>
  <c r="L63" i="13"/>
  <c r="M66" i="13"/>
  <c r="Q70" i="13"/>
  <c r="Q78" i="13"/>
  <c r="R73" i="13"/>
  <c r="R65" i="13"/>
  <c r="R62" i="13"/>
  <c r="O65" i="13"/>
  <c r="R70" i="13"/>
  <c r="O76" i="13"/>
  <c r="O68" i="13"/>
  <c r="O62" i="13"/>
  <c r="M64" i="13"/>
  <c r="T65" i="13"/>
  <c r="R67" i="13"/>
  <c r="O70" i="13"/>
  <c r="R75" i="13"/>
  <c r="O63" i="13"/>
  <c r="S67" i="13"/>
  <c r="L74" i="13"/>
  <c r="O79" i="13"/>
  <c r="L7" i="11" l="1"/>
  <c r="L35" i="11" s="1"/>
  <c r="M7" i="11"/>
  <c r="M35" i="11" s="1"/>
  <c r="N7" i="11"/>
  <c r="N35" i="11" s="1"/>
  <c r="O7" i="11"/>
  <c r="O35" i="11" s="1"/>
  <c r="P7" i="11"/>
  <c r="P35" i="11" s="1"/>
  <c r="Q7" i="11"/>
  <c r="Q35" i="11" s="1"/>
  <c r="R7" i="11"/>
  <c r="R35" i="11" s="1"/>
  <c r="S7" i="11"/>
  <c r="S35" i="11" s="1"/>
  <c r="T7" i="11"/>
  <c r="T35" i="11" s="1"/>
  <c r="L8" i="11"/>
  <c r="L36" i="11" s="1"/>
  <c r="M8" i="11"/>
  <c r="M36" i="11" s="1"/>
  <c r="N8" i="11"/>
  <c r="N36" i="11" s="1"/>
  <c r="O8" i="11"/>
  <c r="O36" i="11" s="1"/>
  <c r="P8" i="11"/>
  <c r="P36" i="11" s="1"/>
  <c r="Q8" i="11"/>
  <c r="Q36" i="11" s="1"/>
  <c r="R8" i="11"/>
  <c r="R36" i="11" s="1"/>
  <c r="S8" i="11"/>
  <c r="S36" i="11" s="1"/>
  <c r="T8" i="11"/>
  <c r="T36" i="11" s="1"/>
  <c r="L9" i="11"/>
  <c r="L37" i="11" s="1"/>
  <c r="M9" i="11"/>
  <c r="M37" i="11" s="1"/>
  <c r="N9" i="11"/>
  <c r="N37" i="11" s="1"/>
  <c r="O9" i="11"/>
  <c r="O37" i="11" s="1"/>
  <c r="P9" i="11"/>
  <c r="P37" i="11" s="1"/>
  <c r="Q9" i="11"/>
  <c r="Q37" i="11" s="1"/>
  <c r="R9" i="11"/>
  <c r="R37" i="11" s="1"/>
  <c r="S9" i="11"/>
  <c r="S37" i="11" s="1"/>
  <c r="T9" i="11"/>
  <c r="T37" i="11" s="1"/>
  <c r="L10" i="11"/>
  <c r="L38" i="11" s="1"/>
  <c r="M10" i="11"/>
  <c r="M38" i="11" s="1"/>
  <c r="N10" i="11"/>
  <c r="N38" i="11" s="1"/>
  <c r="O10" i="11"/>
  <c r="O38" i="11" s="1"/>
  <c r="P10" i="11"/>
  <c r="P38" i="11" s="1"/>
  <c r="Q10" i="11"/>
  <c r="Q38" i="11" s="1"/>
  <c r="R10" i="11"/>
  <c r="R38" i="11" s="1"/>
  <c r="S10" i="11"/>
  <c r="S38" i="11" s="1"/>
  <c r="T10" i="11"/>
  <c r="T38" i="11" s="1"/>
  <c r="L11" i="11"/>
  <c r="L39" i="11" s="1"/>
  <c r="M11" i="11"/>
  <c r="M39" i="11" s="1"/>
  <c r="N11" i="11"/>
  <c r="N39" i="11" s="1"/>
  <c r="O11" i="11"/>
  <c r="O39" i="11" s="1"/>
  <c r="P11" i="11"/>
  <c r="P39" i="11" s="1"/>
  <c r="Q11" i="11"/>
  <c r="Q39" i="11" s="1"/>
  <c r="R11" i="11"/>
  <c r="R39" i="11" s="1"/>
  <c r="S11" i="11"/>
  <c r="S39" i="11" s="1"/>
  <c r="T11" i="11"/>
  <c r="T39" i="11" s="1"/>
  <c r="L12" i="11"/>
  <c r="L40" i="11" s="1"/>
  <c r="M12" i="11"/>
  <c r="M40" i="11" s="1"/>
  <c r="N12" i="11"/>
  <c r="N40" i="11" s="1"/>
  <c r="O12" i="11"/>
  <c r="O40" i="11" s="1"/>
  <c r="P12" i="11"/>
  <c r="P40" i="11" s="1"/>
  <c r="Q12" i="11"/>
  <c r="Q40" i="11" s="1"/>
  <c r="R12" i="11"/>
  <c r="R40" i="11" s="1"/>
  <c r="S12" i="11"/>
  <c r="S40" i="11" s="1"/>
  <c r="T12" i="11"/>
  <c r="T40" i="11" s="1"/>
  <c r="L13" i="11"/>
  <c r="L41" i="11" s="1"/>
  <c r="M13" i="11"/>
  <c r="M41" i="11" s="1"/>
  <c r="N13" i="11"/>
  <c r="N41" i="11" s="1"/>
  <c r="O13" i="11"/>
  <c r="O41" i="11" s="1"/>
  <c r="P13" i="11"/>
  <c r="P41" i="11" s="1"/>
  <c r="Q13" i="11"/>
  <c r="Q41" i="11" s="1"/>
  <c r="R13" i="11"/>
  <c r="R41" i="11" s="1"/>
  <c r="S13" i="11"/>
  <c r="S41" i="11" s="1"/>
  <c r="T13" i="11"/>
  <c r="T41" i="11" s="1"/>
  <c r="L14" i="11"/>
  <c r="L42" i="11" s="1"/>
  <c r="M14" i="11"/>
  <c r="M42" i="11" s="1"/>
  <c r="N14" i="11"/>
  <c r="N42" i="11" s="1"/>
  <c r="O14" i="11"/>
  <c r="O42" i="11" s="1"/>
  <c r="P14" i="11"/>
  <c r="P42" i="11" s="1"/>
  <c r="Q14" i="11"/>
  <c r="Q42" i="11" s="1"/>
  <c r="R14" i="11"/>
  <c r="R42" i="11" s="1"/>
  <c r="S14" i="11"/>
  <c r="S42" i="11" s="1"/>
  <c r="T14" i="11"/>
  <c r="T42" i="11" s="1"/>
  <c r="L15" i="11"/>
  <c r="L43" i="11" s="1"/>
  <c r="M15" i="11"/>
  <c r="M43" i="11" s="1"/>
  <c r="N15" i="11"/>
  <c r="N43" i="11" s="1"/>
  <c r="O15" i="11"/>
  <c r="O43" i="11" s="1"/>
  <c r="P15" i="11"/>
  <c r="P43" i="11" s="1"/>
  <c r="Q15" i="11"/>
  <c r="Q43" i="11" s="1"/>
  <c r="R15" i="11"/>
  <c r="R43" i="11" s="1"/>
  <c r="S15" i="11"/>
  <c r="S43" i="11" s="1"/>
  <c r="T15" i="11"/>
  <c r="T43" i="11" s="1"/>
  <c r="L16" i="11"/>
  <c r="L44" i="11" s="1"/>
  <c r="M16" i="11"/>
  <c r="M44" i="11" s="1"/>
  <c r="N16" i="11"/>
  <c r="N44" i="11" s="1"/>
  <c r="O16" i="11"/>
  <c r="O44" i="11" s="1"/>
  <c r="P16" i="11"/>
  <c r="P44" i="11" s="1"/>
  <c r="Q16" i="11"/>
  <c r="Q44" i="11" s="1"/>
  <c r="R16" i="11"/>
  <c r="R44" i="11" s="1"/>
  <c r="S16" i="11"/>
  <c r="S44" i="11" s="1"/>
  <c r="T16" i="11"/>
  <c r="T44" i="11" s="1"/>
  <c r="L17" i="11"/>
  <c r="L45" i="11" s="1"/>
  <c r="M17" i="11"/>
  <c r="M45" i="11" s="1"/>
  <c r="N17" i="11"/>
  <c r="N45" i="11" s="1"/>
  <c r="O17" i="11"/>
  <c r="O45" i="11" s="1"/>
  <c r="P17" i="11"/>
  <c r="P45" i="11" s="1"/>
  <c r="Q17" i="11"/>
  <c r="Q45" i="11" s="1"/>
  <c r="R17" i="11"/>
  <c r="R45" i="11" s="1"/>
  <c r="S17" i="11"/>
  <c r="S45" i="11" s="1"/>
  <c r="T17" i="11"/>
  <c r="T45" i="11" s="1"/>
  <c r="L18" i="11"/>
  <c r="L46" i="11" s="1"/>
  <c r="M18" i="11"/>
  <c r="M46" i="11" s="1"/>
  <c r="N18" i="11"/>
  <c r="N46" i="11" s="1"/>
  <c r="O18" i="11"/>
  <c r="O46" i="11" s="1"/>
  <c r="P18" i="11"/>
  <c r="P46" i="11" s="1"/>
  <c r="Q18" i="11"/>
  <c r="Q46" i="11" s="1"/>
  <c r="R18" i="11"/>
  <c r="R46" i="11" s="1"/>
  <c r="S18" i="11"/>
  <c r="S46" i="11" s="1"/>
  <c r="T18" i="11"/>
  <c r="T46" i="11" s="1"/>
  <c r="L19" i="11"/>
  <c r="L47" i="11" s="1"/>
  <c r="M19" i="11"/>
  <c r="M47" i="11" s="1"/>
  <c r="N19" i="11"/>
  <c r="N47" i="11" s="1"/>
  <c r="O19" i="11"/>
  <c r="O47" i="11" s="1"/>
  <c r="P19" i="11"/>
  <c r="P47" i="11" s="1"/>
  <c r="Q19" i="11"/>
  <c r="Q47" i="11" s="1"/>
  <c r="R19" i="11"/>
  <c r="R47" i="11" s="1"/>
  <c r="S19" i="11"/>
  <c r="S47" i="11" s="1"/>
  <c r="T19" i="11"/>
  <c r="T47" i="11" s="1"/>
  <c r="L20" i="11"/>
  <c r="L48" i="11" s="1"/>
  <c r="M20" i="11"/>
  <c r="M48" i="11" s="1"/>
  <c r="N20" i="11"/>
  <c r="N48" i="11" s="1"/>
  <c r="O20" i="11"/>
  <c r="O48" i="11" s="1"/>
  <c r="P20" i="11"/>
  <c r="P48" i="11" s="1"/>
  <c r="Q20" i="11"/>
  <c r="Q48" i="11" s="1"/>
  <c r="R20" i="11"/>
  <c r="R48" i="11" s="1"/>
  <c r="S20" i="11"/>
  <c r="S48" i="11" s="1"/>
  <c r="T20" i="11"/>
  <c r="T48" i="11" s="1"/>
  <c r="L21" i="11"/>
  <c r="L49" i="11" s="1"/>
  <c r="M21" i="11"/>
  <c r="M49" i="11" s="1"/>
  <c r="N21" i="11"/>
  <c r="N49" i="11" s="1"/>
  <c r="O21" i="11"/>
  <c r="O49" i="11" s="1"/>
  <c r="P21" i="11"/>
  <c r="P49" i="11" s="1"/>
  <c r="Q21" i="11"/>
  <c r="Q49" i="11" s="1"/>
  <c r="R21" i="11"/>
  <c r="R49" i="11" s="1"/>
  <c r="S21" i="11"/>
  <c r="S49" i="11" s="1"/>
  <c r="T21" i="11"/>
  <c r="T49" i="11" s="1"/>
  <c r="L22" i="11"/>
  <c r="L50" i="11" s="1"/>
  <c r="M22" i="11"/>
  <c r="M50" i="11" s="1"/>
  <c r="N22" i="11"/>
  <c r="N50" i="11" s="1"/>
  <c r="O22" i="11"/>
  <c r="O50" i="11" s="1"/>
  <c r="P22" i="11"/>
  <c r="P50" i="11" s="1"/>
  <c r="Q22" i="11"/>
  <c r="Q50" i="11" s="1"/>
  <c r="R22" i="11"/>
  <c r="R50" i="11" s="1"/>
  <c r="S22" i="11"/>
  <c r="S50" i="11" s="1"/>
  <c r="T22" i="11"/>
  <c r="T50" i="11" s="1"/>
  <c r="L23" i="11"/>
  <c r="L51" i="11" s="1"/>
  <c r="M23" i="11"/>
  <c r="M51" i="11" s="1"/>
  <c r="N23" i="11"/>
  <c r="N51" i="11" s="1"/>
  <c r="O23" i="11"/>
  <c r="O51" i="11" s="1"/>
  <c r="P23" i="11"/>
  <c r="P51" i="11" s="1"/>
  <c r="Q23" i="11"/>
  <c r="Q51" i="11" s="1"/>
  <c r="R23" i="11"/>
  <c r="R51" i="11" s="1"/>
  <c r="S23" i="11"/>
  <c r="S51" i="11" s="1"/>
  <c r="T23" i="11"/>
  <c r="T51" i="11" s="1"/>
  <c r="L24" i="11"/>
  <c r="L52" i="11" s="1"/>
  <c r="M24" i="11"/>
  <c r="M52" i="11" s="1"/>
  <c r="N24" i="11"/>
  <c r="N52" i="11" s="1"/>
  <c r="O24" i="11"/>
  <c r="O52" i="11" s="1"/>
  <c r="P24" i="11"/>
  <c r="P52" i="11" s="1"/>
  <c r="Q24" i="11"/>
  <c r="Q52" i="11" s="1"/>
  <c r="R24" i="11"/>
  <c r="R52" i="11" s="1"/>
  <c r="S24" i="11"/>
  <c r="S52" i="11" s="1"/>
  <c r="T24" i="11"/>
  <c r="T52" i="11" s="1"/>
  <c r="M6" i="11"/>
  <c r="M34" i="11" s="1"/>
  <c r="N6" i="11"/>
  <c r="N34" i="11" s="1"/>
  <c r="O6" i="11"/>
  <c r="O34" i="11" s="1"/>
  <c r="P6" i="11"/>
  <c r="P34" i="11" s="1"/>
  <c r="Q6" i="11"/>
  <c r="Q34" i="11" s="1"/>
  <c r="R6" i="11"/>
  <c r="R34" i="11" s="1"/>
  <c r="S6" i="11"/>
  <c r="S34" i="11" s="1"/>
  <c r="T6" i="11"/>
  <c r="T34" i="11" s="1"/>
  <c r="L6" i="11"/>
  <c r="L34" i="11" s="1"/>
</calcChain>
</file>

<file path=xl/sharedStrings.xml><?xml version="1.0" encoding="utf-8"?>
<sst xmlns="http://schemas.openxmlformats.org/spreadsheetml/2006/main" count="439" uniqueCount="62">
  <si>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</si>
  <si>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</si>
  <si>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</si>
  <si>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</si>
  <si>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</si>
  <si>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</si>
  <si>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</si>
  <si>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</si>
  <si>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</si>
  <si>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TJ</t>
  </si>
  <si>
    <t>Titel: Bruttoinlandsverbrauch 2018</t>
  </si>
  <si>
    <t>Quelle: Energiebilanzen Bundesländer, Bruttoinlandsverbrauch, Gesamtenergiebilanz</t>
  </si>
  <si>
    <t>TWh</t>
  </si>
  <si>
    <t>PJ</t>
  </si>
  <si>
    <t>GWh</t>
  </si>
  <si>
    <t>Titel: BIV gesamt 2018 pro Einwohner*in</t>
  </si>
  <si>
    <t>TWh / Person</t>
  </si>
  <si>
    <t>Personen</t>
  </si>
  <si>
    <t>Quelle: Energiebilanzen Bundesländer, Bruttoinlandsverbrauch, Gesamtenergiebilanz, STATcube – Statistische Datenbank von STATISTIK AUSTRIA - Bevölkerung zu Jahresbeginn ab 1982 (Q)</t>
  </si>
  <si>
    <t>Titel: Bruttoinlandsverbrauch Entwicklung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</si>
  <si>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</si>
  <si>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</si>
  <si>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</si>
  <si>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</si>
  <si>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</si>
  <si>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</si>
  <si>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</si>
  <si>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</si>
  <si>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</si>
  <si>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Bruttoinlandsverbrauch 2018</t>
  </si>
  <si>
    <t>Quelle</t>
  </si>
  <si>
    <t>STATcube – Statistische Datenbank von STATISTIK AUSTRIA - Bevölkerung zu Jahresbeginn ab 1982 (Q)</t>
  </si>
  <si>
    <t>Bevölkerung</t>
  </si>
  <si>
    <t>Perionen</t>
  </si>
  <si>
    <t>Daten</t>
  </si>
  <si>
    <t>TWh/Person</t>
  </si>
  <si>
    <t>Titel</t>
  </si>
  <si>
    <t>Bruttoinlandsverbrauch 2018 pro Einwohner*in</t>
  </si>
  <si>
    <t xml:space="preserve">Bruttoinlandsverbrauch Entwicklung Index 2000-2018 </t>
  </si>
  <si>
    <t>R</t>
  </si>
  <si>
    <t>G</t>
  </si>
  <si>
    <t>B</t>
  </si>
  <si>
    <t>Endenergieverbrauch 2018</t>
  </si>
  <si>
    <t>Endenergieverbrauch 2018 pro Einwohner*in</t>
  </si>
  <si>
    <t>Bruttoinlandsverbrauch - Gesamtenergiebilanz</t>
  </si>
  <si>
    <t>Energiebilanzen Bundesländer</t>
  </si>
  <si>
    <t>Bevölkerungsstatistik</t>
  </si>
  <si>
    <t>Bruttoinlandsverbrauch - Gesamtenergiebilanz; Bevölkerungsstatistik</t>
  </si>
  <si>
    <t>Energiebilanzen Bundesländer; STATcube</t>
  </si>
  <si>
    <t>Endenergieverbrauch- Gesamtenergiebilanz</t>
  </si>
  <si>
    <t>Endenergieverbrauch - Gesamtenergiebilanz; Bevölkerungsstatistik</t>
  </si>
  <si>
    <t>Endenergieverbrauch - Gesamtenergiebilanz</t>
  </si>
  <si>
    <t>AT</t>
  </si>
  <si>
    <t>kWh/Person</t>
  </si>
  <si>
    <t>Endenergieverbrauch 2018 nach Sektoren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</si>
  <si>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</si>
  <si>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</si>
  <si>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</si>
  <si>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</si>
  <si>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</si>
  <si>
    <t>SUMME</t>
  </si>
  <si>
    <t>Verbrauch nach Sektoren - Gesamtenergiebilanz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</si>
</sst>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9" formatCode="_-* #,##0.00_-;\-* #,##0.00_-;_-* &quot;-&quot;??_-;_-@_-"/>
    <numFmt numFmtId="177" formatCode="_-* #,##0.00000_-;\-* #,##0.00000_-;_-* &quot;-&quot;??_-;_-@_-"/>
    <numFmt numFmtId="179" formatCode="_-[$€]\ * #,##0.00_-;\-[$€]\ * #,##0.00_-;_-[$€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6" fillId="0" borderId="0">
      <protection locked="0"/>
    </xf>
    <xf numFmtId="0" fontId="6" fillId="5" borderId="23">
      <alignment horizontal="center" vertical="center"/>
      <protection locked="0"/>
    </xf>
    <xf numFmtId="0" fontId="6" fillId="6" borderId="0">
      <protection locked="0"/>
    </xf>
    <xf numFmtId="179" fontId="7" fillId="0" borderId="0"/>
  </cellStyleXfs>
  <cellXfs count="78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0" borderId="2" xfId="0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0" borderId="10" xfId="0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13" xfId="1" applyNumberFormat="1" applyFont="1" applyBorder="1"/>
    <xf numFmtId="0" fontId="0" fillId="0" borderId="14" xfId="0" applyBorder="1"/>
    <xf numFmtId="0" fontId="0" fillId="0" borderId="15" xfId="0" applyBorder="1"/>
    <xf numFmtId="0" fontId="0" fillId="4" borderId="17" xfId="0" applyFill="1" applyBorder="1"/>
    <xf numFmtId="0" fontId="4" fillId="3" borderId="18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0" fillId="0" borderId="17" xfId="0" applyBorder="1"/>
    <xf numFmtId="0" fontId="0" fillId="4" borderId="19" xfId="0" applyFill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165" fontId="0" fillId="0" borderId="15" xfId="1" applyNumberFormat="1" applyFont="1" applyBorder="1"/>
    <xf numFmtId="0" fontId="0" fillId="0" borderId="20" xfId="0" applyBorder="1"/>
    <xf numFmtId="177" fontId="0" fillId="0" borderId="3" xfId="1" applyNumberFormat="1" applyFont="1" applyBorder="1"/>
    <xf numFmtId="0" fontId="0" fillId="0" borderId="0" xfId="0"/>
    <xf numFmtId="0" fontId="0" fillId="7" borderId="0" xfId="0" applyFill="1"/>
    <xf numFmtId="0" fontId="3" fillId="0" borderId="14" xfId="0" applyFont="1" applyBorder="1"/>
    <xf numFmtId="177" fontId="0" fillId="0" borderId="21" xfId="1" applyNumberFormat="1" applyFont="1" applyBorder="1"/>
    <xf numFmtId="177" fontId="0" fillId="0" borderId="22" xfId="1" applyNumberFormat="1" applyFont="1" applyBorder="1"/>
    <xf numFmtId="177" fontId="0" fillId="0" borderId="15" xfId="1" applyNumberFormat="1" applyFont="1" applyBorder="1"/>
    <xf numFmtId="43" fontId="0" fillId="0" borderId="3" xfId="1" applyFont="1" applyBorder="1"/>
    <xf numFmtId="43" fontId="0" fillId="0" borderId="21" xfId="1" applyFont="1" applyBorder="1"/>
    <xf numFmtId="43" fontId="0" fillId="0" borderId="22" xfId="1" applyFont="1" applyBorder="1"/>
    <xf numFmtId="43" fontId="0" fillId="0" borderId="15" xfId="1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4" fillId="3" borderId="0" xfId="2" applyFont="1" applyFill="1" applyBorder="1" applyAlignment="1">
      <alignment horizontal="center" vertical="center"/>
    </xf>
    <xf numFmtId="165" fontId="0" fillId="0" borderId="0" xfId="1" applyNumberFormat="1" applyFont="1" applyBorder="1"/>
    <xf numFmtId="177" fontId="0" fillId="0" borderId="0" xfId="1" applyNumberFormat="1" applyFont="1" applyBorder="1"/>
    <xf numFmtId="43" fontId="0" fillId="0" borderId="0" xfId="1" applyFont="1" applyBorder="1"/>
    <xf numFmtId="165" fontId="0" fillId="0" borderId="26" xfId="1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65" fontId="0" fillId="0" borderId="27" xfId="1" applyNumberFormat="1" applyFont="1" applyBorder="1"/>
    <xf numFmtId="165" fontId="0" fillId="0" borderId="28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43" fontId="0" fillId="0" borderId="30" xfId="1" applyFont="1" applyBorder="1"/>
    <xf numFmtId="43" fontId="0" fillId="0" borderId="37" xfId="1" applyFont="1" applyBorder="1"/>
    <xf numFmtId="43" fontId="0" fillId="0" borderId="31" xfId="1" applyFont="1" applyBorder="1"/>
    <xf numFmtId="165" fontId="0" fillId="0" borderId="8" xfId="1" applyNumberFormat="1" applyFont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38" xfId="0" applyBorder="1"/>
    <xf numFmtId="0" fontId="0" fillId="0" borderId="29" xfId="0" applyBorder="1"/>
    <xf numFmtId="0" fontId="0" fillId="4" borderId="8" xfId="0" applyFill="1" applyBorder="1"/>
    <xf numFmtId="0" fontId="4" fillId="3" borderId="8" xfId="2" applyFont="1" applyFill="1" applyBorder="1" applyAlignment="1">
      <alignment horizontal="center" vertical="center"/>
    </xf>
    <xf numFmtId="3" fontId="8" fillId="5" borderId="8" xfId="8" applyNumberFormat="1" applyFont="1" applyFill="1" applyBorder="1"/>
    <xf numFmtId="3" fontId="8" fillId="8" borderId="8" xfId="8" applyNumberFormat="1" applyFont="1" applyFill="1" applyBorder="1"/>
    <xf numFmtId="3" fontId="8" fillId="9" borderId="8" xfId="8" applyNumberFormat="1" applyFont="1" applyFill="1" applyBorder="1"/>
    <xf numFmtId="3" fontId="5" fillId="7" borderId="8" xfId="8" applyNumberFormat="1" applyFont="1" applyFill="1" applyBorder="1"/>
    <xf numFmtId="165" fontId="0" fillId="0" borderId="8" xfId="0" applyNumberFormat="1" applyBorder="1"/>
    <xf numFmtId="9" fontId="0" fillId="0" borderId="8" xfId="3" applyFont="1" applyBorder="1"/>
  </cellXfs>
  <cellStyles count="9">
    <cellStyle name="Berechnung" xfId="2" builtinId="22"/>
    <cellStyle name="cells" xfId="7"/>
    <cellStyle name="column field" xfId="6"/>
    <cellStyle name="Komma" xfId="1" builtinId="3"/>
    <cellStyle name="Komma 2" xfId="4"/>
    <cellStyle name="Prozent" xfId="3" builtinId="5"/>
    <cellStyle name="Standard" xfId="0" builtinId="0"/>
    <cellStyle name="Standard 2" xfId="5"/>
    <cellStyle name="Standard 3" xfId="8"/>
  </cellStyles>
  <dxfs count="0"/>
  <tableStyles count="0" defaultTableStyle="TableStyleMedium2" defaultPivotStyle="PivotStyleLight16"/>
  <colors>
    <mruColors>
      <color rgb="FFA50000"/>
      <color rgb="FF5F5F5F"/>
      <color rgb="FF6CE4F4"/>
      <color rgb="FF148C32"/>
      <color rgb="FF003F5F"/>
      <color rgb="FFE66400"/>
      <color rgb="FFA510B0"/>
      <color rgb="FFFFC000"/>
      <color rgb="FF007DBE"/>
      <color rgb="FF644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BIV!$L$24</c:f>
              <c:numCache>
                <c:formatCode>_-* #\ ##0_-;\-* #\ ##0_-;_-* "-"??_-;_-@_-</c:formatCode>
                <c:ptCount val="1"/>
                <c:pt idx="0">
                  <c:v>10.943396187004183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BIV!$M$24</c:f>
              <c:numCache>
                <c:formatCode>_-* #\ ##0_-;\-* #\ ##0_-;_-* "-"??_-;_-@_-</c:formatCode>
                <c:ptCount val="1"/>
                <c:pt idx="0">
                  <c:v>27.239623775171054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BIV!$N$24</c:f>
              <c:numCache>
                <c:formatCode>_-* #\ ##0_-;\-* #\ ##0_-;_-* "-"??_-;_-@_-</c:formatCode>
                <c:ptCount val="1"/>
                <c:pt idx="0">
                  <c:v>99.820576304933084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BIV!$O$24</c:f>
              <c:numCache>
                <c:formatCode>_-* #\ ##0_-;\-* #\ ##0_-;_-* "-"??_-;_-@_-</c:formatCode>
                <c:ptCount val="1"/>
                <c:pt idx="0">
                  <c:v>91.628369223185857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BIV!$P$24</c:f>
              <c:numCache>
                <c:formatCode>_-* #\ ##0_-;\-* #\ ##0_-;_-* "-"??_-;_-@_-</c:formatCode>
                <c:ptCount val="1"/>
                <c:pt idx="0">
                  <c:v>20.032348578210858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BIV!$Q$24</c:f>
              <c:numCache>
                <c:formatCode>_-* #\ ##0_-;\-* #\ ##0_-;_-* "-"??_-;_-@_-</c:formatCode>
                <c:ptCount val="1"/>
                <c:pt idx="0">
                  <c:v>63.863028291947174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BIV!$R$24</c:f>
              <c:numCache>
                <c:formatCode>_-* #\ ##0_-;\-* #\ ##0_-;_-* "-"??_-;_-@_-</c:formatCode>
                <c:ptCount val="1"/>
                <c:pt idx="0">
                  <c:v>27.009326244141043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BIV!$S$24</c:f>
              <c:numCache>
                <c:formatCode>_-* #\ ##0_-;\-* #\ ##0_-;_-* "-"??_-;_-@_-</c:formatCode>
                <c:ptCount val="1"/>
                <c:pt idx="0">
                  <c:v>12.611877769402454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BIV!$T$24</c:f>
              <c:numCache>
                <c:formatCode>_-* #\ ##0_-;\-* #\ ##0_-;_-* "-"??_-;_-@_-</c:formatCode>
                <c:ptCount val="1"/>
                <c:pt idx="0">
                  <c:v>42.263773129996885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/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THG!$L$24</c:f>
              <c:numCache>
                <c:formatCode>_-* #\ ##0_-;\-* #\ ##0_-;_-* "-"??_-;_-@_-</c:formatCode>
                <c:ptCount val="1"/>
                <c:pt idx="0">
                  <c:v>9.6749021338607051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6BD-9DC5-F774F1E77C00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THG!$M$24</c:f>
              <c:numCache>
                <c:formatCode>_-* #\ ##0_-;\-* #\ ##0_-;_-* "-"??_-;_-@_-</c:formatCode>
                <c:ptCount val="1"/>
                <c:pt idx="0">
                  <c:v>24.06758137508136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D-46BD-9DC5-F774F1E77C00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THG!$N$24</c:f>
              <c:numCache>
                <c:formatCode>_-* #\ ##0_-;\-* #\ ##0_-;_-* "-"??_-;_-@_-</c:formatCode>
                <c:ptCount val="1"/>
                <c:pt idx="0">
                  <c:v>70.481024756821967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D-46BD-9DC5-F774F1E77C00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THG!$O$24</c:f>
              <c:numCache>
                <c:formatCode>_-* #\ ##0_-;\-* #\ ##0_-;_-* "-"??_-;_-@_-</c:formatCode>
                <c:ptCount val="1"/>
                <c:pt idx="0">
                  <c:v>65.426580745357654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D-46BD-9DC5-F774F1E77C00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THG!$P$24</c:f>
              <c:numCache>
                <c:formatCode>_-* #\ ##0_-;\-* #\ ##0_-;_-* "-"??_-;_-@_-</c:formatCode>
                <c:ptCount val="1"/>
                <c:pt idx="0">
                  <c:v>18.191203122520221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D-46BD-9DC5-F774F1E77C00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7D-46BD-9DC5-F774F1E77C00}"/>
              </c:ext>
            </c:extLst>
          </c:dPt>
          <c:val>
            <c:numRef>
              <c:f>THG!$Q$24</c:f>
              <c:numCache>
                <c:formatCode>_-* #\ ##0_-;\-* #\ ##0_-;_-* "-"??_-;_-@_-</c:formatCode>
                <c:ptCount val="1"/>
                <c:pt idx="0">
                  <c:v>52.196726480734135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7D-46BD-9DC5-F774F1E77C00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THG!$R$24</c:f>
              <c:numCache>
                <c:formatCode>_-* #\ ##0_-;\-* #\ ##0_-;_-* "-"??_-;_-@_-</c:formatCode>
                <c:ptCount val="1"/>
                <c:pt idx="0">
                  <c:v>24.222665968399088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7D-46BD-9DC5-F774F1E77C00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THG!$S$24</c:f>
              <c:numCache>
                <c:formatCode>_-* #\ ##0_-;\-* #\ ##0_-;_-* "-"??_-;_-@_-</c:formatCode>
                <c:ptCount val="1"/>
                <c:pt idx="0">
                  <c:v>11.37341460838979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7D-46BD-9DC5-F774F1E77C00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THG!$T$24</c:f>
              <c:numCache>
                <c:formatCode>_-* #\ ##0_-;\-* #\ ##0_-;_-* "-"??_-;_-@_-</c:formatCode>
                <c:ptCount val="1"/>
                <c:pt idx="0">
                  <c:v>37.154052444586057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7D-46BD-9DC5-F774F1E7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TWh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THG!$L$52</c:f>
              <c:numCache>
                <c:formatCode>_-* #\ ##0.00000_-;\-* #\ ##0.00000_-;_-* "-"??_-;_-@_-</c:formatCode>
                <c:ptCount val="1"/>
                <c:pt idx="0">
                  <c:v>3.3056810912652961E-5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097-AD76-C8B9EB0BD4FD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THG!$M$52</c:f>
              <c:numCache>
                <c:formatCode>_-* #\ ##0.00000_-;\-* #\ ##0.00000_-;_-* "-"??_-;_-@_-</c:formatCode>
                <c:ptCount val="1"/>
                <c:pt idx="0">
                  <c:v>4.2909016211648748E-5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7-4097-AD76-C8B9EB0BD4FD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THG!$N$52</c:f>
              <c:numCache>
                <c:formatCode>_-* #\ ##0.00000_-;\-* #\ ##0.00000_-;_-* "-"??_-;_-@_-</c:formatCode>
                <c:ptCount val="1"/>
                <c:pt idx="0">
                  <c:v>4.2187331508607316E-5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7-4097-AD76-C8B9EB0BD4FD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THG!$O$52</c:f>
              <c:numCache>
                <c:formatCode>_-* #\ ##0.00000_-;\-* #\ ##0.00000_-;_-* "-"??_-;_-@_-</c:formatCode>
                <c:ptCount val="1"/>
                <c:pt idx="0">
                  <c:v>4.439986858184285E-5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7-4097-AD76-C8B9EB0BD4FD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THG!$P$52</c:f>
              <c:numCache>
                <c:formatCode>_-* #\ ##0.00000_-;\-* #\ ##0.00000_-;_-* "-"??_-;_-@_-</c:formatCode>
                <c:ptCount val="1"/>
                <c:pt idx="0">
                  <c:v>3.2920547329015799E-5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7-4097-AD76-C8B9EB0BD4FD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B7-4097-AD76-C8B9EB0BD4FD}"/>
              </c:ext>
            </c:extLst>
          </c:dPt>
          <c:val>
            <c:numRef>
              <c:f>THG!$Q$52</c:f>
              <c:numCache>
                <c:formatCode>_-* #\ ##0.00000_-;\-* #\ ##0.00000_-;_-* "-"??_-;_-@_-</c:formatCode>
                <c:ptCount val="1"/>
                <c:pt idx="0">
                  <c:v>4.2086870879327389E-5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7-4097-AD76-C8B9EB0BD4FD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THG!$R$52</c:f>
              <c:numCache>
                <c:formatCode>_-* #\ ##0.00000_-;\-* #\ ##0.00000_-;_-* "-"??_-;_-@_-</c:formatCode>
                <c:ptCount val="1"/>
                <c:pt idx="0">
                  <c:v>3.2247871193651099E-5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7-4097-AD76-C8B9EB0BD4FD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THG!$S$52</c:f>
              <c:numCache>
                <c:formatCode>_-* #\ ##0.00000_-;\-* #\ ##0.00000_-;_-* "-"??_-;_-@_-</c:formatCode>
                <c:ptCount val="1"/>
                <c:pt idx="0">
                  <c:v>2.9032995291250572E-5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B7-4097-AD76-C8B9EB0BD4FD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THG!$T$52</c:f>
              <c:numCache>
                <c:formatCode>_-* #\ ##0.00000_-;\-* #\ ##0.00000_-;_-* "-"??_-;_-@_-</c:formatCode>
                <c:ptCount val="1"/>
                <c:pt idx="0">
                  <c:v>1.9670968100286141E-5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B7-4097-AD76-C8B9EB0B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THG!$K$33</c:f>
              <c:strCache>
                <c:ptCount val="1"/>
                <c:pt idx="0">
                  <c:v>TWh/Person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00_-;\-* #\ ##0.00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THG!$L$58</c:f>
          <c:strCache>
            <c:ptCount val="1"/>
            <c:pt idx="0">
              <c:v>Endenergieverbrauch 2018 pro Einwohner*in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7924194444444439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1.1377913966644191</c:v>
                </c:pt>
                <c:pt idx="4">
                  <c:v>1.1611567745900566</c:v>
                </c:pt>
                <c:pt idx="5">
                  <c:v>1.1762936480919222</c:v>
                </c:pt>
                <c:pt idx="6">
                  <c:v>1.2099795004048928</c:v>
                </c:pt>
                <c:pt idx="7">
                  <c:v>1.1922731475216783</c:v>
                </c:pt>
                <c:pt idx="8">
                  <c:v>1.1908413600217485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1.2306137569752145</c:v>
                </c:pt>
                <c:pt idx="12">
                  <c:v>1.1956774732006688</c:v>
                </c:pt>
                <c:pt idx="13">
                  <c:v>1.1964815648464917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44B2-ACE7-0267A79984F3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1.2089164974164246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1.2192926042236765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1.175043122064547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0-44B2-ACE7-0267A79984F3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1.1550310098517877</c:v>
                </c:pt>
                <c:pt idx="10">
                  <c:v>1.2165939633037499</c:v>
                </c:pt>
                <c:pt idx="11">
                  <c:v>1.1855204317971035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1.1753814956815776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0-44B2-ACE7-0267A79984F3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1.1047016737858364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1.2145709074299325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0-44B2-ACE7-0267A79984F3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1.1191138839376369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1.2585212388515392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1.1832487335674131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0-44B2-ACE7-0267A79984F3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148C32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1.0395277446118978</c:v>
                </c:pt>
                <c:pt idx="2">
                  <c:v>1.0404778285433394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1.1295416457802929</c:v>
                </c:pt>
                <c:pt idx="9">
                  <c:v>1.0873876447619109</c:v>
                </c:pt>
                <c:pt idx="10">
                  <c:v>1.1604050751559212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1.1018376405316321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1.1825745912179706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0-44B2-ACE7-0267A79984F3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1.0896252302825618</c:v>
                </c:pt>
                <c:pt idx="3">
                  <c:v>1.1573199003005781</c:v>
                </c:pt>
                <c:pt idx="4">
                  <c:v>1.1784667515828751</c:v>
                </c:pt>
                <c:pt idx="5">
                  <c:v>1.2387688016600245</c:v>
                </c:pt>
                <c:pt idx="6">
                  <c:v>1.2331232169196875</c:v>
                </c:pt>
                <c:pt idx="7">
                  <c:v>1.2169416696138586</c:v>
                </c:pt>
                <c:pt idx="8">
                  <c:v>1.2098312524037826</c:v>
                </c:pt>
                <c:pt idx="9">
                  <c:v>1.1522081516615712</c:v>
                </c:pt>
                <c:pt idx="10">
                  <c:v>1.2040931836564457</c:v>
                </c:pt>
                <c:pt idx="11">
                  <c:v>1.1440762539509655</c:v>
                </c:pt>
                <c:pt idx="12">
                  <c:v>1.1890507214056474</c:v>
                </c:pt>
                <c:pt idx="13">
                  <c:v>1.2298077797127458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1.2412884761861656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50-44B2-ACE7-0267A79984F3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1.0529558178959637</c:v>
                </c:pt>
                <c:pt idx="2">
                  <c:v>1.0691656314611326</c:v>
                </c:pt>
                <c:pt idx="3">
                  <c:v>1.1165455541424152</c:v>
                </c:pt>
                <c:pt idx="4">
                  <c:v>1.1400856046606072</c:v>
                </c:pt>
                <c:pt idx="5">
                  <c:v>1.1765333351798632</c:v>
                </c:pt>
                <c:pt idx="6">
                  <c:v>1.1732120073727972</c:v>
                </c:pt>
                <c:pt idx="7">
                  <c:v>1.1567087279762884</c:v>
                </c:pt>
                <c:pt idx="8">
                  <c:v>1.1664872241067004</c:v>
                </c:pt>
                <c:pt idx="9">
                  <c:v>1.140492426319365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1.1815866372712789</c:v>
                </c:pt>
                <c:pt idx="14">
                  <c:v>1.1126656042565573</c:v>
                </c:pt>
                <c:pt idx="15">
                  <c:v>1.1715569514671667</c:v>
                </c:pt>
                <c:pt idx="16">
                  <c:v>1.1851238377939142</c:v>
                </c:pt>
                <c:pt idx="17">
                  <c:v>1.2132855716532291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50-44B2-ACE7-0267A79984F3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THG!$K$62:$K$80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THG!$T$62:$T$80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1.1013115183717261</c:v>
                </c:pt>
                <c:pt idx="3">
                  <c:v>1.1631451087158033</c:v>
                </c:pt>
                <c:pt idx="4">
                  <c:v>1.1704610616622433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1.1188038912542315</c:v>
                </c:pt>
                <c:pt idx="8">
                  <c:v>1.1158368965406653</c:v>
                </c:pt>
                <c:pt idx="9">
                  <c:v>1.121757385538124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1.1012269650049091</c:v>
                </c:pt>
                <c:pt idx="13">
                  <c:v>1.124129838218128</c:v>
                </c:pt>
                <c:pt idx="14">
                  <c:v>1.0563212378061007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50-44B2-ACE7-0267A799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THG!$K$61</c:f>
              <c:strCache>
                <c:ptCount val="1"/>
                <c:pt idx="0">
                  <c:v>TWh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72208333333315"/>
          <c:y val="0.18276944444444443"/>
          <c:w val="8.1694583333333334E-2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73D4-4A51-9974-E6C960AAFB2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73D4-4A51-9974-E6C960AAFB2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73D4-4A51-9974-E6C960AAFB2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73D4-4A51-9974-E6C960AAFB2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73D4-4A51-9974-E6C960AAFB2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73D4-4A51-9974-E6C960AAFB2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73D4-4A51-9974-E6C960AAFB2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73D4-4A51-9974-E6C960AAFB2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73D4-4A51-9974-E6C960AAFB2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4-4A51-9974-E6C960AA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2120728"/>
        <c:axId val="642122040"/>
      </c:barChart>
      <c:catAx>
        <c:axId val="64212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2122040"/>
        <c:crosses val="autoZero"/>
        <c:auto val="1"/>
        <c:lblAlgn val="ctr"/>
        <c:lblOffset val="100"/>
        <c:noMultiLvlLbl val="0"/>
      </c:catAx>
      <c:valAx>
        <c:axId val="64212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8EE8-44AD-95F3-D0DFC7852500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8EE8-44AD-95F3-D0DFC7852500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8EE8-44AD-95F3-D0DFC7852500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8EE8-44AD-95F3-D0DFC7852500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8EE8-44AD-95F3-D0DFC7852500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8EE8-44AD-95F3-D0DFC7852500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8EE8-44AD-95F3-D0DFC7852500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8EE8-44AD-95F3-D0DFC7852500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8EE8-44AD-95F3-D0DFC7852500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8-44AD-95F3-D0DFC785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47124976"/>
        <c:axId val="747127928"/>
      </c:barChart>
      <c:catAx>
        <c:axId val="74712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47127928"/>
        <c:crosses val="autoZero"/>
        <c:auto val="1"/>
        <c:lblAlgn val="ctr"/>
        <c:lblOffset val="100"/>
        <c:noMultiLvlLbl val="0"/>
      </c:catAx>
      <c:valAx>
        <c:axId val="74712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2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CBD-4ECD-890B-B804F53976F1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CBD-4ECD-890B-B804F53976F1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CBD-4ECD-890B-B804F53976F1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CBD-4ECD-890B-B804F53976F1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CBD-4ECD-890B-B804F53976F1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CBD-4ECD-890B-B804F53976F1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CBD-4ECD-890B-B804F53976F1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CBD-4ECD-890B-B804F53976F1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CBD-4ECD-890B-B804F53976F1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ECD-890B-B804F539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09178152"/>
        <c:axId val="609179136"/>
      </c:barChart>
      <c:catAx>
        <c:axId val="60917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9179136"/>
        <c:crosses val="autoZero"/>
        <c:auto val="1"/>
        <c:lblAlgn val="ctr"/>
        <c:lblOffset val="100"/>
        <c:noMultiLvlLbl val="0"/>
      </c:catAx>
      <c:valAx>
        <c:axId val="6091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17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14B9-422C-ADF6-FBAF663E5C90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14B9-422C-ADF6-FBAF663E5C90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14B9-422C-ADF6-FBAF663E5C90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14B9-422C-ADF6-FBAF663E5C90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14B9-422C-ADF6-FBAF663E5C90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14B9-422C-ADF6-FBAF663E5C90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14B9-422C-ADF6-FBAF663E5C90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14B9-422C-ADF6-FBAF663E5C90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14B9-422C-ADF6-FBAF663E5C90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9-422C-ADF6-FBAF663E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977784"/>
        <c:axId val="654981392"/>
      </c:barChart>
      <c:catAx>
        <c:axId val="65497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981392"/>
        <c:crosses val="autoZero"/>
        <c:auto val="1"/>
        <c:lblAlgn val="ctr"/>
        <c:lblOffset val="100"/>
        <c:noMultiLvlLbl val="0"/>
      </c:catAx>
      <c:valAx>
        <c:axId val="65498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7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6D2-44D3-9179-EFC499C10BF7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6D2-44D3-9179-EFC499C10BF7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6D2-44D3-9179-EFC499C10BF7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6D2-44D3-9179-EFC499C10BF7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6D2-44D3-9179-EFC499C10BF7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6D2-44D3-9179-EFC499C10BF7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6D2-44D3-9179-EFC499C10BF7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6D2-44D3-9179-EFC499C10BF7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6D2-44D3-9179-EFC499C10BF7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4D3-9179-EFC499C1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0160168"/>
        <c:axId val="500156888"/>
      </c:barChart>
      <c:catAx>
        <c:axId val="50016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00156888"/>
        <c:crosses val="autoZero"/>
        <c:auto val="1"/>
        <c:lblAlgn val="ctr"/>
        <c:lblOffset val="100"/>
        <c:noMultiLvlLbl val="0"/>
      </c:catAx>
      <c:valAx>
        <c:axId val="500156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6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ACBC-44BB-905B-4699292B9D2B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ACBC-44BB-905B-4699292B9D2B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ACBC-44BB-905B-4699292B9D2B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ACBC-44BB-905B-4699292B9D2B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ACBC-44BB-905B-4699292B9D2B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ACBC-44BB-905B-4699292B9D2B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ACBC-44BB-905B-4699292B9D2B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ACBC-44BB-905B-4699292B9D2B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ACBC-44BB-905B-4699292B9D2B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C-44BB-905B-4699292B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2174192"/>
        <c:axId val="642181408"/>
      </c:barChart>
      <c:catAx>
        <c:axId val="64217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2181408"/>
        <c:crosses val="autoZero"/>
        <c:auto val="1"/>
        <c:lblAlgn val="ctr"/>
        <c:lblOffset val="100"/>
        <c:noMultiLvlLbl val="0"/>
      </c:catAx>
      <c:valAx>
        <c:axId val="64218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7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5D38-4777-9BF0-ADCE4827A8DD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5D38-4777-9BF0-ADCE4827A8DD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5D38-4777-9BF0-ADCE4827A8DD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5D38-4777-9BF0-ADCE4827A8DD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5D38-4777-9BF0-ADCE4827A8DD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5D38-4777-9BF0-ADCE4827A8DD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5D38-4777-9BF0-ADCE4827A8DD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5D38-4777-9BF0-ADCE4827A8DD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5D38-4777-9BF0-ADCE4827A8DD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8-4777-9BF0-ADCE4827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1997240"/>
        <c:axId val="641998552"/>
      </c:barChart>
      <c:catAx>
        <c:axId val="64199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1998552"/>
        <c:crosses val="autoZero"/>
        <c:auto val="1"/>
        <c:lblAlgn val="ctr"/>
        <c:lblOffset val="100"/>
        <c:noMultiLvlLbl val="0"/>
      </c:catAx>
      <c:valAx>
        <c:axId val="641998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BIV!$L$52</c:f>
              <c:numCache>
                <c:formatCode>_-* #\ ##0.00000_-;\-* #\ ##0.00000_-;_-* "-"??_-;_-@_-</c:formatCode>
                <c:ptCount val="1"/>
                <c:pt idx="0">
                  <c:v>3.7390949643817142E-5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BIV!$M$52</c:f>
              <c:numCache>
                <c:formatCode>_-* #\ ##0.00000_-;\-* #\ ##0.00000_-;_-* "-"??_-;_-@_-</c:formatCode>
                <c:ptCount val="1"/>
                <c:pt idx="0">
                  <c:v>4.8564308974485656E-5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BIV!$N$52</c:f>
              <c:numCache>
                <c:formatCode>_-* #\ ##0.00000_-;\-* #\ ##0.00000_-;_-* "-"??_-;_-@_-</c:formatCode>
                <c:ptCount val="1"/>
                <c:pt idx="0">
                  <c:v>5.9748900622345721E-5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BIV!$O$52</c:f>
              <c:numCache>
                <c:formatCode>_-* #\ ##0.00000_-;\-* #\ ##0.00000_-;_-* "-"??_-;_-@_-</c:formatCode>
                <c:ptCount val="1"/>
                <c:pt idx="0">
                  <c:v>6.2180959260456093E-5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BIV!$P$52</c:f>
              <c:numCache>
                <c:formatCode>_-* #\ ##0.00000_-;\-* #\ ##0.00000_-;_-* "-"??_-;_-@_-</c:formatCode>
                <c:ptCount val="1"/>
                <c:pt idx="0">
                  <c:v>3.6252460875659154E-5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BIV!$Q$52</c:f>
              <c:numCache>
                <c:formatCode>_-* #\ ##0.00000_-;\-* #\ ##0.00000_-;_-* "-"??_-;_-@_-</c:formatCode>
                <c:ptCount val="1"/>
                <c:pt idx="0">
                  <c:v>5.1493555379916023E-5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BIV!$R$52</c:f>
              <c:numCache>
                <c:formatCode>_-* #\ ##0.00000_-;\-* #\ ##0.00000_-;_-* "-"??_-;_-@_-</c:formatCode>
                <c:ptCount val="1"/>
                <c:pt idx="0">
                  <c:v>3.595777916785292E-5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BIV!$S$52</c:f>
              <c:numCache>
                <c:formatCode>_-* #\ ##0.00000_-;\-* #\ ##0.00000_-;_-* "-"??_-;_-@_-</c:formatCode>
                <c:ptCount val="1"/>
                <c:pt idx="0">
                  <c:v>3.2194428894097006E-5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BIV!$T$52</c:f>
              <c:numCache>
                <c:formatCode>_-* #\ ##0.00000_-;\-* #\ ##0.00000_-;_-* "-"??_-;_-@_-</c:formatCode>
                <c:ptCount val="1"/>
                <c:pt idx="0">
                  <c:v>2.2376276027436226E-5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/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00_-;\-* #\ ##0.00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A8B1-40D0-8EF8-7A1C5DC121D2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A8B1-40D0-8EF8-7A1C5DC121D2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A8B1-40D0-8EF8-7A1C5DC121D2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A8B1-40D0-8EF8-7A1C5DC121D2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A8B1-40D0-8EF8-7A1C5DC121D2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A8B1-40D0-8EF8-7A1C5DC121D2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A8B1-40D0-8EF8-7A1C5DC121D2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A8B1-40D0-8EF8-7A1C5DC121D2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A8B1-40D0-8EF8-7A1C5DC121D2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40D0-8EF8-7A1C5DC1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080032"/>
        <c:axId val="654086592"/>
      </c:barChart>
      <c:catAx>
        <c:axId val="6540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086592"/>
        <c:crosses val="autoZero"/>
        <c:auto val="1"/>
        <c:lblAlgn val="ctr"/>
        <c:lblOffset val="100"/>
        <c:noMultiLvlLbl val="0"/>
      </c:catAx>
      <c:valAx>
        <c:axId val="65408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0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BCC2-480C-B942-DB4DCB00451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BCC2-480C-B942-DB4DCB00451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BCC2-480C-B942-DB4DCB00451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BCC2-480C-B942-DB4DCB00451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BCC2-480C-B942-DB4DCB00451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BCC2-480C-B942-DB4DCB00451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BCC2-480C-B942-DB4DCB00451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BCC2-480C-B942-DB4DCB00451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BCC2-480C-B942-DB4DCB00451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2-480C-B942-DB4DCB00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23599616"/>
        <c:axId val="223599288"/>
      </c:barChart>
      <c:catAx>
        <c:axId val="2235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223599288"/>
        <c:crosses val="autoZero"/>
        <c:auto val="1"/>
        <c:lblAlgn val="ctr"/>
        <c:lblOffset val="100"/>
        <c:noMultiLvlLbl val="0"/>
      </c:catAx>
      <c:valAx>
        <c:axId val="223599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7545-42AA-BBB9-4592A2185F1C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7545-42AA-BBB9-4592A2185F1C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7545-42AA-BBB9-4592A2185F1C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7545-42AA-BBB9-4592A2185F1C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7545-42AA-BBB9-4592A2185F1C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7545-42AA-BBB9-4592A2185F1C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7545-42AA-BBB9-4592A2185F1C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7545-42AA-BBB9-4592A2185F1C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7545-42AA-BBB9-4592A2185F1C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2AA-BBB9-4592A218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170888"/>
        <c:axId val="654175808"/>
      </c:barChart>
      <c:catAx>
        <c:axId val="65417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175808"/>
        <c:crosses val="autoZero"/>
        <c:auto val="1"/>
        <c:lblAlgn val="ctr"/>
        <c:lblOffset val="100"/>
        <c:noMultiLvlLbl val="0"/>
      </c:catAx>
      <c:valAx>
        <c:axId val="65417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1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3A0A-4A7E-84FA-4E3EE65217BB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3A0A-4A7E-84FA-4E3EE65217BB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3A0A-4A7E-84FA-4E3EE65217BB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3A0A-4A7E-84FA-4E3EE65217BB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3A0A-4A7E-84FA-4E3EE65217BB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3A0A-4A7E-84FA-4E3EE65217BB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3A0A-4A7E-84FA-4E3EE65217BB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3A0A-4A7E-84FA-4E3EE65217BB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3A0A-4A7E-84FA-4E3EE65217BB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A-4A7E-84FA-4E3EE652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42116640"/>
        <c:axId val="742115656"/>
      </c:barChart>
      <c:catAx>
        <c:axId val="7421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42115656"/>
        <c:crosses val="autoZero"/>
        <c:auto val="1"/>
        <c:lblAlgn val="ctr"/>
        <c:lblOffset val="100"/>
        <c:noMultiLvlLbl val="0"/>
      </c:catAx>
      <c:valAx>
        <c:axId val="74211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62BE-4206-A2A4-5C3DA623523D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62BE-4206-A2A4-5C3DA623523D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62BE-4206-A2A4-5C3DA623523D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62BE-4206-A2A4-5C3DA623523D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62BE-4206-A2A4-5C3DA623523D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62BE-4206-A2A4-5C3DA623523D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62BE-4206-A2A4-5C3DA623523D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62BE-4206-A2A4-5C3DA623523D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62BE-4206-A2A4-5C3DA623523D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206-A2A4-5C3DA623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9054512"/>
        <c:axId val="739052872"/>
      </c:barChart>
      <c:catAx>
        <c:axId val="73905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39052872"/>
        <c:crosses val="autoZero"/>
        <c:auto val="1"/>
        <c:lblAlgn val="ctr"/>
        <c:lblOffset val="100"/>
        <c:noMultiLvlLbl val="0"/>
      </c:catAx>
      <c:valAx>
        <c:axId val="73905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5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rgbClr val="007DB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0D9-4FEE-865B-024D0458F95F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9-4FEE-865B-024D0458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0403648"/>
        <c:axId val="650406272"/>
      </c:barChart>
      <c:catAx>
        <c:axId val="6504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406272"/>
        <c:crosses val="autoZero"/>
        <c:auto val="1"/>
        <c:lblAlgn val="ctr"/>
        <c:lblOffset val="100"/>
        <c:noMultiLvlLbl val="0"/>
      </c:catAx>
      <c:valAx>
        <c:axId val="6504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007DBE"/>
              </a:solidFill>
            </a:ln>
          </c:spPr>
          <c:invertIfNegative val="0"/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C-45D4-968D-F0F9475B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9061072"/>
        <c:axId val="739062712"/>
      </c:barChart>
      <c:catAx>
        <c:axId val="73906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062712"/>
        <c:crosses val="autoZero"/>
        <c:auto val="1"/>
        <c:lblAlgn val="ctr"/>
        <c:lblOffset val="100"/>
        <c:noMultiLvlLbl val="0"/>
      </c:catAx>
      <c:valAx>
        <c:axId val="73906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6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rgbClr val="007DB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485-4630-BFF2-0D79BE6F07EB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630-BFF2-0D79BE6F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2546792"/>
        <c:axId val="652539904"/>
      </c:barChart>
      <c:catAx>
        <c:axId val="65254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539904"/>
        <c:crosses val="autoZero"/>
        <c:auto val="1"/>
        <c:lblAlgn val="ctr"/>
        <c:lblOffset val="100"/>
        <c:noMultiLvlLbl val="0"/>
      </c:catAx>
      <c:valAx>
        <c:axId val="652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54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rgbClr val="007DB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AD-4AD1-87AF-DD89AD9456E8}"/>
              </c:ext>
            </c:extLst>
          </c:dPt>
          <c:dPt>
            <c:idx val="1"/>
            <c:invertIfNegative val="0"/>
            <c:bubble3D val="0"/>
            <c:spPr>
              <a:ln>
                <a:solidFill>
                  <a:srgbClr val="52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3AD-4AD1-87AF-DD89AD9456E8}"/>
              </c:ext>
            </c:extLst>
          </c:dPt>
          <c:dPt>
            <c:idx val="2"/>
            <c:invertIfNegative val="0"/>
            <c:bubble3D val="0"/>
            <c:spPr>
              <a:ln>
                <a:solidFill>
                  <a:srgbClr val="A5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3AD-4AD1-87AF-DD89AD9456E8}"/>
              </c:ext>
            </c:extLst>
          </c:dPt>
          <c:dPt>
            <c:idx val="3"/>
            <c:invertIfNegative val="0"/>
            <c:bubble3D val="0"/>
            <c:spPr>
              <a:ln>
                <a:solidFill>
                  <a:srgbClr val="E664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AD-4AD1-87AF-DD89AD9456E8}"/>
              </c:ext>
            </c:extLst>
          </c:dPt>
          <c:dPt>
            <c:idx val="4"/>
            <c:invertIfNegative val="0"/>
            <c:bubble3D val="0"/>
            <c:spPr>
              <a:ln>
                <a:solidFill>
                  <a:srgbClr val="BEC8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3AD-4AD1-87AF-DD89AD9456E8}"/>
              </c:ext>
            </c:extLst>
          </c:dPt>
          <c:dPt>
            <c:idx val="5"/>
            <c:invertIfNegative val="0"/>
            <c:bubble3D val="0"/>
            <c:spPr>
              <a:ln>
                <a:solidFill>
                  <a:srgbClr val="54823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3AD-4AD1-87AF-DD89AD9456E8}"/>
              </c:ext>
            </c:extLst>
          </c:dPt>
          <c:dPt>
            <c:idx val="6"/>
            <c:invertIfNegative val="0"/>
            <c:bubble3D val="0"/>
            <c:spPr>
              <a:ln>
                <a:solidFill>
                  <a:srgbClr val="0A461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3AD-4AD1-87AF-DD89AD9456E8}"/>
              </c:ext>
            </c:extLst>
          </c:dPt>
          <c:dPt>
            <c:idx val="7"/>
            <c:invertIfNegative val="0"/>
            <c:bubble3D val="0"/>
            <c:spPr>
              <a:ln>
                <a:solidFill>
                  <a:srgbClr val="64413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3AD-4AD1-87AF-DD89AD9456E8}"/>
              </c:ext>
            </c:extLst>
          </c:dPt>
          <c:dPt>
            <c:idx val="8"/>
            <c:invertIfNegative val="0"/>
            <c:bubble3D val="0"/>
            <c:spPr>
              <a:ln>
                <a:solidFill>
                  <a:srgbClr val="CD107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3AD-4AD1-87AF-DD89AD9456E8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AD1-87AF-DD89AD94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2543840"/>
        <c:axId val="652547120"/>
      </c:barChart>
      <c:catAx>
        <c:axId val="6525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2547120"/>
        <c:crosses val="autoZero"/>
        <c:auto val="1"/>
        <c:lblAlgn val="ctr"/>
        <c:lblOffset val="100"/>
        <c:noMultiLvlLbl val="0"/>
      </c:catAx>
      <c:valAx>
        <c:axId val="65254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54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Bruttoinlandsverbrauch 2018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CD1076"/>
              </a:solidFill>
            </a:ln>
          </c:spPr>
          <c:invertIfNegative val="0"/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9-484D-9D82-C9B406B8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58551744"/>
        <c:axId val="758552072"/>
      </c:barChart>
      <c:catAx>
        <c:axId val="7585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58552072"/>
        <c:crosses val="autoZero"/>
        <c:auto val="1"/>
        <c:lblAlgn val="ctr"/>
        <c:lblOffset val="100"/>
        <c:noMultiLvlLbl val="0"/>
      </c:catAx>
      <c:valAx>
        <c:axId val="75855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BIV!$L$58</c:f>
          <c:strCache>
            <c:ptCount val="1"/>
            <c:pt idx="0">
              <c:v>Bruttoinlandsverbrauch Entwicklung Index 2000-2018 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5983916666666662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148C32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BIV!$U$61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BIV!$U$62:$U$80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1.0554499145517946</c:v>
                </c:pt>
                <c:pt idx="2">
                  <c:v>1.0577800368296546</c:v>
                </c:pt>
                <c:pt idx="3">
                  <c:v>1.1122951326854089</c:v>
                </c:pt>
                <c:pt idx="4">
                  <c:v>1.1357091921449212</c:v>
                </c:pt>
                <c:pt idx="5">
                  <c:v>1.1741169884765044</c:v>
                </c:pt>
                <c:pt idx="6">
                  <c:v>1.1847625170462768</c:v>
                </c:pt>
                <c:pt idx="7">
                  <c:v>1.1651113823544854</c:v>
                </c:pt>
                <c:pt idx="8">
                  <c:v>1.1750152403258989</c:v>
                </c:pt>
                <c:pt idx="9">
                  <c:v>1.1145400671285663</c:v>
                </c:pt>
                <c:pt idx="10">
                  <c:v>1.190603020237279</c:v>
                </c:pt>
                <c:pt idx="11">
                  <c:v>1.1563979965113009</c:v>
                </c:pt>
                <c:pt idx="12">
                  <c:v>1.1519527841446193</c:v>
                </c:pt>
                <c:pt idx="13">
                  <c:v>1.168133429458402</c:v>
                </c:pt>
                <c:pt idx="14">
                  <c:v>1.1256873866868862</c:v>
                </c:pt>
                <c:pt idx="15">
                  <c:v>1.1518836049330412</c:v>
                </c:pt>
                <c:pt idx="16">
                  <c:v>1.164179594756398</c:v>
                </c:pt>
                <c:pt idx="17">
                  <c:v>1.189876177502176</c:v>
                </c:pt>
                <c:pt idx="18">
                  <c:v>1.16211624676401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BIV!$K$61</c:f>
              <c:strCache>
                <c:ptCount val="1"/>
                <c:pt idx="0">
                  <c:v>TWh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84708333333318"/>
          <c:y val="0.18276944444444443"/>
          <c:w val="9.7569583333333348E-2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007DBE"/>
              </a:solidFill>
            </a:ln>
          </c:spPr>
          <c:invertIfNegative val="0"/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5-4FFD-AF6A-5BE66E43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1933280"/>
        <c:axId val="641926720"/>
      </c:barChart>
      <c:catAx>
        <c:axId val="6419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926720"/>
        <c:crosses val="autoZero"/>
        <c:auto val="1"/>
        <c:lblAlgn val="ctr"/>
        <c:lblOffset val="100"/>
        <c:noMultiLvlLbl val="0"/>
      </c:catAx>
      <c:valAx>
        <c:axId val="64192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9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BIV_2018!$L$5:$T$5</c:f>
              <c:numCache>
                <c:formatCode>General</c:formatCode>
                <c:ptCount val="9"/>
                <c:pt idx="0">
                  <c:v>11</c:v>
                </c:pt>
                <c:pt idx="1">
                  <c:v>27</c:v>
                </c:pt>
                <c:pt idx="2">
                  <c:v>100</c:v>
                </c:pt>
                <c:pt idx="3">
                  <c:v>92</c:v>
                </c:pt>
                <c:pt idx="4">
                  <c:v>20</c:v>
                </c:pt>
                <c:pt idx="5">
                  <c:v>64</c:v>
                </c:pt>
                <c:pt idx="6">
                  <c:v>27</c:v>
                </c:pt>
                <c:pt idx="7">
                  <c:v>13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3-44CE-957F-1319B95F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2540888"/>
        <c:axId val="652543512"/>
      </c:barChart>
      <c:catAx>
        <c:axId val="65254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543512"/>
        <c:crosses val="autoZero"/>
        <c:auto val="1"/>
        <c:lblAlgn val="ctr"/>
        <c:lblOffset val="100"/>
        <c:noMultiLvlLbl val="0"/>
      </c:catAx>
      <c:valAx>
        <c:axId val="65254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5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9-BDD3-45B6-A992-F590659CDCA4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A-BDD3-45B6-A992-F590659CDCA4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B-BDD3-45B6-A992-F590659CDCA4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C-BDD3-45B6-A992-F590659CDCA4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D-BDD3-45B6-A992-F590659CDCA4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E-BDD3-45B6-A992-F590659CDCA4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F-BDD3-45B6-A992-F590659CDCA4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10-BDD3-45B6-A992-F590659CDCA4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11-BDD3-45B6-A992-F590659CDCA4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5B6-A992-F590659CDCA4}"/>
            </c:ext>
          </c:extLst>
        </c:ser>
        <c:ser>
          <c:idx val="1"/>
          <c:order val="1"/>
          <c:invertIfNegative val="0"/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5B6-A992-F590659CDCA4}"/>
            </c:ext>
          </c:extLst>
        </c:ser>
        <c:ser>
          <c:idx val="2"/>
          <c:order val="2"/>
          <c:invertIfNegative val="0"/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3-45B6-A992-F590659CDCA4}"/>
            </c:ext>
          </c:extLst>
        </c:ser>
        <c:ser>
          <c:idx val="3"/>
          <c:order val="3"/>
          <c:invertIfNegative val="0"/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3-45B6-A992-F590659CDCA4}"/>
            </c:ext>
          </c:extLst>
        </c:ser>
        <c:ser>
          <c:idx val="4"/>
          <c:order val="4"/>
          <c:invertIfNegative val="0"/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3-45B6-A992-F590659CDCA4}"/>
            </c:ext>
          </c:extLst>
        </c:ser>
        <c:ser>
          <c:idx val="5"/>
          <c:order val="5"/>
          <c:invertIfNegative val="0"/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3-45B6-A992-F590659CDCA4}"/>
            </c:ext>
          </c:extLst>
        </c:ser>
        <c:ser>
          <c:idx val="6"/>
          <c:order val="6"/>
          <c:invertIfNegative val="0"/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3-45B6-A992-F590659CDCA4}"/>
            </c:ext>
          </c:extLst>
        </c:ser>
        <c:ser>
          <c:idx val="7"/>
          <c:order val="7"/>
          <c:invertIfNegative val="0"/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3-45B6-A992-F590659CDCA4}"/>
            </c:ext>
          </c:extLst>
        </c:ser>
        <c:ser>
          <c:idx val="8"/>
          <c:order val="8"/>
          <c:invertIfNegative val="0"/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3-45B6-A992-F590659C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978768"/>
        <c:axId val="654980080"/>
      </c:barChart>
      <c:catAx>
        <c:axId val="6549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980080"/>
        <c:crosses val="autoZero"/>
        <c:auto val="1"/>
        <c:lblAlgn val="ctr"/>
        <c:lblOffset val="100"/>
        <c:noMultiLvlLbl val="0"/>
      </c:catAx>
      <c:valAx>
        <c:axId val="65498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7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765-95BE-C2E9D4B064E7}"/>
            </c:ext>
          </c:extLst>
        </c:ser>
        <c:ser>
          <c:idx val="1"/>
          <c:order val="1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765-95BE-C2E9D4B064E7}"/>
            </c:ext>
          </c:extLst>
        </c:ser>
        <c:ser>
          <c:idx val="2"/>
          <c:order val="2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6-4765-95BE-C2E9D4B064E7}"/>
            </c:ext>
          </c:extLst>
        </c:ser>
        <c:ser>
          <c:idx val="3"/>
          <c:order val="3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6-4765-95BE-C2E9D4B064E7}"/>
            </c:ext>
          </c:extLst>
        </c:ser>
        <c:ser>
          <c:idx val="4"/>
          <c:order val="4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6-4765-95BE-C2E9D4B064E7}"/>
            </c:ext>
          </c:extLst>
        </c:ser>
        <c:ser>
          <c:idx val="5"/>
          <c:order val="5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6-4765-95BE-C2E9D4B064E7}"/>
            </c:ext>
          </c:extLst>
        </c:ser>
        <c:ser>
          <c:idx val="6"/>
          <c:order val="6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6-4765-95BE-C2E9D4B064E7}"/>
            </c:ext>
          </c:extLst>
        </c:ser>
        <c:ser>
          <c:idx val="7"/>
          <c:order val="7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16-4765-95BE-C2E9D4B064E7}"/>
            </c:ext>
          </c:extLst>
        </c:ser>
        <c:ser>
          <c:idx val="8"/>
          <c:order val="8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16-4765-95BE-C2E9D4B0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96912"/>
        <c:axId val="641992648"/>
      </c:lineChart>
      <c:catAx>
        <c:axId val="64199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1992648"/>
        <c:crosses val="autoZero"/>
        <c:auto val="1"/>
        <c:lblAlgn val="ctr"/>
        <c:lblOffset val="100"/>
        <c:noMultiLvlLbl val="0"/>
      </c:catAx>
      <c:valAx>
        <c:axId val="64199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9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B-4433-82D4-953295A83A0A}"/>
            </c:ext>
          </c:extLst>
        </c:ser>
        <c:ser>
          <c:idx val="2"/>
          <c:order val="1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B-4433-82D4-953295A83A0A}"/>
            </c:ext>
          </c:extLst>
        </c:ser>
        <c:ser>
          <c:idx val="3"/>
          <c:order val="2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B-4433-82D4-953295A83A0A}"/>
            </c:ext>
          </c:extLst>
        </c:ser>
        <c:ser>
          <c:idx val="4"/>
          <c:order val="3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B-4433-82D4-953295A83A0A}"/>
            </c:ext>
          </c:extLst>
        </c:ser>
        <c:ser>
          <c:idx val="5"/>
          <c:order val="4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B-4433-82D4-953295A83A0A}"/>
            </c:ext>
          </c:extLst>
        </c:ser>
        <c:ser>
          <c:idx val="6"/>
          <c:order val="5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B-4433-82D4-953295A83A0A}"/>
            </c:ext>
          </c:extLst>
        </c:ser>
        <c:ser>
          <c:idx val="7"/>
          <c:order val="6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B-4433-82D4-953295A83A0A}"/>
            </c:ext>
          </c:extLst>
        </c:ser>
        <c:ser>
          <c:idx val="8"/>
          <c:order val="7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B-4433-82D4-953295A8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98608"/>
        <c:axId val="595307464"/>
      </c:lineChart>
      <c:catAx>
        <c:axId val="59529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95307464"/>
        <c:crosses val="autoZero"/>
        <c:auto val="1"/>
        <c:lblAlgn val="ctr"/>
        <c:lblOffset val="100"/>
        <c:noMultiLvlLbl val="0"/>
      </c:catAx>
      <c:valAx>
        <c:axId val="59530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29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B095-4318-8905-A9E2D00D8AC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B095-4318-8905-A9E2D00D8A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B095-4318-8905-A9E2D00D8AC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C-B095-4318-8905-A9E2D00D8AC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B095-4318-8905-A9E2D00D8AC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E-B095-4318-8905-A9E2D00D8AC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F-B095-4318-8905-A9E2D00D8AC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B095-4318-8905-A9E2D00D8AC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B095-4318-8905-A9E2D00D8AC9}"/>
              </c:ext>
            </c:extLst>
          </c:dPt>
          <c:cat>
            <c:numLit>
              <c:formatCode>General</c:formatCode>
              <c:ptCount val="19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</c:num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5-4318-8905-A9E2D00D8AC9}"/>
            </c:ext>
          </c:extLst>
        </c:ser>
        <c:ser>
          <c:idx val="1"/>
          <c:order val="1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5-4318-8905-A9E2D00D8AC9}"/>
            </c:ext>
          </c:extLst>
        </c:ser>
        <c:ser>
          <c:idx val="2"/>
          <c:order val="2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5-4318-8905-A9E2D00D8AC9}"/>
            </c:ext>
          </c:extLst>
        </c:ser>
        <c:ser>
          <c:idx val="3"/>
          <c:order val="3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5-4318-8905-A9E2D00D8AC9}"/>
            </c:ext>
          </c:extLst>
        </c:ser>
        <c:ser>
          <c:idx val="4"/>
          <c:order val="4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5-4318-8905-A9E2D00D8AC9}"/>
            </c:ext>
          </c:extLst>
        </c:ser>
        <c:ser>
          <c:idx val="5"/>
          <c:order val="5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5-4318-8905-A9E2D00D8AC9}"/>
            </c:ext>
          </c:extLst>
        </c:ser>
        <c:ser>
          <c:idx val="6"/>
          <c:order val="6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5-4318-8905-A9E2D00D8AC9}"/>
            </c:ext>
          </c:extLst>
        </c:ser>
        <c:ser>
          <c:idx val="7"/>
          <c:order val="7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95-4318-8905-A9E2D00D8AC9}"/>
            </c:ext>
          </c:extLst>
        </c:ser>
        <c:ser>
          <c:idx val="8"/>
          <c:order val="8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95-4318-8905-A9E2D00D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408872"/>
        <c:axId val="749415104"/>
      </c:lineChart>
      <c:catAx>
        <c:axId val="7494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49415104"/>
        <c:crosses val="autoZero"/>
        <c:auto val="1"/>
        <c:lblAlgn val="ctr"/>
        <c:lblOffset val="100"/>
        <c:noMultiLvlLbl val="0"/>
      </c:catAx>
      <c:valAx>
        <c:axId val="74941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4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714D-4A5B-AE24-65FABF4730F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714D-4A5B-AE24-65FABF4730F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714D-4A5B-AE24-65FABF4730F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C-714D-4A5B-AE24-65FABF4730F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714D-4A5B-AE24-65FABF4730F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E-714D-4A5B-AE24-65FABF4730F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F-714D-4A5B-AE24-65FABF4730F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714D-4A5B-AE24-65FABF4730F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714D-4A5B-AE24-65FABF4730F4}"/>
              </c:ext>
            </c:extLst>
          </c:dPt>
          <c:cat>
            <c:numLit>
              <c:formatCode>General</c:formatCode>
              <c:ptCount val="19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</c:num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D-4A5B-AE24-65FABF4730F4}"/>
            </c:ext>
          </c:extLst>
        </c:ser>
        <c:ser>
          <c:idx val="1"/>
          <c:order val="1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D-4A5B-AE24-65FABF4730F4}"/>
            </c:ext>
          </c:extLst>
        </c:ser>
        <c:ser>
          <c:idx val="2"/>
          <c:order val="2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D-4A5B-AE24-65FABF4730F4}"/>
            </c:ext>
          </c:extLst>
        </c:ser>
        <c:ser>
          <c:idx val="3"/>
          <c:order val="3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4D-4A5B-AE24-65FABF4730F4}"/>
            </c:ext>
          </c:extLst>
        </c:ser>
        <c:ser>
          <c:idx val="4"/>
          <c:order val="4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D-4A5B-AE24-65FABF4730F4}"/>
            </c:ext>
          </c:extLst>
        </c:ser>
        <c:ser>
          <c:idx val="5"/>
          <c:order val="5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D-4A5B-AE24-65FABF4730F4}"/>
            </c:ext>
          </c:extLst>
        </c:ser>
        <c:ser>
          <c:idx val="6"/>
          <c:order val="6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4D-4A5B-AE24-65FABF4730F4}"/>
            </c:ext>
          </c:extLst>
        </c:ser>
        <c:ser>
          <c:idx val="7"/>
          <c:order val="7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4D-4A5B-AE24-65FABF4730F4}"/>
            </c:ext>
          </c:extLst>
        </c:ser>
        <c:ser>
          <c:idx val="8"/>
          <c:order val="8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4D-4A5B-AE24-65FABF47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18280"/>
        <c:axId val="742120904"/>
      </c:lineChart>
      <c:catAx>
        <c:axId val="74211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42120904"/>
        <c:crosses val="autoZero"/>
        <c:auto val="1"/>
        <c:lblAlgn val="ctr"/>
        <c:lblOffset val="100"/>
        <c:noMultiLvlLbl val="0"/>
      </c:catAx>
      <c:valAx>
        <c:axId val="7421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1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9-E054-4184-A7BA-CA6D883A91C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A-E054-4184-A7BA-CA6D883A91C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B-E054-4184-A7BA-CA6D883A91C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C-E054-4184-A7BA-CA6D883A91C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D-E054-4184-A7BA-CA6D883A91C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E-E054-4184-A7BA-CA6D883A91C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F-E054-4184-A7BA-CA6D883A91C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10-E054-4184-A7BA-CA6D883A91C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11-E054-4184-A7BA-CA6D883A91CA}"/>
              </c:ext>
            </c:extLst>
          </c:dPt>
          <c:cat>
            <c:numLit>
              <c:formatCode>General</c:formatCode>
              <c:ptCount val="19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</c:num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184-A7BA-CA6D883A91CA}"/>
            </c:ext>
          </c:extLst>
        </c:ser>
        <c:ser>
          <c:idx val="1"/>
          <c:order val="1"/>
          <c:invertIfNegative val="0"/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4-4184-A7BA-CA6D883A91CA}"/>
            </c:ext>
          </c:extLst>
        </c:ser>
        <c:ser>
          <c:idx val="2"/>
          <c:order val="2"/>
          <c:invertIfNegative val="0"/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4-4184-A7BA-CA6D883A91CA}"/>
            </c:ext>
          </c:extLst>
        </c:ser>
        <c:ser>
          <c:idx val="3"/>
          <c:order val="3"/>
          <c:invertIfNegative val="0"/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4-4184-A7BA-CA6D883A91CA}"/>
            </c:ext>
          </c:extLst>
        </c:ser>
        <c:ser>
          <c:idx val="4"/>
          <c:order val="4"/>
          <c:invertIfNegative val="0"/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4-4184-A7BA-CA6D883A91CA}"/>
            </c:ext>
          </c:extLst>
        </c:ser>
        <c:ser>
          <c:idx val="5"/>
          <c:order val="5"/>
          <c:invertIfNegative val="0"/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4-4184-A7BA-CA6D883A91CA}"/>
            </c:ext>
          </c:extLst>
        </c:ser>
        <c:ser>
          <c:idx val="6"/>
          <c:order val="6"/>
          <c:invertIfNegative val="0"/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4-4184-A7BA-CA6D883A91CA}"/>
            </c:ext>
          </c:extLst>
        </c:ser>
        <c:ser>
          <c:idx val="7"/>
          <c:order val="7"/>
          <c:invertIfNegative val="0"/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4-4184-A7BA-CA6D883A91CA}"/>
            </c:ext>
          </c:extLst>
        </c:ser>
        <c:ser>
          <c:idx val="8"/>
          <c:order val="8"/>
          <c:invertIfNegative val="0"/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4-4184-A7BA-CA6D883A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06284760"/>
        <c:axId val="606285088"/>
      </c:barChart>
      <c:catAx>
        <c:axId val="60628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6285088"/>
        <c:crosses val="autoZero"/>
        <c:auto val="1"/>
        <c:lblAlgn val="ctr"/>
        <c:lblOffset val="100"/>
        <c:noMultiLvlLbl val="0"/>
      </c:catAx>
      <c:valAx>
        <c:axId val="60628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2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0"/>
            <c:bubble3D val="0"/>
            <c:spPr>
              <a:ln>
                <a:solidFill>
                  <a:srgbClr val="007DB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E9E-4440-BAF7-BFE1F1A0CDD3}"/>
              </c:ext>
            </c:extLst>
          </c:dPt>
          <c:dPt>
            <c:idx val="1"/>
            <c:bubble3D val="0"/>
            <c:spPr>
              <a:ln>
                <a:solidFill>
                  <a:srgbClr val="52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E9E-4440-BAF7-BFE1F1A0CDD3}"/>
              </c:ext>
            </c:extLst>
          </c:dPt>
          <c:dPt>
            <c:idx val="2"/>
            <c:bubble3D val="0"/>
            <c:spPr>
              <a:ln>
                <a:solidFill>
                  <a:srgbClr val="A5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E9E-4440-BAF7-BFE1F1A0CDD3}"/>
              </c:ext>
            </c:extLst>
          </c:dPt>
          <c:dPt>
            <c:idx val="3"/>
            <c:bubble3D val="0"/>
            <c:spPr>
              <a:ln>
                <a:solidFill>
                  <a:srgbClr val="E664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E9E-4440-BAF7-BFE1F1A0CDD3}"/>
              </c:ext>
            </c:extLst>
          </c:dPt>
          <c:dPt>
            <c:idx val="4"/>
            <c:bubble3D val="0"/>
            <c:spPr>
              <a:ln>
                <a:solidFill>
                  <a:srgbClr val="BEC8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E9E-4440-BAF7-BFE1F1A0CDD3}"/>
              </c:ext>
            </c:extLst>
          </c:dPt>
          <c:dPt>
            <c:idx val="5"/>
            <c:bubble3D val="0"/>
            <c:spPr>
              <a:ln>
                <a:solidFill>
                  <a:srgbClr val="54823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E9E-4440-BAF7-BFE1F1A0CDD3}"/>
              </c:ext>
            </c:extLst>
          </c:dPt>
          <c:dPt>
            <c:idx val="6"/>
            <c:bubble3D val="0"/>
            <c:spPr>
              <a:ln>
                <a:solidFill>
                  <a:srgbClr val="0A461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E9E-4440-BAF7-BFE1F1A0CDD3}"/>
              </c:ext>
            </c:extLst>
          </c:dPt>
          <c:dPt>
            <c:idx val="7"/>
            <c:bubble3D val="0"/>
            <c:spPr>
              <a:ln>
                <a:solidFill>
                  <a:srgbClr val="64413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E9E-4440-BAF7-BFE1F1A0CDD3}"/>
              </c:ext>
            </c:extLst>
          </c:dPt>
          <c:dPt>
            <c:idx val="8"/>
            <c:bubble3D val="0"/>
            <c:spPr>
              <a:ln>
                <a:solidFill>
                  <a:srgbClr val="CD107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E9E-4440-BAF7-BFE1F1A0CDD3}"/>
              </c:ext>
            </c:extLst>
          </c:dPt>
          <c:cat>
            <c:numLit>
              <c:formatCode>General</c:formatCode>
              <c:ptCount val="19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</c:num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E-4440-BAF7-BFE1F1A0CDD3}"/>
            </c:ext>
          </c:extLst>
        </c:ser>
        <c:ser>
          <c:idx val="1"/>
          <c:order val="1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E-4440-BAF7-BFE1F1A0CDD3}"/>
            </c:ext>
          </c:extLst>
        </c:ser>
        <c:ser>
          <c:idx val="2"/>
          <c:order val="2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E-4440-BAF7-BFE1F1A0CDD3}"/>
            </c:ext>
          </c:extLst>
        </c:ser>
        <c:ser>
          <c:idx val="3"/>
          <c:order val="3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E-4440-BAF7-BFE1F1A0CDD3}"/>
            </c:ext>
          </c:extLst>
        </c:ser>
        <c:ser>
          <c:idx val="4"/>
          <c:order val="4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E-4440-BAF7-BFE1F1A0CDD3}"/>
            </c:ext>
          </c:extLst>
        </c:ser>
        <c:ser>
          <c:idx val="5"/>
          <c:order val="5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E-4440-BAF7-BFE1F1A0CDD3}"/>
            </c:ext>
          </c:extLst>
        </c:ser>
        <c:ser>
          <c:idx val="6"/>
          <c:order val="6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E-4440-BAF7-BFE1F1A0CDD3}"/>
            </c:ext>
          </c:extLst>
        </c:ser>
        <c:ser>
          <c:idx val="7"/>
          <c:order val="7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9E-4440-BAF7-BFE1F1A0CDD3}"/>
            </c:ext>
          </c:extLst>
        </c:ser>
        <c:ser>
          <c:idx val="8"/>
          <c:order val="8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9E-4440-BAF7-BFE1F1A0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84256"/>
        <c:axId val="650285568"/>
      </c:lineChart>
      <c:catAx>
        <c:axId val="6502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0285568"/>
        <c:crosses val="autoZero"/>
        <c:auto val="1"/>
        <c:lblAlgn val="ctr"/>
        <c:lblOffset val="100"/>
        <c:noMultiLvlLbl val="0"/>
      </c:catAx>
      <c:valAx>
        <c:axId val="65028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2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 Entwicklung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CD1076"/>
              </a:solidFill>
            </a:ln>
          </c:spPr>
          <c:marker>
            <c:symbol val="none"/>
          </c:marker>
          <c:cat>
            <c:numLit>
              <c:formatCode>General</c:formatCode>
              <c:ptCount val="19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</c:numLit>
          </c:cat>
          <c:val>
            <c:numRef>
              <c:f>BIV_Entwicklung!$L$5:$L$23</c:f>
              <c:numCache>
                <c:formatCode>General</c:formatCode>
                <c:ptCount val="19"/>
                <c:pt idx="0">
                  <c:v>1</c:v>
                </c:pt>
                <c:pt idx="1">
                  <c:v>1.125</c:v>
                </c:pt>
                <c:pt idx="2">
                  <c:v>1.125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71-9108-28D939D5F7E3}"/>
            </c:ext>
          </c:extLst>
        </c:ser>
        <c:ser>
          <c:idx val="1"/>
          <c:order val="1"/>
          <c:marker>
            <c:symbol val="none"/>
          </c:marker>
          <c:val>
            <c:numRef>
              <c:f>BIV_Entwicklung!$M$5:$M$23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  <c:pt idx="3">
                  <c:v>1.1363636363636365</c:v>
                </c:pt>
                <c:pt idx="4">
                  <c:v>1.1363636363636365</c:v>
                </c:pt>
                <c:pt idx="5">
                  <c:v>1.1818181818181819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1.2272727272727273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1.1818181818181819</c:v>
                </c:pt>
                <c:pt idx="17">
                  <c:v>1.2272727272727273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B-4F71-9108-28D939D5F7E3}"/>
            </c:ext>
          </c:extLst>
        </c:ser>
        <c:ser>
          <c:idx val="2"/>
          <c:order val="2"/>
          <c:marker>
            <c:symbol val="none"/>
          </c:marker>
          <c:val>
            <c:numRef>
              <c:f>BIV_Entwicklung!$N$5:$N$23</c:f>
              <c:numCache>
                <c:formatCode>General</c:formatCode>
                <c:ptCount val="19"/>
                <c:pt idx="0">
                  <c:v>1</c:v>
                </c:pt>
                <c:pt idx="1">
                  <c:v>1.0843373493975903</c:v>
                </c:pt>
                <c:pt idx="2">
                  <c:v>1.0481927710843373</c:v>
                </c:pt>
                <c:pt idx="3">
                  <c:v>1.0963855421686748</c:v>
                </c:pt>
                <c:pt idx="4">
                  <c:v>1.1566265060240963</c:v>
                </c:pt>
                <c:pt idx="5">
                  <c:v>1.1807228915662651</c:v>
                </c:pt>
                <c:pt idx="6">
                  <c:v>1.2168674698795181</c:v>
                </c:pt>
                <c:pt idx="7">
                  <c:v>1.2048192771084338</c:v>
                </c:pt>
                <c:pt idx="8">
                  <c:v>1.1927710843373494</c:v>
                </c:pt>
                <c:pt idx="9">
                  <c:v>1.1445783132530121</c:v>
                </c:pt>
                <c:pt idx="10">
                  <c:v>1.2409638554216869</c:v>
                </c:pt>
                <c:pt idx="11">
                  <c:v>1.2048192771084338</c:v>
                </c:pt>
                <c:pt idx="12">
                  <c:v>1.1927710843373494</c:v>
                </c:pt>
                <c:pt idx="13">
                  <c:v>1.2168674698795181</c:v>
                </c:pt>
                <c:pt idx="14">
                  <c:v>1.1686746987951808</c:v>
                </c:pt>
                <c:pt idx="15">
                  <c:v>1.1927710843373494</c:v>
                </c:pt>
                <c:pt idx="16">
                  <c:v>1.1807228915662651</c:v>
                </c:pt>
                <c:pt idx="17">
                  <c:v>1.1927710843373494</c:v>
                </c:pt>
                <c:pt idx="18">
                  <c:v>1.2048192771084338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B-4F71-9108-28D939D5F7E3}"/>
            </c:ext>
          </c:extLst>
        </c:ser>
        <c:ser>
          <c:idx val="3"/>
          <c:order val="3"/>
          <c:marker>
            <c:symbol val="none"/>
          </c:marker>
          <c:val>
            <c:numRef>
              <c:f>BIV_Entwicklung!$O$5:$O$23</c:f>
              <c:numCache>
                <c:formatCode>General</c:formatCode>
                <c:ptCount val="19"/>
                <c:pt idx="0">
                  <c:v>1</c:v>
                </c:pt>
                <c:pt idx="1">
                  <c:v>1.0365853658536586</c:v>
                </c:pt>
                <c:pt idx="2">
                  <c:v>1.0365853658536586</c:v>
                </c:pt>
                <c:pt idx="3">
                  <c:v>1.0853658536585367</c:v>
                </c:pt>
                <c:pt idx="4">
                  <c:v>1.0853658536585367</c:v>
                </c:pt>
                <c:pt idx="5">
                  <c:v>1.1341463414634145</c:v>
                </c:pt>
                <c:pt idx="6">
                  <c:v>1.1463414634146341</c:v>
                </c:pt>
                <c:pt idx="7">
                  <c:v>1.1341463414634145</c:v>
                </c:pt>
                <c:pt idx="8">
                  <c:v>1.1707317073170731</c:v>
                </c:pt>
                <c:pt idx="9">
                  <c:v>1.0731707317073171</c:v>
                </c:pt>
                <c:pt idx="10">
                  <c:v>1.1829268292682926</c:v>
                </c:pt>
                <c:pt idx="11">
                  <c:v>1.1341463414634145</c:v>
                </c:pt>
                <c:pt idx="12">
                  <c:v>1.1463414634146341</c:v>
                </c:pt>
                <c:pt idx="13">
                  <c:v>1.1463414634146341</c:v>
                </c:pt>
                <c:pt idx="14">
                  <c:v>1.1341463414634145</c:v>
                </c:pt>
                <c:pt idx="15">
                  <c:v>1.1341463414634145</c:v>
                </c:pt>
                <c:pt idx="16">
                  <c:v>1.1707317073170731</c:v>
                </c:pt>
                <c:pt idx="17">
                  <c:v>1.1829268292682926</c:v>
                </c:pt>
                <c:pt idx="18">
                  <c:v>1.1219512195121952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B-4F71-9108-28D939D5F7E3}"/>
            </c:ext>
          </c:extLst>
        </c:ser>
        <c:ser>
          <c:idx val="4"/>
          <c:order val="4"/>
          <c:marker>
            <c:symbol val="none"/>
          </c:marker>
          <c:val>
            <c:numRef>
              <c:f>BIV_Entwicklung!$P$5:$P$23</c:f>
              <c:numCache>
                <c:formatCode>General</c:formatCode>
                <c:ptCount val="19"/>
                <c:pt idx="0">
                  <c:v>1</c:v>
                </c:pt>
                <c:pt idx="1">
                  <c:v>1.0588235294117647</c:v>
                </c:pt>
                <c:pt idx="2">
                  <c:v>1.1176470588235294</c:v>
                </c:pt>
                <c:pt idx="3">
                  <c:v>1.1764705882352942</c:v>
                </c:pt>
                <c:pt idx="4">
                  <c:v>1.2352941176470589</c:v>
                </c:pt>
                <c:pt idx="5">
                  <c:v>1.2941176470588236</c:v>
                </c:pt>
                <c:pt idx="6">
                  <c:v>1.2941176470588236</c:v>
                </c:pt>
                <c:pt idx="7">
                  <c:v>1.2352941176470589</c:v>
                </c:pt>
                <c:pt idx="8">
                  <c:v>1.2941176470588236</c:v>
                </c:pt>
                <c:pt idx="9">
                  <c:v>1.2352941176470589</c:v>
                </c:pt>
                <c:pt idx="10">
                  <c:v>1.2941176470588236</c:v>
                </c:pt>
                <c:pt idx="11">
                  <c:v>1.2352941176470589</c:v>
                </c:pt>
                <c:pt idx="12">
                  <c:v>1.1764705882352942</c:v>
                </c:pt>
                <c:pt idx="13">
                  <c:v>1.2352941176470589</c:v>
                </c:pt>
                <c:pt idx="14">
                  <c:v>1.1764705882352942</c:v>
                </c:pt>
                <c:pt idx="15">
                  <c:v>1.1764705882352942</c:v>
                </c:pt>
                <c:pt idx="16">
                  <c:v>1.2352941176470589</c:v>
                </c:pt>
                <c:pt idx="17">
                  <c:v>1.2352941176470589</c:v>
                </c:pt>
                <c:pt idx="18">
                  <c:v>1.1764705882352942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B-4F71-9108-28D939D5F7E3}"/>
            </c:ext>
          </c:extLst>
        </c:ser>
        <c:ser>
          <c:idx val="5"/>
          <c:order val="5"/>
          <c:marker>
            <c:symbol val="none"/>
          </c:marker>
          <c:val>
            <c:numRef>
              <c:f>BIV_Entwicklung!$Q$5:$Q$23</c:f>
              <c:numCache>
                <c:formatCode>General</c:formatCode>
                <c:ptCount val="19"/>
                <c:pt idx="0">
                  <c:v>1</c:v>
                </c:pt>
                <c:pt idx="1">
                  <c:v>1.0535714285714286</c:v>
                </c:pt>
                <c:pt idx="2">
                  <c:v>1.0535714285714286</c:v>
                </c:pt>
                <c:pt idx="3">
                  <c:v>1.1071428571428572</c:v>
                </c:pt>
                <c:pt idx="4">
                  <c:v>1.1428571428571428</c:v>
                </c:pt>
                <c:pt idx="5">
                  <c:v>1.1607142857142858</c:v>
                </c:pt>
                <c:pt idx="6">
                  <c:v>1.1607142857142858</c:v>
                </c:pt>
                <c:pt idx="7">
                  <c:v>1.1428571428571428</c:v>
                </c:pt>
                <c:pt idx="8">
                  <c:v>1.125</c:v>
                </c:pt>
                <c:pt idx="9">
                  <c:v>1.0535714285714286</c:v>
                </c:pt>
                <c:pt idx="10">
                  <c:v>1.125</c:v>
                </c:pt>
                <c:pt idx="11">
                  <c:v>1.1071428571428572</c:v>
                </c:pt>
                <c:pt idx="12">
                  <c:v>1.0892857142857142</c:v>
                </c:pt>
                <c:pt idx="13">
                  <c:v>1.1071428571428572</c:v>
                </c:pt>
                <c:pt idx="14">
                  <c:v>1.0714285714285714</c:v>
                </c:pt>
                <c:pt idx="15">
                  <c:v>1.0892857142857142</c:v>
                </c:pt>
                <c:pt idx="16">
                  <c:v>1.125</c:v>
                </c:pt>
                <c:pt idx="17">
                  <c:v>1.1607142857142858</c:v>
                </c:pt>
                <c:pt idx="18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B-4F71-9108-28D939D5F7E3}"/>
            </c:ext>
          </c:extLst>
        </c:ser>
        <c:ser>
          <c:idx val="6"/>
          <c:order val="6"/>
          <c:marker>
            <c:symbol val="none"/>
          </c:marker>
          <c:val>
            <c:numRef>
              <c:f>BIV_Entwicklung!$R$5:$R$23</c:f>
              <c:numCache>
                <c:formatCode>General</c:formatCode>
                <c:ptCount val="19"/>
                <c:pt idx="0">
                  <c:v>1</c:v>
                </c:pt>
                <c:pt idx="1">
                  <c:v>1.0454545454545454</c:v>
                </c:pt>
                <c:pt idx="2">
                  <c:v>1.0909090909090908</c:v>
                </c:pt>
                <c:pt idx="3">
                  <c:v>1.1363636363636365</c:v>
                </c:pt>
                <c:pt idx="4">
                  <c:v>1.1818181818181819</c:v>
                </c:pt>
                <c:pt idx="5">
                  <c:v>1.2272727272727273</c:v>
                </c:pt>
                <c:pt idx="6">
                  <c:v>1.2272727272727273</c:v>
                </c:pt>
                <c:pt idx="7">
                  <c:v>1.1818181818181819</c:v>
                </c:pt>
                <c:pt idx="8">
                  <c:v>1.1818181818181819</c:v>
                </c:pt>
                <c:pt idx="9">
                  <c:v>1.1363636363636365</c:v>
                </c:pt>
                <c:pt idx="10">
                  <c:v>1.1818181818181819</c:v>
                </c:pt>
                <c:pt idx="11">
                  <c:v>1.1818181818181819</c:v>
                </c:pt>
                <c:pt idx="12">
                  <c:v>1.1818181818181819</c:v>
                </c:pt>
                <c:pt idx="13">
                  <c:v>1.2272727272727273</c:v>
                </c:pt>
                <c:pt idx="14">
                  <c:v>1.1818181818181819</c:v>
                </c:pt>
                <c:pt idx="15">
                  <c:v>1.2272727272727273</c:v>
                </c:pt>
                <c:pt idx="16">
                  <c:v>1.2272727272727273</c:v>
                </c:pt>
                <c:pt idx="17">
                  <c:v>1.2727272727272727</c:v>
                </c:pt>
                <c:pt idx="18">
                  <c:v>1.2272727272727273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B-4F71-9108-28D939D5F7E3}"/>
            </c:ext>
          </c:extLst>
        </c:ser>
        <c:ser>
          <c:idx val="7"/>
          <c:order val="7"/>
          <c:marker>
            <c:symbol val="none"/>
          </c:marker>
          <c:val>
            <c:numRef>
              <c:f>BIV_Entwicklung!$S$5:$S$23</c:f>
              <c:numCache>
                <c:formatCode>0.000</c:formatCode>
                <c:ptCount val="19"/>
                <c:pt idx="0" formatCode="General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1.3</c:v>
                </c:pt>
                <c:pt idx="1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B-4F71-9108-28D939D5F7E3}"/>
            </c:ext>
          </c:extLst>
        </c:ser>
        <c:ser>
          <c:idx val="8"/>
          <c:order val="8"/>
          <c:marker>
            <c:symbol val="none"/>
          </c:marker>
          <c:val>
            <c:numRef>
              <c:f>BIV_Entwicklung!$T$5:$T$23</c:f>
              <c:numCache>
                <c:formatCode>General</c:formatCode>
                <c:ptCount val="19"/>
                <c:pt idx="0">
                  <c:v>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1.1794871794871795</c:v>
                </c:pt>
                <c:pt idx="4">
                  <c:v>1.1538461538461537</c:v>
                </c:pt>
                <c:pt idx="5">
                  <c:v>1.2051282051282051</c:v>
                </c:pt>
                <c:pt idx="6">
                  <c:v>1.1538461538461537</c:v>
                </c:pt>
                <c:pt idx="7">
                  <c:v>1.1025641025641026</c:v>
                </c:pt>
                <c:pt idx="8">
                  <c:v>1.1282051282051282</c:v>
                </c:pt>
                <c:pt idx="9">
                  <c:v>1.1282051282051282</c:v>
                </c:pt>
                <c:pt idx="10">
                  <c:v>1.1538461538461537</c:v>
                </c:pt>
                <c:pt idx="11">
                  <c:v>1.1025641025641026</c:v>
                </c:pt>
                <c:pt idx="12">
                  <c:v>1.0769230769230769</c:v>
                </c:pt>
                <c:pt idx="13">
                  <c:v>1.0769230769230769</c:v>
                </c:pt>
                <c:pt idx="14">
                  <c:v>1</c:v>
                </c:pt>
                <c:pt idx="15">
                  <c:v>1.0512820512820513</c:v>
                </c:pt>
                <c:pt idx="16">
                  <c:v>1.0769230769230769</c:v>
                </c:pt>
                <c:pt idx="17">
                  <c:v>1.1025641025641026</c:v>
                </c:pt>
                <c:pt idx="18">
                  <c:v>1.0769230769230769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B-4F71-9108-28D939D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81672"/>
        <c:axId val="650383640"/>
      </c:lineChart>
      <c:catAx>
        <c:axId val="65038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0383640"/>
        <c:crosses val="autoZero"/>
        <c:auto val="1"/>
        <c:lblAlgn val="ctr"/>
        <c:lblOffset val="100"/>
        <c:noMultiLvlLbl val="0"/>
      </c:catAx>
      <c:valAx>
        <c:axId val="65038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38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EEV!$L$24</c:f>
              <c:numCache>
                <c:formatCode>_-* #\ ##0_-;\-* #\ ##0_-;_-* "-"??_-;_-@_-</c:formatCode>
                <c:ptCount val="1"/>
                <c:pt idx="0">
                  <c:v>9.6749021338607051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5-4CA0-9FC4-D6E52B106BFC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EEV!$M$24</c:f>
              <c:numCache>
                <c:formatCode>_-* #\ ##0_-;\-* #\ ##0_-;_-* "-"??_-;_-@_-</c:formatCode>
                <c:ptCount val="1"/>
                <c:pt idx="0">
                  <c:v>24.06758137508136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5-4CA0-9FC4-D6E52B106BFC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EEV!$N$24</c:f>
              <c:numCache>
                <c:formatCode>_-* #\ ##0_-;\-* #\ ##0_-;_-* "-"??_-;_-@_-</c:formatCode>
                <c:ptCount val="1"/>
                <c:pt idx="0">
                  <c:v>70.481024756821967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5-4CA0-9FC4-D6E52B106BFC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EEV!$O$24</c:f>
              <c:numCache>
                <c:formatCode>_-* #\ ##0_-;\-* #\ ##0_-;_-* "-"??_-;_-@_-</c:formatCode>
                <c:ptCount val="1"/>
                <c:pt idx="0">
                  <c:v>65.426580745357654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5-4CA0-9FC4-D6E52B106BFC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EEV!$P$24</c:f>
              <c:numCache>
                <c:formatCode>_-* #\ ##0_-;\-* #\ ##0_-;_-* "-"??_-;_-@_-</c:formatCode>
                <c:ptCount val="1"/>
                <c:pt idx="0">
                  <c:v>18.191203122520221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5-4CA0-9FC4-D6E52B106BFC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B5-4CA0-9FC4-D6E52B106BFC}"/>
              </c:ext>
            </c:extLst>
          </c:dPt>
          <c:val>
            <c:numRef>
              <c:f>EEV!$Q$24</c:f>
              <c:numCache>
                <c:formatCode>_-* #\ ##0_-;\-* #\ ##0_-;_-* "-"??_-;_-@_-</c:formatCode>
                <c:ptCount val="1"/>
                <c:pt idx="0">
                  <c:v>52.196726480734135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B5-4CA0-9FC4-D6E52B106BFC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EEV!$R$24</c:f>
              <c:numCache>
                <c:formatCode>_-* #\ ##0_-;\-* #\ ##0_-;_-* "-"??_-;_-@_-</c:formatCode>
                <c:ptCount val="1"/>
                <c:pt idx="0">
                  <c:v>24.222665968399088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5-4CA0-9FC4-D6E52B106BFC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EEV!$S$24</c:f>
              <c:numCache>
                <c:formatCode>_-* #\ ##0_-;\-* #\ ##0_-;_-* "-"??_-;_-@_-</c:formatCode>
                <c:ptCount val="1"/>
                <c:pt idx="0">
                  <c:v>11.37341460838979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5-4CA0-9FC4-D6E52B106BFC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EEV!$T$24</c:f>
              <c:numCache>
                <c:formatCode>_-* #\ ##0_-;\-* #\ ##0_-;_-* "-"??_-;_-@_-</c:formatCode>
                <c:ptCount val="1"/>
                <c:pt idx="0">
                  <c:v>37.154052444586057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B5-4CA0-9FC4-D6E52B10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EEV!$K$5</c:f>
              <c:strCache>
                <c:ptCount val="1"/>
                <c:pt idx="0">
                  <c:v>TWh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5700-4F8B-ADDC-54F888FB2FAF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5700-4F8B-ADDC-54F888FB2FAF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5700-4F8B-ADDC-54F888FB2FAF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5700-4F8B-ADDC-54F888FB2FAF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5700-4F8B-ADDC-54F888FB2FAF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5700-4F8B-ADDC-54F888FB2FAF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5700-4F8B-ADDC-54F888FB2FAF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5700-4F8B-ADDC-54F888FB2FAF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5700-4F8B-ADDC-54F888FB2FAF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0-4F8B-ADDC-54F888F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014408"/>
        <c:axId val="619018672"/>
      </c:barChart>
      <c:catAx>
        <c:axId val="61901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9018672"/>
        <c:crosses val="autoZero"/>
        <c:auto val="1"/>
        <c:lblAlgn val="ctr"/>
        <c:lblOffset val="100"/>
        <c:noMultiLvlLbl val="0"/>
      </c:catAx>
      <c:valAx>
        <c:axId val="61901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PJ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01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F0A0-4EFD-8A77-0B341AE89BA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F0A0-4EFD-8A77-0B341AE89BA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F0A0-4EFD-8A77-0B341AE89BA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F0A0-4EFD-8A77-0B341AE89BA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F0A0-4EFD-8A77-0B341AE89BA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F0A0-4EFD-8A77-0B341AE89BA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F0A0-4EFD-8A77-0B341AE89BA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F0A0-4EFD-8A77-0B341AE89BA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F0A0-4EFD-8A77-0B341AE89BAA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0-4EFD-8A77-0B341AE8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697792"/>
        <c:axId val="606697464"/>
      </c:barChart>
      <c:catAx>
        <c:axId val="6066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6697464"/>
        <c:crosses val="autoZero"/>
        <c:auto val="1"/>
        <c:lblAlgn val="ctr"/>
        <c:lblOffset val="100"/>
        <c:noMultiLvlLbl val="0"/>
      </c:catAx>
      <c:valAx>
        <c:axId val="60669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6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A927-4979-B71F-1FAC81DF9941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A927-4979-B71F-1FAC81DF9941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A927-4979-B71F-1FAC81DF9941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A927-4979-B71F-1FAC81DF9941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A927-4979-B71F-1FAC81DF9941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A927-4979-B71F-1FAC81DF9941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A927-4979-B71F-1FAC81DF9941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A927-4979-B71F-1FAC81DF9941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A927-4979-B71F-1FAC81DF9941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7-4979-B71F-1FAC81DF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343616"/>
        <c:axId val="613343944"/>
      </c:barChart>
      <c:catAx>
        <c:axId val="6133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3343944"/>
        <c:crosses val="autoZero"/>
        <c:auto val="1"/>
        <c:lblAlgn val="ctr"/>
        <c:lblOffset val="100"/>
        <c:noMultiLvlLbl val="0"/>
      </c:catAx>
      <c:valAx>
        <c:axId val="61334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3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D8B8-49CB-92F4-A11E1BC0FD0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D8B8-49CB-92F4-A11E1BC0FD0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D8B8-49CB-92F4-A11E1BC0FD0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D8B8-49CB-92F4-A11E1BC0FD0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D8B8-49CB-92F4-A11E1BC0FD0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D8B8-49CB-92F4-A11E1BC0FD0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D8B8-49CB-92F4-A11E1BC0FD0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D8B8-49CB-92F4-A11E1BC0FD0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D8B8-49CB-92F4-A11E1BC0FD0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8-49CB-92F4-A11E1BC0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518848"/>
        <c:axId val="590522456"/>
      </c:barChart>
      <c:catAx>
        <c:axId val="5905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90522456"/>
        <c:crosses val="autoZero"/>
        <c:auto val="1"/>
        <c:lblAlgn val="ctr"/>
        <c:lblOffset val="100"/>
        <c:noMultiLvlLbl val="0"/>
      </c:catAx>
      <c:valAx>
        <c:axId val="590522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5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4F65-4907-B15F-4623DB914C1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4F65-4907-B15F-4623DB914C1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4F65-4907-B15F-4623DB914C1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4F65-4907-B15F-4623DB914C1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4F65-4907-B15F-4623DB914C1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4F65-4907-B15F-4623DB914C1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4F65-4907-B15F-4623DB914C1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4F65-4907-B15F-4623DB914C1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4F65-4907-B15F-4623DB914C1A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5-4907-B15F-4623DB91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98512"/>
        <c:axId val="590504416"/>
      </c:barChart>
      <c:catAx>
        <c:axId val="59049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90504416"/>
        <c:crosses val="autoZero"/>
        <c:auto val="1"/>
        <c:lblAlgn val="ctr"/>
        <c:lblOffset val="100"/>
        <c:noMultiLvlLbl val="0"/>
      </c:catAx>
      <c:valAx>
        <c:axId val="59050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49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FFF-4B9B-AB13-36F09BFD0AC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FFF-4B9B-AB13-36F09BFD0AC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FFF-4B9B-AB13-36F09BFD0AC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FFF-4B9B-AB13-36F09BFD0AC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FFF-4B9B-AB13-36F09BFD0AC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FFF-4B9B-AB13-36F09BFD0AC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FFF-4B9B-AB13-36F09BFD0AC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FFF-4B9B-AB13-36F09BFD0AC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FFF-4B9B-AB13-36F09BFD0AC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BIV_2018_Einwohner!$L$5:$L$17</c:f>
              <c:numCache>
                <c:formatCode>General</c:formatCode>
                <c:ptCount val="13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F-4B9B-AB13-36F09BFD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157216"/>
        <c:axId val="598158528"/>
      </c:barChart>
      <c:catAx>
        <c:axId val="5981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98158528"/>
        <c:crosses val="autoZero"/>
        <c:auto val="1"/>
        <c:lblAlgn val="ctr"/>
        <c:lblOffset val="100"/>
        <c:noMultiLvlLbl val="0"/>
      </c:catAx>
      <c:valAx>
        <c:axId val="59815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1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357-4C54-82A7-B8E76576B492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357-4C54-82A7-B8E76576B492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357-4C54-82A7-B8E76576B492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357-4C54-82A7-B8E76576B492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357-4C54-82A7-B8E76576B492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357-4C54-82A7-B8E76576B492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357-4C54-82A7-B8E76576B492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357-4C54-82A7-B8E76576B492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357-4C54-82A7-B8E76576B492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BIV_2018_Einwohner!$L$5:$L$17</c:f>
              <c:numCache>
                <c:formatCode>General</c:formatCode>
                <c:ptCount val="13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C54-82A7-B8E76576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973120"/>
        <c:axId val="611974104"/>
      </c:barChart>
      <c:catAx>
        <c:axId val="6119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1974104"/>
        <c:crosses val="autoZero"/>
        <c:auto val="1"/>
        <c:lblAlgn val="ctr"/>
        <c:lblOffset val="100"/>
        <c:noMultiLvlLbl val="0"/>
      </c:catAx>
      <c:valAx>
        <c:axId val="611974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9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613A-4468-A334-0971AA51BED2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613A-4468-A334-0971AA51BED2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613A-4468-A334-0971AA51BED2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613A-4468-A334-0971AA51BED2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613A-4468-A334-0971AA51BED2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613A-4468-A334-0971AA51BED2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613A-4468-A334-0971AA51BED2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613A-4468-A334-0971AA51BED2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613A-4468-A334-0971AA51BED2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A-4468-A334-0971AA51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26312"/>
        <c:axId val="600725984"/>
      </c:barChart>
      <c:catAx>
        <c:axId val="6007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0725984"/>
        <c:crosses val="autoZero"/>
        <c:auto val="1"/>
        <c:lblAlgn val="ctr"/>
        <c:lblOffset val="100"/>
        <c:noMultiLvlLbl val="0"/>
      </c:catAx>
      <c:valAx>
        <c:axId val="60072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72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EB4-4DF0-8205-894A14B43314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EB4-4DF0-8205-894A14B43314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EB4-4DF0-8205-894A14B43314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EB4-4DF0-8205-894A14B43314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EB4-4DF0-8205-894A14B43314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EB4-4DF0-8205-894A14B43314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EB4-4DF0-8205-894A14B43314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EB4-4DF0-8205-894A14B43314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EB4-4DF0-8205-894A14B43314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DF0-8205-894A14B4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5656"/>
        <c:axId val="497076640"/>
      </c:barChart>
      <c:catAx>
        <c:axId val="4970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497076640"/>
        <c:crosses val="autoZero"/>
        <c:auto val="1"/>
        <c:lblAlgn val="ctr"/>
        <c:lblOffset val="100"/>
        <c:noMultiLvlLbl val="0"/>
      </c:catAx>
      <c:valAx>
        <c:axId val="49707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07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481-4B16-945E-364741C21529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481-4B16-945E-364741C21529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481-4B16-945E-364741C21529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481-4B16-945E-364741C21529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481-4B16-945E-364741C21529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481-4B16-945E-364741C21529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481-4B16-945E-364741C21529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481-4B16-945E-364741C21529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481-4B16-945E-364741C21529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B16-945E-364741C2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832688"/>
        <c:axId val="609824488"/>
      </c:barChart>
      <c:catAx>
        <c:axId val="60983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9824488"/>
        <c:crosses val="autoZero"/>
        <c:auto val="1"/>
        <c:lblAlgn val="ctr"/>
        <c:lblOffset val="100"/>
        <c:noMultiLvlLbl val="0"/>
      </c:catAx>
      <c:valAx>
        <c:axId val="609824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83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84979750000000009"/>
          <c:h val="0.765217857142857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EEV!$L$52</c:f>
              <c:numCache>
                <c:formatCode>_(* #,##0.00_);_(* \(#,##0.00\);_(* "-"??_);_(@_)</c:formatCode>
                <c:ptCount val="1"/>
                <c:pt idx="0">
                  <c:v>33.056810912652963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AEE-8514-F0A369B76A55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EEV!$M$52</c:f>
              <c:numCache>
                <c:formatCode>_(* #,##0.00_);_(* \(#,##0.00\);_(* "-"??_);_(@_)</c:formatCode>
                <c:ptCount val="1"/>
                <c:pt idx="0">
                  <c:v>42.909016211648748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9-4AEE-8514-F0A369B76A55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EEV!$N$52</c:f>
              <c:numCache>
                <c:formatCode>_(* #,##0.00_);_(* \(#,##0.00\);_(* "-"??_);_(@_)</c:formatCode>
                <c:ptCount val="1"/>
                <c:pt idx="0">
                  <c:v>42.187331508607315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9-4AEE-8514-F0A369B76A55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EEV!$O$52</c:f>
              <c:numCache>
                <c:formatCode>_(* #,##0.00_);_(* \(#,##0.00\);_(* "-"??_);_(@_)</c:formatCode>
                <c:ptCount val="1"/>
                <c:pt idx="0">
                  <c:v>44.399868581842853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9-4AEE-8514-F0A369B76A55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EEV!$P$52</c:f>
              <c:numCache>
                <c:formatCode>_(* #,##0.00_);_(* \(#,##0.00\);_(* "-"??_);_(@_)</c:formatCode>
                <c:ptCount val="1"/>
                <c:pt idx="0">
                  <c:v>32.920547329015797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9-4AEE-8514-F0A369B76A55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0A461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8C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19-4AEE-8514-F0A369B76A55}"/>
              </c:ext>
            </c:extLst>
          </c:dPt>
          <c:val>
            <c:numRef>
              <c:f>EEV!$Q$52</c:f>
              <c:numCache>
                <c:formatCode>_(* #,##0.00_);_(* \(#,##0.00\);_(* "-"??_);_(@_)</c:formatCode>
                <c:ptCount val="1"/>
                <c:pt idx="0">
                  <c:v>42.086870879327392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9-4AEE-8514-F0A369B76A55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EEV!$R$52</c:f>
              <c:numCache>
                <c:formatCode>_(* #,##0.00_);_(* \(#,##0.00\);_(* "-"??_);_(@_)</c:formatCode>
                <c:ptCount val="1"/>
                <c:pt idx="0">
                  <c:v>32.2478711936511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19-4AEE-8514-F0A369B76A55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EEV!$S$52</c:f>
              <c:numCache>
                <c:formatCode>_(* #,##0.00_);_(* \(#,##0.00\);_(* "-"??_);_(@_)</c:formatCode>
                <c:ptCount val="1"/>
                <c:pt idx="0">
                  <c:v>29.032995291250572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19-4AEE-8514-F0A369B76A55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EEV!$T$52</c:f>
              <c:numCache>
                <c:formatCode>_(* #,##0.00_);_(* \(#,##0.00\);_(* "-"??_);_(@_)</c:formatCode>
                <c:ptCount val="1"/>
                <c:pt idx="0">
                  <c:v>19.670968100286142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19-4AEE-8514-F0A369B7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EEV!$K$33</c:f>
              <c:strCache>
                <c:ptCount val="1"/>
                <c:pt idx="0">
                  <c:v>kWh/Person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FF20-4C58-9C9F-3461E2E8C971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FF20-4C58-9C9F-3461E2E8C971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FF20-4C58-9C9F-3461E2E8C971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FF20-4C58-9C9F-3461E2E8C971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FF20-4C58-9C9F-3461E2E8C971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FF20-4C58-9C9F-3461E2E8C971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FF20-4C58-9C9F-3461E2E8C971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FF20-4C58-9C9F-3461E2E8C971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FF20-4C58-9C9F-3461E2E8C971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0-4C58-9C9F-3461E2E8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026216"/>
        <c:axId val="619025560"/>
      </c:barChart>
      <c:catAx>
        <c:axId val="61902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9025560"/>
        <c:crosses val="autoZero"/>
        <c:auto val="1"/>
        <c:lblAlgn val="ctr"/>
        <c:lblOffset val="100"/>
        <c:noMultiLvlLbl val="0"/>
      </c:catAx>
      <c:valAx>
        <c:axId val="619025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02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33CB-472B-9552-304EFF761EFC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33CB-472B-9552-304EFF761EFC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33CB-472B-9552-304EFF761EFC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33CB-472B-9552-304EFF761EFC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33CB-472B-9552-304EFF761EFC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33CB-472B-9552-304EFF761EFC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33CB-472B-9552-304EFF761EFC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33CB-472B-9552-304EFF761EFC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33CB-472B-9552-304EFF761EFC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72B-9552-304EFF76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91128"/>
        <c:axId val="620096376"/>
      </c:barChart>
      <c:catAx>
        <c:axId val="62009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20096376"/>
        <c:crosses val="autoZero"/>
        <c:auto val="1"/>
        <c:lblAlgn val="ctr"/>
        <c:lblOffset val="100"/>
        <c:noMultiLvlLbl val="0"/>
      </c:catAx>
      <c:valAx>
        <c:axId val="620096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9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EA1A-4B14-B93F-FC26B9651E5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EA1A-4B14-B93F-FC26B9651E5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EA1A-4B14-B93F-FC26B9651E5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EA1A-4B14-B93F-FC26B9651E5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EA1A-4B14-B93F-FC26B9651E5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EA1A-4B14-B93F-FC26B9651E5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EA1A-4B14-B93F-FC26B9651E5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EA1A-4B14-B93F-FC26B9651E5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EA1A-4B14-B93F-FC26B9651E5A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A-4B14-B93F-FC26B965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98344"/>
        <c:axId val="620105232"/>
      </c:barChart>
      <c:catAx>
        <c:axId val="62009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20105232"/>
        <c:crosses val="autoZero"/>
        <c:auto val="1"/>
        <c:lblAlgn val="ctr"/>
        <c:lblOffset val="100"/>
        <c:noMultiLvlLbl val="0"/>
      </c:catAx>
      <c:valAx>
        <c:axId val="62010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9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08D7-47F5-8AD6-9970A707658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08D7-47F5-8AD6-9970A707658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08D7-47F5-8AD6-9970A707658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08D7-47F5-8AD6-9970A707658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08D7-47F5-8AD6-9970A707658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08D7-47F5-8AD6-9970A707658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08D7-47F5-8AD6-9970A707658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08D7-47F5-8AD6-9970A707658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08D7-47F5-8AD6-9970A707658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7-47F5-8AD6-9970A707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99656"/>
        <c:axId val="620100312"/>
      </c:barChart>
      <c:catAx>
        <c:axId val="62009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20100312"/>
        <c:crosses val="autoZero"/>
        <c:auto val="1"/>
        <c:lblAlgn val="ctr"/>
        <c:lblOffset val="100"/>
        <c:noMultiLvlLbl val="0"/>
      </c:catAx>
      <c:valAx>
        <c:axId val="620100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9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2F46-4E70-8854-4021EBD9ABAC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2F46-4E70-8854-4021EBD9ABAC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2F46-4E70-8854-4021EBD9ABAC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2F46-4E70-8854-4021EBD9ABAC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2F46-4E70-8854-4021EBD9ABAC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2F46-4E70-8854-4021EBD9ABAC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2F46-4E70-8854-4021EBD9ABAC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2F46-4E70-8854-4021EBD9ABAC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2F46-4E70-8854-4021EBD9ABAC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E70-8854-4021EBD9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36736"/>
        <c:axId val="620037392"/>
      </c:barChart>
      <c:catAx>
        <c:axId val="6200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20037392"/>
        <c:crosses val="autoZero"/>
        <c:auto val="1"/>
        <c:lblAlgn val="ctr"/>
        <c:lblOffset val="100"/>
        <c:noMultiLvlLbl val="0"/>
      </c:catAx>
      <c:valAx>
        <c:axId val="62003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69416"/>
        <c:axId val="222570072"/>
      </c:barChart>
      <c:catAx>
        <c:axId val="22256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70072"/>
        <c:crosses val="autoZero"/>
        <c:auto val="1"/>
        <c:lblAlgn val="ctr"/>
        <c:lblOffset val="100"/>
        <c:noMultiLvlLbl val="0"/>
      </c:catAx>
      <c:valAx>
        <c:axId val="2225700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256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00F5-47FE-865C-1827CA5CABD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00F5-47FE-865C-1827CA5CABD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00F5-47FE-865C-1827CA5CABD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00F5-47FE-865C-1827CA5CABD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00F5-47FE-865C-1827CA5CABD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00F5-47FE-865C-1827CA5CABD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00F5-47FE-865C-1827CA5CABD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00F5-47FE-865C-1827CA5CABD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00F5-47FE-865C-1827CA5CABDA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5-47FE-865C-1827CA5C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052152"/>
        <c:axId val="620045920"/>
      </c:barChart>
      <c:catAx>
        <c:axId val="62005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20045920"/>
        <c:crosses val="autoZero"/>
        <c:auto val="1"/>
        <c:lblAlgn val="ctr"/>
        <c:lblOffset val="100"/>
        <c:noMultiLvlLbl val="0"/>
      </c:catAx>
      <c:valAx>
        <c:axId val="62004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463112"/>
        <c:axId val="743457864"/>
      </c:barChart>
      <c:catAx>
        <c:axId val="74346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3457864"/>
        <c:crosses val="autoZero"/>
        <c:auto val="1"/>
        <c:lblAlgn val="ctr"/>
        <c:lblOffset val="100"/>
        <c:noMultiLvlLbl val="0"/>
      </c:catAx>
      <c:valAx>
        <c:axId val="74345786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4346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7BBF-4C8C-BB0D-62608EB09A32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7BBF-4C8C-BB0D-62608EB09A32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7BBF-4C8C-BB0D-62608EB09A32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7BBF-4C8C-BB0D-62608EB09A32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7BBF-4C8C-BB0D-62608EB09A32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7BBF-4C8C-BB0D-62608EB09A32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7BBF-4C8C-BB0D-62608EB09A32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7BBF-4C8C-BB0D-62608EB09A32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7BBF-4C8C-BB0D-62608EB09A32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F-4C8C-BB0D-62608EB0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611920968"/>
        <c:axId val="611929496"/>
      </c:barChart>
      <c:catAx>
        <c:axId val="61192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1929496"/>
        <c:crosses val="autoZero"/>
        <c:auto val="1"/>
        <c:lblAlgn val="ctr"/>
        <c:lblOffset val="100"/>
        <c:noMultiLvlLbl val="0"/>
      </c:catAx>
      <c:valAx>
        <c:axId val="611929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9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8C17-4B25-8FF1-65C2FAB5BD3D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8C17-4B25-8FF1-65C2FAB5BD3D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8C17-4B25-8FF1-65C2FAB5BD3D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8C17-4B25-8FF1-65C2FAB5BD3D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8C17-4B25-8FF1-65C2FAB5BD3D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8C17-4B25-8FF1-65C2FAB5BD3D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8C17-4B25-8FF1-65C2FAB5BD3D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8C17-4B25-8FF1-65C2FAB5BD3D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8C17-4B25-8FF1-65C2FAB5BD3D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7-4B25-8FF1-65C2FAB5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42133848"/>
        <c:axId val="642138440"/>
      </c:barChart>
      <c:catAx>
        <c:axId val="64213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2138440"/>
        <c:crosses val="autoZero"/>
        <c:auto val="1"/>
        <c:lblAlgn val="ctr"/>
        <c:lblOffset val="100"/>
        <c:noMultiLvlLbl val="0"/>
      </c:catAx>
      <c:valAx>
        <c:axId val="64213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13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9.1518849206349187E-2"/>
          <c:w val="0.75983916666666662"/>
          <c:h val="0.76521785714285728"/>
        </c:manualLayout>
      </c:layout>
      <c:lineChart>
        <c:grouping val="standar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1.1377913966644191</c:v>
                </c:pt>
                <c:pt idx="4">
                  <c:v>1.1611567745900566</c:v>
                </c:pt>
                <c:pt idx="5">
                  <c:v>1.1762936480919222</c:v>
                </c:pt>
                <c:pt idx="6">
                  <c:v>1.2099795004048928</c:v>
                </c:pt>
                <c:pt idx="7">
                  <c:v>1.1922731475216783</c:v>
                </c:pt>
                <c:pt idx="8">
                  <c:v>1.1908413600217485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1.2306137569752145</c:v>
                </c:pt>
                <c:pt idx="12">
                  <c:v>1.1956774732006688</c:v>
                </c:pt>
                <c:pt idx="13">
                  <c:v>1.1964815648464917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1.2089164974164246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1.2192926042236765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1.175043122064547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1.1550310098517877</c:v>
                </c:pt>
                <c:pt idx="10">
                  <c:v>1.2165939633037499</c:v>
                </c:pt>
                <c:pt idx="11">
                  <c:v>1.1855204317971035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1.1753814956815776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1.1047016737858364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1.2145709074299325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1.1191138839376369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1.2585212388515392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1.1832487335674131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148C32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1.0395277446118978</c:v>
                </c:pt>
                <c:pt idx="2">
                  <c:v>1.0404778285433394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1.1295416457802929</c:v>
                </c:pt>
                <c:pt idx="9">
                  <c:v>1.0873876447619109</c:v>
                </c:pt>
                <c:pt idx="10">
                  <c:v>1.1604050751559212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1.1018376405316321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1.1825745912179706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1.0896252302825618</c:v>
                </c:pt>
                <c:pt idx="3">
                  <c:v>1.1573199003005781</c:v>
                </c:pt>
                <c:pt idx="4">
                  <c:v>1.1784667515828751</c:v>
                </c:pt>
                <c:pt idx="5">
                  <c:v>1.2387688016600245</c:v>
                </c:pt>
                <c:pt idx="6">
                  <c:v>1.2331232169196875</c:v>
                </c:pt>
                <c:pt idx="7">
                  <c:v>1.2169416696138586</c:v>
                </c:pt>
                <c:pt idx="8">
                  <c:v>1.2098312524037826</c:v>
                </c:pt>
                <c:pt idx="9">
                  <c:v>1.1522081516615712</c:v>
                </c:pt>
                <c:pt idx="10">
                  <c:v>1.2040931836564457</c:v>
                </c:pt>
                <c:pt idx="11">
                  <c:v>1.1440762539509655</c:v>
                </c:pt>
                <c:pt idx="12">
                  <c:v>1.1890507214056474</c:v>
                </c:pt>
                <c:pt idx="13">
                  <c:v>1.2298077797127458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1.2412884761861656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1.0529558178959637</c:v>
                </c:pt>
                <c:pt idx="2">
                  <c:v>1.0691656314611326</c:v>
                </c:pt>
                <c:pt idx="3">
                  <c:v>1.1165455541424152</c:v>
                </c:pt>
                <c:pt idx="4">
                  <c:v>1.1400856046606072</c:v>
                </c:pt>
                <c:pt idx="5">
                  <c:v>1.1765333351798632</c:v>
                </c:pt>
                <c:pt idx="6">
                  <c:v>1.1732120073727972</c:v>
                </c:pt>
                <c:pt idx="7">
                  <c:v>1.1567087279762884</c:v>
                </c:pt>
                <c:pt idx="8">
                  <c:v>1.1664872241067004</c:v>
                </c:pt>
                <c:pt idx="9">
                  <c:v>1.140492426319365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1.1815866372712789</c:v>
                </c:pt>
                <c:pt idx="14">
                  <c:v>1.1126656042565573</c:v>
                </c:pt>
                <c:pt idx="15">
                  <c:v>1.1715569514671667</c:v>
                </c:pt>
                <c:pt idx="16">
                  <c:v>1.1851238377939142</c:v>
                </c:pt>
                <c:pt idx="17">
                  <c:v>1.2132855716532291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1.1013115183717261</c:v>
                </c:pt>
                <c:pt idx="3">
                  <c:v>1.1631451087158033</c:v>
                </c:pt>
                <c:pt idx="4">
                  <c:v>1.1704610616622433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1.1188038912542315</c:v>
                </c:pt>
                <c:pt idx="8">
                  <c:v>1.1158368965406653</c:v>
                </c:pt>
                <c:pt idx="9">
                  <c:v>1.121757385538124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1.1012269650049091</c:v>
                </c:pt>
                <c:pt idx="13">
                  <c:v>1.124129838218128</c:v>
                </c:pt>
                <c:pt idx="14">
                  <c:v>1.0563212378061007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EEV!$U$61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EEV!$U$62:$U$80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1.0643739940571368</c:v>
                </c:pt>
                <c:pt idx="2">
                  <c:v>1.0725447360901588</c:v>
                </c:pt>
                <c:pt idx="3">
                  <c:v>1.1298243285334659</c:v>
                </c:pt>
                <c:pt idx="4">
                  <c:v>1.1472255737711472</c:v>
                </c:pt>
                <c:pt idx="5">
                  <c:v>1.1795519806751285</c:v>
                </c:pt>
                <c:pt idx="6">
                  <c:v>1.1830662465278279</c:v>
                </c:pt>
                <c:pt idx="7">
                  <c:v>1.1652288312093138</c:v>
                </c:pt>
                <c:pt idx="8">
                  <c:v>1.1678440871705349</c:v>
                </c:pt>
                <c:pt idx="9">
                  <c:v>1.1328251528819295</c:v>
                </c:pt>
                <c:pt idx="10">
                  <c:v>1.1922045286086991</c:v>
                </c:pt>
                <c:pt idx="11">
                  <c:v>1.1542242288560345</c:v>
                </c:pt>
                <c:pt idx="12">
                  <c:v>1.1564362761893796</c:v>
                </c:pt>
                <c:pt idx="13">
                  <c:v>1.1860214379648657</c:v>
                </c:pt>
                <c:pt idx="14">
                  <c:v>1.1371736027937798</c:v>
                </c:pt>
                <c:pt idx="15">
                  <c:v>1.1704597883035861</c:v>
                </c:pt>
                <c:pt idx="16">
                  <c:v>1.2004605796022279</c:v>
                </c:pt>
                <c:pt idx="17">
                  <c:v>1.2189513402545298</c:v>
                </c:pt>
                <c:pt idx="18">
                  <c:v>1.2028355698798843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EEV!$K$61</c:f>
              <c:strCache>
                <c:ptCount val="1"/>
                <c:pt idx="0">
                  <c:v>TWh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84708333333318"/>
          <c:y val="0.18276944444444443"/>
          <c:w val="9.7569583333333348E-2"/>
          <c:h val="0.60948928571428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63B4-409E-8EC6-E5158384A17F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63B4-409E-8EC6-E5158384A17F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63B4-409E-8EC6-E5158384A17F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63B4-409E-8EC6-E5158384A17F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63B4-409E-8EC6-E5158384A17F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63B4-409E-8EC6-E5158384A17F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63B4-409E-8EC6-E5158384A17F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63B4-409E-8EC6-E5158384A17F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63B4-409E-8EC6-E5158384A17F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4-409E-8EC6-E5158384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96613480"/>
        <c:axId val="606286072"/>
      </c:barChart>
      <c:catAx>
        <c:axId val="59661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6286072"/>
        <c:crosses val="autoZero"/>
        <c:auto val="1"/>
        <c:lblAlgn val="ctr"/>
        <c:lblOffset val="100"/>
        <c:noMultiLvlLbl val="0"/>
      </c:catAx>
      <c:valAx>
        <c:axId val="606286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66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2-FC61-4497-8FFE-116155A9DBC1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3-FC61-4497-8FFE-116155A9DBC1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4-FC61-4497-8FFE-116155A9DBC1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5-FC61-4497-8FFE-116155A9DBC1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6-FC61-4497-8FFE-116155A9DBC1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7-FC61-4497-8FFE-116155A9DBC1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8-FC61-4497-8FFE-116155A9DBC1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9-FC61-4497-8FFE-116155A9DBC1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A-FC61-4497-8FFE-116155A9DBC1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1-4497-8FFE-116155A9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09817600"/>
        <c:axId val="609816944"/>
      </c:barChart>
      <c:catAx>
        <c:axId val="6098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9816944"/>
        <c:crosses val="autoZero"/>
        <c:auto val="1"/>
        <c:lblAlgn val="ctr"/>
        <c:lblOffset val="100"/>
        <c:noMultiLvlLbl val="0"/>
      </c:catAx>
      <c:valAx>
        <c:axId val="60981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8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1CA0-4EEA-B41A-D2A27F7EE6D5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1CA0-4EEA-B41A-D2A27F7EE6D5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1CA0-4EEA-B41A-D2A27F7EE6D5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1CA0-4EEA-B41A-D2A27F7EE6D5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1CA0-4EEA-B41A-D2A27F7EE6D5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1CA0-4EEA-B41A-D2A27F7EE6D5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1CA0-4EEA-B41A-D2A27F7EE6D5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1CA0-4EEA-B41A-D2A27F7EE6D5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1CA0-4EEA-B41A-D2A27F7EE6D5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EEA-B41A-D2A27F7E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6758232"/>
        <c:axId val="736756592"/>
      </c:barChart>
      <c:catAx>
        <c:axId val="7367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36756592"/>
        <c:crosses val="autoZero"/>
        <c:auto val="1"/>
        <c:lblAlgn val="ctr"/>
        <c:lblOffset val="100"/>
        <c:noMultiLvlLbl val="0"/>
      </c:catAx>
      <c:valAx>
        <c:axId val="73675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75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9465-4540-9B68-E3D16E489ACA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9465-4540-9B68-E3D16E489ACA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9465-4540-9B68-E3D16E489ACA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9465-4540-9B68-E3D16E489ACA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9465-4540-9B68-E3D16E489ACA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9465-4540-9B68-E3D16E489ACA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9465-4540-9B68-E3D16E489ACA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9465-4540-9B68-E3D16E489ACA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9465-4540-9B68-E3D16E489ACA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5-4540-9B68-E3D16E48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0149344"/>
        <c:axId val="500149672"/>
      </c:barChart>
      <c:catAx>
        <c:axId val="5001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00149672"/>
        <c:crosses val="autoZero"/>
        <c:auto val="1"/>
        <c:lblAlgn val="ctr"/>
        <c:lblOffset val="100"/>
        <c:noMultiLvlLbl val="0"/>
      </c:catAx>
      <c:valAx>
        <c:axId val="500149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7E9C-471F-A469-C3C588EF9FF4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7E9C-471F-A469-C3C588EF9FF4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7E9C-471F-A469-C3C588EF9FF4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7E9C-471F-A469-C3C588EF9FF4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7E9C-471F-A469-C3C588EF9FF4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7E9C-471F-A469-C3C588EF9FF4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7E9C-471F-A469-C3C588EF9FF4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7E9C-471F-A469-C3C588EF9FF4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7E9C-471F-A469-C3C588EF9FF4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C-471F-A469-C3C588EF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09178480"/>
        <c:axId val="609176512"/>
      </c:barChart>
      <c:catAx>
        <c:axId val="60917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09176512"/>
        <c:crosses val="autoZero"/>
        <c:auto val="1"/>
        <c:lblAlgn val="ctr"/>
        <c:lblOffset val="100"/>
        <c:noMultiLvlLbl val="0"/>
      </c:catAx>
      <c:valAx>
        <c:axId val="60917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17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0F33-4823-8653-5ACD24EC2B94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0F33-4823-8653-5ACD24EC2B94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0F33-4823-8653-5ACD24EC2B94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0F33-4823-8653-5ACD24EC2B94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0F33-4823-8653-5ACD24EC2B94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0F33-4823-8653-5ACD24EC2B94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0F33-4823-8653-5ACD24EC2B94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0F33-4823-8653-5ACD24EC2B94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0F33-4823-8653-5ACD24EC2B94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823-8653-5ACD24EC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983032"/>
        <c:axId val="654978440"/>
      </c:barChart>
      <c:catAx>
        <c:axId val="65498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978440"/>
        <c:crosses val="autoZero"/>
        <c:auto val="1"/>
        <c:lblAlgn val="ctr"/>
        <c:lblOffset val="100"/>
        <c:noMultiLvlLbl val="0"/>
      </c:catAx>
      <c:valAx>
        <c:axId val="65497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98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C74C-44AF-88CA-E88713FFBF64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C74C-44AF-88CA-E88713FFBF64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C74C-44AF-88CA-E88713FFBF64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C74C-44AF-88CA-E88713FFBF64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C74C-44AF-88CA-E88713FFBF64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C74C-44AF-88CA-E88713FFBF64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C74C-44AF-88CA-E88713FFBF64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C74C-44AF-88CA-E88713FFBF64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C74C-44AF-88CA-E88713FFBF64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4AF-88CA-E88713FF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00166728"/>
        <c:axId val="500167056"/>
      </c:barChart>
      <c:catAx>
        <c:axId val="5001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500167056"/>
        <c:crosses val="autoZero"/>
        <c:auto val="1"/>
        <c:lblAlgn val="ctr"/>
        <c:lblOffset val="100"/>
        <c:noMultiLvlLbl val="0"/>
      </c:catAx>
      <c:valAx>
        <c:axId val="50016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6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6616-42CE-9E64-33886ED7CB73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6616-42CE-9E64-33886ED7CB73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6616-42CE-9E64-33886ED7CB73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6616-42CE-9E64-33886ED7CB73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6616-42CE-9E64-33886ED7CB73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6616-42CE-9E64-33886ED7CB73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6616-42CE-9E64-33886ED7CB73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6616-42CE-9E64-33886ED7CB73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6616-42CE-9E64-33886ED7CB73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42CE-9E64-33886ED7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2176816"/>
        <c:axId val="642174520"/>
      </c:barChart>
      <c:catAx>
        <c:axId val="64217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2174520"/>
        <c:crosses val="autoZero"/>
        <c:auto val="1"/>
        <c:lblAlgn val="ctr"/>
        <c:lblOffset val="100"/>
        <c:noMultiLvlLbl val="0"/>
      </c:catAx>
      <c:valAx>
        <c:axId val="64217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17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317B-4828-AF04-A3AEBAFCB525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317B-4828-AF04-A3AEBAFCB525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317B-4828-AF04-A3AEBAFCB525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317B-4828-AF04-A3AEBAFCB525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317B-4828-AF04-A3AEBAFCB525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317B-4828-AF04-A3AEBAFCB525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317B-4828-AF04-A3AEBAFCB525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317B-4828-AF04-A3AEBAFCB525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317B-4828-AF04-A3AEBAFCB525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828-AF04-A3AEBAFC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41995928"/>
        <c:axId val="641998224"/>
      </c:barChart>
      <c:catAx>
        <c:axId val="64199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41998224"/>
        <c:crosses val="autoZero"/>
        <c:auto val="1"/>
        <c:lblAlgn val="ctr"/>
        <c:lblOffset val="100"/>
        <c:noMultiLvlLbl val="0"/>
      </c:catAx>
      <c:valAx>
        <c:axId val="64199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9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FF56-4152-988E-1C83730BB51C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FF56-4152-988E-1C83730BB51C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FF56-4152-988E-1C83730BB51C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FF56-4152-988E-1C83730BB51C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FF56-4152-988E-1C83730BB51C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FF56-4152-988E-1C83730BB51C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FF56-4152-988E-1C83730BB51C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FF56-4152-988E-1C83730BB51C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FF56-4152-988E-1C83730BB51C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6-4152-988E-1C83730B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088888"/>
        <c:axId val="654083968"/>
      </c:barChart>
      <c:catAx>
        <c:axId val="65408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083968"/>
        <c:crosses val="autoZero"/>
        <c:auto val="1"/>
        <c:lblAlgn val="ctr"/>
        <c:lblOffset val="100"/>
        <c:noMultiLvlLbl val="0"/>
      </c:catAx>
      <c:valAx>
        <c:axId val="65408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8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9-4474-AD8C-36FA940BCF2A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9-4474-AD8C-36FA940BCF2A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9-4474-AD8C-36FA940BCF2A}"/>
            </c:ext>
          </c:extLst>
        </c:ser>
        <c:ser>
          <c:idx val="4"/>
          <c:order val="3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9-4474-AD8C-36FA940BCF2A}"/>
            </c:ext>
          </c:extLst>
        </c:ser>
        <c:ser>
          <c:idx val="5"/>
          <c:order val="4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9-4474-AD8C-36FA940BCF2A}"/>
            </c:ext>
          </c:extLst>
        </c:ser>
        <c:ser>
          <c:idx val="6"/>
          <c:order val="5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9-4474-AD8C-36FA940B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608D-478F-B50B-A0218C6B18D5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608D-478F-B50B-A0218C6B18D5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608D-478F-B50B-A0218C6B18D5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608D-478F-B50B-A0218C6B18D5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608D-478F-B50B-A0218C6B18D5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608D-478F-B50B-A0218C6B18D5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608D-478F-B50B-A0218C6B18D5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608D-478F-B50B-A0218C6B18D5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608D-478F-B50B-A0218C6B18D5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D-478F-B50B-A0218C6B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52262680"/>
        <c:axId val="752267272"/>
      </c:barChart>
      <c:catAx>
        <c:axId val="75226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52267272"/>
        <c:crosses val="autoZero"/>
        <c:auto val="1"/>
        <c:lblAlgn val="ctr"/>
        <c:lblOffset val="100"/>
        <c:noMultiLvlLbl val="0"/>
      </c:catAx>
      <c:valAx>
        <c:axId val="75226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26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458A-486B-A944-0C84F3F7FC7F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458A-486B-A944-0C84F3F7FC7F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458A-486B-A944-0C84F3F7FC7F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458A-486B-A944-0C84F3F7FC7F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458A-486B-A944-0C84F3F7FC7F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458A-486B-A944-0C84F3F7FC7F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458A-486B-A944-0C84F3F7FC7F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458A-486B-A944-0C84F3F7FC7F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458A-486B-A944-0C84F3F7FC7F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A-486B-A944-0C84F3F7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4178760"/>
        <c:axId val="654176136"/>
      </c:barChart>
      <c:catAx>
        <c:axId val="65417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4176136"/>
        <c:crosses val="autoZero"/>
        <c:auto val="1"/>
        <c:lblAlgn val="ctr"/>
        <c:lblOffset val="100"/>
        <c:noMultiLvlLbl val="0"/>
      </c:catAx>
      <c:valAx>
        <c:axId val="65417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1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FC36-406A-A261-2D810F61AF85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FC36-406A-A261-2D810F61AF85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FC36-406A-A261-2D810F61AF85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FC36-406A-A261-2D810F61AF85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FC36-406A-A261-2D810F61AF85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FC36-406A-A261-2D810F61AF85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FC36-406A-A261-2D810F61AF85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FC36-406A-A261-2D810F61AF85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FC36-406A-A261-2D810F61AF85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06A-A261-2D810F61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42113360"/>
        <c:axId val="742114672"/>
      </c:barChart>
      <c:catAx>
        <c:axId val="74211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42114672"/>
        <c:crosses val="autoZero"/>
        <c:auto val="1"/>
        <c:lblAlgn val="ctr"/>
        <c:lblOffset val="100"/>
        <c:noMultiLvlLbl val="0"/>
      </c:catAx>
      <c:valAx>
        <c:axId val="74211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11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DBE"/>
              </a:solidFill>
            </c:spPr>
            <c:extLst>
              <c:ext xmlns:c16="http://schemas.microsoft.com/office/drawing/2014/chart" uri="{C3380CC4-5D6E-409C-BE32-E72D297353CC}">
                <c16:uniqueId val="{00000001-1035-4379-8B7C-EB65F3D5AE50}"/>
              </c:ext>
            </c:extLst>
          </c:dPt>
          <c:dPt>
            <c:idx val="1"/>
            <c:invertIfNegative val="0"/>
            <c:bubble3D val="0"/>
            <c:spPr>
              <a:solidFill>
                <a:srgbClr val="520000"/>
              </a:solidFill>
            </c:spPr>
            <c:extLst>
              <c:ext xmlns:c16="http://schemas.microsoft.com/office/drawing/2014/chart" uri="{C3380CC4-5D6E-409C-BE32-E72D297353CC}">
                <c16:uniqueId val="{00000002-1035-4379-8B7C-EB65F3D5AE50}"/>
              </c:ext>
            </c:extLst>
          </c:dPt>
          <c:dPt>
            <c:idx val="2"/>
            <c:invertIfNegative val="0"/>
            <c:bubble3D val="0"/>
            <c:spPr>
              <a:solidFill>
                <a:srgbClr val="A50000"/>
              </a:solidFill>
            </c:spPr>
            <c:extLst>
              <c:ext xmlns:c16="http://schemas.microsoft.com/office/drawing/2014/chart" uri="{C3380CC4-5D6E-409C-BE32-E72D297353CC}">
                <c16:uniqueId val="{00000003-1035-4379-8B7C-EB65F3D5AE50}"/>
              </c:ext>
            </c:extLst>
          </c:dPt>
          <c:dPt>
            <c:idx val="3"/>
            <c:invertIfNegative val="0"/>
            <c:bubble3D val="0"/>
            <c:spPr>
              <a:solidFill>
                <a:srgbClr val="E66400"/>
              </a:solidFill>
            </c:spPr>
            <c:extLst>
              <c:ext xmlns:c16="http://schemas.microsoft.com/office/drawing/2014/chart" uri="{C3380CC4-5D6E-409C-BE32-E72D297353CC}">
                <c16:uniqueId val="{00000004-1035-4379-8B7C-EB65F3D5AE50}"/>
              </c:ext>
            </c:extLst>
          </c:dPt>
          <c:dPt>
            <c:idx val="4"/>
            <c:invertIfNegative val="0"/>
            <c:bubble3D val="0"/>
            <c:spPr>
              <a:solidFill>
                <a:srgbClr val="BEC800"/>
              </a:solidFill>
            </c:spPr>
            <c:extLst>
              <c:ext xmlns:c16="http://schemas.microsoft.com/office/drawing/2014/chart" uri="{C3380CC4-5D6E-409C-BE32-E72D297353CC}">
                <c16:uniqueId val="{00000005-1035-4379-8B7C-EB65F3D5AE50}"/>
              </c:ext>
            </c:extLst>
          </c:dPt>
          <c:dPt>
            <c:idx val="5"/>
            <c:invertIfNegative val="0"/>
            <c:bubble3D val="0"/>
            <c:spPr>
              <a:solidFill>
                <a:srgbClr val="548235"/>
              </a:solidFill>
            </c:spPr>
            <c:extLst>
              <c:ext xmlns:c16="http://schemas.microsoft.com/office/drawing/2014/chart" uri="{C3380CC4-5D6E-409C-BE32-E72D297353CC}">
                <c16:uniqueId val="{00000006-1035-4379-8B7C-EB65F3D5AE50}"/>
              </c:ext>
            </c:extLst>
          </c:dPt>
          <c:dPt>
            <c:idx val="6"/>
            <c:invertIfNegative val="0"/>
            <c:bubble3D val="0"/>
            <c:spPr>
              <a:solidFill>
                <a:srgbClr val="0A4619"/>
              </a:solidFill>
            </c:spPr>
            <c:extLst>
              <c:ext xmlns:c16="http://schemas.microsoft.com/office/drawing/2014/chart" uri="{C3380CC4-5D6E-409C-BE32-E72D297353CC}">
                <c16:uniqueId val="{00000007-1035-4379-8B7C-EB65F3D5AE50}"/>
              </c:ext>
            </c:extLst>
          </c:dPt>
          <c:dPt>
            <c:idx val="7"/>
            <c:invertIfNegative val="0"/>
            <c:bubble3D val="0"/>
            <c:spPr>
              <a:solidFill>
                <a:srgbClr val="644132"/>
              </a:solidFill>
            </c:spPr>
            <c:extLst>
              <c:ext xmlns:c16="http://schemas.microsoft.com/office/drawing/2014/chart" uri="{C3380CC4-5D6E-409C-BE32-E72D297353CC}">
                <c16:uniqueId val="{00000008-1035-4379-8B7C-EB65F3D5AE50}"/>
              </c:ext>
            </c:extLst>
          </c:dPt>
          <c:dPt>
            <c:idx val="8"/>
            <c:invertIfNegative val="0"/>
            <c:bubble3D val="0"/>
            <c:spPr>
              <a:solidFill>
                <a:srgbClr val="CD1076"/>
              </a:solidFill>
            </c:spPr>
            <c:extLst>
              <c:ext xmlns:c16="http://schemas.microsoft.com/office/drawing/2014/chart" uri="{C3380CC4-5D6E-409C-BE32-E72D297353CC}">
                <c16:uniqueId val="{00000009-1035-4379-8B7C-EB65F3D5AE50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379-8B7C-EB65F3D5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39061400"/>
        <c:axId val="739055168"/>
      </c:barChart>
      <c:catAx>
        <c:axId val="7390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739055168"/>
        <c:crosses val="autoZero"/>
        <c:auto val="1"/>
        <c:lblAlgn val="ctr"/>
        <c:lblOffset val="100"/>
        <c:noMultiLvlLbl val="0"/>
      </c:catAx>
      <c:valAx>
        <c:axId val="73905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06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ln>
                <a:solidFill>
                  <a:srgbClr val="007DBE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1E-4B18-9978-D26B393BF2DB}"/>
              </c:ext>
            </c:extLst>
          </c:dPt>
          <c:dPt>
            <c:idx val="1"/>
            <c:invertIfNegative val="0"/>
            <c:bubble3D val="0"/>
            <c:spPr>
              <a:ln>
                <a:solidFill>
                  <a:srgbClr val="52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31E-4B18-9978-D26B393BF2DB}"/>
              </c:ext>
            </c:extLst>
          </c:dPt>
          <c:dPt>
            <c:idx val="2"/>
            <c:invertIfNegative val="0"/>
            <c:bubble3D val="0"/>
            <c:spPr>
              <a:ln>
                <a:solidFill>
                  <a:srgbClr val="A5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31E-4B18-9978-D26B393BF2DB}"/>
              </c:ext>
            </c:extLst>
          </c:dPt>
          <c:dPt>
            <c:idx val="3"/>
            <c:invertIfNegative val="0"/>
            <c:bubble3D val="0"/>
            <c:spPr>
              <a:ln>
                <a:solidFill>
                  <a:srgbClr val="E664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31E-4B18-9978-D26B393BF2DB}"/>
              </c:ext>
            </c:extLst>
          </c:dPt>
          <c:dPt>
            <c:idx val="4"/>
            <c:invertIfNegative val="0"/>
            <c:bubble3D val="0"/>
            <c:spPr>
              <a:ln>
                <a:solidFill>
                  <a:srgbClr val="BEC8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31E-4B18-9978-D26B393BF2DB}"/>
              </c:ext>
            </c:extLst>
          </c:dPt>
          <c:dPt>
            <c:idx val="5"/>
            <c:invertIfNegative val="0"/>
            <c:bubble3D val="0"/>
            <c:spPr>
              <a:ln>
                <a:solidFill>
                  <a:srgbClr val="54823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31E-4B18-9978-D26B393BF2DB}"/>
              </c:ext>
            </c:extLst>
          </c:dPt>
          <c:dPt>
            <c:idx val="6"/>
            <c:invertIfNegative val="0"/>
            <c:bubble3D val="0"/>
            <c:spPr>
              <a:ln>
                <a:solidFill>
                  <a:srgbClr val="0A461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31E-4B18-9978-D26B393BF2DB}"/>
              </c:ext>
            </c:extLst>
          </c:dPt>
          <c:dPt>
            <c:idx val="7"/>
            <c:invertIfNegative val="0"/>
            <c:bubble3D val="0"/>
            <c:spPr>
              <a:ln>
                <a:solidFill>
                  <a:srgbClr val="64413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31E-4B18-9978-D26B393BF2DB}"/>
              </c:ext>
            </c:extLst>
          </c:dPt>
          <c:dPt>
            <c:idx val="8"/>
            <c:invertIfNegative val="0"/>
            <c:bubble3D val="0"/>
            <c:spPr>
              <a:ln>
                <a:solidFill>
                  <a:srgbClr val="CD107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31E-4B18-9978-D26B393BF2DB}"/>
              </c:ext>
            </c:extLst>
          </c:dPt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B18-9978-D26B393B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52542200"/>
        <c:axId val="652541216"/>
      </c:barChart>
      <c:catAx>
        <c:axId val="65254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52541216"/>
        <c:crosses val="autoZero"/>
        <c:auto val="1"/>
        <c:lblAlgn val="ctr"/>
        <c:lblOffset val="100"/>
        <c:noMultiLvlLbl val="0"/>
      </c:catAx>
      <c:valAx>
        <c:axId val="65254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54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BIV gesamt 2018 pro Einwohner*in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CD1076"/>
              </a:solidFill>
            </a:ln>
          </c:spPr>
          <c:invertIfNegative val="0"/>
          <c:cat>
            <c:strLit>
              <c:ptCount val="9"/>
              <c:pt idx="0">
                <c:v>Bgd</c:v>
              </c:pt>
              <c:pt idx="1">
                <c:v>Ktn</c:v>
              </c:pt>
              <c:pt idx="2">
                <c:v>Noe</c:v>
              </c:pt>
              <c:pt idx="3">
                <c:v>Ooe</c:v>
              </c:pt>
              <c:pt idx="4">
                <c:v>Sbg</c:v>
              </c:pt>
              <c:pt idx="5">
                <c:v>Stk</c:v>
              </c:pt>
              <c:pt idx="6">
                <c:v>Tir</c:v>
              </c:pt>
              <c:pt idx="7">
                <c:v>Vbg</c:v>
              </c:pt>
              <c:pt idx="8">
                <c:v>Wie</c:v>
              </c:pt>
            </c:strLit>
          </c:cat>
          <c:val>
            <c:numRef>
              <c:f>BIV_2018_Einwohner!$L$5:$L$13</c:f>
              <c:numCache>
                <c:formatCode>General</c:formatCode>
                <c:ptCount val="9"/>
                <c:pt idx="0">
                  <c:v>3.758435124284616E-5</c:v>
                </c:pt>
                <c:pt idx="1">
                  <c:v>4.81370944449793E-5</c:v>
                </c:pt>
                <c:pt idx="2">
                  <c:v>5.985629700215722E-5</c:v>
                </c:pt>
                <c:pt idx="3">
                  <c:v>6.2433155806012044E-5</c:v>
                </c:pt>
                <c:pt idx="4">
                  <c:v>3.6193919783415587E-5</c:v>
                </c:pt>
                <c:pt idx="5">
                  <c:v>5.1603997374646631E-5</c:v>
                </c:pt>
                <c:pt idx="6">
                  <c:v>3.5945363048166788E-5</c:v>
                </c:pt>
                <c:pt idx="7">
                  <c:v>3.3185191236046267E-5</c:v>
                </c:pt>
                <c:pt idx="8">
                  <c:v>2.2236623082885423E-5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429-A924-5A2EED30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617603360"/>
        <c:axId val="617603032"/>
      </c:barChart>
      <c:catAx>
        <c:axId val="6176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617603032"/>
        <c:crosses val="autoZero"/>
        <c:auto val="1"/>
        <c:lblAlgn val="ctr"/>
        <c:lblOffset val="100"/>
        <c:noMultiLvlLbl val="0"/>
      </c:catAx>
      <c:valAx>
        <c:axId val="617603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AT"/>
                  <a:t>TWh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6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419D-AC1F-A7F2FEF8501B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5-419D-AC1F-A7F2FEF8501B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5-419D-AC1F-A7F2FEF8501B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5-419D-AC1F-A7F2FEF8501B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5-419D-AC1F-A7F2FEF8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5309164112617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2018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4169-B218-92B0291DD1F8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8-4169-B218-92B0291DD1F8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8-4169-B218-92B0291DD1F8}"/>
            </c:ext>
          </c:extLst>
        </c:ser>
        <c:ser>
          <c:idx val="4"/>
          <c:order val="3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8-4169-B218-92B0291DD1F8}"/>
            </c:ext>
          </c:extLst>
        </c:ser>
        <c:ser>
          <c:idx val="5"/>
          <c:order val="4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8-4169-B218-92B0291DD1F8}"/>
            </c:ext>
          </c:extLst>
        </c:ser>
        <c:ser>
          <c:idx val="6"/>
          <c:order val="5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8-4169-B218-92B0291D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[2]EEV_nach_Sektoren_2018!$L$2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29" Type="http://schemas.openxmlformats.org/officeDocument/2006/relationships/chart" Target="../charts/chart68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25</xdr:row>
      <xdr:rowOff>10800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9</xdr:col>
      <xdr:colOff>342000</xdr:colOff>
      <xdr:row>53</xdr:row>
      <xdr:rowOff>67950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152400</xdr:rowOff>
    </xdr:from>
    <xdr:to>
      <xdr:col>9</xdr:col>
      <xdr:colOff>342000</xdr:colOff>
      <xdr:row>81</xdr:row>
      <xdr:rowOff>153675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403700"/>
          <a:ext cx="5797512" cy="373716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5" name="Gruppieren 20"/>
        <cdr:cNvGrpSpPr/>
      </cdr:nvGrpSpPr>
      <cdr:grpSpPr>
        <a:xfrm xmlns:a="http://schemas.openxmlformats.org/drawingml/2006/main">
          <a:off x="936648" y="4403700"/>
          <a:ext cx="5797512" cy="373716"/>
          <a:chOff x="50800" y="50800"/>
          <a:chExt cx="6152472" cy="373716"/>
        </a:xfrm>
      </cdr:grpSpPr>
      <cdr:sp macro="" textlink="">
        <cdr:nvSpPr>
          <cdr:cNvPr id="6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7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9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0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1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2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3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4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7" name="Gruppieren 20"/>
        <cdr:cNvGrpSpPr/>
      </cdr:nvGrpSpPr>
      <cdr:grpSpPr>
        <a:xfrm xmlns:a="http://schemas.openxmlformats.org/drawingml/2006/main">
          <a:off x="936648" y="4403700"/>
          <a:ext cx="5797512" cy="373716"/>
          <a:chOff x="50800" y="50800"/>
          <a:chExt cx="6152472" cy="373716"/>
        </a:xfrm>
      </cdr:grpSpPr>
      <cdr:sp macro="" textlink="">
        <cdr:nvSpPr>
          <cdr:cNvPr id="28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9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30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31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32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33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34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35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36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254000</xdr:colOff>
      <xdr:row>20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262218"/>
          <a:ext cx="5797512" cy="361709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403700"/>
          <a:ext cx="5797512" cy="373716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25</xdr:row>
      <xdr:rowOff>10800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9</xdr:col>
      <xdr:colOff>342000</xdr:colOff>
      <xdr:row>53</xdr:row>
      <xdr:rowOff>67950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152400</xdr:rowOff>
    </xdr:from>
    <xdr:to>
      <xdr:col>9</xdr:col>
      <xdr:colOff>342000</xdr:colOff>
      <xdr:row>81</xdr:row>
      <xdr:rowOff>153675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144555</xdr:rowOff>
    </xdr:from>
    <xdr:to>
      <xdr:col>9</xdr:col>
      <xdr:colOff>342901</xdr:colOff>
      <xdr:row>107</xdr:row>
      <xdr:rowOff>50378</xdr:rowOff>
    </xdr:to>
    <xdr:grpSp>
      <xdr:nvGrpSpPr>
        <xdr:cNvPr id="15" name="Gruppieren 14"/>
        <xdr:cNvGrpSpPr/>
      </xdr:nvGrpSpPr>
      <xdr:grpSpPr>
        <a:xfrm>
          <a:off x="0" y="17087849"/>
          <a:ext cx="7200901" cy="4365764"/>
          <a:chOff x="6772274" y="20574000"/>
          <a:chExt cx="7200901" cy="4365764"/>
        </a:xfrm>
      </xdr:grpSpPr>
      <xdr:graphicFrame macro="">
        <xdr:nvGraphicFramePr>
          <xdr:cNvPr id="6" name="Diagramm 5"/>
          <xdr:cNvGraphicFramePr>
            <a:graphicFrameLocks/>
          </xdr:cNvGraphicFramePr>
        </xdr:nvGraphicFramePr>
        <xdr:xfrm>
          <a:off x="6772274" y="20574591"/>
          <a:ext cx="3600000" cy="39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Diagramm 7"/>
          <xdr:cNvGraphicFramePr>
            <a:graphicFrameLocks/>
          </xdr:cNvGraphicFramePr>
        </xdr:nvGraphicFramePr>
        <xdr:xfrm>
          <a:off x="6785245" y="24336758"/>
          <a:ext cx="7187930" cy="603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4" name="Diagramm 13"/>
          <xdr:cNvGraphicFramePr>
            <a:graphicFrameLocks/>
          </xdr:cNvGraphicFramePr>
        </xdr:nvGraphicFramePr>
        <xdr:xfrm>
          <a:off x="10372725" y="20574000"/>
          <a:ext cx="3600000" cy="39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412022"/>
          <a:ext cx="5797512" cy="374423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403700"/>
          <a:ext cx="5797512" cy="373716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342000</xdr:colOff>
      <xdr:row>25</xdr:row>
      <xdr:rowOff>10800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9</xdr:col>
      <xdr:colOff>342000</xdr:colOff>
      <xdr:row>53</xdr:row>
      <xdr:rowOff>67950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152400</xdr:rowOff>
    </xdr:from>
    <xdr:to>
      <xdr:col>9</xdr:col>
      <xdr:colOff>342000</xdr:colOff>
      <xdr:row>81</xdr:row>
      <xdr:rowOff>153675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/>
        <cdr:cNvGrpSpPr/>
      </cdr:nvGrpSpPr>
      <cdr:grpSpPr>
        <a:xfrm xmlns:a="http://schemas.openxmlformats.org/drawingml/2006/main">
          <a:off x="936648" y="4412022"/>
          <a:ext cx="5797512" cy="374423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6" name="Gruppieren 20"/>
        <cdr:cNvGrpSpPr/>
      </cdr:nvGrpSpPr>
      <cdr:grpSpPr>
        <a:xfrm xmlns:a="http://schemas.openxmlformats.org/drawingml/2006/main">
          <a:off x="936648" y="4412022"/>
          <a:ext cx="5797512" cy="374423"/>
          <a:chOff x="50800" y="50800"/>
          <a:chExt cx="6152472" cy="373716"/>
        </a:xfrm>
      </cdr:grpSpPr>
      <cdr:sp macro="" textlink="">
        <cdr:nvSpPr>
          <cdr:cNvPr id="7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9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0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1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2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3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4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5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7" name="Gruppieren 20"/>
        <cdr:cNvGrpSpPr/>
      </cdr:nvGrpSpPr>
      <cdr:grpSpPr>
        <a:xfrm xmlns:a="http://schemas.openxmlformats.org/drawingml/2006/main">
          <a:off x="936648" y="4412022"/>
          <a:ext cx="5797512" cy="374423"/>
          <a:chOff x="50800" y="50800"/>
          <a:chExt cx="6152472" cy="373716"/>
        </a:xfrm>
      </cdr:grpSpPr>
      <cdr:sp macro="" textlink="">
        <cdr:nvSpPr>
          <cdr:cNvPr id="28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9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30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31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32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33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34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35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36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39" name="Gruppieren 20"/>
        <cdr:cNvGrpSpPr/>
      </cdr:nvGrpSpPr>
      <cdr:grpSpPr>
        <a:xfrm xmlns:a="http://schemas.openxmlformats.org/drawingml/2006/main">
          <a:off x="936648" y="4412022"/>
          <a:ext cx="5797512" cy="374423"/>
          <a:chOff x="50800" y="50800"/>
          <a:chExt cx="6152472" cy="373716"/>
        </a:xfrm>
      </cdr:grpSpPr>
      <cdr:sp macro="" textlink="">
        <cdr:nvSpPr>
          <cdr:cNvPr id="40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41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2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3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4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5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46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47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48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Auswertungen\IGW_Auswertungen_22072020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EEV_nach_Sektoren_2018"/>
      <sheetName val="THG_nach_Emittent_2017"/>
      <sheetName val="Stromaufbr_ET_2018"/>
      <sheetName val="Stromverbr_Sektoren_2018"/>
    </sheetNames>
    <sheetDataSet>
      <sheetData sheetId="0">
        <row r="145">
          <cell r="M145" t="str">
            <v>Bgd</v>
          </cell>
          <cell r="N145" t="str">
            <v>Ktn</v>
          </cell>
          <cell r="O145" t="str">
            <v>Noe</v>
          </cell>
          <cell r="P145" t="str">
            <v>Ooe</v>
          </cell>
          <cell r="Q145" t="str">
            <v>Sbg</v>
          </cell>
          <cell r="R145" t="str">
            <v>Stk</v>
          </cell>
          <cell r="S145" t="str">
            <v>Tir</v>
          </cell>
          <cell r="T145" t="str">
            <v>Vbg</v>
          </cell>
          <cell r="U145" t="str">
            <v>Wie</v>
          </cell>
        </row>
        <row r="164">
          <cell r="L164">
            <v>2018</v>
          </cell>
          <cell r="M164">
            <v>39.39307482722888</v>
          </cell>
          <cell r="N164">
            <v>98.054801206519272</v>
          </cell>
          <cell r="O164">
            <v>359.3253286714654</v>
          </cell>
          <cell r="P164">
            <v>329.83574234408155</v>
          </cell>
          <cell r="Q164">
            <v>72.110686026676959</v>
          </cell>
          <cell r="R164">
            <v>229.88851077014823</v>
          </cell>
          <cell r="S164">
            <v>97.225796415194537</v>
          </cell>
          <cell r="T164">
            <v>45.399128039605671</v>
          </cell>
          <cell r="U164">
            <v>152.1374122750068</v>
          </cell>
        </row>
      </sheetData>
      <sheetData sheetId="1"/>
      <sheetData sheetId="2"/>
      <sheetData sheetId="3"/>
      <sheetData sheetId="4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  <cell r="N3" t="str">
            <v>Produzierender Bereich Gesamt</v>
          </cell>
          <cell r="O3">
            <v>0.16901323856266554</v>
          </cell>
          <cell r="P3">
            <v>0.32259265688341993</v>
          </cell>
          <cell r="Q3">
            <v>0.24244661855229577</v>
          </cell>
          <cell r="R3">
            <v>0.41546432563267371</v>
          </cell>
          <cell r="S3">
            <v>0.26011809369433669</v>
          </cell>
          <cell r="T3">
            <v>0.3857546628346516</v>
          </cell>
          <cell r="U3">
            <v>0.25355284917715809</v>
          </cell>
          <cell r="V3">
            <v>0.25948431664926042</v>
          </cell>
          <cell r="W3">
            <v>6.1408843043927783E-2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  <cell r="N4" t="str">
            <v xml:space="preserve">Transport Gesamt </v>
          </cell>
          <cell r="O4">
            <v>0.39891830311686671</v>
          </cell>
          <cell r="P4">
            <v>0.33574076625474086</v>
          </cell>
          <cell r="Q4">
            <v>0.43470018219806966</v>
          </cell>
          <cell r="R4">
            <v>0.29293575260310267</v>
          </cell>
          <cell r="S4">
            <v>0.37884330118865628</v>
          </cell>
          <cell r="T4">
            <v>0.3138931179508076</v>
          </cell>
          <cell r="U4">
            <v>0.36252322778813284</v>
          </cell>
          <cell r="V4">
            <v>0.35955704873680883</v>
          </cell>
          <cell r="W4">
            <v>0.37441152388814031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  <cell r="N5" t="str">
            <v>Offentliche und Private Dienstleistungen</v>
          </cell>
          <cell r="O5">
            <v>7.219604351777438E-2</v>
          </cell>
          <cell r="P5">
            <v>9.1867781070409077E-2</v>
          </cell>
          <cell r="Q5">
            <v>6.9162929042266078E-2</v>
          </cell>
          <cell r="R5">
            <v>6.6987352212598564E-2</v>
          </cell>
          <cell r="S5">
            <v>8.7325079944879133E-2</v>
          </cell>
          <cell r="T5">
            <v>5.9368161822906745E-2</v>
          </cell>
          <cell r="U5">
            <v>0.10226205795705008</v>
          </cell>
          <cell r="V5">
            <v>7.7403979680609983E-2</v>
          </cell>
          <cell r="W5">
            <v>0.24352666977663559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  <cell r="N6" t="str">
            <v>Private Haushalte</v>
          </cell>
          <cell r="O6">
            <v>0.34022916996306912</v>
          </cell>
          <cell r="P6">
            <v>0.23776833073034886</v>
          </cell>
          <cell r="Q6">
            <v>0.24584107176045758</v>
          </cell>
          <cell r="R6">
            <v>0.21953019688806835</v>
          </cell>
          <cell r="S6">
            <v>0.27932982507204301</v>
          </cell>
          <cell r="T6">
            <v>0.23616630016905074</v>
          </cell>
          <cell r="U6">
            <v>0.29049301677017508</v>
          </cell>
          <cell r="V6">
            <v>0.31647286194460111</v>
          </cell>
          <cell r="W6">
            <v>0.32712805293123037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  <cell r="N7" t="str">
            <v>Landwirtschaft</v>
          </cell>
          <cell r="O7">
            <v>3.5532828954489296E-2</v>
          </cell>
          <cell r="P7">
            <v>2.0669137610968068E-2</v>
          </cell>
          <cell r="Q7">
            <v>2.6144229117521938E-2</v>
          </cell>
          <cell r="R7">
            <v>2.1145797180096824E-2</v>
          </cell>
          <cell r="S7">
            <v>1.885828698272516E-2</v>
          </cell>
          <cell r="T7">
            <v>2.0859455663626913E-2</v>
          </cell>
          <cell r="U7">
            <v>1.6196412925621562E-2</v>
          </cell>
          <cell r="V7">
            <v>1.3969372079656759E-2</v>
          </cell>
          <cell r="W7">
            <v>4.6623920250481628E-3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F80"/>
  <sheetViews>
    <sheetView topLeftCell="A58" workbookViewId="0">
      <selection activeCell="K82" sqref="K82"/>
    </sheetView>
  </sheetViews>
  <sheetFormatPr baseColWidth="10" defaultRowHeight="15" x14ac:dyDescent="0.25"/>
  <cols>
    <col min="21" max="21" width="11.42578125" style="27"/>
  </cols>
  <sheetData>
    <row r="1" spans="11:32" s="27" customFormat="1" ht="15.75" thickBot="1" x14ac:dyDescent="0.3"/>
    <row r="2" spans="11:32" ht="15.75" thickBot="1" x14ac:dyDescent="0.3">
      <c r="K2" s="25" t="s">
        <v>36</v>
      </c>
      <c r="L2" s="29" t="s">
        <v>29</v>
      </c>
      <c r="M2" s="15"/>
      <c r="N2" s="15"/>
      <c r="O2" s="15"/>
      <c r="P2" s="15"/>
      <c r="Q2" s="15"/>
      <c r="R2" s="15"/>
      <c r="S2" s="15"/>
      <c r="T2" s="16"/>
      <c r="U2" s="49"/>
      <c r="W2" s="25" t="s">
        <v>36</v>
      </c>
      <c r="X2" s="29" t="s">
        <v>29</v>
      </c>
      <c r="Y2" s="15"/>
      <c r="Z2" s="15"/>
      <c r="AA2" s="15"/>
      <c r="AB2" s="15"/>
      <c r="AC2" s="15"/>
      <c r="AD2" s="15"/>
      <c r="AE2" s="15"/>
      <c r="AF2" s="16"/>
    </row>
    <row r="3" spans="11:32" ht="15.75" thickBot="1" x14ac:dyDescent="0.3">
      <c r="K3" s="25" t="s">
        <v>34</v>
      </c>
      <c r="L3" s="20" t="s">
        <v>44</v>
      </c>
      <c r="M3" s="15"/>
      <c r="N3" s="15"/>
      <c r="O3" s="15"/>
      <c r="P3" s="15"/>
      <c r="Q3" s="15"/>
      <c r="R3" s="15"/>
      <c r="S3" s="15"/>
      <c r="T3" s="16"/>
      <c r="U3" s="49"/>
      <c r="W3" s="25" t="s">
        <v>34</v>
      </c>
      <c r="X3" s="20" t="s">
        <v>44</v>
      </c>
      <c r="Y3" s="15"/>
      <c r="Z3" s="15"/>
      <c r="AA3" s="15"/>
      <c r="AB3" s="15"/>
      <c r="AC3" s="15"/>
      <c r="AD3" s="15"/>
      <c r="AE3" s="15"/>
      <c r="AF3" s="16"/>
    </row>
    <row r="4" spans="11:32" ht="15.75" thickBot="1" x14ac:dyDescent="0.3">
      <c r="K4" s="25" t="s">
        <v>30</v>
      </c>
      <c r="L4" s="20" t="s">
        <v>45</v>
      </c>
      <c r="M4" s="15"/>
      <c r="N4" s="15"/>
      <c r="O4" s="15"/>
      <c r="P4" s="15"/>
      <c r="Q4" s="15"/>
      <c r="R4" s="15"/>
      <c r="S4" s="15"/>
      <c r="T4" s="16"/>
      <c r="U4" s="49"/>
      <c r="W4" s="25" t="s">
        <v>30</v>
      </c>
      <c r="X4" s="20" t="s">
        <v>45</v>
      </c>
      <c r="Y4" s="15"/>
      <c r="Z4" s="15"/>
      <c r="AA4" s="15"/>
      <c r="AB4" s="15"/>
      <c r="AC4" s="15"/>
      <c r="AD4" s="15"/>
      <c r="AE4" s="15"/>
      <c r="AF4" s="16"/>
    </row>
    <row r="5" spans="11:32" ht="19.5" thickBot="1" x14ac:dyDescent="0.3">
      <c r="K5" s="21" t="s">
        <v>12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18" t="s">
        <v>25</v>
      </c>
      <c r="R5" s="18" t="s">
        <v>26</v>
      </c>
      <c r="S5" s="18" t="s">
        <v>27</v>
      </c>
      <c r="T5" s="19" t="s">
        <v>28</v>
      </c>
      <c r="U5" s="50" t="s">
        <v>52</v>
      </c>
      <c r="W5" s="17" t="s">
        <v>13</v>
      </c>
      <c r="X5" s="18" t="s">
        <v>20</v>
      </c>
      <c r="Y5" s="18" t="s">
        <v>21</v>
      </c>
      <c r="Z5" s="18" t="s">
        <v>22</v>
      </c>
      <c r="AA5" s="18" t="s">
        <v>23</v>
      </c>
      <c r="AB5" s="18" t="s">
        <v>24</v>
      </c>
      <c r="AC5" s="18" t="s">
        <v>25</v>
      </c>
      <c r="AD5" s="18" t="s">
        <v>26</v>
      </c>
      <c r="AE5" s="18" t="s">
        <v>27</v>
      </c>
      <c r="AF5" s="19" t="s">
        <v>28</v>
      </c>
    </row>
    <row r="6" spans="11:32" x14ac:dyDescent="0.25">
      <c r="K6" s="55">
        <v>2000</v>
      </c>
      <c r="L6" s="54">
        <f t="shared" ref="L6:L24" si="0">X6*0.2778</f>
        <v>8.4541069620614593</v>
      </c>
      <c r="M6" s="5">
        <f t="shared" ref="M6:M24" si="1">Y6*0.2778</f>
        <v>21.704753782449576</v>
      </c>
      <c r="N6" s="5">
        <f t="shared" ref="N6:N24" si="2">Z6*0.2778</f>
        <v>83.191966027351455</v>
      </c>
      <c r="O6" s="5">
        <f t="shared" ref="O6:O24" si="3">AA6*0.2778</f>
        <v>81.994491400545257</v>
      </c>
      <c r="P6" s="5">
        <f t="shared" ref="P6:P24" si="4">AB6*0.2778</f>
        <v>17.324961771730834</v>
      </c>
      <c r="Q6" s="5">
        <f t="shared" ref="Q6:Q24" si="5">AC6*0.2778</f>
        <v>56.007056910897894</v>
      </c>
      <c r="R6" s="5">
        <f t="shared" ref="R6:R24" si="6">AD6*0.2778</f>
        <v>21.919391150245811</v>
      </c>
      <c r="S6" s="5">
        <f t="shared" ref="S6:S24" si="7">AE6*0.2778</f>
        <v>10.268342336654849</v>
      </c>
      <c r="T6" s="5">
        <f t="shared" ref="T6:T24" si="8">AF6*0.2778</f>
        <v>39.386880015907408</v>
      </c>
      <c r="U6" s="6">
        <f>SUM(L6:T6)</f>
        <v>340.25195035784458</v>
      </c>
      <c r="W6" s="3">
        <v>2000</v>
      </c>
      <c r="X6" s="4">
        <v>30.432350475383224</v>
      </c>
      <c r="Y6" s="5">
        <v>78.130863147766647</v>
      </c>
      <c r="Z6" s="5">
        <v>299.46712032883892</v>
      </c>
      <c r="AA6" s="5">
        <v>295.15655651744152</v>
      </c>
      <c r="AB6" s="5">
        <v>62.364873188375931</v>
      </c>
      <c r="AC6" s="5">
        <v>201.60927613714145</v>
      </c>
      <c r="AD6" s="5">
        <v>78.90349586121603</v>
      </c>
      <c r="AE6" s="5">
        <v>36.963075365928184</v>
      </c>
      <c r="AF6" s="6">
        <v>141.78142554322321</v>
      </c>
    </row>
    <row r="7" spans="11:32" x14ac:dyDescent="0.25">
      <c r="K7" s="56">
        <v>2001</v>
      </c>
      <c r="L7" s="58">
        <f t="shared" si="0"/>
        <v>9.0689419314581539</v>
      </c>
      <c r="M7" s="9">
        <f t="shared" si="1"/>
        <v>23.244751989142813</v>
      </c>
      <c r="N7" s="9">
        <f t="shared" si="2"/>
        <v>89.771997442743526</v>
      </c>
      <c r="O7" s="9">
        <f t="shared" si="3"/>
        <v>84.646178825534662</v>
      </c>
      <c r="P7" s="9">
        <f t="shared" si="4"/>
        <v>18.164250662349236</v>
      </c>
      <c r="Q7" s="9">
        <f t="shared" si="5"/>
        <v>58.990869885011435</v>
      </c>
      <c r="R7" s="9">
        <f t="shared" si="6"/>
        <v>23.055718258097727</v>
      </c>
      <c r="S7" s="9">
        <f t="shared" si="7"/>
        <v>10.830804980166787</v>
      </c>
      <c r="T7" s="9">
        <f t="shared" si="8"/>
        <v>41.345377956764224</v>
      </c>
      <c r="U7" s="10">
        <f t="shared" ref="U7:U24" si="9">SUM(L7:T7)</f>
        <v>359.11889193126854</v>
      </c>
      <c r="W7" s="7">
        <v>2001</v>
      </c>
      <c r="X7" s="8">
        <v>32.6455793069048</v>
      </c>
      <c r="Y7" s="9">
        <v>83.674413207857498</v>
      </c>
      <c r="Z7" s="9">
        <v>323.15333852679458</v>
      </c>
      <c r="AA7" s="9">
        <v>304.70186762251501</v>
      </c>
      <c r="AB7" s="9">
        <v>65.386071498737351</v>
      </c>
      <c r="AC7" s="9">
        <v>212.3501435745552</v>
      </c>
      <c r="AD7" s="9">
        <v>82.993946213454748</v>
      </c>
      <c r="AE7" s="9">
        <v>38.987778906287936</v>
      </c>
      <c r="AF7" s="10">
        <v>148.83145412802097</v>
      </c>
    </row>
    <row r="8" spans="11:32" x14ac:dyDescent="0.25">
      <c r="K8" s="56">
        <v>2002</v>
      </c>
      <c r="L8" s="58">
        <f t="shared" si="0"/>
        <v>9.2413551875682067</v>
      </c>
      <c r="M8" s="9">
        <f t="shared" si="1"/>
        <v>23.096412479523686</v>
      </c>
      <c r="N8" s="9">
        <f t="shared" si="2"/>
        <v>87.211175549952159</v>
      </c>
      <c r="O8" s="9">
        <f t="shared" si="3"/>
        <v>84.95870503271091</v>
      </c>
      <c r="P8" s="9">
        <f t="shared" si="4"/>
        <v>18.838098743960874</v>
      </c>
      <c r="Q8" s="9">
        <f t="shared" si="5"/>
        <v>59.087122057473202</v>
      </c>
      <c r="R8" s="9">
        <f t="shared" si="6"/>
        <v>23.807388675611843</v>
      </c>
      <c r="S8" s="9">
        <f t="shared" si="7"/>
        <v>10.935356103749379</v>
      </c>
      <c r="T8" s="9">
        <f t="shared" si="8"/>
        <v>42.736106750332375</v>
      </c>
      <c r="U8" s="10">
        <f t="shared" si="9"/>
        <v>359.91172058088262</v>
      </c>
      <c r="W8" s="7">
        <v>2002</v>
      </c>
      <c r="X8" s="8">
        <v>33.26621737785532</v>
      </c>
      <c r="Y8" s="9">
        <v>83.140433691589948</v>
      </c>
      <c r="Z8" s="9">
        <v>313.93511717045413</v>
      </c>
      <c r="AA8" s="9">
        <v>305.82687196800185</v>
      </c>
      <c r="AB8" s="9">
        <v>67.811730539815969</v>
      </c>
      <c r="AC8" s="9">
        <v>212.69662367700937</v>
      </c>
      <c r="AD8" s="9">
        <v>85.699743252742422</v>
      </c>
      <c r="AE8" s="9">
        <v>39.36413284287034</v>
      </c>
      <c r="AF8" s="10">
        <v>153.83767728701361</v>
      </c>
    </row>
    <row r="9" spans="11:32" x14ac:dyDescent="0.25">
      <c r="K9" s="56">
        <v>2003</v>
      </c>
      <c r="L9" s="58">
        <f t="shared" si="0"/>
        <v>9.6015517234556622</v>
      </c>
      <c r="M9" s="9">
        <f t="shared" si="1"/>
        <v>24.725750571598745</v>
      </c>
      <c r="N9" s="9">
        <f t="shared" si="2"/>
        <v>90.638885325670344</v>
      </c>
      <c r="O9" s="9">
        <f t="shared" si="3"/>
        <v>89.503482357059866</v>
      </c>
      <c r="P9" s="9">
        <f t="shared" si="4"/>
        <v>19.855391968122909</v>
      </c>
      <c r="Q9" s="9">
        <f t="shared" si="5"/>
        <v>61.808017468486661</v>
      </c>
      <c r="R9" s="9">
        <f t="shared" si="6"/>
        <v>25.215237028942123</v>
      </c>
      <c r="S9" s="9">
        <f t="shared" si="7"/>
        <v>11.520793744089675</v>
      </c>
      <c r="T9" s="9">
        <f t="shared" si="8"/>
        <v>45.591478082321892</v>
      </c>
      <c r="U9" s="10">
        <f t="shared" si="9"/>
        <v>378.46058826974792</v>
      </c>
      <c r="W9" s="7">
        <v>2003</v>
      </c>
      <c r="X9" s="8">
        <v>34.562821178746084</v>
      </c>
      <c r="Y9" s="9">
        <v>89.005581611226589</v>
      </c>
      <c r="Z9" s="9">
        <v>326.27388526159234</v>
      </c>
      <c r="AA9" s="9">
        <v>322.18676154449196</v>
      </c>
      <c r="AB9" s="9">
        <v>71.473693189787298</v>
      </c>
      <c r="AC9" s="9">
        <v>222.49106360146388</v>
      </c>
      <c r="AD9" s="9">
        <v>90.767591896839903</v>
      </c>
      <c r="AE9" s="9">
        <v>41.471539755542388</v>
      </c>
      <c r="AF9" s="10">
        <v>164.11619180101474</v>
      </c>
    </row>
    <row r="10" spans="11:32" x14ac:dyDescent="0.25">
      <c r="K10" s="56">
        <v>2004</v>
      </c>
      <c r="L10" s="58">
        <f t="shared" si="0"/>
        <v>9.696992095039942</v>
      </c>
      <c r="M10" s="9">
        <f t="shared" si="1"/>
        <v>24.848665707927676</v>
      </c>
      <c r="N10" s="9">
        <f t="shared" si="2"/>
        <v>95.87583316308644</v>
      </c>
      <c r="O10" s="9">
        <f t="shared" si="3"/>
        <v>88.893612791320251</v>
      </c>
      <c r="P10" s="9">
        <f t="shared" si="4"/>
        <v>20.533576551441101</v>
      </c>
      <c r="Q10" s="9">
        <f t="shared" si="5"/>
        <v>63.646274209174038</v>
      </c>
      <c r="R10" s="9">
        <f t="shared" si="6"/>
        <v>25.677923254055049</v>
      </c>
      <c r="S10" s="9">
        <f t="shared" si="7"/>
        <v>11.820270196985371</v>
      </c>
      <c r="T10" s="9">
        <f t="shared" si="8"/>
        <v>45.434119697611642</v>
      </c>
      <c r="U10" s="10">
        <f t="shared" si="9"/>
        <v>386.42726766664146</v>
      </c>
      <c r="W10" s="7">
        <v>2004</v>
      </c>
      <c r="X10" s="8">
        <v>34.906379031821245</v>
      </c>
      <c r="Y10" s="9">
        <v>89.448040705283219</v>
      </c>
      <c r="Z10" s="9">
        <v>345.12538935596274</v>
      </c>
      <c r="AA10" s="9">
        <v>319.991406736214</v>
      </c>
      <c r="AB10" s="9">
        <v>73.914962388196912</v>
      </c>
      <c r="AC10" s="9">
        <v>229.10825849234715</v>
      </c>
      <c r="AD10" s="9">
        <v>92.433129064273032</v>
      </c>
      <c r="AE10" s="9">
        <v>42.549568743647846</v>
      </c>
      <c r="AF10" s="10">
        <v>163.54974693164738</v>
      </c>
    </row>
    <row r="11" spans="11:32" x14ac:dyDescent="0.25">
      <c r="K11" s="56">
        <v>2005</v>
      </c>
      <c r="L11" s="58">
        <f t="shared" si="0"/>
        <v>9.8390633605959863</v>
      </c>
      <c r="M11" s="9">
        <f t="shared" si="1"/>
        <v>25.757087712227975</v>
      </c>
      <c r="N11" s="9">
        <f t="shared" si="2"/>
        <v>98.169797139012715</v>
      </c>
      <c r="O11" s="9">
        <f t="shared" si="3"/>
        <v>93.437414497779528</v>
      </c>
      <c r="P11" s="9">
        <f t="shared" si="4"/>
        <v>21.718607279166793</v>
      </c>
      <c r="Q11" s="9">
        <f t="shared" si="5"/>
        <v>64.89957140896685</v>
      </c>
      <c r="R11" s="9">
        <f t="shared" si="6"/>
        <v>26.889696666827298</v>
      </c>
      <c r="S11" s="9">
        <f t="shared" si="7"/>
        <v>12.231625399246616</v>
      </c>
      <c r="T11" s="9">
        <f t="shared" si="8"/>
        <v>46.552731813585709</v>
      </c>
      <c r="U11" s="10">
        <f t="shared" si="9"/>
        <v>399.49559527740951</v>
      </c>
      <c r="W11" s="7">
        <v>2005</v>
      </c>
      <c r="X11" s="8">
        <v>35.417794674571589</v>
      </c>
      <c r="Y11" s="9">
        <v>92.71809831615542</v>
      </c>
      <c r="Z11" s="9">
        <v>353.38299906052094</v>
      </c>
      <c r="AA11" s="9">
        <v>336.34778436925677</v>
      </c>
      <c r="AB11" s="9">
        <v>78.180731746460737</v>
      </c>
      <c r="AC11" s="9">
        <v>233.6197674908814</v>
      </c>
      <c r="AD11" s="9">
        <v>96.795164387427278</v>
      </c>
      <c r="AE11" s="9">
        <v>44.030329010966938</v>
      </c>
      <c r="AF11" s="10">
        <v>167.57642841463539</v>
      </c>
    </row>
    <row r="12" spans="11:32" x14ac:dyDescent="0.25">
      <c r="K12" s="56">
        <v>2006</v>
      </c>
      <c r="L12" s="58">
        <f t="shared" si="0"/>
        <v>10.359270382604906</v>
      </c>
      <c r="M12" s="9">
        <f t="shared" si="1"/>
        <v>26.677526972818185</v>
      </c>
      <c r="N12" s="9">
        <f t="shared" si="2"/>
        <v>101.4052367637814</v>
      </c>
      <c r="O12" s="9">
        <f t="shared" si="3"/>
        <v>93.753377265611704</v>
      </c>
      <c r="P12" s="9">
        <f t="shared" si="4"/>
        <v>21.778752650794349</v>
      </c>
      <c r="Q12" s="9">
        <f t="shared" si="5"/>
        <v>65.094337549499926</v>
      </c>
      <c r="R12" s="9">
        <f t="shared" si="6"/>
        <v>27.036113347053529</v>
      </c>
      <c r="S12" s="9">
        <f t="shared" si="7"/>
        <v>12.247486439819081</v>
      </c>
      <c r="T12" s="9">
        <f t="shared" si="8"/>
        <v>44.765655763881718</v>
      </c>
      <c r="U12" s="10">
        <f t="shared" si="9"/>
        <v>403.11775713586479</v>
      </c>
      <c r="W12" s="7">
        <v>2006</v>
      </c>
      <c r="X12" s="8">
        <v>37.290390146165969</v>
      </c>
      <c r="Y12" s="9">
        <v>96.03141458897835</v>
      </c>
      <c r="Z12" s="9">
        <v>365.02964997761484</v>
      </c>
      <c r="AA12" s="9">
        <v>337.48515934345465</v>
      </c>
      <c r="AB12" s="9">
        <v>78.397237763838547</v>
      </c>
      <c r="AC12" s="9">
        <v>234.32086950863905</v>
      </c>
      <c r="AD12" s="9">
        <v>97.322222271610983</v>
      </c>
      <c r="AE12" s="9">
        <v>44.087424189413539</v>
      </c>
      <c r="AF12" s="10">
        <v>161.14346927243238</v>
      </c>
    </row>
    <row r="13" spans="11:32" x14ac:dyDescent="0.25">
      <c r="K13" s="56">
        <v>2007</v>
      </c>
      <c r="L13" s="58">
        <f t="shared" si="0"/>
        <v>10.323587343029356</v>
      </c>
      <c r="M13" s="9">
        <f t="shared" si="1"/>
        <v>26.127996014611959</v>
      </c>
      <c r="N13" s="9">
        <f t="shared" si="2"/>
        <v>99.903067636242014</v>
      </c>
      <c r="O13" s="9">
        <f t="shared" si="3"/>
        <v>93.489075258238984</v>
      </c>
      <c r="P13" s="9">
        <f t="shared" si="4"/>
        <v>21.397672772834063</v>
      </c>
      <c r="Q13" s="9">
        <f t="shared" si="5"/>
        <v>63.785881448110558</v>
      </c>
      <c r="R13" s="9">
        <f t="shared" si="6"/>
        <v>26.265616589592096</v>
      </c>
      <c r="S13" s="9">
        <f t="shared" si="7"/>
        <v>12.044458402203738</v>
      </c>
      <c r="T13" s="9">
        <f t="shared" si="8"/>
        <v>43.094064765375286</v>
      </c>
      <c r="U13" s="10">
        <f t="shared" si="9"/>
        <v>396.43142023023802</v>
      </c>
      <c r="W13" s="7">
        <v>2007</v>
      </c>
      <c r="X13" s="8">
        <v>37.161941479587313</v>
      </c>
      <c r="Y13" s="9">
        <v>94.05326139169172</v>
      </c>
      <c r="Z13" s="9">
        <v>359.6222737085746</v>
      </c>
      <c r="AA13" s="9">
        <v>336.53374822980197</v>
      </c>
      <c r="AB13" s="9">
        <v>77.025459945406993</v>
      </c>
      <c r="AC13" s="9">
        <v>229.61080434885011</v>
      </c>
      <c r="AD13" s="9">
        <v>94.548655830065144</v>
      </c>
      <c r="AE13" s="9">
        <v>43.356581721395742</v>
      </c>
      <c r="AF13" s="10">
        <v>155.12622305750642</v>
      </c>
    </row>
    <row r="14" spans="11:32" x14ac:dyDescent="0.25">
      <c r="K14" s="56">
        <v>2008</v>
      </c>
      <c r="L14" s="58">
        <f t="shared" si="0"/>
        <v>10.368623256018644</v>
      </c>
      <c r="M14" s="9">
        <f t="shared" si="1"/>
        <v>26.9561702678185</v>
      </c>
      <c r="N14" s="9">
        <f t="shared" si="2"/>
        <v>99.039733340342551</v>
      </c>
      <c r="O14" s="9">
        <f t="shared" si="3"/>
        <v>96.303048406225201</v>
      </c>
      <c r="P14" s="9">
        <f t="shared" si="4"/>
        <v>21.762849616454506</v>
      </c>
      <c r="Q14" s="9">
        <f t="shared" si="5"/>
        <v>63.271767923691343</v>
      </c>
      <c r="R14" s="9">
        <f t="shared" si="6"/>
        <v>26.240328548069407</v>
      </c>
      <c r="S14" s="9">
        <f t="shared" si="7"/>
        <v>12.199622266463884</v>
      </c>
      <c r="T14" s="9">
        <f t="shared" si="8"/>
        <v>43.659083595994531</v>
      </c>
      <c r="U14" s="10">
        <f t="shared" si="9"/>
        <v>399.80122722107853</v>
      </c>
      <c r="W14" s="7">
        <v>2008</v>
      </c>
      <c r="X14" s="8">
        <v>37.324057797043359</v>
      </c>
      <c r="Y14" s="9">
        <v>97.034450208129954</v>
      </c>
      <c r="Z14" s="9">
        <v>356.51451886372411</v>
      </c>
      <c r="AA14" s="9">
        <v>346.66324120311447</v>
      </c>
      <c r="AB14" s="9">
        <v>78.339991419922626</v>
      </c>
      <c r="AC14" s="9">
        <v>227.76014371379173</v>
      </c>
      <c r="AD14" s="9">
        <v>94.457626162956828</v>
      </c>
      <c r="AE14" s="9">
        <v>43.915126949114054</v>
      </c>
      <c r="AF14" s="10">
        <v>157.1601281353295</v>
      </c>
    </row>
    <row r="15" spans="11:32" x14ac:dyDescent="0.25">
      <c r="K15" s="56">
        <v>2009</v>
      </c>
      <c r="L15" s="58">
        <f t="shared" si="0"/>
        <v>10.467694968597831</v>
      </c>
      <c r="M15" s="9">
        <f t="shared" si="1"/>
        <v>25.370581002538536</v>
      </c>
      <c r="N15" s="9">
        <f t="shared" si="2"/>
        <v>94.510012426383454</v>
      </c>
      <c r="O15" s="9">
        <f t="shared" si="3"/>
        <v>87.834724790521406</v>
      </c>
      <c r="P15" s="9">
        <f t="shared" si="4"/>
        <v>20.77483476218487</v>
      </c>
      <c r="Q15" s="9">
        <f t="shared" si="5"/>
        <v>58.59618843371323</v>
      </c>
      <c r="R15" s="9">
        <f t="shared" si="6"/>
        <v>25.211028218817209</v>
      </c>
      <c r="S15" s="9">
        <f t="shared" si="7"/>
        <v>12.199308353414338</v>
      </c>
      <c r="T15" s="9">
        <f t="shared" si="8"/>
        <v>44.260058636286885</v>
      </c>
      <c r="U15" s="10">
        <f t="shared" si="9"/>
        <v>379.22443159245773</v>
      </c>
      <c r="W15" s="7">
        <v>2009</v>
      </c>
      <c r="X15" s="8">
        <v>37.680687431957637</v>
      </c>
      <c r="Y15" s="9">
        <v>91.32678546630143</v>
      </c>
      <c r="Z15" s="9">
        <v>340.20882802873814</v>
      </c>
      <c r="AA15" s="9">
        <v>316.1797148686876</v>
      </c>
      <c r="AB15" s="9">
        <v>74.783422470067933</v>
      </c>
      <c r="AC15" s="9">
        <v>210.92940400904692</v>
      </c>
      <c r="AD15" s="9">
        <v>90.752441392430555</v>
      </c>
      <c r="AE15" s="9">
        <v>43.913996952535413</v>
      </c>
      <c r="AF15" s="10">
        <v>159.32346521341572</v>
      </c>
    </row>
    <row r="16" spans="11:32" x14ac:dyDescent="0.25">
      <c r="K16" s="56">
        <v>2010</v>
      </c>
      <c r="L16" s="58">
        <f t="shared" si="0"/>
        <v>10.631011587583586</v>
      </c>
      <c r="M16" s="9">
        <f t="shared" si="1"/>
        <v>26.315533009748531</v>
      </c>
      <c r="N16" s="9">
        <f t="shared" si="2"/>
        <v>103.14209184130762</v>
      </c>
      <c r="O16" s="9">
        <f t="shared" si="3"/>
        <v>96.700860609323698</v>
      </c>
      <c r="P16" s="9">
        <f t="shared" si="4"/>
        <v>21.508252493885248</v>
      </c>
      <c r="Q16" s="9">
        <f t="shared" si="5"/>
        <v>62.568764474000645</v>
      </c>
      <c r="R16" s="9">
        <f t="shared" si="6"/>
        <v>26.034733193633645</v>
      </c>
      <c r="S16" s="9">
        <f t="shared" si="7"/>
        <v>12.971019450013531</v>
      </c>
      <c r="T16" s="9">
        <f t="shared" si="8"/>
        <v>45.232733078177922</v>
      </c>
      <c r="U16" s="10">
        <f t="shared" si="9"/>
        <v>405.10499973767452</v>
      </c>
      <c r="W16" s="7">
        <v>2010</v>
      </c>
      <c r="X16" s="8">
        <v>38.268580228882598</v>
      </c>
      <c r="Y16" s="9">
        <v>94.728340567849287</v>
      </c>
      <c r="Z16" s="9">
        <v>371.28182808246083</v>
      </c>
      <c r="AA16" s="9">
        <v>348.09525057351942</v>
      </c>
      <c r="AB16" s="9">
        <v>77.423515096779155</v>
      </c>
      <c r="AC16" s="9">
        <v>225.22953374370283</v>
      </c>
      <c r="AD16" s="9">
        <v>93.717542093713632</v>
      </c>
      <c r="AE16" s="9">
        <v>46.69193466527549</v>
      </c>
      <c r="AF16" s="10">
        <v>162.8248130963928</v>
      </c>
    </row>
    <row r="17" spans="11:32" x14ac:dyDescent="0.25">
      <c r="K17" s="56">
        <v>2011</v>
      </c>
      <c r="L17" s="58">
        <f t="shared" si="0"/>
        <v>10.621751319154249</v>
      </c>
      <c r="M17" s="9">
        <f t="shared" si="1"/>
        <v>25.663413470331289</v>
      </c>
      <c r="N17" s="9">
        <f t="shared" si="2"/>
        <v>99.814348166168116</v>
      </c>
      <c r="O17" s="9">
        <f t="shared" si="3"/>
        <v>93.044098786091538</v>
      </c>
      <c r="P17" s="9">
        <f t="shared" si="4"/>
        <v>20.626152833327602</v>
      </c>
      <c r="Q17" s="9">
        <f t="shared" si="5"/>
        <v>62.46379760974127</v>
      </c>
      <c r="R17" s="9">
        <f t="shared" si="6"/>
        <v>25.666954679960334</v>
      </c>
      <c r="S17" s="9">
        <f t="shared" si="7"/>
        <v>12.141556546364757</v>
      </c>
      <c r="T17" s="9">
        <f t="shared" si="8"/>
        <v>43.424600291734919</v>
      </c>
      <c r="U17" s="10">
        <f t="shared" si="9"/>
        <v>393.46667370287406</v>
      </c>
      <c r="W17" s="7">
        <v>2011</v>
      </c>
      <c r="X17" s="8">
        <v>38.235245929280957</v>
      </c>
      <c r="Y17" s="9">
        <v>92.38089802135093</v>
      </c>
      <c r="Z17" s="9">
        <v>359.30290916547199</v>
      </c>
      <c r="AA17" s="9">
        <v>334.93196107304368</v>
      </c>
      <c r="AB17" s="9">
        <v>74.248210343151911</v>
      </c>
      <c r="AC17" s="9">
        <v>224.85168326040775</v>
      </c>
      <c r="AD17" s="9">
        <v>92.393645356228703</v>
      </c>
      <c r="AE17" s="9">
        <v>43.706107078346861</v>
      </c>
      <c r="AF17" s="10">
        <v>156.31605576578445</v>
      </c>
    </row>
    <row r="18" spans="11:32" x14ac:dyDescent="0.25">
      <c r="K18" s="56">
        <v>2012</v>
      </c>
      <c r="L18" s="58">
        <f t="shared" si="0"/>
        <v>10.305519037264762</v>
      </c>
      <c r="M18" s="9">
        <f t="shared" si="1"/>
        <v>26.011384237065915</v>
      </c>
      <c r="N18" s="9">
        <f t="shared" si="2"/>
        <v>99.217420888953782</v>
      </c>
      <c r="O18" s="9">
        <f t="shared" si="3"/>
        <v>94.101097059968879</v>
      </c>
      <c r="P18" s="9">
        <f t="shared" si="4"/>
        <v>20.136024270639556</v>
      </c>
      <c r="Q18" s="9">
        <f t="shared" si="5"/>
        <v>61.264004385331994</v>
      </c>
      <c r="R18" s="9">
        <f t="shared" si="6"/>
        <v>26.32472982401055</v>
      </c>
      <c r="S18" s="9">
        <f t="shared" si="7"/>
        <v>12.386276329333823</v>
      </c>
      <c r="T18" s="9">
        <f t="shared" si="8"/>
        <v>42.207725492786601</v>
      </c>
      <c r="U18" s="10">
        <f t="shared" si="9"/>
        <v>391.95418152535586</v>
      </c>
      <c r="W18" s="7">
        <v>2012</v>
      </c>
      <c r="X18" s="8">
        <v>37.096900782090579</v>
      </c>
      <c r="Y18" s="9">
        <v>93.633492574031379</v>
      </c>
      <c r="Z18" s="9">
        <v>357.15414286880412</v>
      </c>
      <c r="AA18" s="9">
        <v>338.73685046785056</v>
      </c>
      <c r="AB18" s="9">
        <v>72.483888663209342</v>
      </c>
      <c r="AC18" s="9">
        <v>220.53277316534195</v>
      </c>
      <c r="AD18" s="9">
        <v>94.76144645072192</v>
      </c>
      <c r="AE18" s="9">
        <v>44.587027823375891</v>
      </c>
      <c r="AF18" s="10">
        <v>151.93565692147806</v>
      </c>
    </row>
    <row r="19" spans="11:32" x14ac:dyDescent="0.25">
      <c r="K19" s="56">
        <v>2013</v>
      </c>
      <c r="L19" s="58">
        <f t="shared" si="0"/>
        <v>10.294762339490939</v>
      </c>
      <c r="M19" s="9">
        <f t="shared" si="1"/>
        <v>27.403539706905136</v>
      </c>
      <c r="N19" s="9">
        <f t="shared" si="2"/>
        <v>100.6691398807571</v>
      </c>
      <c r="O19" s="9">
        <f t="shared" si="3"/>
        <v>93.813295623038073</v>
      </c>
      <c r="P19" s="9">
        <f t="shared" si="4"/>
        <v>21.098205277781954</v>
      </c>
      <c r="Q19" s="9">
        <f t="shared" si="5"/>
        <v>62.387217573706714</v>
      </c>
      <c r="R19" s="9">
        <f t="shared" si="6"/>
        <v>27.313050824710114</v>
      </c>
      <c r="S19" s="9">
        <f t="shared" si="7"/>
        <v>12.638555977912054</v>
      </c>
      <c r="T19" s="9">
        <f t="shared" si="8"/>
        <v>41.841910447116916</v>
      </c>
      <c r="U19" s="10">
        <f t="shared" si="9"/>
        <v>397.45967765141899</v>
      </c>
      <c r="W19" s="7">
        <v>2013</v>
      </c>
      <c r="X19" s="8">
        <v>37.058179767785958</v>
      </c>
      <c r="Y19" s="9">
        <v>98.644851356749953</v>
      </c>
      <c r="Z19" s="9">
        <v>362.37991317767137</v>
      </c>
      <c r="AA19" s="9">
        <v>337.70084817508308</v>
      </c>
      <c r="AB19" s="9">
        <v>75.947463202958801</v>
      </c>
      <c r="AC19" s="9">
        <v>224.57601718396947</v>
      </c>
      <c r="AD19" s="9">
        <v>98.319117439561253</v>
      </c>
      <c r="AE19" s="9">
        <v>45.495161907530793</v>
      </c>
      <c r="AF19" s="10">
        <v>150.61882810337264</v>
      </c>
    </row>
    <row r="20" spans="11:32" x14ac:dyDescent="0.25">
      <c r="K20" s="56">
        <v>2014</v>
      </c>
      <c r="L20" s="58">
        <f t="shared" si="0"/>
        <v>10.181146167039003</v>
      </c>
      <c r="M20" s="9">
        <f t="shared" si="1"/>
        <v>25.680507075199976</v>
      </c>
      <c r="N20" s="9">
        <f t="shared" si="2"/>
        <v>96.809708740205664</v>
      </c>
      <c r="O20" s="9">
        <f t="shared" si="3"/>
        <v>93.204815678204568</v>
      </c>
      <c r="P20" s="9">
        <f t="shared" si="4"/>
        <v>20.075613624850028</v>
      </c>
      <c r="Q20" s="9">
        <f t="shared" si="5"/>
        <v>59.524258210311451</v>
      </c>
      <c r="R20" s="9">
        <f t="shared" si="6"/>
        <v>26.342784813119682</v>
      </c>
      <c r="S20" s="9">
        <f t="shared" si="7"/>
        <v>11.891759990843637</v>
      </c>
      <c r="T20" s="9">
        <f t="shared" si="8"/>
        <v>39.306734513664175</v>
      </c>
      <c r="U20" s="10">
        <f t="shared" si="9"/>
        <v>383.01732881343821</v>
      </c>
      <c r="W20" s="7">
        <v>2014</v>
      </c>
      <c r="X20" s="8">
        <v>36.649194265799146</v>
      </c>
      <c r="Y20" s="9">
        <v>92.442430076313812</v>
      </c>
      <c r="Z20" s="9">
        <v>348.48707249894051</v>
      </c>
      <c r="AA20" s="9">
        <v>335.51049560188829</v>
      </c>
      <c r="AB20" s="9">
        <v>72.26642773524128</v>
      </c>
      <c r="AC20" s="9">
        <v>214.27018794208587</v>
      </c>
      <c r="AD20" s="9">
        <v>94.826439212093888</v>
      </c>
      <c r="AE20" s="9">
        <v>42.806911414123967</v>
      </c>
      <c r="AF20" s="10">
        <v>141.49292481520581</v>
      </c>
    </row>
    <row r="21" spans="11:32" x14ac:dyDescent="0.25">
      <c r="K21" s="56">
        <v>2015</v>
      </c>
      <c r="L21" s="58">
        <f t="shared" si="0"/>
        <v>10.644879959471186</v>
      </c>
      <c r="M21" s="9">
        <f t="shared" si="1"/>
        <v>26.740415579556974</v>
      </c>
      <c r="N21" s="9">
        <f t="shared" si="2"/>
        <v>98.858355334524802</v>
      </c>
      <c r="O21" s="9">
        <f t="shared" si="3"/>
        <v>93.223899378395146</v>
      </c>
      <c r="P21" s="9">
        <f t="shared" si="4"/>
        <v>20.389525095533859</v>
      </c>
      <c r="Q21" s="9">
        <f t="shared" si="5"/>
        <v>61.442040323388149</v>
      </c>
      <c r="R21" s="9">
        <f t="shared" si="6"/>
        <v>27.005963198740663</v>
      </c>
      <c r="S21" s="9">
        <f t="shared" si="7"/>
        <v>12.144750624114979</v>
      </c>
      <c r="T21" s="9">
        <f t="shared" si="8"/>
        <v>41.480813669966437</v>
      </c>
      <c r="U21" s="10">
        <f t="shared" si="9"/>
        <v>391.9306431636922</v>
      </c>
      <c r="W21" s="7">
        <v>2015</v>
      </c>
      <c r="X21" s="8">
        <v>38.318502373906362</v>
      </c>
      <c r="Y21" s="9">
        <v>96.257795462768087</v>
      </c>
      <c r="Z21" s="9">
        <v>355.86161027546729</v>
      </c>
      <c r="AA21" s="9">
        <v>335.57919142690838</v>
      </c>
      <c r="AB21" s="9">
        <v>73.396418630431455</v>
      </c>
      <c r="AC21" s="9">
        <v>221.17365127209558</v>
      </c>
      <c r="AD21" s="9">
        <v>97.213690420232766</v>
      </c>
      <c r="AE21" s="9">
        <v>43.717604838426851</v>
      </c>
      <c r="AF21" s="10">
        <v>149.31898369318372</v>
      </c>
    </row>
    <row r="22" spans="11:32" x14ac:dyDescent="0.25">
      <c r="K22" s="56">
        <v>2016</v>
      </c>
      <c r="L22" s="58">
        <f t="shared" si="0"/>
        <v>10.950501639275714</v>
      </c>
      <c r="M22" s="9">
        <f t="shared" si="1"/>
        <v>26.384570707605288</v>
      </c>
      <c r="N22" s="9">
        <f t="shared" si="2"/>
        <v>98.251285738222535</v>
      </c>
      <c r="O22" s="9">
        <f t="shared" si="3"/>
        <v>95.909999908990713</v>
      </c>
      <c r="P22" s="9">
        <f t="shared" si="4"/>
        <v>20.542885086540398</v>
      </c>
      <c r="Q22" s="9">
        <f t="shared" si="5"/>
        <v>62.678745779982485</v>
      </c>
      <c r="R22" s="9">
        <f t="shared" si="6"/>
        <v>26.798394268713167</v>
      </c>
      <c r="S22" s="9">
        <f t="shared" si="7"/>
        <v>12.343776444676218</v>
      </c>
      <c r="T22" s="9">
        <f t="shared" si="8"/>
        <v>42.254218108663032</v>
      </c>
      <c r="U22" s="10">
        <f t="shared" si="9"/>
        <v>396.11437768266956</v>
      </c>
      <c r="W22" s="7">
        <v>2016</v>
      </c>
      <c r="X22" s="8">
        <v>39.418652409199836</v>
      </c>
      <c r="Y22" s="9">
        <v>94.976856398867127</v>
      </c>
      <c r="Z22" s="9">
        <v>353.67633455083705</v>
      </c>
      <c r="AA22" s="9">
        <v>345.24837980198242</v>
      </c>
      <c r="AB22" s="9">
        <v>73.948470433910728</v>
      </c>
      <c r="AC22" s="9">
        <v>225.62543477315509</v>
      </c>
      <c r="AD22" s="9">
        <v>96.466502047203633</v>
      </c>
      <c r="AE22" s="9">
        <v>44.434040477596177</v>
      </c>
      <c r="AF22" s="10">
        <v>152.10301694983093</v>
      </c>
    </row>
    <row r="23" spans="11:32" x14ac:dyDescent="0.25">
      <c r="K23" s="56">
        <v>2017</v>
      </c>
      <c r="L23" s="58">
        <f t="shared" si="0"/>
        <v>11.059750422149788</v>
      </c>
      <c r="M23" s="9">
        <f t="shared" si="1"/>
        <v>27.481142629114039</v>
      </c>
      <c r="N23" s="9">
        <f t="shared" si="2"/>
        <v>99.372224746301995</v>
      </c>
      <c r="O23" s="9">
        <f t="shared" si="3"/>
        <v>97.476530701685419</v>
      </c>
      <c r="P23" s="9">
        <f t="shared" si="4"/>
        <v>20.70527034707213</v>
      </c>
      <c r="Q23" s="9">
        <f t="shared" si="5"/>
        <v>64.890916754553601</v>
      </c>
      <c r="R23" s="9">
        <f t="shared" si="6"/>
        <v>27.844203131570733</v>
      </c>
      <c r="S23" s="9">
        <f t="shared" si="7"/>
        <v>12.734727025441613</v>
      </c>
      <c r="T23" s="9">
        <f t="shared" si="8"/>
        <v>43.292924321562957</v>
      </c>
      <c r="U23" s="10">
        <f t="shared" si="9"/>
        <v>404.85769007945225</v>
      </c>
      <c r="W23" s="7">
        <v>2017</v>
      </c>
      <c r="X23" s="8">
        <v>39.811916566413927</v>
      </c>
      <c r="Y23" s="9">
        <v>98.924199528848234</v>
      </c>
      <c r="Z23" s="9">
        <v>357.71139217531316</v>
      </c>
      <c r="AA23" s="9">
        <v>350.88743953090506</v>
      </c>
      <c r="AB23" s="9">
        <v>74.533010608610979</v>
      </c>
      <c r="AC23" s="9">
        <v>233.5886132273348</v>
      </c>
      <c r="AD23" s="9">
        <v>100.23111278463188</v>
      </c>
      <c r="AE23" s="9">
        <v>45.841349983591122</v>
      </c>
      <c r="AF23" s="10">
        <v>155.84206019281123</v>
      </c>
    </row>
    <row r="24" spans="11:32" ht="15.75" thickBot="1" x14ac:dyDescent="0.3">
      <c r="K24" s="57">
        <v>2018</v>
      </c>
      <c r="L24" s="59">
        <f t="shared" si="0"/>
        <v>10.943396187004183</v>
      </c>
      <c r="M24" s="13">
        <f t="shared" si="1"/>
        <v>27.239623775171054</v>
      </c>
      <c r="N24" s="13">
        <f t="shared" si="2"/>
        <v>99.820576304933084</v>
      </c>
      <c r="O24" s="13">
        <f t="shared" si="3"/>
        <v>91.628369223185857</v>
      </c>
      <c r="P24" s="13">
        <f t="shared" si="4"/>
        <v>20.032348578210858</v>
      </c>
      <c r="Q24" s="13">
        <f t="shared" si="5"/>
        <v>63.863028291947174</v>
      </c>
      <c r="R24" s="13">
        <f t="shared" si="6"/>
        <v>27.009326244141043</v>
      </c>
      <c r="S24" s="13">
        <f t="shared" si="7"/>
        <v>12.611877769402454</v>
      </c>
      <c r="T24" s="13">
        <f t="shared" si="8"/>
        <v>42.263773129996885</v>
      </c>
      <c r="U24" s="14">
        <f t="shared" si="9"/>
        <v>395.41231950399259</v>
      </c>
      <c r="W24" s="11">
        <v>2018</v>
      </c>
      <c r="X24" s="12">
        <v>39.39307482722888</v>
      </c>
      <c r="Y24" s="13">
        <v>98.054801206519272</v>
      </c>
      <c r="Z24" s="13">
        <v>359.3253286714654</v>
      </c>
      <c r="AA24" s="13">
        <v>329.83574234408155</v>
      </c>
      <c r="AB24" s="13">
        <v>72.110686026676959</v>
      </c>
      <c r="AC24" s="13">
        <v>229.88851077014823</v>
      </c>
      <c r="AD24" s="13">
        <v>97.225796415194537</v>
      </c>
      <c r="AE24" s="13">
        <v>45.399128039605671</v>
      </c>
      <c r="AF24" s="14">
        <v>152.1374122750068</v>
      </c>
    </row>
    <row r="28" spans="11:32" s="28" customFormat="1" x14ac:dyDescent="0.25"/>
    <row r="29" spans="11:32" ht="15.75" thickBot="1" x14ac:dyDescent="0.3"/>
    <row r="30" spans="11:32" ht="15.75" thickBot="1" x14ac:dyDescent="0.3">
      <c r="K30" s="25" t="s">
        <v>36</v>
      </c>
      <c r="L30" s="29" t="s">
        <v>37</v>
      </c>
      <c r="M30" s="15"/>
      <c r="N30" s="15"/>
      <c r="O30" s="15"/>
      <c r="P30" s="15"/>
      <c r="Q30" s="15"/>
      <c r="R30" s="15"/>
      <c r="S30" s="15"/>
      <c r="T30" s="16"/>
      <c r="U30" s="49"/>
      <c r="W30" s="25" t="s">
        <v>36</v>
      </c>
      <c r="X30" s="29"/>
      <c r="Y30" s="15"/>
      <c r="Z30" s="15"/>
      <c r="AA30" s="15"/>
      <c r="AB30" s="15"/>
      <c r="AC30" s="15"/>
      <c r="AD30" s="15"/>
      <c r="AE30" s="15"/>
      <c r="AF30" s="16"/>
    </row>
    <row r="31" spans="11:32" ht="15.75" thickBot="1" x14ac:dyDescent="0.3">
      <c r="K31" s="25" t="s">
        <v>34</v>
      </c>
      <c r="L31" s="20" t="s">
        <v>47</v>
      </c>
      <c r="M31" s="15"/>
      <c r="N31" s="15"/>
      <c r="O31" s="15"/>
      <c r="P31" s="15"/>
      <c r="Q31" s="15"/>
      <c r="R31" s="15"/>
      <c r="S31" s="15"/>
      <c r="T31" s="16"/>
      <c r="U31" s="49"/>
      <c r="W31" s="25" t="s">
        <v>34</v>
      </c>
      <c r="X31" s="20" t="s">
        <v>46</v>
      </c>
      <c r="Y31" s="15"/>
      <c r="Z31" s="15"/>
      <c r="AA31" s="15"/>
      <c r="AB31" s="15"/>
      <c r="AC31" s="15"/>
      <c r="AD31" s="15"/>
      <c r="AE31" s="15"/>
      <c r="AF31" s="16"/>
    </row>
    <row r="32" spans="11:32" ht="15.75" thickBot="1" x14ac:dyDescent="0.3">
      <c r="K32" s="25" t="s">
        <v>30</v>
      </c>
      <c r="L32" s="20" t="s">
        <v>48</v>
      </c>
      <c r="M32" s="15"/>
      <c r="N32" s="15"/>
      <c r="O32" s="15"/>
      <c r="P32" s="15"/>
      <c r="Q32" s="15"/>
      <c r="R32" s="15"/>
      <c r="S32" s="15"/>
      <c r="T32" s="16"/>
      <c r="U32" s="49"/>
      <c r="W32" s="25" t="s">
        <v>30</v>
      </c>
      <c r="X32" s="20" t="s">
        <v>31</v>
      </c>
      <c r="Y32" s="15"/>
      <c r="Z32" s="15"/>
      <c r="AA32" s="15"/>
      <c r="AB32" s="15"/>
      <c r="AC32" s="15"/>
      <c r="AD32" s="15"/>
      <c r="AE32" s="15"/>
      <c r="AF32" s="16"/>
    </row>
    <row r="33" spans="11:32" ht="19.5" thickBot="1" x14ac:dyDescent="0.3">
      <c r="K33" s="21" t="s">
        <v>35</v>
      </c>
      <c r="L33" s="18" t="s">
        <v>20</v>
      </c>
      <c r="M33" s="18" t="s">
        <v>21</v>
      </c>
      <c r="N33" s="18" t="s">
        <v>22</v>
      </c>
      <c r="O33" s="18" t="s">
        <v>23</v>
      </c>
      <c r="P33" s="18" t="s">
        <v>24</v>
      </c>
      <c r="Q33" s="18" t="s">
        <v>25</v>
      </c>
      <c r="R33" s="18" t="s">
        <v>26</v>
      </c>
      <c r="S33" s="18" t="s">
        <v>27</v>
      </c>
      <c r="T33" s="19" t="s">
        <v>28</v>
      </c>
      <c r="U33"/>
      <c r="W33" s="21" t="s">
        <v>33</v>
      </c>
      <c r="X33" s="18" t="s">
        <v>20</v>
      </c>
      <c r="Y33" s="18" t="s">
        <v>21</v>
      </c>
      <c r="Z33" s="18" t="s">
        <v>22</v>
      </c>
      <c r="AA33" s="18" t="s">
        <v>23</v>
      </c>
      <c r="AB33" s="18" t="s">
        <v>24</v>
      </c>
      <c r="AC33" s="18" t="s">
        <v>25</v>
      </c>
      <c r="AD33" s="18" t="s">
        <v>26</v>
      </c>
      <c r="AE33" s="18" t="s">
        <v>27</v>
      </c>
      <c r="AF33" s="19" t="s">
        <v>28</v>
      </c>
    </row>
    <row r="34" spans="11:32" ht="15.75" thickBot="1" x14ac:dyDescent="0.3">
      <c r="K34" s="3">
        <v>2000</v>
      </c>
      <c r="L34" s="26">
        <f>L6/X34</f>
        <v>3.0605761087158556E-5</v>
      </c>
      <c r="M34" s="26">
        <f>M6/Y34</f>
        <v>3.8710377428142126E-5</v>
      </c>
      <c r="N34" s="26">
        <f>N6/Z34</f>
        <v>5.419379019072679E-5</v>
      </c>
      <c r="O34" s="26">
        <f>O6/AA34</f>
        <v>5.9848464747648968E-5</v>
      </c>
      <c r="P34" s="26">
        <f>P6/AB34</f>
        <v>3.3781469524915151E-5</v>
      </c>
      <c r="Q34" s="26">
        <f>Q6/AC34</f>
        <v>4.7346044914659276E-5</v>
      </c>
      <c r="R34" s="26">
        <f>R6/AD34</f>
        <v>3.2840056318434261E-5</v>
      </c>
      <c r="S34" s="26">
        <f>S6/AE34</f>
        <v>2.9475730515190485E-5</v>
      </c>
      <c r="T34" s="30">
        <f>T6/AF34</f>
        <v>2.5434897594250192E-5</v>
      </c>
      <c r="U34" s="52"/>
      <c r="W34" s="3">
        <v>2000</v>
      </c>
      <c r="X34" s="4">
        <v>276226</v>
      </c>
      <c r="Y34" s="4">
        <v>560696</v>
      </c>
      <c r="Z34" s="4">
        <v>1535083</v>
      </c>
      <c r="AA34" s="4">
        <v>1370035</v>
      </c>
      <c r="AB34" s="4">
        <v>512854</v>
      </c>
      <c r="AC34" s="4">
        <v>1182930</v>
      </c>
      <c r="AD34" s="4">
        <v>667459</v>
      </c>
      <c r="AE34" s="4">
        <v>348366</v>
      </c>
      <c r="AF34" s="22">
        <v>1548537</v>
      </c>
    </row>
    <row r="35" spans="11:32" ht="15.75" thickBot="1" x14ac:dyDescent="0.3">
      <c r="K35" s="7">
        <v>2001</v>
      </c>
      <c r="L35" s="26">
        <f>L7/X35</f>
        <v>3.2863724403376457E-5</v>
      </c>
      <c r="M35" s="26">
        <f>M7/Y35</f>
        <v>4.1540308538403192E-5</v>
      </c>
      <c r="N35" s="26">
        <f>N7/Z35</f>
        <v>5.8315619327552479E-5</v>
      </c>
      <c r="O35" s="26">
        <f>O7/AA35</f>
        <v>6.1644514537936328E-5</v>
      </c>
      <c r="P35" s="26">
        <f>P7/AB35</f>
        <v>3.528059703166399E-5</v>
      </c>
      <c r="Q35" s="26">
        <f>Q7/AC35</f>
        <v>4.9889059906592744E-5</v>
      </c>
      <c r="R35" s="26">
        <f>R7/AD35</f>
        <v>3.4335060221265077E-5</v>
      </c>
      <c r="S35" s="26">
        <f>S7/AE35</f>
        <v>3.0933755787629092E-5</v>
      </c>
      <c r="T35" s="30">
        <f>T7/AF35</f>
        <v>2.6606530659017517E-5</v>
      </c>
      <c r="U35" s="52"/>
      <c r="W35" s="7">
        <v>2001</v>
      </c>
      <c r="X35" s="4">
        <v>275956</v>
      </c>
      <c r="Y35" s="4">
        <v>559571</v>
      </c>
      <c r="Z35" s="4">
        <v>1539416</v>
      </c>
      <c r="AA35" s="4">
        <v>1373134</v>
      </c>
      <c r="AB35" s="4">
        <v>514851</v>
      </c>
      <c r="AC35" s="4">
        <v>1182441</v>
      </c>
      <c r="AD35" s="4">
        <v>671492</v>
      </c>
      <c r="AE35" s="4">
        <v>350129</v>
      </c>
      <c r="AF35" s="22">
        <v>1553956</v>
      </c>
    </row>
    <row r="36" spans="11:32" ht="15.75" thickBot="1" x14ac:dyDescent="0.3">
      <c r="K36" s="7">
        <v>2002</v>
      </c>
      <c r="L36" s="26">
        <f>L8/X36</f>
        <v>3.3401724011986012E-5</v>
      </c>
      <c r="M36" s="26">
        <f>M8/Y36</f>
        <v>4.1248528805274358E-5</v>
      </c>
      <c r="N36" s="26">
        <f>N8/Z36</f>
        <v>5.645953176312575E-5</v>
      </c>
      <c r="O36" s="26">
        <f>O8/AA36</f>
        <v>6.1662492167024658E-5</v>
      </c>
      <c r="P36" s="26">
        <f>P8/AB36</f>
        <v>3.6433804746080404E-5</v>
      </c>
      <c r="Q36" s="26">
        <f>Q8/AC36</f>
        <v>4.9731736905938724E-5</v>
      </c>
      <c r="R36" s="26">
        <f>R8/AD36</f>
        <v>3.5233614684027168E-5</v>
      </c>
      <c r="S36" s="26">
        <f>S8/AE36</f>
        <v>3.1015775705949331E-5</v>
      </c>
      <c r="T36" s="30">
        <f>T8/AF36</f>
        <v>2.720099365252267E-5</v>
      </c>
      <c r="U36" s="52"/>
      <c r="W36" s="7">
        <v>2002</v>
      </c>
      <c r="X36" s="4">
        <v>276673</v>
      </c>
      <c r="Y36" s="4">
        <v>559933</v>
      </c>
      <c r="Z36" s="4">
        <v>1544667</v>
      </c>
      <c r="AA36" s="4">
        <v>1377802</v>
      </c>
      <c r="AB36" s="4">
        <v>517050</v>
      </c>
      <c r="AC36" s="4">
        <v>1188117</v>
      </c>
      <c r="AD36" s="4">
        <v>675701</v>
      </c>
      <c r="AE36" s="4">
        <v>352574</v>
      </c>
      <c r="AF36" s="22">
        <v>1571123</v>
      </c>
    </row>
    <row r="37" spans="11:32" ht="15.75" thickBot="1" x14ac:dyDescent="0.3">
      <c r="K37" s="7">
        <v>2003</v>
      </c>
      <c r="L37" s="26">
        <f>L9/X37</f>
        <v>3.4720048757352091E-5</v>
      </c>
      <c r="M37" s="26">
        <f>M9/Y37</f>
        <v>4.4261963026224746E-5</v>
      </c>
      <c r="N37" s="26">
        <f>N9/Z37</f>
        <v>5.8504291588917319E-5</v>
      </c>
      <c r="O37" s="26">
        <f>O9/AA37</f>
        <v>6.4738814260400387E-5</v>
      </c>
      <c r="P37" s="26">
        <f>P9/AB37</f>
        <v>3.8398774605524262E-5</v>
      </c>
      <c r="Q37" s="26">
        <f>Q9/AC37</f>
        <v>5.1969425651309084E-5</v>
      </c>
      <c r="R37" s="26">
        <f>R9/AD37</f>
        <v>3.7110865042147074E-5</v>
      </c>
      <c r="S37" s="26">
        <f>S9/AE37</f>
        <v>3.2489089956683284E-5</v>
      </c>
      <c r="T37" s="30">
        <f>T9/AF37</f>
        <v>2.8622652837952878E-5</v>
      </c>
      <c r="U37" s="52"/>
      <c r="W37" s="7">
        <v>2003</v>
      </c>
      <c r="X37" s="4">
        <v>276542</v>
      </c>
      <c r="Y37" s="4">
        <v>558623</v>
      </c>
      <c r="Z37" s="4">
        <v>1549269</v>
      </c>
      <c r="AA37" s="4">
        <v>1382532</v>
      </c>
      <c r="AB37" s="4">
        <v>517084</v>
      </c>
      <c r="AC37" s="4">
        <v>1189315</v>
      </c>
      <c r="AD37" s="4">
        <v>679457</v>
      </c>
      <c r="AE37" s="4">
        <v>354605</v>
      </c>
      <c r="AF37" s="22">
        <v>1592846</v>
      </c>
    </row>
    <row r="38" spans="11:32" ht="15.75" thickBot="1" x14ac:dyDescent="0.3">
      <c r="K38" s="7">
        <v>2004</v>
      </c>
      <c r="L38" s="26">
        <f>L10/X38</f>
        <v>3.5033498421341446E-5</v>
      </c>
      <c r="M38" s="26">
        <f>M10/Y38</f>
        <v>4.4529584119606749E-5</v>
      </c>
      <c r="N38" s="26">
        <f>N10/Z38</f>
        <v>6.156577875495745E-5</v>
      </c>
      <c r="O38" s="26">
        <f>O10/AA38</f>
        <v>6.4068022780247656E-5</v>
      </c>
      <c r="P38" s="26">
        <f>P10/AB38</f>
        <v>3.9511125941070949E-5</v>
      </c>
      <c r="Q38" s="26">
        <f>Q10/AC38</f>
        <v>5.3387001000843874E-5</v>
      </c>
      <c r="R38" s="26">
        <f>R10/AD38</f>
        <v>3.7560647145723178E-5</v>
      </c>
      <c r="S38" s="26">
        <f>S10/AE38</f>
        <v>3.3103695086049073E-5</v>
      </c>
      <c r="T38" s="30">
        <f>T10/AF38</f>
        <v>2.8212765505437522E-5</v>
      </c>
      <c r="U38" s="52"/>
      <c r="W38" s="7">
        <v>2004</v>
      </c>
      <c r="X38" s="4">
        <v>276792</v>
      </c>
      <c r="Y38" s="4">
        <v>558026</v>
      </c>
      <c r="Z38" s="4">
        <v>1557291</v>
      </c>
      <c r="AA38" s="4">
        <v>1387488</v>
      </c>
      <c r="AB38" s="4">
        <v>519691</v>
      </c>
      <c r="AC38" s="4">
        <v>1192168</v>
      </c>
      <c r="AD38" s="4">
        <v>683639</v>
      </c>
      <c r="AE38" s="4">
        <v>357068</v>
      </c>
      <c r="AF38" s="22">
        <v>1610410</v>
      </c>
    </row>
    <row r="39" spans="11:32" ht="15.75" thickBot="1" x14ac:dyDescent="0.3">
      <c r="K39" s="7">
        <v>2005</v>
      </c>
      <c r="L39" s="26">
        <f>L11/X39</f>
        <v>3.5388240780183525E-5</v>
      </c>
      <c r="M39" s="26">
        <f>M11/Y39</f>
        <v>4.6083180442899371E-5</v>
      </c>
      <c r="N39" s="26">
        <f>N11/Z39</f>
        <v>6.2570419522248787E-5</v>
      </c>
      <c r="O39" s="26">
        <f>O11/AA39</f>
        <v>6.6993384003581727E-5</v>
      </c>
      <c r="P39" s="26">
        <f>P11/AB39</f>
        <v>4.1577136620218263E-5</v>
      </c>
      <c r="Q39" s="26">
        <f>Q11/AC39</f>
        <v>5.4228489287059318E-5</v>
      </c>
      <c r="R39" s="26">
        <f>R11/AD39</f>
        <v>3.9029741705291351E-5</v>
      </c>
      <c r="S39" s="26">
        <f>S11/AE39</f>
        <v>3.3971641473908399E-5</v>
      </c>
      <c r="T39" s="30">
        <f>T11/AF39</f>
        <v>2.851501640272828E-5</v>
      </c>
      <c r="U39" s="52"/>
      <c r="W39" s="7">
        <v>2005</v>
      </c>
      <c r="X39" s="4">
        <v>278032</v>
      </c>
      <c r="Y39" s="4">
        <v>558926</v>
      </c>
      <c r="Z39" s="4">
        <v>1568949</v>
      </c>
      <c r="AA39" s="4">
        <v>1394726</v>
      </c>
      <c r="AB39" s="4">
        <v>522369</v>
      </c>
      <c r="AC39" s="4">
        <v>1196780</v>
      </c>
      <c r="AD39" s="4">
        <v>688954</v>
      </c>
      <c r="AE39" s="4">
        <v>360054</v>
      </c>
      <c r="AF39" s="22">
        <v>1632569</v>
      </c>
    </row>
    <row r="40" spans="11:32" ht="15.75" thickBot="1" x14ac:dyDescent="0.3">
      <c r="K40" s="7">
        <v>2006</v>
      </c>
      <c r="L40" s="26">
        <f>L12/X40</f>
        <v>3.7113107591185752E-5</v>
      </c>
      <c r="M40" s="26">
        <f>M12/Y40</f>
        <v>4.7700025162519082E-5</v>
      </c>
      <c r="N40" s="26">
        <f>N12/Z40</f>
        <v>6.4160185133562962E-5</v>
      </c>
      <c r="O40" s="26">
        <f>O12/AA40</f>
        <v>6.6952972687464568E-5</v>
      </c>
      <c r="P40" s="26">
        <f>P12/AB40</f>
        <v>4.1489660616464129E-5</v>
      </c>
      <c r="Q40" s="26">
        <f>Q12/AC40</f>
        <v>5.4206704186770353E-5</v>
      </c>
      <c r="R40" s="26">
        <f>R12/AD40</f>
        <v>3.8942738954031931E-5</v>
      </c>
      <c r="S40" s="26">
        <f>S12/AE40</f>
        <v>3.3774057413394038E-5</v>
      </c>
      <c r="T40" s="30">
        <f>T12/AF40</f>
        <v>2.7090491606023373E-5</v>
      </c>
      <c r="U40" s="52"/>
      <c r="W40" s="7">
        <v>2006</v>
      </c>
      <c r="X40" s="4">
        <v>279127</v>
      </c>
      <c r="Y40" s="4">
        <v>559277</v>
      </c>
      <c r="Z40" s="4">
        <v>1580501</v>
      </c>
      <c r="AA40" s="4">
        <v>1400287</v>
      </c>
      <c r="AB40" s="4">
        <v>524920</v>
      </c>
      <c r="AC40" s="4">
        <v>1200854</v>
      </c>
      <c r="AD40" s="4">
        <v>694253</v>
      </c>
      <c r="AE40" s="4">
        <v>362630</v>
      </c>
      <c r="AF40" s="22">
        <v>1652449</v>
      </c>
    </row>
    <row r="41" spans="11:32" ht="15.75" thickBot="1" x14ac:dyDescent="0.3">
      <c r="K41" s="7">
        <v>2007</v>
      </c>
      <c r="L41" s="26">
        <f>L13/X41</f>
        <v>3.6861792542470438E-5</v>
      </c>
      <c r="M41" s="26">
        <f>M13/Y41</f>
        <v>4.6707763619873611E-5</v>
      </c>
      <c r="N41" s="26">
        <f>N13/Z41</f>
        <v>6.2888797032949824E-5</v>
      </c>
      <c r="O41" s="26">
        <f>O13/AA41</f>
        <v>6.6603647213212141E-5</v>
      </c>
      <c r="P41" s="26">
        <f>P13/AB41</f>
        <v>4.0676274356777451E-5</v>
      </c>
      <c r="Q41" s="26">
        <f>Q13/AC41</f>
        <v>5.3045141967171727E-5</v>
      </c>
      <c r="R41" s="26">
        <f>R13/AD41</f>
        <v>3.7670137797316177E-5</v>
      </c>
      <c r="S41" s="26">
        <f>S13/AE41</f>
        <v>3.3064736231202041E-5</v>
      </c>
      <c r="T41" s="30">
        <f>T13/AF41</f>
        <v>2.5940808745589326E-5</v>
      </c>
      <c r="U41" s="52"/>
      <c r="W41" s="7">
        <v>2007</v>
      </c>
      <c r="X41" s="4">
        <v>280062</v>
      </c>
      <c r="Y41" s="4">
        <v>559393</v>
      </c>
      <c r="Z41" s="4">
        <v>1588567</v>
      </c>
      <c r="AA41" s="4">
        <v>1403663</v>
      </c>
      <c r="AB41" s="4">
        <v>526048</v>
      </c>
      <c r="AC41" s="4">
        <v>1202483</v>
      </c>
      <c r="AD41" s="4">
        <v>697253</v>
      </c>
      <c r="AE41" s="4">
        <v>364269</v>
      </c>
      <c r="AF41" s="22">
        <v>1661246</v>
      </c>
    </row>
    <row r="42" spans="11:32" ht="15.75" thickBot="1" x14ac:dyDescent="0.3">
      <c r="K42" s="7">
        <v>2008</v>
      </c>
      <c r="L42" s="26">
        <f>L14/X42</f>
        <v>3.6902035597286058E-5</v>
      </c>
      <c r="M42" s="26">
        <f>M14/Y42</f>
        <v>4.8160528604412066E-5</v>
      </c>
      <c r="N42" s="26">
        <f>N14/Z42</f>
        <v>6.2074300919736627E-5</v>
      </c>
      <c r="O42" s="26">
        <f>O14/AA42</f>
        <v>6.8505940839363417E-5</v>
      </c>
      <c r="P42" s="26">
        <f>P14/AB42</f>
        <v>4.1378644145487935E-5</v>
      </c>
      <c r="Q42" s="26">
        <f>Q14/AC42</f>
        <v>5.2564356035004823E-5</v>
      </c>
      <c r="R42" s="26">
        <f>R14/AD42</f>
        <v>3.7508259930229515E-5</v>
      </c>
      <c r="S42" s="26">
        <f>S14/AE42</f>
        <v>3.3370777963837767E-5</v>
      </c>
      <c r="T42" s="30">
        <f>T14/AF42</f>
        <v>2.6124063541563042E-5</v>
      </c>
      <c r="U42" s="52"/>
      <c r="W42" s="7">
        <v>2008</v>
      </c>
      <c r="X42" s="4">
        <v>280977</v>
      </c>
      <c r="Y42" s="4">
        <v>559715</v>
      </c>
      <c r="Z42" s="4">
        <v>1595503</v>
      </c>
      <c r="AA42" s="4">
        <v>1405762</v>
      </c>
      <c r="AB42" s="4">
        <v>525944</v>
      </c>
      <c r="AC42" s="4">
        <v>1203701</v>
      </c>
      <c r="AD42" s="4">
        <v>699588</v>
      </c>
      <c r="AE42" s="4">
        <v>365578</v>
      </c>
      <c r="AF42" s="22">
        <v>1671221</v>
      </c>
    </row>
    <row r="43" spans="11:32" ht="15.75" thickBot="1" x14ac:dyDescent="0.3">
      <c r="K43" s="7">
        <v>2009</v>
      </c>
      <c r="L43" s="26">
        <f>L15/X43</f>
        <v>3.7017490703267348E-5</v>
      </c>
      <c r="M43" s="26">
        <f>M15/Y43</f>
        <v>4.534817557320879E-5</v>
      </c>
      <c r="N43" s="26">
        <f>N15/Z43</f>
        <v>5.895975591773674E-5</v>
      </c>
      <c r="O43" s="26">
        <f>O15/AA43</f>
        <v>6.235520377797077E-5</v>
      </c>
      <c r="P43" s="26">
        <f>P15/AB43</f>
        <v>3.9443467259639511E-5</v>
      </c>
      <c r="Q43" s="26">
        <f>Q15/AC43</f>
        <v>4.8635816411682674E-5</v>
      </c>
      <c r="R43" s="26">
        <f>R15/AD43</f>
        <v>3.5887482482351947E-5</v>
      </c>
      <c r="S43" s="26">
        <f>S15/AE43</f>
        <v>3.3235550851680231E-5</v>
      </c>
      <c r="T43" s="30">
        <f>T15/AF43</f>
        <v>2.6343156137028801E-5</v>
      </c>
      <c r="U43" s="52"/>
      <c r="W43" s="7">
        <v>2009</v>
      </c>
      <c r="X43" s="4">
        <v>282777</v>
      </c>
      <c r="Y43" s="4">
        <v>559462</v>
      </c>
      <c r="Z43" s="4">
        <v>1602958</v>
      </c>
      <c r="AA43" s="4">
        <v>1408619</v>
      </c>
      <c r="AB43" s="4">
        <v>526699</v>
      </c>
      <c r="AC43" s="4">
        <v>1204795</v>
      </c>
      <c r="AD43" s="4">
        <v>702502</v>
      </c>
      <c r="AE43" s="4">
        <v>367056</v>
      </c>
      <c r="AF43" s="22">
        <v>1680135</v>
      </c>
    </row>
    <row r="44" spans="11:32" ht="15.75" thickBot="1" x14ac:dyDescent="0.3">
      <c r="K44" s="7">
        <v>2010</v>
      </c>
      <c r="L44" s="26">
        <f>L16/X44</f>
        <v>3.7473119516891567E-5</v>
      </c>
      <c r="M44" s="26">
        <f>M16/Y44</f>
        <v>4.7160622456977498E-5</v>
      </c>
      <c r="N44" s="26">
        <f>N16/Z44</f>
        <v>6.4227090430648802E-5</v>
      </c>
      <c r="O44" s="26">
        <f>O16/AA44</f>
        <v>6.8618523862871823E-5</v>
      </c>
      <c r="P44" s="26">
        <f>P16/AB44</f>
        <v>4.0833543739459016E-5</v>
      </c>
      <c r="Q44" s="26">
        <f>Q16/AC44</f>
        <v>5.1922346861735991E-5</v>
      </c>
      <c r="R44" s="26">
        <f>R16/AD44</f>
        <v>3.6946412881116966E-5</v>
      </c>
      <c r="S44" s="26">
        <f>S16/AE44</f>
        <v>3.5212314518749099E-5</v>
      </c>
      <c r="T44" s="30">
        <f>T16/AF44</f>
        <v>2.6765010001910018E-5</v>
      </c>
      <c r="U44" s="52"/>
      <c r="W44" s="7">
        <v>2010</v>
      </c>
      <c r="X44" s="4">
        <v>283697</v>
      </c>
      <c r="Y44" s="4">
        <v>557998</v>
      </c>
      <c r="Z44" s="4">
        <v>1605897</v>
      </c>
      <c r="AA44" s="4">
        <v>1409253</v>
      </c>
      <c r="AB44" s="4">
        <v>526730</v>
      </c>
      <c r="AC44" s="4">
        <v>1205045</v>
      </c>
      <c r="AD44" s="4">
        <v>704662</v>
      </c>
      <c r="AE44" s="4">
        <v>368366</v>
      </c>
      <c r="AF44" s="22">
        <v>1689995</v>
      </c>
    </row>
    <row r="45" spans="11:32" ht="15.75" thickBot="1" x14ac:dyDescent="0.3">
      <c r="K45" s="7">
        <v>2011</v>
      </c>
      <c r="L45" s="26">
        <f>L17/X45</f>
        <v>3.7324175960989137E-5</v>
      </c>
      <c r="M45" s="26">
        <f>M17/Y45</f>
        <v>4.6097689441209536E-5</v>
      </c>
      <c r="N45" s="26">
        <f>N17/Z45</f>
        <v>6.2016750917484915E-5</v>
      </c>
      <c r="O45" s="26">
        <f>O17/AA45</f>
        <v>6.5978334465134947E-5</v>
      </c>
      <c r="P45" s="26">
        <f>P17/AB45</f>
        <v>3.9073119638193853E-5</v>
      </c>
      <c r="Q45" s="26">
        <f>Q17/AC45</f>
        <v>5.1767966320331303E-5</v>
      </c>
      <c r="R45" s="26">
        <f>R17/AD45</f>
        <v>3.6277509487348481E-5</v>
      </c>
      <c r="S45" s="26">
        <f>S17/AE45</f>
        <v>3.2877217834727209E-5</v>
      </c>
      <c r="T45" s="30">
        <f>T17/AF45</f>
        <v>2.550105575150845E-5</v>
      </c>
      <c r="U45" s="52"/>
      <c r="W45" s="7">
        <v>2011</v>
      </c>
      <c r="X45" s="4">
        <v>284581</v>
      </c>
      <c r="Y45" s="4">
        <v>556718</v>
      </c>
      <c r="Z45" s="4">
        <v>1609474</v>
      </c>
      <c r="AA45" s="4">
        <v>1410222</v>
      </c>
      <c r="AB45" s="4">
        <v>527886</v>
      </c>
      <c r="AC45" s="4">
        <v>1206611</v>
      </c>
      <c r="AD45" s="4">
        <v>707517</v>
      </c>
      <c r="AE45" s="4">
        <v>369300</v>
      </c>
      <c r="AF45" s="22">
        <v>1702855</v>
      </c>
    </row>
    <row r="46" spans="11:32" ht="15.75" thickBot="1" x14ac:dyDescent="0.3">
      <c r="K46" s="7">
        <v>2012</v>
      </c>
      <c r="L46" s="26">
        <f>L18/X46</f>
        <v>3.6060770227882658E-5</v>
      </c>
      <c r="M46" s="26">
        <f>M18/Y46</f>
        <v>4.6780793445400883E-5</v>
      </c>
      <c r="N46" s="26">
        <f>N18/Z46</f>
        <v>6.1455674446766109E-5</v>
      </c>
      <c r="O46" s="26">
        <f>O18/AA46</f>
        <v>6.6555880868461996E-5</v>
      </c>
      <c r="P46" s="26">
        <f>P18/AB46</f>
        <v>3.8013728932837122E-5</v>
      </c>
      <c r="Q46" s="26">
        <f>Q18/AC46</f>
        <v>5.0686032207711449E-5</v>
      </c>
      <c r="R46" s="26">
        <f>R18/AD46</f>
        <v>3.6994705907002223E-5</v>
      </c>
      <c r="S46" s="26">
        <f>S18/AE46</f>
        <v>3.3392850135428154E-5</v>
      </c>
      <c r="T46" s="30">
        <f>T18/AF46</f>
        <v>2.458104873890072E-5</v>
      </c>
      <c r="U46" s="52"/>
      <c r="W46" s="7">
        <v>2012</v>
      </c>
      <c r="X46" s="4">
        <v>285782</v>
      </c>
      <c r="Y46" s="4">
        <v>556027</v>
      </c>
      <c r="Z46" s="4">
        <v>1614455</v>
      </c>
      <c r="AA46" s="4">
        <v>1413866</v>
      </c>
      <c r="AB46" s="4">
        <v>529704</v>
      </c>
      <c r="AC46" s="4">
        <v>1208696</v>
      </c>
      <c r="AD46" s="4">
        <v>711581</v>
      </c>
      <c r="AE46" s="4">
        <v>370926</v>
      </c>
      <c r="AF46" s="22">
        <v>1717084</v>
      </c>
    </row>
    <row r="47" spans="11:32" ht="15.75" thickBot="1" x14ac:dyDescent="0.3">
      <c r="K47" s="7">
        <v>2013</v>
      </c>
      <c r="L47" s="26">
        <f>L19/X47</f>
        <v>3.5908913567188854E-5</v>
      </c>
      <c r="M47" s="26">
        <f>M19/Y47</f>
        <v>4.9333702460614894E-5</v>
      </c>
      <c r="N47" s="26">
        <f>N19/Z47</f>
        <v>6.2195500707254884E-5</v>
      </c>
      <c r="O47" s="26">
        <f>O19/AA47</f>
        <v>6.6135655900140898E-5</v>
      </c>
      <c r="P47" s="26">
        <f>P19/AB47</f>
        <v>3.9665885710760249E-5</v>
      </c>
      <c r="Q47" s="26">
        <f>Q19/AC47</f>
        <v>5.1518341540554407E-5</v>
      </c>
      <c r="R47" s="26">
        <f>R19/AD47</f>
        <v>3.8152687047010304E-5</v>
      </c>
      <c r="S47" s="26">
        <f>S19/AE47</f>
        <v>3.3919630217448741E-5</v>
      </c>
      <c r="T47" s="30">
        <f>T19/AF47</f>
        <v>2.4029867374924001E-5</v>
      </c>
      <c r="U47" s="52"/>
      <c r="W47" s="7">
        <v>2013</v>
      </c>
      <c r="X47" s="4">
        <v>286691</v>
      </c>
      <c r="Y47" s="4">
        <v>555473</v>
      </c>
      <c r="Z47" s="4">
        <v>1618592</v>
      </c>
      <c r="AA47" s="4">
        <v>1418498</v>
      </c>
      <c r="AB47" s="4">
        <v>531898</v>
      </c>
      <c r="AC47" s="4">
        <v>1210971</v>
      </c>
      <c r="AD47" s="4">
        <v>715888</v>
      </c>
      <c r="AE47" s="4">
        <v>372603</v>
      </c>
      <c r="AF47" s="22">
        <v>1741246</v>
      </c>
    </row>
    <row r="48" spans="11:32" ht="15.75" thickBot="1" x14ac:dyDescent="0.3">
      <c r="K48" s="7">
        <v>2014</v>
      </c>
      <c r="L48" s="26">
        <f>L20/X48</f>
        <v>3.542303200600872E-5</v>
      </c>
      <c r="M48" s="26">
        <f>M20/Y48</f>
        <v>4.6197850034809568E-5</v>
      </c>
      <c r="N48" s="26">
        <f>N20/Z48</f>
        <v>5.9557429776470203E-5</v>
      </c>
      <c r="O48" s="26">
        <f>O20/AA48</f>
        <v>6.5387524310838875E-5</v>
      </c>
      <c r="P48" s="26">
        <f>P20/AB48</f>
        <v>3.7575783077563831E-5</v>
      </c>
      <c r="Q48" s="26">
        <f>Q20/AC48</f>
        <v>4.8981241831128389E-5</v>
      </c>
      <c r="R48" s="26">
        <f>R20/AD48</f>
        <v>3.6483931334804649E-5</v>
      </c>
      <c r="S48" s="26">
        <f>S20/AE48</f>
        <v>3.1687530952306898E-5</v>
      </c>
      <c r="T48" s="30">
        <f>T20/AF48</f>
        <v>2.2248095942294011E-5</v>
      </c>
      <c r="U48" s="52"/>
      <c r="W48" s="7">
        <v>2014</v>
      </c>
      <c r="X48" s="4">
        <v>287416</v>
      </c>
      <c r="Y48" s="4">
        <v>555881</v>
      </c>
      <c r="Z48" s="4">
        <v>1625485</v>
      </c>
      <c r="AA48" s="4">
        <v>1425422</v>
      </c>
      <c r="AB48" s="4">
        <v>534270</v>
      </c>
      <c r="AC48" s="4">
        <v>1215246</v>
      </c>
      <c r="AD48" s="4">
        <v>722038</v>
      </c>
      <c r="AE48" s="4">
        <v>375282</v>
      </c>
      <c r="AF48" s="22">
        <v>1766746</v>
      </c>
    </row>
    <row r="49" spans="11:32" ht="15.75" thickBot="1" x14ac:dyDescent="0.3">
      <c r="K49" s="7">
        <v>2015</v>
      </c>
      <c r="L49" s="26">
        <f>L21/X49</f>
        <v>3.6915756771044079E-5</v>
      </c>
      <c r="M49" s="26">
        <f>M21/Y49</f>
        <v>4.7952743036392544E-5</v>
      </c>
      <c r="N49" s="26">
        <f>N21/Z49</f>
        <v>6.0398145218548151E-5</v>
      </c>
      <c r="O49" s="26">
        <f>O21/AA49</f>
        <v>6.4862643601149104E-5</v>
      </c>
      <c r="P49" s="26">
        <f>P21/AB49</f>
        <v>3.7858283610516381E-5</v>
      </c>
      <c r="Q49" s="26">
        <f>Q21/AC49</f>
        <v>5.0297600893430706E-5</v>
      </c>
      <c r="R49" s="26">
        <f>R21/AD49</f>
        <v>3.7054061187088085E-5</v>
      </c>
      <c r="S49" s="26">
        <f>S21/AE49</f>
        <v>3.2078730200624894E-5</v>
      </c>
      <c r="T49" s="30">
        <f>T21/AF49</f>
        <v>2.3079040641775268E-5</v>
      </c>
      <c r="U49" s="52"/>
      <c r="W49" s="7">
        <v>2015</v>
      </c>
      <c r="X49" s="4">
        <v>288356</v>
      </c>
      <c r="Y49" s="4">
        <v>557641</v>
      </c>
      <c r="Z49" s="4">
        <v>1636778</v>
      </c>
      <c r="AA49" s="4">
        <v>1437251</v>
      </c>
      <c r="AB49" s="4">
        <v>538575</v>
      </c>
      <c r="AC49" s="4">
        <v>1221570</v>
      </c>
      <c r="AD49" s="4">
        <v>728826</v>
      </c>
      <c r="AE49" s="4">
        <v>378592</v>
      </c>
      <c r="AF49" s="22">
        <v>1797337</v>
      </c>
    </row>
    <row r="50" spans="11:32" ht="15.75" thickBot="1" x14ac:dyDescent="0.3">
      <c r="K50" s="7">
        <v>2016</v>
      </c>
      <c r="L50" s="26">
        <f>L22/X50</f>
        <v>3.7629167417299393E-5</v>
      </c>
      <c r="M50" s="26">
        <f>M22/Y50</f>
        <v>4.7074786893433311E-5</v>
      </c>
      <c r="N50" s="26">
        <f>N22/Z50</f>
        <v>5.9413327966483786E-5</v>
      </c>
      <c r="O50" s="26">
        <f>O22/AA50</f>
        <v>6.5965220151608392E-5</v>
      </c>
      <c r="P50" s="26">
        <f>P22/AB50</f>
        <v>3.7637084152213476E-5</v>
      </c>
      <c r="Q50" s="26">
        <f>Q22/AC50</f>
        <v>5.0875109804111065E-5</v>
      </c>
      <c r="R50" s="26">
        <f>R22/AD50</f>
        <v>3.6256230923700639E-5</v>
      </c>
      <c r="S50" s="26">
        <f>S22/AE50</f>
        <v>3.2132950262988431E-5</v>
      </c>
      <c r="T50" s="30">
        <f>T22/AF50</f>
        <v>2.2961428709660134E-5</v>
      </c>
      <c r="U50" s="52"/>
      <c r="W50" s="7">
        <v>2016</v>
      </c>
      <c r="X50" s="4">
        <v>291011</v>
      </c>
      <c r="Y50" s="4">
        <v>560482</v>
      </c>
      <c r="Z50" s="4">
        <v>1653691</v>
      </c>
      <c r="AA50" s="4">
        <v>1453948</v>
      </c>
      <c r="AB50" s="4">
        <v>545815</v>
      </c>
      <c r="AC50" s="4">
        <v>1232012</v>
      </c>
      <c r="AD50" s="4">
        <v>739139</v>
      </c>
      <c r="AE50" s="4">
        <v>384147</v>
      </c>
      <c r="AF50" s="22">
        <v>1840226</v>
      </c>
    </row>
    <row r="51" spans="11:32" ht="15.75" thickBot="1" x14ac:dyDescent="0.3">
      <c r="K51" s="7">
        <v>2017</v>
      </c>
      <c r="L51" s="26">
        <f>L23/X51</f>
        <v>3.7883382391535946E-5</v>
      </c>
      <c r="M51" s="26">
        <f>M23/Y51</f>
        <v>4.8979271346203888E-5</v>
      </c>
      <c r="N51" s="26">
        <f>N23/Z51</f>
        <v>5.965603828797066E-5</v>
      </c>
      <c r="O51" s="26">
        <f>O23/AA51</f>
        <v>6.6534837292837708E-5</v>
      </c>
      <c r="P51" s="26">
        <f>P23/AB51</f>
        <v>3.7696459341102765E-5</v>
      </c>
      <c r="Q51" s="26">
        <f>Q23/AC51</f>
        <v>5.2445665275910577E-5</v>
      </c>
      <c r="R51" s="26">
        <f>R23/AD51</f>
        <v>3.7317015587380516E-5</v>
      </c>
      <c r="S51" s="26">
        <f>S23/AE51</f>
        <v>3.2757971728612619E-5</v>
      </c>
      <c r="T51" s="30">
        <f>T23/AF51</f>
        <v>2.3181270927628856E-5</v>
      </c>
      <c r="U51" s="52"/>
      <c r="W51" s="7">
        <v>2017</v>
      </c>
      <c r="X51" s="4">
        <v>291942</v>
      </c>
      <c r="Y51" s="4">
        <v>561077</v>
      </c>
      <c r="Z51" s="4">
        <v>1665753</v>
      </c>
      <c r="AA51" s="4">
        <v>1465045</v>
      </c>
      <c r="AB51" s="4">
        <v>549263</v>
      </c>
      <c r="AC51" s="4">
        <v>1237298</v>
      </c>
      <c r="AD51" s="4">
        <v>746153</v>
      </c>
      <c r="AE51" s="4">
        <v>388752</v>
      </c>
      <c r="AF51" s="22">
        <v>1867582</v>
      </c>
    </row>
    <row r="52" spans="11:32" ht="15.75" thickBot="1" x14ac:dyDescent="0.3">
      <c r="K52" s="11">
        <v>2018</v>
      </c>
      <c r="L52" s="31">
        <f>L24/X52</f>
        <v>3.7390949643817142E-5</v>
      </c>
      <c r="M52" s="31">
        <f>M24/Y52</f>
        <v>4.8564308974485656E-5</v>
      </c>
      <c r="N52" s="31">
        <f>N24/Z52</f>
        <v>5.9748900622345721E-5</v>
      </c>
      <c r="O52" s="31">
        <f>O24/AA52</f>
        <v>6.2180959260456093E-5</v>
      </c>
      <c r="P52" s="31">
        <f>P24/AB52</f>
        <v>3.6252460875659154E-5</v>
      </c>
      <c r="Q52" s="31">
        <f>Q24/AC52</f>
        <v>5.1493555379916023E-5</v>
      </c>
      <c r="R52" s="31">
        <f>R24/AD52</f>
        <v>3.595777916785292E-5</v>
      </c>
      <c r="S52" s="31">
        <f>S24/AE52</f>
        <v>3.2194428894097006E-5</v>
      </c>
      <c r="T52" s="32">
        <f>T24/AF52</f>
        <v>2.2376276027436226E-5</v>
      </c>
      <c r="U52" s="52"/>
      <c r="W52" s="11">
        <v>2018</v>
      </c>
      <c r="X52" s="23">
        <v>292675</v>
      </c>
      <c r="Y52" s="23">
        <v>560898</v>
      </c>
      <c r="Z52" s="23">
        <v>1670668</v>
      </c>
      <c r="AA52" s="23">
        <v>1473576</v>
      </c>
      <c r="AB52" s="23">
        <v>552579</v>
      </c>
      <c r="AC52" s="23">
        <v>1240214</v>
      </c>
      <c r="AD52" s="23">
        <v>751140</v>
      </c>
      <c r="AE52" s="23">
        <v>391741</v>
      </c>
      <c r="AF52" s="24">
        <v>1888776</v>
      </c>
    </row>
    <row r="56" spans="11:32" s="28" customFormat="1" x14ac:dyDescent="0.25"/>
    <row r="57" spans="11:32" ht="15.75" thickBot="1" x14ac:dyDescent="0.3"/>
    <row r="58" spans="11:32" ht="15.75" thickBot="1" x14ac:dyDescent="0.3">
      <c r="K58" s="25" t="s">
        <v>36</v>
      </c>
      <c r="L58" s="29" t="s">
        <v>38</v>
      </c>
      <c r="M58" s="15"/>
      <c r="N58" s="15"/>
      <c r="O58" s="15"/>
      <c r="P58" s="15"/>
      <c r="Q58" s="15"/>
      <c r="R58" s="15"/>
      <c r="S58" s="15"/>
      <c r="T58" s="16"/>
      <c r="U58" s="49"/>
    </row>
    <row r="59" spans="11:32" ht="15.75" thickBot="1" x14ac:dyDescent="0.3">
      <c r="K59" s="25" t="s">
        <v>34</v>
      </c>
      <c r="L59" s="20" t="s">
        <v>44</v>
      </c>
      <c r="M59" s="15"/>
      <c r="N59" s="15"/>
      <c r="O59" s="15"/>
      <c r="P59" s="15"/>
      <c r="Q59" s="15"/>
      <c r="R59" s="15"/>
      <c r="S59" s="15"/>
      <c r="T59" s="16"/>
      <c r="U59" s="49"/>
    </row>
    <row r="60" spans="11:32" ht="15.75" thickBot="1" x14ac:dyDescent="0.3">
      <c r="K60" s="25" t="s">
        <v>30</v>
      </c>
      <c r="L60" s="20" t="s">
        <v>45</v>
      </c>
      <c r="M60" s="15"/>
      <c r="N60" s="15"/>
      <c r="O60" s="15"/>
      <c r="P60" s="15"/>
      <c r="Q60" s="15"/>
      <c r="R60" s="15"/>
      <c r="S60" s="15"/>
      <c r="T60" s="16"/>
      <c r="U60" s="49"/>
    </row>
    <row r="61" spans="11:32" ht="19.5" thickBot="1" x14ac:dyDescent="0.3">
      <c r="K61" s="21" t="s">
        <v>12</v>
      </c>
      <c r="L61" s="18" t="s">
        <v>20</v>
      </c>
      <c r="M61" s="18" t="s">
        <v>21</v>
      </c>
      <c r="N61" s="18" t="s">
        <v>22</v>
      </c>
      <c r="O61" s="18" t="s">
        <v>23</v>
      </c>
      <c r="P61" s="18" t="s">
        <v>24</v>
      </c>
      <c r="Q61" s="18" t="s">
        <v>25</v>
      </c>
      <c r="R61" s="18" t="s">
        <v>26</v>
      </c>
      <c r="S61" s="18" t="s">
        <v>27</v>
      </c>
      <c r="T61" s="19" t="s">
        <v>28</v>
      </c>
      <c r="U61" s="19" t="s">
        <v>52</v>
      </c>
    </row>
    <row r="62" spans="11:32" ht="15.75" thickBot="1" x14ac:dyDescent="0.3">
      <c r="K62" s="3">
        <v>2000</v>
      </c>
      <c r="L62" s="33">
        <f>L6/L$6</f>
        <v>1</v>
      </c>
      <c r="M62" s="33">
        <f t="shared" ref="M62:T62" si="10">M6/M$6</f>
        <v>1</v>
      </c>
      <c r="N62" s="33">
        <f t="shared" si="10"/>
        <v>1</v>
      </c>
      <c r="O62" s="33">
        <f t="shared" si="10"/>
        <v>1</v>
      </c>
      <c r="P62" s="33">
        <f t="shared" si="10"/>
        <v>1</v>
      </c>
      <c r="Q62" s="33">
        <f t="shared" si="10"/>
        <v>1</v>
      </c>
      <c r="R62" s="33">
        <f t="shared" si="10"/>
        <v>1</v>
      </c>
      <c r="S62" s="33">
        <f t="shared" si="10"/>
        <v>1</v>
      </c>
      <c r="T62" s="34">
        <f t="shared" si="10"/>
        <v>1</v>
      </c>
      <c r="U62" s="34">
        <f t="shared" ref="U62" si="11">U6/U$6</f>
        <v>1</v>
      </c>
    </row>
    <row r="63" spans="11:32" ht="15.75" thickBot="1" x14ac:dyDescent="0.3">
      <c r="K63" s="7">
        <v>2001</v>
      </c>
      <c r="L63" s="33">
        <f t="shared" ref="L63:T63" si="12">L7/L$6</f>
        <v>1.072726187657173</v>
      </c>
      <c r="M63" s="33">
        <f t="shared" si="12"/>
        <v>1.0709521159340898</v>
      </c>
      <c r="N63" s="33">
        <f t="shared" si="12"/>
        <v>1.079094553592215</v>
      </c>
      <c r="O63" s="33">
        <f t="shared" si="12"/>
        <v>1.0323398240503237</v>
      </c>
      <c r="P63" s="33">
        <f t="shared" si="12"/>
        <v>1.0484439101036211</v>
      </c>
      <c r="Q63" s="33">
        <f t="shared" si="12"/>
        <v>1.0532756609378799</v>
      </c>
      <c r="R63" s="33">
        <f t="shared" si="12"/>
        <v>1.0518411802619423</v>
      </c>
      <c r="S63" s="33">
        <f t="shared" si="12"/>
        <v>1.0547763821141918</v>
      </c>
      <c r="T63" s="34">
        <f t="shared" si="12"/>
        <v>1.0497246275933974</v>
      </c>
      <c r="U63" s="34">
        <f t="shared" ref="U63" si="13">U7/U$6</f>
        <v>1.0554499145517946</v>
      </c>
    </row>
    <row r="64" spans="11:32" ht="15.75" thickBot="1" x14ac:dyDescent="0.3">
      <c r="K64" s="7">
        <v>2002</v>
      </c>
      <c r="L64" s="33">
        <f t="shared" ref="L64:T64" si="14">L8/L$6</f>
        <v>1.0931202111635909</v>
      </c>
      <c r="M64" s="33">
        <f t="shared" si="14"/>
        <v>1.0641176910377763</v>
      </c>
      <c r="N64" s="33">
        <f t="shared" si="14"/>
        <v>1.0483124719192149</v>
      </c>
      <c r="O64" s="33">
        <f t="shared" si="14"/>
        <v>1.0361513753123412</v>
      </c>
      <c r="P64" s="33">
        <f t="shared" si="14"/>
        <v>1.0873385460912837</v>
      </c>
      <c r="Q64" s="33">
        <f t="shared" si="14"/>
        <v>1.0549942331637852</v>
      </c>
      <c r="R64" s="33">
        <f t="shared" si="14"/>
        <v>1.0861336664154952</v>
      </c>
      <c r="S64" s="33">
        <f t="shared" si="14"/>
        <v>1.0649582712794348</v>
      </c>
      <c r="T64" s="34">
        <f t="shared" si="14"/>
        <v>1.0850340705603565</v>
      </c>
      <c r="U64" s="34">
        <f t="shared" ref="U64" si="15">U8/U$6</f>
        <v>1.0577800368296546</v>
      </c>
    </row>
    <row r="65" spans="11:21" ht="15.75" thickBot="1" x14ac:dyDescent="0.3">
      <c r="K65" s="7">
        <v>2003</v>
      </c>
      <c r="L65" s="33">
        <f t="shared" ref="L65:T65" si="16">L9/L$6</f>
        <v>1.135726312257872</v>
      </c>
      <c r="M65" s="33">
        <f t="shared" si="16"/>
        <v>1.139185950664501</v>
      </c>
      <c r="N65" s="33">
        <f t="shared" si="16"/>
        <v>1.089514885318019</v>
      </c>
      <c r="O65" s="33">
        <f t="shared" si="16"/>
        <v>1.0915792125574997</v>
      </c>
      <c r="P65" s="33">
        <f t="shared" si="16"/>
        <v>1.1460568992724118</v>
      </c>
      <c r="Q65" s="33">
        <f t="shared" si="16"/>
        <v>1.1035755291840734</v>
      </c>
      <c r="R65" s="33">
        <f t="shared" si="16"/>
        <v>1.1503621088790759</v>
      </c>
      <c r="S65" s="33">
        <f t="shared" si="16"/>
        <v>1.1219721125739992</v>
      </c>
      <c r="T65" s="34">
        <f t="shared" si="16"/>
        <v>1.1575295647664552</v>
      </c>
      <c r="U65" s="34">
        <f t="shared" ref="U65" si="17">U9/U$6</f>
        <v>1.1122951326854089</v>
      </c>
    </row>
    <row r="66" spans="11:21" ht="15.75" thickBot="1" x14ac:dyDescent="0.3">
      <c r="K66" s="7">
        <v>2004</v>
      </c>
      <c r="L66" s="33">
        <f t="shared" ref="L66:T66" si="18">L10/L$6</f>
        <v>1.1470155438718765</v>
      </c>
      <c r="M66" s="33">
        <f t="shared" si="18"/>
        <v>1.144849002066094</v>
      </c>
      <c r="N66" s="33">
        <f t="shared" si="18"/>
        <v>1.1524650485067853</v>
      </c>
      <c r="O66" s="33">
        <f t="shared" si="18"/>
        <v>1.0841412791631648</v>
      </c>
      <c r="P66" s="33">
        <f t="shared" si="18"/>
        <v>1.1852018389411842</v>
      </c>
      <c r="Q66" s="33">
        <f t="shared" si="18"/>
        <v>1.1363974063202329</v>
      </c>
      <c r="R66" s="33">
        <f t="shared" si="18"/>
        <v>1.171470643415526</v>
      </c>
      <c r="S66" s="33">
        <f t="shared" si="18"/>
        <v>1.1511371367889258</v>
      </c>
      <c r="T66" s="34">
        <f t="shared" si="18"/>
        <v>1.1535343667551707</v>
      </c>
      <c r="U66" s="34">
        <f t="shared" ref="U66" si="19">U10/U$6</f>
        <v>1.1357091921449212</v>
      </c>
    </row>
    <row r="67" spans="11:21" ht="15.75" thickBot="1" x14ac:dyDescent="0.3">
      <c r="K67" s="7">
        <v>2005</v>
      </c>
      <c r="L67" s="33">
        <f t="shared" ref="L67:T67" si="20">L11/L$6</f>
        <v>1.1638205436422369</v>
      </c>
      <c r="M67" s="33">
        <f t="shared" si="20"/>
        <v>1.1867025984443607</v>
      </c>
      <c r="N67" s="33">
        <f t="shared" si="20"/>
        <v>1.1800393935483737</v>
      </c>
      <c r="O67" s="33">
        <f t="shared" si="20"/>
        <v>1.1395572178298574</v>
      </c>
      <c r="P67" s="33">
        <f t="shared" si="20"/>
        <v>1.2536020318731713</v>
      </c>
      <c r="Q67" s="33">
        <f t="shared" si="20"/>
        <v>1.1587748935320086</v>
      </c>
      <c r="R67" s="33">
        <f t="shared" si="20"/>
        <v>1.2267538127547739</v>
      </c>
      <c r="S67" s="33">
        <f t="shared" si="20"/>
        <v>1.191197663481032</v>
      </c>
      <c r="T67" s="34">
        <f t="shared" si="20"/>
        <v>1.1819349944647606</v>
      </c>
      <c r="U67" s="34">
        <f t="shared" ref="U67" si="21">U11/U$6</f>
        <v>1.1741169884765044</v>
      </c>
    </row>
    <row r="68" spans="11:21" ht="15.75" thickBot="1" x14ac:dyDescent="0.3">
      <c r="K68" s="7">
        <v>2006</v>
      </c>
      <c r="L68" s="33">
        <f t="shared" ref="L68:T68" si="22">L12/L$6</f>
        <v>1.2253535978540411</v>
      </c>
      <c r="M68" s="33">
        <f t="shared" si="22"/>
        <v>1.22910986414366</v>
      </c>
      <c r="N68" s="33">
        <f t="shared" si="22"/>
        <v>1.2189306444620129</v>
      </c>
      <c r="O68" s="33">
        <f t="shared" si="22"/>
        <v>1.1434106811837392</v>
      </c>
      <c r="P68" s="33">
        <f t="shared" si="22"/>
        <v>1.2570736338553297</v>
      </c>
      <c r="Q68" s="33">
        <f t="shared" si="22"/>
        <v>1.1622524221020767</v>
      </c>
      <c r="R68" s="33">
        <f t="shared" si="22"/>
        <v>1.2334335913682684</v>
      </c>
      <c r="S68" s="33">
        <f t="shared" si="22"/>
        <v>1.1927423179201273</v>
      </c>
      <c r="T68" s="34">
        <f t="shared" si="22"/>
        <v>1.1365626255697825</v>
      </c>
      <c r="U68" s="34">
        <f t="shared" ref="U68" si="23">U12/U$6</f>
        <v>1.1847625170462768</v>
      </c>
    </row>
    <row r="69" spans="11:21" ht="15.75" thickBot="1" x14ac:dyDescent="0.3">
      <c r="K69" s="7">
        <v>2007</v>
      </c>
      <c r="L69" s="33">
        <f t="shared" ref="L69:T69" si="24">L13/L$6</f>
        <v>1.2211328043703908</v>
      </c>
      <c r="M69" s="33">
        <f t="shared" si="24"/>
        <v>1.2037914033256165</v>
      </c>
      <c r="N69" s="33">
        <f t="shared" si="24"/>
        <v>1.2008739834733124</v>
      </c>
      <c r="O69" s="33">
        <f t="shared" si="24"/>
        <v>1.1401872694293862</v>
      </c>
      <c r="P69" s="33">
        <f t="shared" si="24"/>
        <v>1.2350776327684994</v>
      </c>
      <c r="Q69" s="33">
        <f t="shared" si="24"/>
        <v>1.1388900786125589</v>
      </c>
      <c r="R69" s="33">
        <f t="shared" si="24"/>
        <v>1.1982822154846917</v>
      </c>
      <c r="S69" s="33">
        <f t="shared" si="24"/>
        <v>1.1729700868278121</v>
      </c>
      <c r="T69" s="34">
        <f t="shared" si="24"/>
        <v>1.0941223257077137</v>
      </c>
      <c r="U69" s="34">
        <f t="shared" ref="U69" si="25">U13/U$6</f>
        <v>1.1651113823544854</v>
      </c>
    </row>
    <row r="70" spans="11:21" ht="15.75" thickBot="1" x14ac:dyDescent="0.3">
      <c r="K70" s="7">
        <v>2008</v>
      </c>
      <c r="L70" s="33">
        <f t="shared" ref="L70:T70" si="26">L14/L$6</f>
        <v>1.2264599090771791</v>
      </c>
      <c r="M70" s="33">
        <f t="shared" si="26"/>
        <v>1.2419477566069057</v>
      </c>
      <c r="N70" s="33">
        <f t="shared" si="26"/>
        <v>1.1904963672547508</v>
      </c>
      <c r="O70" s="33">
        <f t="shared" si="26"/>
        <v>1.1745063206232023</v>
      </c>
      <c r="P70" s="33">
        <f t="shared" si="26"/>
        <v>1.2561557077698711</v>
      </c>
      <c r="Q70" s="33">
        <f t="shared" si="26"/>
        <v>1.1297106367212071</v>
      </c>
      <c r="R70" s="33">
        <f t="shared" si="26"/>
        <v>1.1971285319106657</v>
      </c>
      <c r="S70" s="33">
        <f t="shared" si="26"/>
        <v>1.1880809839106119</v>
      </c>
      <c r="T70" s="34">
        <f t="shared" si="26"/>
        <v>1.1084676820901194</v>
      </c>
      <c r="U70" s="34">
        <f t="shared" ref="U70" si="27">U14/U$6</f>
        <v>1.1750152403258989</v>
      </c>
    </row>
    <row r="71" spans="11:21" ht="15.75" thickBot="1" x14ac:dyDescent="0.3">
      <c r="K71" s="7">
        <v>2009</v>
      </c>
      <c r="L71" s="33">
        <f t="shared" ref="L71:T71" si="28">L15/L$6</f>
        <v>1.238178676419937</v>
      </c>
      <c r="M71" s="33">
        <f t="shared" si="28"/>
        <v>1.1688951303862816</v>
      </c>
      <c r="N71" s="33">
        <f t="shared" si="28"/>
        <v>1.1360473485541971</v>
      </c>
      <c r="O71" s="33">
        <f t="shared" si="28"/>
        <v>1.0712271433143776</v>
      </c>
      <c r="P71" s="33">
        <f t="shared" si="28"/>
        <v>1.1991273075178266</v>
      </c>
      <c r="Q71" s="33">
        <f t="shared" si="28"/>
        <v>1.0462286659149829</v>
      </c>
      <c r="R71" s="33">
        <f t="shared" si="28"/>
        <v>1.1501700957845484</v>
      </c>
      <c r="S71" s="33">
        <f t="shared" si="28"/>
        <v>1.1880504129538543</v>
      </c>
      <c r="T71" s="34">
        <f t="shared" si="28"/>
        <v>1.1237259366167445</v>
      </c>
      <c r="U71" s="34">
        <f t="shared" ref="U71" si="29">U15/U$6</f>
        <v>1.1145400671285663</v>
      </c>
    </row>
    <row r="72" spans="11:21" ht="15.75" thickBot="1" x14ac:dyDescent="0.3">
      <c r="K72" s="7">
        <v>2010</v>
      </c>
      <c r="L72" s="33">
        <f t="shared" ref="L72:T72" si="30">L16/L$6</f>
        <v>1.2574966977932944</v>
      </c>
      <c r="M72" s="33">
        <f t="shared" si="30"/>
        <v>1.2124317683358021</v>
      </c>
      <c r="N72" s="33">
        <f t="shared" si="30"/>
        <v>1.2398083224454277</v>
      </c>
      <c r="O72" s="33">
        <f t="shared" si="30"/>
        <v>1.1793580148809928</v>
      </c>
      <c r="P72" s="33">
        <f t="shared" si="30"/>
        <v>1.2414603147338712</v>
      </c>
      <c r="Q72" s="33">
        <f t="shared" si="30"/>
        <v>1.1171585854536479</v>
      </c>
      <c r="R72" s="33">
        <f t="shared" si="30"/>
        <v>1.1877489212715511</v>
      </c>
      <c r="S72" s="33">
        <f t="shared" si="30"/>
        <v>1.2632048119111641</v>
      </c>
      <c r="T72" s="34">
        <f t="shared" si="30"/>
        <v>1.1484213286228693</v>
      </c>
      <c r="U72" s="34">
        <f t="shared" ref="U72" si="31">U16/U$6</f>
        <v>1.190603020237279</v>
      </c>
    </row>
    <row r="73" spans="11:21" ht="15.75" thickBot="1" x14ac:dyDescent="0.3">
      <c r="K73" s="7">
        <v>2011</v>
      </c>
      <c r="L73" s="33">
        <f t="shared" ref="L73:T73" si="32">L17/L$6</f>
        <v>1.2564013404159993</v>
      </c>
      <c r="M73" s="33">
        <f t="shared" si="32"/>
        <v>1.182386758567272</v>
      </c>
      <c r="N73" s="33">
        <f t="shared" si="32"/>
        <v>1.1998075407107416</v>
      </c>
      <c r="O73" s="33">
        <f t="shared" si="32"/>
        <v>1.1347603625171434</v>
      </c>
      <c r="P73" s="33">
        <f t="shared" si="32"/>
        <v>1.190545359065861</v>
      </c>
      <c r="Q73" s="33">
        <f t="shared" si="32"/>
        <v>1.1152844133394737</v>
      </c>
      <c r="R73" s="33">
        <f t="shared" si="32"/>
        <v>1.1709702383623231</v>
      </c>
      <c r="S73" s="33">
        <f t="shared" si="32"/>
        <v>1.1824261549036115</v>
      </c>
      <c r="T73" s="34">
        <f t="shared" si="32"/>
        <v>1.1025143467620886</v>
      </c>
      <c r="U73" s="34">
        <f t="shared" ref="U73" si="33">U17/U$6</f>
        <v>1.1563979965113009</v>
      </c>
    </row>
    <row r="74" spans="11:21" ht="15.75" thickBot="1" x14ac:dyDescent="0.3">
      <c r="K74" s="7">
        <v>2012</v>
      </c>
      <c r="L74" s="33">
        <f t="shared" ref="L74:T74" si="34">L18/L$6</f>
        <v>1.2189955820894716</v>
      </c>
      <c r="M74" s="33">
        <f t="shared" si="34"/>
        <v>1.1984187656668408</v>
      </c>
      <c r="N74" s="33">
        <f t="shared" si="34"/>
        <v>1.1926322411509491</v>
      </c>
      <c r="O74" s="33">
        <f t="shared" si="34"/>
        <v>1.1476514513674161</v>
      </c>
      <c r="P74" s="33">
        <f t="shared" si="34"/>
        <v>1.1622550477136138</v>
      </c>
      <c r="Q74" s="33">
        <f t="shared" si="34"/>
        <v>1.0938622338752315</v>
      </c>
      <c r="R74" s="33">
        <f t="shared" si="34"/>
        <v>1.2009790620354588</v>
      </c>
      <c r="S74" s="33">
        <f t="shared" si="34"/>
        <v>1.206258607596145</v>
      </c>
      <c r="T74" s="34">
        <f t="shared" si="34"/>
        <v>1.0716189115700436</v>
      </c>
      <c r="U74" s="34">
        <f t="shared" ref="U74" si="35">U18/U$6</f>
        <v>1.1519527841446193</v>
      </c>
    </row>
    <row r="75" spans="11:21" ht="15.75" thickBot="1" x14ac:dyDescent="0.3">
      <c r="K75" s="7">
        <v>2013</v>
      </c>
      <c r="L75" s="33">
        <f t="shared" ref="L75:T75" si="36">L19/L$6</f>
        <v>1.2177232185125622</v>
      </c>
      <c r="M75" s="33">
        <f t="shared" si="36"/>
        <v>1.2625593444447911</v>
      </c>
      <c r="N75" s="33">
        <f t="shared" si="36"/>
        <v>1.2100824717576646</v>
      </c>
      <c r="O75" s="33">
        <f t="shared" si="36"/>
        <v>1.1441414419507483</v>
      </c>
      <c r="P75" s="33">
        <f t="shared" si="36"/>
        <v>1.2177923135280984</v>
      </c>
      <c r="Q75" s="33">
        <f t="shared" si="36"/>
        <v>1.1139170850016109</v>
      </c>
      <c r="R75" s="33">
        <f t="shared" si="36"/>
        <v>1.2460679513173347</v>
      </c>
      <c r="S75" s="33">
        <f t="shared" si="36"/>
        <v>1.2308272906714715</v>
      </c>
      <c r="T75" s="34">
        <f t="shared" si="36"/>
        <v>1.0623311729748073</v>
      </c>
      <c r="U75" s="34">
        <f t="shared" ref="U75" si="37">U19/U$6</f>
        <v>1.168133429458402</v>
      </c>
    </row>
    <row r="76" spans="11:21" ht="15.75" thickBot="1" x14ac:dyDescent="0.3">
      <c r="K76" s="7">
        <v>2014</v>
      </c>
      <c r="L76" s="33">
        <f t="shared" ref="L76:T76" si="38">L20/L$6</f>
        <v>1.2042840494836158</v>
      </c>
      <c r="M76" s="33">
        <f t="shared" si="38"/>
        <v>1.1831743097664249</v>
      </c>
      <c r="N76" s="33">
        <f t="shared" si="38"/>
        <v>1.1636905985414148</v>
      </c>
      <c r="O76" s="33">
        <f t="shared" si="38"/>
        <v>1.1367204562913449</v>
      </c>
      <c r="P76" s="33">
        <f t="shared" si="38"/>
        <v>1.1587681340577292</v>
      </c>
      <c r="Q76" s="33">
        <f t="shared" si="38"/>
        <v>1.0627992523336676</v>
      </c>
      <c r="R76" s="33">
        <f t="shared" si="38"/>
        <v>1.2018027614249798</v>
      </c>
      <c r="S76" s="33">
        <f t="shared" si="38"/>
        <v>1.1580992920730431</v>
      </c>
      <c r="T76" s="34">
        <f t="shared" si="38"/>
        <v>0.9979651726105021</v>
      </c>
      <c r="U76" s="34">
        <f t="shared" ref="U76" si="39">U20/U$6</f>
        <v>1.1256873866868862</v>
      </c>
    </row>
    <row r="77" spans="11:21" ht="15.75" thickBot="1" x14ac:dyDescent="0.3">
      <c r="K77" s="7">
        <v>2015</v>
      </c>
      <c r="L77" s="33">
        <f t="shared" ref="L77:T77" si="40">L21/L$6</f>
        <v>1.25913712793569</v>
      </c>
      <c r="M77" s="33">
        <f t="shared" si="40"/>
        <v>1.232007321878916</v>
      </c>
      <c r="N77" s="33">
        <f t="shared" si="40"/>
        <v>1.1883161326181741</v>
      </c>
      <c r="O77" s="33">
        <f t="shared" si="40"/>
        <v>1.1369531999777147</v>
      </c>
      <c r="P77" s="33">
        <f t="shared" si="40"/>
        <v>1.1768871622449106</v>
      </c>
      <c r="Q77" s="33">
        <f t="shared" si="40"/>
        <v>1.0970410464727118</v>
      </c>
      <c r="R77" s="33">
        <f t="shared" si="40"/>
        <v>1.2320580901918805</v>
      </c>
      <c r="S77" s="33">
        <f t="shared" si="40"/>
        <v>1.1827372156031384</v>
      </c>
      <c r="T77" s="34">
        <f t="shared" si="40"/>
        <v>1.0531632272780516</v>
      </c>
      <c r="U77" s="34">
        <f t="shared" ref="U77" si="41">U21/U$6</f>
        <v>1.1518836049330412</v>
      </c>
    </row>
    <row r="78" spans="11:21" ht="15.75" thickBot="1" x14ac:dyDescent="0.3">
      <c r="K78" s="7">
        <v>2016</v>
      </c>
      <c r="L78" s="33">
        <f t="shared" ref="L78:T78" si="42">L22/L$6</f>
        <v>1.2952878037168258</v>
      </c>
      <c r="M78" s="33">
        <f t="shared" si="42"/>
        <v>1.2156125322619327</v>
      </c>
      <c r="N78" s="33">
        <f t="shared" si="42"/>
        <v>1.1810189184123856</v>
      </c>
      <c r="O78" s="33">
        <f t="shared" si="42"/>
        <v>1.1697127242422645</v>
      </c>
      <c r="P78" s="33">
        <f t="shared" si="42"/>
        <v>1.1857391293099564</v>
      </c>
      <c r="Q78" s="33">
        <f t="shared" si="42"/>
        <v>1.1191222898874804</v>
      </c>
      <c r="R78" s="33">
        <f t="shared" si="42"/>
        <v>1.2225884416690398</v>
      </c>
      <c r="S78" s="33">
        <f t="shared" si="42"/>
        <v>1.2021196839739849</v>
      </c>
      <c r="T78" s="34">
        <f t="shared" si="42"/>
        <v>1.0727993202710542</v>
      </c>
      <c r="U78" s="34">
        <f t="shared" ref="U78" si="43">U22/U$6</f>
        <v>1.164179594756398</v>
      </c>
    </row>
    <row r="79" spans="11:21" ht="15.75" thickBot="1" x14ac:dyDescent="0.3">
      <c r="K79" s="7">
        <v>2017</v>
      </c>
      <c r="L79" s="33">
        <f t="shared" ref="L79:T79" si="44">L23/L$6</f>
        <v>1.3082103729916572</v>
      </c>
      <c r="M79" s="33">
        <f t="shared" si="44"/>
        <v>1.2661347327208679</v>
      </c>
      <c r="N79" s="33">
        <f t="shared" si="44"/>
        <v>1.1944930441195591</v>
      </c>
      <c r="O79" s="33">
        <f t="shared" si="44"/>
        <v>1.188818041757342</v>
      </c>
      <c r="P79" s="33">
        <f t="shared" si="44"/>
        <v>1.1951120366024097</v>
      </c>
      <c r="Q79" s="33">
        <f t="shared" si="44"/>
        <v>1.1586203656048044</v>
      </c>
      <c r="R79" s="33">
        <f t="shared" si="44"/>
        <v>1.2703000252476666</v>
      </c>
      <c r="S79" s="33">
        <f t="shared" si="44"/>
        <v>1.2401930718634617</v>
      </c>
      <c r="T79" s="34">
        <f t="shared" si="44"/>
        <v>1.0991712038140109</v>
      </c>
      <c r="U79" s="34">
        <f t="shared" ref="U79" si="45">U23/U$6</f>
        <v>1.189876177502176</v>
      </c>
    </row>
    <row r="80" spans="11:21" ht="15.75" thickBot="1" x14ac:dyDescent="0.3">
      <c r="K80" s="11">
        <v>2018</v>
      </c>
      <c r="L80" s="35">
        <f t="shared" ref="L80:T80" si="46">L24/L$6</f>
        <v>1.2944473302873534</v>
      </c>
      <c r="M80" s="35">
        <f t="shared" si="46"/>
        <v>1.2550072692921752</v>
      </c>
      <c r="N80" s="35">
        <f t="shared" si="46"/>
        <v>1.1998824053769153</v>
      </c>
      <c r="O80" s="35">
        <f t="shared" si="46"/>
        <v>1.1174942079411023</v>
      </c>
      <c r="P80" s="35">
        <f t="shared" si="46"/>
        <v>1.1562708675581421</v>
      </c>
      <c r="Q80" s="35">
        <f t="shared" si="46"/>
        <v>1.1402675272429939</v>
      </c>
      <c r="R80" s="35">
        <f t="shared" si="46"/>
        <v>1.2322115180575237</v>
      </c>
      <c r="S80" s="35">
        <f t="shared" si="46"/>
        <v>1.2282291879169143</v>
      </c>
      <c r="T80" s="36">
        <f t="shared" si="46"/>
        <v>1.0730419142853551</v>
      </c>
      <c r="U80" s="36">
        <f t="shared" ref="U80" si="47">U24/U$6</f>
        <v>1.16211624676401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F108"/>
  <sheetViews>
    <sheetView tabSelected="1" topLeftCell="A75" zoomScale="85" zoomScaleNormal="85" workbookViewId="0">
      <selection activeCell="I120" sqref="I120"/>
    </sheetView>
  </sheetViews>
  <sheetFormatPr baseColWidth="10" defaultRowHeight="15" x14ac:dyDescent="0.25"/>
  <cols>
    <col min="1" max="10" width="11.42578125" style="27"/>
    <col min="11" max="11" width="38" style="27" bestFit="1" customWidth="1"/>
    <col min="12" max="16384" width="11.42578125" style="27"/>
  </cols>
  <sheetData>
    <row r="1" spans="11:32" ht="15.75" thickBot="1" x14ac:dyDescent="0.3"/>
    <row r="2" spans="11:32" ht="15.75" thickBot="1" x14ac:dyDescent="0.3">
      <c r="K2" s="25" t="s">
        <v>36</v>
      </c>
      <c r="L2" s="29" t="s">
        <v>42</v>
      </c>
      <c r="M2" s="15"/>
      <c r="N2" s="15"/>
      <c r="O2" s="15"/>
      <c r="P2" s="15"/>
      <c r="Q2" s="15"/>
      <c r="R2" s="15"/>
      <c r="S2" s="15"/>
      <c r="T2" s="16"/>
      <c r="W2" s="25" t="s">
        <v>36</v>
      </c>
      <c r="X2" s="29" t="s">
        <v>42</v>
      </c>
      <c r="Y2" s="15"/>
      <c r="Z2" s="15"/>
      <c r="AA2" s="15"/>
      <c r="AB2" s="15"/>
      <c r="AC2" s="15"/>
      <c r="AD2" s="15"/>
      <c r="AE2" s="15"/>
      <c r="AF2" s="16"/>
    </row>
    <row r="3" spans="11:32" ht="15.75" thickBot="1" x14ac:dyDescent="0.3">
      <c r="K3" s="25" t="s">
        <v>34</v>
      </c>
      <c r="L3" s="20" t="s">
        <v>49</v>
      </c>
      <c r="M3" s="15"/>
      <c r="N3" s="15"/>
      <c r="O3" s="15"/>
      <c r="P3" s="15"/>
      <c r="Q3" s="15"/>
      <c r="R3" s="15"/>
      <c r="S3" s="15"/>
      <c r="T3" s="16"/>
      <c r="W3" s="25" t="s">
        <v>34</v>
      </c>
      <c r="X3" s="20" t="s">
        <v>49</v>
      </c>
      <c r="Y3" s="15"/>
      <c r="Z3" s="15"/>
      <c r="AA3" s="15"/>
      <c r="AB3" s="15"/>
      <c r="AC3" s="15"/>
      <c r="AD3" s="15"/>
      <c r="AE3" s="15"/>
      <c r="AF3" s="16"/>
    </row>
    <row r="4" spans="11:32" ht="15.75" thickBot="1" x14ac:dyDescent="0.3">
      <c r="K4" s="25" t="s">
        <v>30</v>
      </c>
      <c r="L4" s="20" t="s">
        <v>45</v>
      </c>
      <c r="M4" s="15"/>
      <c r="N4" s="15"/>
      <c r="O4" s="15"/>
      <c r="P4" s="15"/>
      <c r="Q4" s="15"/>
      <c r="R4" s="15"/>
      <c r="S4" s="15"/>
      <c r="T4" s="16"/>
      <c r="W4" s="25" t="s">
        <v>30</v>
      </c>
      <c r="X4" s="20" t="s">
        <v>45</v>
      </c>
      <c r="Y4" s="15"/>
      <c r="Z4" s="15"/>
      <c r="AA4" s="15"/>
      <c r="AB4" s="15"/>
      <c r="AC4" s="15"/>
      <c r="AD4" s="15"/>
      <c r="AE4" s="15"/>
      <c r="AF4" s="16"/>
    </row>
    <row r="5" spans="11:32" ht="19.5" thickBot="1" x14ac:dyDescent="0.3">
      <c r="K5" s="21" t="s">
        <v>12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18" t="s">
        <v>25</v>
      </c>
      <c r="R5" s="18" t="s">
        <v>26</v>
      </c>
      <c r="S5" s="18" t="s">
        <v>27</v>
      </c>
      <c r="T5" s="19" t="s">
        <v>28</v>
      </c>
      <c r="U5" s="19" t="s">
        <v>52</v>
      </c>
      <c r="V5"/>
      <c r="W5" s="17" t="s">
        <v>13</v>
      </c>
      <c r="X5" s="18" t="s">
        <v>20</v>
      </c>
      <c r="Y5" s="18" t="s">
        <v>21</v>
      </c>
      <c r="Z5" s="18" t="s">
        <v>22</v>
      </c>
      <c r="AA5" s="18" t="s">
        <v>23</v>
      </c>
      <c r="AB5" s="18" t="s">
        <v>24</v>
      </c>
      <c r="AC5" s="18" t="s">
        <v>25</v>
      </c>
      <c r="AD5" s="18" t="s">
        <v>26</v>
      </c>
      <c r="AE5" s="18" t="s">
        <v>27</v>
      </c>
      <c r="AF5" s="19" t="s">
        <v>28</v>
      </c>
    </row>
    <row r="6" spans="11:32" ht="15.75" thickBot="1" x14ac:dyDescent="0.3">
      <c r="K6" s="3">
        <v>2000</v>
      </c>
      <c r="L6" s="4">
        <f>X6*0.2778</f>
        <v>7.8001797380089197</v>
      </c>
      <c r="M6" s="4">
        <f t="shared" ref="M6:U6" si="0">Y6*0.2778</f>
        <v>19.10393998328993</v>
      </c>
      <c r="N6" s="4">
        <f t="shared" si="0"/>
        <v>56.42915371050838</v>
      </c>
      <c r="O6" s="4">
        <f t="shared" si="0"/>
        <v>54.689814591989418</v>
      </c>
      <c r="P6" s="4">
        <f t="shared" si="0"/>
        <v>15.508047282381822</v>
      </c>
      <c r="Q6" s="4">
        <f t="shared" si="0"/>
        <v>44.261352949894693</v>
      </c>
      <c r="R6" s="4">
        <f t="shared" si="0"/>
        <v>19.236152143970823</v>
      </c>
      <c r="S6" s="4">
        <f t="shared" si="0"/>
        <v>9.5190783723573436</v>
      </c>
      <c r="T6" s="4">
        <f t="shared" si="0"/>
        <v>33.49460078336817</v>
      </c>
      <c r="U6" s="4">
        <f>SUM(L6:T6)</f>
        <v>260.0423195557695</v>
      </c>
      <c r="V6" s="60"/>
      <c r="W6" s="3">
        <v>2000</v>
      </c>
      <c r="X6" s="4">
        <v>28.078400784769329</v>
      </c>
      <c r="Y6" s="5">
        <v>68.768682445248132</v>
      </c>
      <c r="Z6" s="5">
        <v>203.12870306158524</v>
      </c>
      <c r="AA6" s="5">
        <v>196.86758312451195</v>
      </c>
      <c r="AB6" s="5">
        <v>55.824504256234064</v>
      </c>
      <c r="AC6" s="5">
        <v>159.32812436967131</v>
      </c>
      <c r="AD6" s="5">
        <v>69.244608149643</v>
      </c>
      <c r="AE6" s="5">
        <v>34.265940865217217</v>
      </c>
      <c r="AF6" s="6">
        <v>120.57091714675367</v>
      </c>
    </row>
    <row r="7" spans="11:32" ht="15.75" thickBot="1" x14ac:dyDescent="0.3">
      <c r="K7" s="7">
        <v>2001</v>
      </c>
      <c r="L7" s="4">
        <f t="shared" ref="L7:L24" si="1">X7*0.2778</f>
        <v>8.4216178097089447</v>
      </c>
      <c r="M7" s="4">
        <f t="shared" ref="M7:M24" si="2">Y7*0.2778</f>
        <v>20.791199049246512</v>
      </c>
      <c r="N7" s="4">
        <f t="shared" ref="N7:N24" si="3">Z7*0.2778</f>
        <v>61.226472946040147</v>
      </c>
      <c r="O7" s="4">
        <f t="shared" ref="O7:O24" si="4">AA7*0.2778</f>
        <v>57.491791906560806</v>
      </c>
      <c r="P7" s="4">
        <f t="shared" ref="P7:P24" si="5">AB7*0.2778</f>
        <v>16.669730666444465</v>
      </c>
      <c r="Q7" s="4">
        <f t="shared" ref="Q7:Q24" si="6">AC7*0.2778</f>
        <v>46.010904405475202</v>
      </c>
      <c r="R7" s="4">
        <f t="shared" ref="R7:R24" si="7">AD7*0.2778</f>
        <v>20.380027441337049</v>
      </c>
      <c r="S7" s="4">
        <f t="shared" ref="S7:S24" si="8">AE7*0.2778</f>
        <v>10.023168953181306</v>
      </c>
      <c r="T7" s="4">
        <f t="shared" ref="T7:U24" si="9">AF7*0.2778</f>
        <v>35.767369111462266</v>
      </c>
      <c r="U7" s="4">
        <f t="shared" ref="U7:U24" si="10">SUM(L7:T7)</f>
        <v>276.7822822894567</v>
      </c>
      <c r="V7" s="61"/>
      <c r="W7" s="7">
        <v>2001</v>
      </c>
      <c r="X7" s="8">
        <v>30.31539888304156</v>
      </c>
      <c r="Y7" s="9">
        <v>74.842329190952171</v>
      </c>
      <c r="Z7" s="9">
        <v>220.39767079208116</v>
      </c>
      <c r="AA7" s="9">
        <v>206.95389455205475</v>
      </c>
      <c r="AB7" s="9">
        <v>60.006229900808009</v>
      </c>
      <c r="AC7" s="9">
        <v>165.6260057792484</v>
      </c>
      <c r="AD7" s="9">
        <v>73.362229810428545</v>
      </c>
      <c r="AE7" s="9">
        <v>36.080521789709529</v>
      </c>
      <c r="AF7" s="10">
        <v>128.75222862297431</v>
      </c>
    </row>
    <row r="8" spans="11:32" ht="15.75" thickBot="1" x14ac:dyDescent="0.3">
      <c r="K8" s="7">
        <v>2002</v>
      </c>
      <c r="L8" s="4">
        <f t="shared" si="1"/>
        <v>8.5592793427728076</v>
      </c>
      <c r="M8" s="4">
        <f t="shared" si="2"/>
        <v>20.766640608403442</v>
      </c>
      <c r="N8" s="4">
        <f t="shared" si="3"/>
        <v>60.703121023444581</v>
      </c>
      <c r="O8" s="4">
        <f t="shared" si="4"/>
        <v>57.444094798903031</v>
      </c>
      <c r="P8" s="4">
        <f t="shared" si="5"/>
        <v>17.355271026474835</v>
      </c>
      <c r="Q8" s="4">
        <f t="shared" si="6"/>
        <v>46.052956405696762</v>
      </c>
      <c r="R8" s="4">
        <f t="shared" si="7"/>
        <v>20.960196709624601</v>
      </c>
      <c r="S8" s="4">
        <f t="shared" si="8"/>
        <v>10.17747143890945</v>
      </c>
      <c r="T8" s="4">
        <f t="shared" si="9"/>
        <v>36.887989645986011</v>
      </c>
      <c r="U8" s="4">
        <f t="shared" si="10"/>
        <v>278.90702100021554</v>
      </c>
      <c r="V8" s="61"/>
      <c r="W8" s="7">
        <v>2002</v>
      </c>
      <c r="X8" s="8">
        <v>30.810940758721408</v>
      </c>
      <c r="Y8" s="9">
        <v>74.753925876182294</v>
      </c>
      <c r="Z8" s="9">
        <v>218.51375458403376</v>
      </c>
      <c r="AA8" s="9">
        <v>206.78219870015491</v>
      </c>
      <c r="AB8" s="9">
        <v>62.473977777087235</v>
      </c>
      <c r="AC8" s="9">
        <v>165.77738087003874</v>
      </c>
      <c r="AD8" s="9">
        <v>75.450672100880496</v>
      </c>
      <c r="AE8" s="9">
        <v>36.635966302769802</v>
      </c>
      <c r="AF8" s="10">
        <v>132.7861398343629</v>
      </c>
    </row>
    <row r="9" spans="11:32" ht="15.75" thickBot="1" x14ac:dyDescent="0.3">
      <c r="K9" s="7">
        <v>2003</v>
      </c>
      <c r="L9" s="4">
        <f t="shared" si="1"/>
        <v>8.8749773983426721</v>
      </c>
      <c r="M9" s="4">
        <f t="shared" si="2"/>
        <v>22.325322148786938</v>
      </c>
      <c r="N9" s="4">
        <f t="shared" si="3"/>
        <v>62.441869322352893</v>
      </c>
      <c r="O9" s="4">
        <f t="shared" si="4"/>
        <v>62.413213486070035</v>
      </c>
      <c r="P9" s="4">
        <f t="shared" si="5"/>
        <v>18.227871121735788</v>
      </c>
      <c r="Q9" s="4">
        <f t="shared" si="6"/>
        <v>47.668938217914871</v>
      </c>
      <c r="R9" s="4">
        <f t="shared" si="7"/>
        <v>22.262381681427065</v>
      </c>
      <c r="S9" s="4">
        <f t="shared" si="8"/>
        <v>10.62848463618881</v>
      </c>
      <c r="T9" s="4">
        <f t="shared" si="9"/>
        <v>38.959081069563204</v>
      </c>
      <c r="U9" s="4">
        <f t="shared" si="10"/>
        <v>293.80213908238227</v>
      </c>
      <c r="V9" s="61"/>
      <c r="W9" s="7">
        <v>2003</v>
      </c>
      <c r="X9" s="8">
        <v>31.947362845006019</v>
      </c>
      <c r="Y9" s="9">
        <v>80.364730557188409</v>
      </c>
      <c r="Z9" s="9">
        <v>224.77274774065117</v>
      </c>
      <c r="AA9" s="9">
        <v>224.66959498225356</v>
      </c>
      <c r="AB9" s="9">
        <v>65.615086831302335</v>
      </c>
      <c r="AC9" s="9">
        <v>171.59445002849125</v>
      </c>
      <c r="AD9" s="9">
        <v>80.138163000097435</v>
      </c>
      <c r="AE9" s="9">
        <v>38.259483931565192</v>
      </c>
      <c r="AF9" s="10">
        <v>140.24147253262493</v>
      </c>
    </row>
    <row r="10" spans="11:32" ht="15.75" thickBot="1" x14ac:dyDescent="0.3">
      <c r="K10" s="7">
        <v>2004</v>
      </c>
      <c r="L10" s="4">
        <f t="shared" si="1"/>
        <v>9.0572315458091506</v>
      </c>
      <c r="M10" s="4">
        <f t="shared" si="2"/>
        <v>22.272170391448654</v>
      </c>
      <c r="N10" s="4">
        <f t="shared" si="3"/>
        <v>64.396737815060732</v>
      </c>
      <c r="O10" s="4">
        <f t="shared" si="4"/>
        <v>61.611946493033749</v>
      </c>
      <c r="P10" s="4">
        <f t="shared" si="5"/>
        <v>18.649417056033581</v>
      </c>
      <c r="Q10" s="4">
        <f t="shared" si="6"/>
        <v>49.613840010887706</v>
      </c>
      <c r="R10" s="4">
        <f t="shared" si="7"/>
        <v>22.669165730059252</v>
      </c>
      <c r="S10" s="4">
        <f t="shared" si="8"/>
        <v>10.85256422196073</v>
      </c>
      <c r="T10" s="4">
        <f t="shared" si="9"/>
        <v>39.204125992854117</v>
      </c>
      <c r="U10" s="4">
        <f t="shared" si="10"/>
        <v>298.3271992571477</v>
      </c>
      <c r="V10" s="61"/>
      <c r="W10" s="7">
        <v>2004</v>
      </c>
      <c r="X10" s="8">
        <v>32.603425290889675</v>
      </c>
      <c r="Y10" s="9">
        <v>80.17339953725218</v>
      </c>
      <c r="Z10" s="9">
        <v>231.80971135731005</v>
      </c>
      <c r="AA10" s="9">
        <v>221.7852645537572</v>
      </c>
      <c r="AB10" s="9">
        <v>67.132530799256955</v>
      </c>
      <c r="AC10" s="9">
        <v>178.59553639628405</v>
      </c>
      <c r="AD10" s="9">
        <v>81.602468430738853</v>
      </c>
      <c r="AE10" s="9">
        <v>39.066105910585783</v>
      </c>
      <c r="AF10" s="10">
        <v>141.12356368917969</v>
      </c>
    </row>
    <row r="11" spans="11:32" ht="15.75" thickBot="1" x14ac:dyDescent="0.3">
      <c r="K11" s="7">
        <v>2005</v>
      </c>
      <c r="L11" s="4">
        <f t="shared" si="1"/>
        <v>9.1753018797952066</v>
      </c>
      <c r="M11" s="4">
        <f t="shared" si="2"/>
        <v>23.09506821145245</v>
      </c>
      <c r="N11" s="4">
        <f t="shared" si="3"/>
        <v>66.334215457703664</v>
      </c>
      <c r="O11" s="4">
        <f t="shared" si="4"/>
        <v>63.146833044752299</v>
      </c>
      <c r="P11" s="4">
        <f t="shared" si="5"/>
        <v>19.912830252907952</v>
      </c>
      <c r="Q11" s="4">
        <f t="shared" si="6"/>
        <v>50.622897020601499</v>
      </c>
      <c r="R11" s="4">
        <f t="shared" si="7"/>
        <v>23.829145139936646</v>
      </c>
      <c r="S11" s="4">
        <f t="shared" si="8"/>
        <v>11.199513025268089</v>
      </c>
      <c r="T11" s="4">
        <f t="shared" si="9"/>
        <v>39.417629058944833</v>
      </c>
      <c r="U11" s="4">
        <f t="shared" si="10"/>
        <v>306.7334330913626</v>
      </c>
      <c r="V11" s="61"/>
      <c r="W11" s="7">
        <v>2005</v>
      </c>
      <c r="X11" s="8">
        <v>33.028444491703411</v>
      </c>
      <c r="Y11" s="9">
        <v>83.135594713651727</v>
      </c>
      <c r="Z11" s="9">
        <v>238.78407292189945</v>
      </c>
      <c r="AA11" s="9">
        <v>227.31041412797805</v>
      </c>
      <c r="AB11" s="9">
        <v>71.680454474110704</v>
      </c>
      <c r="AC11" s="9">
        <v>182.22785104608172</v>
      </c>
      <c r="AD11" s="9">
        <v>85.778060258951214</v>
      </c>
      <c r="AE11" s="9">
        <v>40.315021689229987</v>
      </c>
      <c r="AF11" s="10">
        <v>141.89211324314195</v>
      </c>
    </row>
    <row r="12" spans="11:32" ht="15.75" thickBot="1" x14ac:dyDescent="0.3">
      <c r="K12" s="7">
        <v>2006</v>
      </c>
      <c r="L12" s="4">
        <f t="shared" si="1"/>
        <v>9.4380575824644009</v>
      </c>
      <c r="M12" s="4">
        <f t="shared" si="2"/>
        <v>23.910763940512197</v>
      </c>
      <c r="N12" s="4">
        <f t="shared" si="3"/>
        <v>66.428629522468285</v>
      </c>
      <c r="O12" s="4">
        <f t="shared" si="4"/>
        <v>63.215151073654759</v>
      </c>
      <c r="P12" s="4">
        <f t="shared" si="5"/>
        <v>19.792754163117081</v>
      </c>
      <c r="Q12" s="4">
        <f t="shared" si="6"/>
        <v>51.197412545606987</v>
      </c>
      <c r="R12" s="4">
        <f t="shared" si="7"/>
        <v>23.720545812929846</v>
      </c>
      <c r="S12" s="4">
        <f t="shared" si="8"/>
        <v>11.167897045572337</v>
      </c>
      <c r="T12" s="4">
        <f t="shared" si="9"/>
        <v>38.77607924890836</v>
      </c>
      <c r="U12" s="4">
        <f t="shared" si="10"/>
        <v>307.6472909352342</v>
      </c>
      <c r="V12" s="61"/>
      <c r="W12" s="7">
        <v>2006</v>
      </c>
      <c r="X12" s="8">
        <v>33.974289353723549</v>
      </c>
      <c r="Y12" s="9">
        <v>86.071864436688983</v>
      </c>
      <c r="Z12" s="9">
        <v>239.12393636597656</v>
      </c>
      <c r="AA12" s="9">
        <v>227.5563393580085</v>
      </c>
      <c r="AB12" s="9">
        <v>71.24821513001109</v>
      </c>
      <c r="AC12" s="9">
        <v>184.29594148886605</v>
      </c>
      <c r="AD12" s="9">
        <v>85.387133955830976</v>
      </c>
      <c r="AE12" s="9">
        <v>40.201213266999055</v>
      </c>
      <c r="AF12" s="10">
        <v>139.58271867857582</v>
      </c>
    </row>
    <row r="13" spans="11:32" ht="15.75" thickBot="1" x14ac:dyDescent="0.3">
      <c r="K13" s="7">
        <v>2007</v>
      </c>
      <c r="L13" s="4">
        <f t="shared" si="1"/>
        <v>9.2999448474707158</v>
      </c>
      <c r="M13" s="4">
        <f t="shared" si="2"/>
        <v>23.548805088157192</v>
      </c>
      <c r="N13" s="4">
        <f t="shared" si="3"/>
        <v>65.495547760267499</v>
      </c>
      <c r="O13" s="4">
        <f t="shared" si="4"/>
        <v>62.323584003148639</v>
      </c>
      <c r="P13" s="4">
        <f t="shared" si="5"/>
        <v>19.517206877991416</v>
      </c>
      <c r="Q13" s="4">
        <f t="shared" si="6"/>
        <v>50.92975366882726</v>
      </c>
      <c r="R13" s="4">
        <f t="shared" si="7"/>
        <v>23.409275107030059</v>
      </c>
      <c r="S13" s="4">
        <f t="shared" si="8"/>
        <v>11.010801035596062</v>
      </c>
      <c r="T13" s="4">
        <f t="shared" si="9"/>
        <v>37.473889692439343</v>
      </c>
      <c r="U13" s="4">
        <f t="shared" si="10"/>
        <v>303.00880808092819</v>
      </c>
      <c r="V13" s="61"/>
      <c r="W13" s="7">
        <v>2007</v>
      </c>
      <c r="X13" s="8">
        <v>33.477123281032092</v>
      </c>
      <c r="Y13" s="9">
        <v>84.768916804021572</v>
      </c>
      <c r="Z13" s="9">
        <v>235.76511072810473</v>
      </c>
      <c r="AA13" s="9">
        <v>224.3469546549627</v>
      </c>
      <c r="AB13" s="9">
        <v>70.256324254828712</v>
      </c>
      <c r="AC13" s="9">
        <v>183.33244661204918</v>
      </c>
      <c r="AD13" s="9">
        <v>84.266649053383944</v>
      </c>
      <c r="AE13" s="9">
        <v>39.635712871116134</v>
      </c>
      <c r="AF13" s="10">
        <v>134.89521127587957</v>
      </c>
    </row>
    <row r="14" spans="11:32" ht="15.75" thickBot="1" x14ac:dyDescent="0.3">
      <c r="K14" s="7">
        <v>2008</v>
      </c>
      <c r="L14" s="4">
        <f t="shared" si="1"/>
        <v>9.2887766476246281</v>
      </c>
      <c r="M14" s="4">
        <f t="shared" si="2"/>
        <v>24.046655198133127</v>
      </c>
      <c r="N14" s="4">
        <f t="shared" si="3"/>
        <v>65.820972480836289</v>
      </c>
      <c r="O14" s="4">
        <f t="shared" si="4"/>
        <v>63.104661747150949</v>
      </c>
      <c r="P14" s="4">
        <f t="shared" si="5"/>
        <v>19.681885042707467</v>
      </c>
      <c r="Q14" s="4">
        <f t="shared" si="6"/>
        <v>49.995041455486479</v>
      </c>
      <c r="R14" s="4">
        <f t="shared" si="7"/>
        <v>23.272498039769932</v>
      </c>
      <c r="S14" s="4">
        <f t="shared" si="8"/>
        <v>11.103883306625246</v>
      </c>
      <c r="T14" s="4">
        <f t="shared" si="9"/>
        <v>37.374511388982079</v>
      </c>
      <c r="U14" s="4">
        <f t="shared" si="10"/>
        <v>303.68888530731618</v>
      </c>
      <c r="V14" s="61"/>
      <c r="W14" s="7">
        <v>2008</v>
      </c>
      <c r="X14" s="8">
        <v>33.436920977770441</v>
      </c>
      <c r="Y14" s="9">
        <v>86.561033830572811</v>
      </c>
      <c r="Z14" s="9">
        <v>236.93654600733007</v>
      </c>
      <c r="AA14" s="9">
        <v>227.15860960097535</v>
      </c>
      <c r="AB14" s="9">
        <v>70.849118224288944</v>
      </c>
      <c r="AC14" s="9">
        <v>179.96775181960575</v>
      </c>
      <c r="AD14" s="9">
        <v>83.774290999891761</v>
      </c>
      <c r="AE14" s="9">
        <v>39.970782241271586</v>
      </c>
      <c r="AF14" s="10">
        <v>134.53747800209533</v>
      </c>
    </row>
    <row r="15" spans="11:32" ht="15.75" thickBot="1" x14ac:dyDescent="0.3">
      <c r="K15" s="7">
        <v>2009</v>
      </c>
      <c r="L15" s="4">
        <f t="shared" si="1"/>
        <v>9.2021768179176835</v>
      </c>
      <c r="M15" s="4">
        <f t="shared" si="2"/>
        <v>22.368600294534254</v>
      </c>
      <c r="N15" s="4">
        <f t="shared" si="3"/>
        <v>65.177422395330254</v>
      </c>
      <c r="O15" s="4">
        <f t="shared" si="4"/>
        <v>60.415929718807774</v>
      </c>
      <c r="P15" s="4">
        <f t="shared" si="5"/>
        <v>18.695798941290839</v>
      </c>
      <c r="Q15" s="4">
        <f t="shared" si="6"/>
        <v>48.129248338161645</v>
      </c>
      <c r="R15" s="4">
        <f t="shared" si="7"/>
        <v>22.164051306885391</v>
      </c>
      <c r="S15" s="4">
        <f t="shared" si="8"/>
        <v>10.856436789214019</v>
      </c>
      <c r="T15" s="4">
        <f t="shared" si="9"/>
        <v>37.572815804394281</v>
      </c>
      <c r="U15" s="4">
        <f t="shared" si="10"/>
        <v>294.58248040653615</v>
      </c>
      <c r="V15" s="61"/>
      <c r="W15" s="7">
        <v>2009</v>
      </c>
      <c r="X15" s="8">
        <v>33.125186529581292</v>
      </c>
      <c r="Y15" s="9">
        <v>80.520519418769808</v>
      </c>
      <c r="Z15" s="9">
        <v>234.61995102710677</v>
      </c>
      <c r="AA15" s="9">
        <v>217.47994859182066</v>
      </c>
      <c r="AB15" s="9">
        <v>67.299492229268679</v>
      </c>
      <c r="AC15" s="9">
        <v>173.2514339026697</v>
      </c>
      <c r="AD15" s="9">
        <v>79.784201968629915</v>
      </c>
      <c r="AE15" s="9">
        <v>39.08004603748747</v>
      </c>
      <c r="AF15" s="10">
        <v>135.25131679047618</v>
      </c>
    </row>
    <row r="16" spans="11:32" ht="15.75" thickBot="1" x14ac:dyDescent="0.3">
      <c r="K16" s="7">
        <v>2010</v>
      </c>
      <c r="L16" s="4">
        <f t="shared" si="1"/>
        <v>9.5071644835138738</v>
      </c>
      <c r="M16" s="4">
        <f t="shared" si="2"/>
        <v>23.293292733158395</v>
      </c>
      <c r="N16" s="4">
        <f t="shared" si="3"/>
        <v>68.651367758543898</v>
      </c>
      <c r="O16" s="4">
        <f t="shared" si="4"/>
        <v>64.113280176832191</v>
      </c>
      <c r="P16" s="4">
        <f t="shared" si="5"/>
        <v>19.457027436484481</v>
      </c>
      <c r="Q16" s="4">
        <f t="shared" si="6"/>
        <v>51.361098596325306</v>
      </c>
      <c r="R16" s="4">
        <f t="shared" si="7"/>
        <v>23.162119676333592</v>
      </c>
      <c r="S16" s="4">
        <f t="shared" si="8"/>
        <v>11.47271561235508</v>
      </c>
      <c r="T16" s="4">
        <f t="shared" si="9"/>
        <v>39.005564530751975</v>
      </c>
      <c r="U16" s="4">
        <f t="shared" si="10"/>
        <v>310.02363100429886</v>
      </c>
      <c r="V16" s="61"/>
      <c r="W16" s="7">
        <v>2010</v>
      </c>
      <c r="X16" s="8">
        <v>34.223054296306245</v>
      </c>
      <c r="Y16" s="9">
        <v>83.849145907697604</v>
      </c>
      <c r="Z16" s="9">
        <v>247.12515391844457</v>
      </c>
      <c r="AA16" s="9">
        <v>230.78934548895677</v>
      </c>
      <c r="AB16" s="9">
        <v>70.039695595696472</v>
      </c>
      <c r="AC16" s="9">
        <v>184.88516413364042</v>
      </c>
      <c r="AD16" s="9">
        <v>83.376960677946698</v>
      </c>
      <c r="AE16" s="9">
        <v>41.298472326692149</v>
      </c>
      <c r="AF16" s="10">
        <v>140.40879960673857</v>
      </c>
    </row>
    <row r="17" spans="11:32" ht="15.75" thickBot="1" x14ac:dyDescent="0.3">
      <c r="K17" s="7">
        <v>2011</v>
      </c>
      <c r="L17" s="4">
        <f t="shared" si="1"/>
        <v>9.5990084924731001</v>
      </c>
      <c r="M17" s="4">
        <f t="shared" si="2"/>
        <v>22.706464491970138</v>
      </c>
      <c r="N17" s="4">
        <f t="shared" si="3"/>
        <v>66.897914672827028</v>
      </c>
      <c r="O17" s="4">
        <f t="shared" si="4"/>
        <v>62.119060633284988</v>
      </c>
      <c r="P17" s="4">
        <f t="shared" si="5"/>
        <v>18.431540232513473</v>
      </c>
      <c r="Q17" s="4">
        <f t="shared" si="6"/>
        <v>50.70847801728722</v>
      </c>
      <c r="R17" s="4">
        <f t="shared" si="7"/>
        <v>22.007624885304971</v>
      </c>
      <c r="S17" s="4">
        <f t="shared" si="8"/>
        <v>10.673979383693775</v>
      </c>
      <c r="T17" s="4">
        <f t="shared" si="9"/>
        <v>37.003074949837846</v>
      </c>
      <c r="U17" s="4">
        <f t="shared" si="10"/>
        <v>300.14714575919254</v>
      </c>
      <c r="V17" s="61"/>
      <c r="W17" s="7">
        <v>2011</v>
      </c>
      <c r="X17" s="8">
        <v>34.55366627960079</v>
      </c>
      <c r="Y17" s="9">
        <v>81.736733232433906</v>
      </c>
      <c r="Z17" s="9">
        <v>240.81322776395621</v>
      </c>
      <c r="AA17" s="9">
        <v>223.61072942147226</v>
      </c>
      <c r="AB17" s="9">
        <v>66.348236978090256</v>
      </c>
      <c r="AC17" s="9">
        <v>182.53591798879489</v>
      </c>
      <c r="AD17" s="9">
        <v>79.221111898146049</v>
      </c>
      <c r="AE17" s="9">
        <v>38.423251921143901</v>
      </c>
      <c r="AF17" s="10">
        <v>133.20041378631333</v>
      </c>
    </row>
    <row r="18" spans="11:32" ht="15.75" thickBot="1" x14ac:dyDescent="0.3">
      <c r="K18" s="7">
        <v>2012</v>
      </c>
      <c r="L18" s="4">
        <f t="shared" si="1"/>
        <v>9.3264991996535596</v>
      </c>
      <c r="M18" s="4">
        <f t="shared" si="2"/>
        <v>22.427775317054255</v>
      </c>
      <c r="N18" s="4">
        <f t="shared" si="3"/>
        <v>66.766016743960904</v>
      </c>
      <c r="O18" s="4">
        <f t="shared" si="4"/>
        <v>63.667419733692363</v>
      </c>
      <c r="P18" s="4">
        <f t="shared" si="5"/>
        <v>17.969688191300591</v>
      </c>
      <c r="Q18" s="4">
        <f t="shared" si="6"/>
        <v>49.929332056168192</v>
      </c>
      <c r="R18" s="4">
        <f t="shared" si="7"/>
        <v>22.872760583857296</v>
      </c>
      <c r="S18" s="4">
        <f t="shared" si="8"/>
        <v>10.877722288316029</v>
      </c>
      <c r="T18" s="4">
        <f t="shared" si="9"/>
        <v>36.885157564719584</v>
      </c>
      <c r="U18" s="4">
        <f t="shared" si="10"/>
        <v>300.72237167872277</v>
      </c>
      <c r="V18" s="61"/>
      <c r="W18" s="7">
        <v>2012</v>
      </c>
      <c r="X18" s="8">
        <v>33.57271130184867</v>
      </c>
      <c r="Y18" s="9">
        <v>80.733532458798621</v>
      </c>
      <c r="Z18" s="9">
        <v>240.33843320360296</v>
      </c>
      <c r="AA18" s="9">
        <v>229.18437629118921</v>
      </c>
      <c r="AB18" s="9">
        <v>64.685702632471532</v>
      </c>
      <c r="AC18" s="9">
        <v>179.73121690485311</v>
      </c>
      <c r="AD18" s="9">
        <v>82.335351273784369</v>
      </c>
      <c r="AE18" s="9">
        <v>39.156667704521347</v>
      </c>
      <c r="AF18" s="10">
        <v>132.77594515737792</v>
      </c>
    </row>
    <row r="19" spans="11:32" ht="15.75" thickBot="1" x14ac:dyDescent="0.3">
      <c r="K19" s="7">
        <v>2013</v>
      </c>
      <c r="L19" s="4">
        <f t="shared" si="1"/>
        <v>9.3327712590168108</v>
      </c>
      <c r="M19" s="4">
        <f t="shared" si="2"/>
        <v>24.010898382004935</v>
      </c>
      <c r="N19" s="4">
        <f t="shared" si="3"/>
        <v>68.482009248457189</v>
      </c>
      <c r="O19" s="4">
        <f t="shared" si="4"/>
        <v>64.092736253583283</v>
      </c>
      <c r="P19" s="4">
        <f t="shared" si="5"/>
        <v>18.898363843604169</v>
      </c>
      <c r="Q19" s="4">
        <f t="shared" si="6"/>
        <v>51.04232126248916</v>
      </c>
      <c r="R19" s="4">
        <f t="shared" si="7"/>
        <v>23.656769558393332</v>
      </c>
      <c r="S19" s="4">
        <f t="shared" si="8"/>
        <v>11.247615803915473</v>
      </c>
      <c r="T19" s="4">
        <f t="shared" si="9"/>
        <v>37.65228015978844</v>
      </c>
      <c r="U19" s="4">
        <f t="shared" si="10"/>
        <v>308.41576577125284</v>
      </c>
      <c r="V19" s="61"/>
      <c r="W19" s="7">
        <v>2013</v>
      </c>
      <c r="X19" s="8">
        <v>33.595288909347772</v>
      </c>
      <c r="Y19" s="9">
        <v>86.432319589650604</v>
      </c>
      <c r="Z19" s="9">
        <v>246.51551205348159</v>
      </c>
      <c r="AA19" s="9">
        <v>230.71539328143731</v>
      </c>
      <c r="AB19" s="9">
        <v>68.02866754357153</v>
      </c>
      <c r="AC19" s="9">
        <v>183.73765753235838</v>
      </c>
      <c r="AD19" s="9">
        <v>85.157557805591551</v>
      </c>
      <c r="AE19" s="9">
        <v>40.488177839868513</v>
      </c>
      <c r="AF19" s="10">
        <v>135.53736558599149</v>
      </c>
    </row>
    <row r="20" spans="11:32" ht="15.75" thickBot="1" x14ac:dyDescent="0.3">
      <c r="K20" s="7">
        <v>2014</v>
      </c>
      <c r="L20" s="4">
        <f t="shared" si="1"/>
        <v>9.0879223308220176</v>
      </c>
      <c r="M20" s="4">
        <f t="shared" si="2"/>
        <v>22.447953281698727</v>
      </c>
      <c r="N20" s="4">
        <f t="shared" si="3"/>
        <v>66.325783088302984</v>
      </c>
      <c r="O20" s="4">
        <f t="shared" si="4"/>
        <v>62.249670729751635</v>
      </c>
      <c r="P20" s="4">
        <f t="shared" si="5"/>
        <v>18.042357015837506</v>
      </c>
      <c r="Q20" s="4">
        <f t="shared" si="6"/>
        <v>48.768824701049766</v>
      </c>
      <c r="R20" s="4">
        <f t="shared" si="7"/>
        <v>22.818141012169949</v>
      </c>
      <c r="S20" s="4">
        <f t="shared" si="8"/>
        <v>10.591551089144509</v>
      </c>
      <c r="T20" s="4">
        <f t="shared" si="9"/>
        <v>35.381058159308658</v>
      </c>
      <c r="U20" s="4">
        <f t="shared" si="10"/>
        <v>295.71326140808577</v>
      </c>
      <c r="V20" s="61"/>
      <c r="W20" s="7">
        <v>2014</v>
      </c>
      <c r="X20" s="8">
        <v>32.713903278696968</v>
      </c>
      <c r="Y20" s="9">
        <v>80.806167320729756</v>
      </c>
      <c r="Z20" s="9">
        <v>238.75371882038513</v>
      </c>
      <c r="AA20" s="9">
        <v>224.08088815605342</v>
      </c>
      <c r="AB20" s="9">
        <v>64.947289473857111</v>
      </c>
      <c r="AC20" s="9">
        <v>175.55372462580911</v>
      </c>
      <c r="AD20" s="9">
        <v>82.138736544888232</v>
      </c>
      <c r="AE20" s="9">
        <v>38.126533798216379</v>
      </c>
      <c r="AF20" s="10">
        <v>127.36162044387567</v>
      </c>
    </row>
    <row r="21" spans="11:32" ht="15.75" thickBot="1" x14ac:dyDescent="0.3">
      <c r="K21" s="7">
        <v>2015</v>
      </c>
      <c r="L21" s="4">
        <f t="shared" si="1"/>
        <v>9.5432622318595879</v>
      </c>
      <c r="M21" s="4">
        <f t="shared" si="2"/>
        <v>23.145933192849643</v>
      </c>
      <c r="N21" s="4">
        <f t="shared" si="3"/>
        <v>68.610845719246669</v>
      </c>
      <c r="O21" s="4">
        <f t="shared" si="4"/>
        <v>63.14105575339547</v>
      </c>
      <c r="P21" s="4">
        <f t="shared" si="5"/>
        <v>18.349877306981853</v>
      </c>
      <c r="Q21" s="4">
        <f t="shared" si="6"/>
        <v>49.935187148367582</v>
      </c>
      <c r="R21" s="4">
        <f t="shared" si="7"/>
        <v>23.982795846819982</v>
      </c>
      <c r="S21" s="4">
        <f t="shared" si="8"/>
        <v>11.152142438696009</v>
      </c>
      <c r="T21" s="4">
        <f t="shared" si="9"/>
        <v>36.507978659002674</v>
      </c>
      <c r="U21" s="4">
        <f t="shared" si="10"/>
        <v>304.36907829721946</v>
      </c>
      <c r="V21" s="61"/>
      <c r="W21" s="7">
        <v>2015</v>
      </c>
      <c r="X21" s="8">
        <v>34.352995795030914</v>
      </c>
      <c r="Y21" s="9">
        <v>83.318693998738823</v>
      </c>
      <c r="Z21" s="9">
        <v>246.97928624638828</v>
      </c>
      <c r="AA21" s="9">
        <v>227.28961754282028</v>
      </c>
      <c r="AB21" s="9">
        <v>66.054273963217611</v>
      </c>
      <c r="AC21" s="9">
        <v>179.75229355063925</v>
      </c>
      <c r="AD21" s="9">
        <v>86.331158555867475</v>
      </c>
      <c r="AE21" s="9">
        <v>40.144501219208095</v>
      </c>
      <c r="AF21" s="10">
        <v>131.41820971563237</v>
      </c>
    </row>
    <row r="22" spans="11:32" ht="15.75" thickBot="1" x14ac:dyDescent="0.3">
      <c r="K22" s="7">
        <v>2016</v>
      </c>
      <c r="L22" s="4">
        <f t="shared" si="1"/>
        <v>9.8242715737542721</v>
      </c>
      <c r="M22" s="4">
        <f t="shared" si="2"/>
        <v>23.551091905474077</v>
      </c>
      <c r="N22" s="4">
        <f t="shared" si="3"/>
        <v>70.352434350275274</v>
      </c>
      <c r="O22" s="4">
        <f t="shared" si="4"/>
        <v>65.82428976025723</v>
      </c>
      <c r="P22" s="4">
        <f t="shared" si="5"/>
        <v>18.578557298937291</v>
      </c>
      <c r="Q22" s="4">
        <f t="shared" si="6"/>
        <v>51.432172583957602</v>
      </c>
      <c r="R22" s="4">
        <f t="shared" si="7"/>
        <v>23.877613982474784</v>
      </c>
      <c r="S22" s="4">
        <f t="shared" si="8"/>
        <v>11.28128669290918</v>
      </c>
      <c r="T22" s="4">
        <f t="shared" si="9"/>
        <v>37.44883550698713</v>
      </c>
      <c r="U22" s="4">
        <f t="shared" si="10"/>
        <v>312.17055365502682</v>
      </c>
      <c r="V22" s="61"/>
      <c r="W22" s="7">
        <v>2016</v>
      </c>
      <c r="X22" s="8">
        <v>35.364548501635248</v>
      </c>
      <c r="Y22" s="9">
        <v>84.77714868781166</v>
      </c>
      <c r="Z22" s="9">
        <v>253.24850378068854</v>
      </c>
      <c r="AA22" s="9">
        <v>236.9484872579454</v>
      </c>
      <c r="AB22" s="9">
        <v>66.877456079687875</v>
      </c>
      <c r="AC22" s="9">
        <v>185.14101002144565</v>
      </c>
      <c r="AD22" s="9">
        <v>85.952534134178492</v>
      </c>
      <c r="AE22" s="9">
        <v>40.609383343805547</v>
      </c>
      <c r="AF22" s="10">
        <v>134.80502342327981</v>
      </c>
    </row>
    <row r="23" spans="11:32" ht="15.75" thickBot="1" x14ac:dyDescent="0.3">
      <c r="K23" s="7">
        <v>2017</v>
      </c>
      <c r="L23" s="4">
        <f t="shared" si="1"/>
        <v>10.007112951877572</v>
      </c>
      <c r="M23" s="4">
        <f t="shared" si="2"/>
        <v>24.245967458441118</v>
      </c>
      <c r="N23" s="4">
        <f t="shared" si="3"/>
        <v>70.964328441689304</v>
      </c>
      <c r="O23" s="4">
        <f t="shared" si="4"/>
        <v>66.424657736167347</v>
      </c>
      <c r="P23" s="4">
        <f t="shared" si="5"/>
        <v>18.752380918932243</v>
      </c>
      <c r="Q23" s="4">
        <f t="shared" si="6"/>
        <v>52.342351371476035</v>
      </c>
      <c r="R23" s="4">
        <f t="shared" si="7"/>
        <v>24.778252866485715</v>
      </c>
      <c r="S23" s="4">
        <f t="shared" si="8"/>
        <v>11.54936044461747</v>
      </c>
      <c r="T23" s="4">
        <f t="shared" si="9"/>
        <v>37.914521755715086</v>
      </c>
      <c r="U23" s="4">
        <f t="shared" si="10"/>
        <v>316.97893394540193</v>
      </c>
      <c r="V23" s="61"/>
      <c r="W23" s="7">
        <v>2017</v>
      </c>
      <c r="X23" s="8">
        <v>36.022724808774555</v>
      </c>
      <c r="Y23" s="9">
        <v>87.278500570342402</v>
      </c>
      <c r="Z23" s="9">
        <v>255.45114629837761</v>
      </c>
      <c r="AA23" s="9">
        <v>239.10963907907612</v>
      </c>
      <c r="AB23" s="9">
        <v>67.503171054471721</v>
      </c>
      <c r="AC23" s="9">
        <v>188.41739154599006</v>
      </c>
      <c r="AD23" s="9">
        <v>89.194574753368315</v>
      </c>
      <c r="AE23" s="9">
        <v>41.574371650890825</v>
      </c>
      <c r="AF23" s="10">
        <v>136.48135981178936</v>
      </c>
    </row>
    <row r="24" spans="11:32" ht="15.75" thickBot="1" x14ac:dyDescent="0.3">
      <c r="K24" s="11">
        <v>2018</v>
      </c>
      <c r="L24" s="4">
        <f t="shared" si="1"/>
        <v>9.6749021338607051</v>
      </c>
      <c r="M24" s="4">
        <f t="shared" si="2"/>
        <v>24.06758137508136</v>
      </c>
      <c r="N24" s="4">
        <f t="shared" si="3"/>
        <v>70.481024756821967</v>
      </c>
      <c r="O24" s="4">
        <f t="shared" si="4"/>
        <v>65.426580745357654</v>
      </c>
      <c r="P24" s="4">
        <f t="shared" si="5"/>
        <v>18.191203122520221</v>
      </c>
      <c r="Q24" s="4">
        <f t="shared" si="6"/>
        <v>52.196726480734135</v>
      </c>
      <c r="R24" s="4">
        <f t="shared" si="7"/>
        <v>24.222665968399088</v>
      </c>
      <c r="S24" s="4">
        <f t="shared" si="8"/>
        <v>11.37341460838979</v>
      </c>
      <c r="T24" s="4">
        <f t="shared" si="9"/>
        <v>37.154052444586057</v>
      </c>
      <c r="U24" s="4">
        <f t="shared" si="10"/>
        <v>312.78815163575098</v>
      </c>
      <c r="V24" s="51"/>
      <c r="W24" s="11">
        <v>2018</v>
      </c>
      <c r="X24" s="12">
        <v>34.826861532975904</v>
      </c>
      <c r="Y24" s="13">
        <v>86.636362041329591</v>
      </c>
      <c r="Z24" s="13">
        <v>253.71139221318202</v>
      </c>
      <c r="AA24" s="13">
        <v>235.51684933534074</v>
      </c>
      <c r="AB24" s="13">
        <v>65.483092593665305</v>
      </c>
      <c r="AC24" s="13">
        <v>187.89318387593281</v>
      </c>
      <c r="AD24" s="13">
        <v>87.194621916483399</v>
      </c>
      <c r="AE24" s="13">
        <v>40.941017308818545</v>
      </c>
      <c r="AF24" s="14">
        <v>133.74388928936665</v>
      </c>
    </row>
    <row r="28" spans="11:32" s="28" customFormat="1" x14ac:dyDescent="0.25"/>
    <row r="29" spans="11:32" ht="15.75" thickBot="1" x14ac:dyDescent="0.3"/>
    <row r="30" spans="11:32" ht="15.75" thickBot="1" x14ac:dyDescent="0.3">
      <c r="K30" s="25" t="s">
        <v>36</v>
      </c>
      <c r="L30" s="29" t="s">
        <v>43</v>
      </c>
      <c r="M30" s="15"/>
      <c r="N30" s="15"/>
      <c r="O30" s="15"/>
      <c r="P30" s="15"/>
      <c r="Q30" s="15"/>
      <c r="R30" s="15"/>
      <c r="S30" s="15"/>
      <c r="T30" s="16"/>
      <c r="W30" s="25" t="s">
        <v>36</v>
      </c>
      <c r="X30" s="29"/>
      <c r="Y30" s="15"/>
      <c r="Z30" s="15"/>
      <c r="AA30" s="15"/>
      <c r="AB30" s="15"/>
      <c r="AC30" s="15"/>
      <c r="AD30" s="15"/>
      <c r="AE30" s="15"/>
      <c r="AF30" s="16"/>
    </row>
    <row r="31" spans="11:32" ht="15.75" thickBot="1" x14ac:dyDescent="0.3">
      <c r="K31" s="25" t="s">
        <v>34</v>
      </c>
      <c r="L31" s="20" t="s">
        <v>50</v>
      </c>
      <c r="M31" s="15"/>
      <c r="N31" s="15"/>
      <c r="O31" s="15"/>
      <c r="P31" s="15"/>
      <c r="Q31" s="15"/>
      <c r="R31" s="15"/>
      <c r="S31" s="15"/>
      <c r="T31" s="16"/>
      <c r="W31" s="25" t="s">
        <v>34</v>
      </c>
      <c r="X31" s="20" t="s">
        <v>32</v>
      </c>
      <c r="Y31" s="15"/>
      <c r="Z31" s="15"/>
      <c r="AA31" s="15"/>
      <c r="AB31" s="15"/>
      <c r="AC31" s="15"/>
      <c r="AD31" s="15"/>
      <c r="AE31" s="15"/>
      <c r="AF31" s="16"/>
    </row>
    <row r="32" spans="11:32" ht="15.75" thickBot="1" x14ac:dyDescent="0.3">
      <c r="K32" s="25" t="s">
        <v>30</v>
      </c>
      <c r="L32" s="20" t="s">
        <v>48</v>
      </c>
      <c r="M32" s="15"/>
      <c r="N32" s="15"/>
      <c r="O32" s="15"/>
      <c r="P32" s="15"/>
      <c r="Q32" s="15"/>
      <c r="R32" s="15"/>
      <c r="S32" s="15"/>
      <c r="T32" s="16"/>
      <c r="W32" s="25" t="s">
        <v>30</v>
      </c>
      <c r="X32" s="20" t="s">
        <v>31</v>
      </c>
      <c r="Y32" s="15"/>
      <c r="Z32" s="15"/>
      <c r="AA32" s="15"/>
      <c r="AB32" s="15"/>
      <c r="AC32" s="15"/>
      <c r="AD32" s="15"/>
      <c r="AE32" s="15"/>
      <c r="AF32" s="16"/>
    </row>
    <row r="33" spans="11:32" ht="19.5" thickBot="1" x14ac:dyDescent="0.3">
      <c r="K33" s="21" t="s">
        <v>53</v>
      </c>
      <c r="L33" s="18" t="s">
        <v>20</v>
      </c>
      <c r="M33" s="18" t="s">
        <v>21</v>
      </c>
      <c r="N33" s="18" t="s">
        <v>22</v>
      </c>
      <c r="O33" s="18" t="s">
        <v>23</v>
      </c>
      <c r="P33" s="18" t="s">
        <v>24</v>
      </c>
      <c r="Q33" s="18" t="s">
        <v>25</v>
      </c>
      <c r="R33" s="18" t="s">
        <v>26</v>
      </c>
      <c r="S33" s="18" t="s">
        <v>27</v>
      </c>
      <c r="T33" s="19" t="s">
        <v>28</v>
      </c>
      <c r="W33" s="21" t="s">
        <v>33</v>
      </c>
      <c r="X33" s="18" t="s">
        <v>20</v>
      </c>
      <c r="Y33" s="18" t="s">
        <v>21</v>
      </c>
      <c r="Z33" s="18" t="s">
        <v>22</v>
      </c>
      <c r="AA33" s="18" t="s">
        <v>23</v>
      </c>
      <c r="AB33" s="18" t="s">
        <v>24</v>
      </c>
      <c r="AC33" s="18" t="s">
        <v>25</v>
      </c>
      <c r="AD33" s="18" t="s">
        <v>26</v>
      </c>
      <c r="AE33" s="18" t="s">
        <v>27</v>
      </c>
      <c r="AF33" s="19" t="s">
        <v>28</v>
      </c>
    </row>
    <row r="34" spans="11:32" ht="15.75" thickBot="1" x14ac:dyDescent="0.3">
      <c r="K34" s="3">
        <v>2000</v>
      </c>
      <c r="L34" s="53">
        <f>(L6/X34)*1000000</f>
        <v>28.238398043663231</v>
      </c>
      <c r="M34" s="53">
        <f>(M6/Y34)*1000000</f>
        <v>34.071832121666517</v>
      </c>
      <c r="N34" s="53">
        <f>(N6/Z34)*1000000</f>
        <v>36.759675998306534</v>
      </c>
      <c r="O34" s="53">
        <f>(O6/AA34)*1000000</f>
        <v>39.918552877838458</v>
      </c>
      <c r="P34" s="53">
        <f>(P6/AB34)*1000000</f>
        <v>30.238717612384463</v>
      </c>
      <c r="Q34" s="53">
        <f>(Q6/AC34)*1000000</f>
        <v>37.416713541709733</v>
      </c>
      <c r="R34" s="53">
        <f>(R6/AD34)*1000000</f>
        <v>28.819975674866658</v>
      </c>
      <c r="S34" s="53">
        <f>(S6/AE34)*1000000</f>
        <v>27.324935189878872</v>
      </c>
      <c r="T34" s="62">
        <f>(T6/AF34)*1000000</f>
        <v>21.629835634129613</v>
      </c>
      <c r="W34" s="3">
        <v>2000</v>
      </c>
      <c r="X34" s="4">
        <v>276226</v>
      </c>
      <c r="Y34" s="4">
        <v>560696</v>
      </c>
      <c r="Z34" s="4">
        <v>1535083</v>
      </c>
      <c r="AA34" s="4">
        <v>1370035</v>
      </c>
      <c r="AB34" s="4">
        <v>512854</v>
      </c>
      <c r="AC34" s="4">
        <v>1182930</v>
      </c>
      <c r="AD34" s="4">
        <v>667459</v>
      </c>
      <c r="AE34" s="4">
        <v>348366</v>
      </c>
      <c r="AF34" s="22">
        <v>1548537</v>
      </c>
    </row>
    <row r="35" spans="11:32" ht="15.75" thickBot="1" x14ac:dyDescent="0.3">
      <c r="K35" s="7">
        <v>2001</v>
      </c>
      <c r="L35" s="53">
        <f>(L7/X35)*1000000</f>
        <v>30.517973190323623</v>
      </c>
      <c r="M35" s="53">
        <f>(M7/Y35)*1000000</f>
        <v>37.155605006775751</v>
      </c>
      <c r="N35" s="53">
        <f>(N7/Z35)*1000000</f>
        <v>39.772532535740922</v>
      </c>
      <c r="O35" s="53">
        <f>(O7/AA35)*1000000</f>
        <v>41.869032378894417</v>
      </c>
      <c r="P35" s="53">
        <f>(P7/AB35)*1000000</f>
        <v>32.377776611960485</v>
      </c>
      <c r="Q35" s="53">
        <f>(Q7/AC35)*1000000</f>
        <v>38.911797210579813</v>
      </c>
      <c r="R35" s="53">
        <f>(R7/AD35)*1000000</f>
        <v>30.35036521855368</v>
      </c>
      <c r="S35" s="53">
        <f>(S7/AE35)*1000000</f>
        <v>28.627074458788922</v>
      </c>
      <c r="T35" s="62">
        <f>(T7/AF35)*1000000</f>
        <v>23.016976742882207</v>
      </c>
      <c r="W35" s="7">
        <v>2001</v>
      </c>
      <c r="X35" s="4">
        <v>275956</v>
      </c>
      <c r="Y35" s="4">
        <v>559571</v>
      </c>
      <c r="Z35" s="4">
        <v>1539416</v>
      </c>
      <c r="AA35" s="4">
        <v>1373134</v>
      </c>
      <c r="AB35" s="4">
        <v>514851</v>
      </c>
      <c r="AC35" s="4">
        <v>1182441</v>
      </c>
      <c r="AD35" s="4">
        <v>671492</v>
      </c>
      <c r="AE35" s="4">
        <v>350129</v>
      </c>
      <c r="AF35" s="22">
        <v>1553956</v>
      </c>
    </row>
    <row r="36" spans="11:32" ht="15.75" thickBot="1" x14ac:dyDescent="0.3">
      <c r="K36" s="7">
        <v>2002</v>
      </c>
      <c r="L36" s="53">
        <f>(L8/X36)*1000000</f>
        <v>30.936446067280894</v>
      </c>
      <c r="M36" s="53">
        <f>(M8/Y36)*1000000</f>
        <v>37.08772408199453</v>
      </c>
      <c r="N36" s="53">
        <f>(N8/Z36)*1000000</f>
        <v>39.29851613548071</v>
      </c>
      <c r="O36" s="53">
        <f>(O8/AA36)*1000000</f>
        <v>41.69256162997516</v>
      </c>
      <c r="P36" s="53">
        <f>(P8/AB36)*1000000</f>
        <v>33.56594338356993</v>
      </c>
      <c r="Q36" s="53">
        <f>(Q8/AC36)*1000000</f>
        <v>38.761297419106675</v>
      </c>
      <c r="R36" s="53">
        <f>(R8/AD36)*1000000</f>
        <v>31.019928503324103</v>
      </c>
      <c r="S36" s="53">
        <f>(S8/AE36)*1000000</f>
        <v>28.866199546504991</v>
      </c>
      <c r="T36" s="62">
        <f>(T8/AF36)*1000000</f>
        <v>23.478740777129484</v>
      </c>
      <c r="W36" s="7">
        <v>2002</v>
      </c>
      <c r="X36" s="4">
        <v>276673</v>
      </c>
      <c r="Y36" s="4">
        <v>559933</v>
      </c>
      <c r="Z36" s="4">
        <v>1544667</v>
      </c>
      <c r="AA36" s="4">
        <v>1377802</v>
      </c>
      <c r="AB36" s="4">
        <v>517050</v>
      </c>
      <c r="AC36" s="4">
        <v>1188117</v>
      </c>
      <c r="AD36" s="4">
        <v>675701</v>
      </c>
      <c r="AE36" s="4">
        <v>352574</v>
      </c>
      <c r="AF36" s="22">
        <v>1571123</v>
      </c>
    </row>
    <row r="37" spans="11:32" ht="15.75" thickBot="1" x14ac:dyDescent="0.3">
      <c r="K37" s="7">
        <v>2003</v>
      </c>
      <c r="L37" s="53">
        <f>(L9/X37)*1000000</f>
        <v>32.092692604894275</v>
      </c>
      <c r="M37" s="53">
        <f>(M9/Y37)*1000000</f>
        <v>39.964917571934805</v>
      </c>
      <c r="N37" s="53">
        <f>(N9/Z37)*1000000</f>
        <v>40.304084908658794</v>
      </c>
      <c r="O37" s="53">
        <f>(O9/AA37)*1000000</f>
        <v>45.144136617503271</v>
      </c>
      <c r="P37" s="53">
        <f>(P9/AB37)*1000000</f>
        <v>35.25127662378992</v>
      </c>
      <c r="Q37" s="53">
        <f>(Q9/AC37)*1000000</f>
        <v>40.081003113485387</v>
      </c>
      <c r="R37" s="53">
        <f>(R9/AD37)*1000000</f>
        <v>32.764960374868558</v>
      </c>
      <c r="S37" s="53">
        <f>(S9/AE37)*1000000</f>
        <v>29.972743295184248</v>
      </c>
      <c r="T37" s="62">
        <f>(T9/AF37)*1000000</f>
        <v>24.458787019939908</v>
      </c>
      <c r="W37" s="7">
        <v>2003</v>
      </c>
      <c r="X37" s="4">
        <v>276542</v>
      </c>
      <c r="Y37" s="4">
        <v>558623</v>
      </c>
      <c r="Z37" s="4">
        <v>1549269</v>
      </c>
      <c r="AA37" s="4">
        <v>1382532</v>
      </c>
      <c r="AB37" s="4">
        <v>517084</v>
      </c>
      <c r="AC37" s="4">
        <v>1189315</v>
      </c>
      <c r="AD37" s="4">
        <v>679457</v>
      </c>
      <c r="AE37" s="4">
        <v>354605</v>
      </c>
      <c r="AF37" s="22">
        <v>1592846</v>
      </c>
    </row>
    <row r="38" spans="11:32" ht="15.75" thickBot="1" x14ac:dyDescent="0.3">
      <c r="K38" s="7">
        <v>2004</v>
      </c>
      <c r="L38" s="53">
        <f>(L10/X38)*1000000</f>
        <v>32.722157959078118</v>
      </c>
      <c r="M38" s="53">
        <f>(M10/Y38)*1000000</f>
        <v>39.912424136955359</v>
      </c>
      <c r="N38" s="53">
        <f>(N10/Z38)*1000000</f>
        <v>41.351769075311381</v>
      </c>
      <c r="O38" s="53">
        <f>(O10/AA38)*1000000</f>
        <v>44.405390528086549</v>
      </c>
      <c r="P38" s="53">
        <f>(P10/AB38)*1000000</f>
        <v>35.885587889791402</v>
      </c>
      <c r="Q38" s="53">
        <f>(Q10/AC38)*1000000</f>
        <v>41.616483591983439</v>
      </c>
      <c r="R38" s="53">
        <f>(R10/AD38)*1000000</f>
        <v>33.159556037703013</v>
      </c>
      <c r="S38" s="53">
        <f>(S10/AE38)*1000000</f>
        <v>30.393550309634943</v>
      </c>
      <c r="T38" s="62">
        <f>(T10/AF38)*1000000</f>
        <v>24.344189363487633</v>
      </c>
      <c r="W38" s="7">
        <v>2004</v>
      </c>
      <c r="X38" s="4">
        <v>276792</v>
      </c>
      <c r="Y38" s="4">
        <v>558026</v>
      </c>
      <c r="Z38" s="4">
        <v>1557291</v>
      </c>
      <c r="AA38" s="4">
        <v>1387488</v>
      </c>
      <c r="AB38" s="4">
        <v>519691</v>
      </c>
      <c r="AC38" s="4">
        <v>1192168</v>
      </c>
      <c r="AD38" s="4">
        <v>683639</v>
      </c>
      <c r="AE38" s="4">
        <v>357068</v>
      </c>
      <c r="AF38" s="22">
        <v>1610410</v>
      </c>
    </row>
    <row r="39" spans="11:32" ht="15.75" thickBot="1" x14ac:dyDescent="0.3">
      <c r="K39" s="7">
        <v>2005</v>
      </c>
      <c r="L39" s="53">
        <f>(L11/X39)*1000000</f>
        <v>33.0008843578984</v>
      </c>
      <c r="M39" s="53">
        <f>(M11/Y39)*1000000</f>
        <v>41.320439935613038</v>
      </c>
      <c r="N39" s="53">
        <f>(N11/Z39)*1000000</f>
        <v>42.279395606679159</v>
      </c>
      <c r="O39" s="53">
        <f>(O11/AA39)*1000000</f>
        <v>45.275439795882704</v>
      </c>
      <c r="P39" s="53">
        <f>(P11/AB39)*1000000</f>
        <v>38.120237328225741</v>
      </c>
      <c r="Q39" s="53">
        <f>(Q11/AC39)*1000000</f>
        <v>42.29925050602575</v>
      </c>
      <c r="R39" s="53">
        <f>(R11/AD39)*1000000</f>
        <v>34.587425488402197</v>
      </c>
      <c r="S39" s="53">
        <f>(S11/AE39)*1000000</f>
        <v>31.105092639626527</v>
      </c>
      <c r="T39" s="62">
        <f>(T11/AF39)*1000000</f>
        <v>24.144540940655393</v>
      </c>
      <c r="W39" s="7">
        <v>2005</v>
      </c>
      <c r="X39" s="4">
        <v>278032</v>
      </c>
      <c r="Y39" s="4">
        <v>558926</v>
      </c>
      <c r="Z39" s="4">
        <v>1568949</v>
      </c>
      <c r="AA39" s="4">
        <v>1394726</v>
      </c>
      <c r="AB39" s="4">
        <v>522369</v>
      </c>
      <c r="AC39" s="4">
        <v>1196780</v>
      </c>
      <c r="AD39" s="4">
        <v>688954</v>
      </c>
      <c r="AE39" s="4">
        <v>360054</v>
      </c>
      <c r="AF39" s="22">
        <v>1632569</v>
      </c>
    </row>
    <row r="40" spans="11:32" ht="15.75" thickBot="1" x14ac:dyDescent="0.3">
      <c r="K40" s="7">
        <v>2006</v>
      </c>
      <c r="L40" s="53">
        <f>(L12/X40)*1000000</f>
        <v>33.812771901193372</v>
      </c>
      <c r="M40" s="53">
        <f>(M12/Y40)*1000000</f>
        <v>42.752989914679482</v>
      </c>
      <c r="N40" s="53">
        <f>(N12/Z40)*1000000</f>
        <v>42.030109137841912</v>
      </c>
      <c r="O40" s="53">
        <f>(O12/AA40)*1000000</f>
        <v>45.144424731254922</v>
      </c>
      <c r="P40" s="53">
        <f>(P12/AB40)*1000000</f>
        <v>37.706229831435422</v>
      </c>
      <c r="Q40" s="53">
        <f>(Q12/AC40)*1000000</f>
        <v>42.634169137636206</v>
      </c>
      <c r="R40" s="53">
        <f>(R12/AD40)*1000000</f>
        <v>34.167005130593381</v>
      </c>
      <c r="S40" s="53">
        <f>(S12/AE40)*1000000</f>
        <v>30.796947427329062</v>
      </c>
      <c r="T40" s="62">
        <f>(T12/AF40)*1000000</f>
        <v>23.465825117088855</v>
      </c>
      <c r="W40" s="7">
        <v>2006</v>
      </c>
      <c r="X40" s="4">
        <v>279127</v>
      </c>
      <c r="Y40" s="4">
        <v>559277</v>
      </c>
      <c r="Z40" s="4">
        <v>1580501</v>
      </c>
      <c r="AA40" s="4">
        <v>1400287</v>
      </c>
      <c r="AB40" s="4">
        <v>524920</v>
      </c>
      <c r="AC40" s="4">
        <v>1200854</v>
      </c>
      <c r="AD40" s="4">
        <v>694253</v>
      </c>
      <c r="AE40" s="4">
        <v>362630</v>
      </c>
      <c r="AF40" s="22">
        <v>1652449</v>
      </c>
    </row>
    <row r="41" spans="11:32" ht="15.75" thickBot="1" x14ac:dyDescent="0.3">
      <c r="K41" s="7">
        <v>2007</v>
      </c>
      <c r="L41" s="53">
        <f>(L13/X41)*1000000</f>
        <v>33.206735820892213</v>
      </c>
      <c r="M41" s="53">
        <f>(M13/Y41)*1000000</f>
        <v>42.097067872063455</v>
      </c>
      <c r="N41" s="53">
        <f>(N13/Z41)*1000000</f>
        <v>41.229326657463929</v>
      </c>
      <c r="O41" s="53">
        <f>(O13/AA41)*1000000</f>
        <v>44.400674523121744</v>
      </c>
      <c r="P41" s="53">
        <f>(P13/AB41)*1000000</f>
        <v>37.101570347176335</v>
      </c>
      <c r="Q41" s="53">
        <f>(Q13/AC41)*1000000</f>
        <v>42.353824269305477</v>
      </c>
      <c r="R41" s="53">
        <f>(R13/AD41)*1000000</f>
        <v>33.573573877817751</v>
      </c>
      <c r="S41" s="53">
        <f>(S13/AE41)*1000000</f>
        <v>30.227115224177908</v>
      </c>
      <c r="T41" s="62">
        <f>(T13/AF41)*1000000</f>
        <v>22.557700480506405</v>
      </c>
      <c r="W41" s="7">
        <v>2007</v>
      </c>
      <c r="X41" s="4">
        <v>280062</v>
      </c>
      <c r="Y41" s="4">
        <v>559393</v>
      </c>
      <c r="Z41" s="4">
        <v>1588567</v>
      </c>
      <c r="AA41" s="4">
        <v>1403663</v>
      </c>
      <c r="AB41" s="4">
        <v>526048</v>
      </c>
      <c r="AC41" s="4">
        <v>1202483</v>
      </c>
      <c r="AD41" s="4">
        <v>697253</v>
      </c>
      <c r="AE41" s="4">
        <v>364269</v>
      </c>
      <c r="AF41" s="22">
        <v>1661246</v>
      </c>
    </row>
    <row r="42" spans="11:32" ht="15.75" thickBot="1" x14ac:dyDescent="0.3">
      <c r="K42" s="7">
        <v>2008</v>
      </c>
      <c r="L42" s="53">
        <f>(L14/X42)*1000000</f>
        <v>33.05885053803204</v>
      </c>
      <c r="M42" s="53">
        <f>(M14/Y42)*1000000</f>
        <v>42.96232046333067</v>
      </c>
      <c r="N42" s="53">
        <f>(N14/Z42)*1000000</f>
        <v>41.25405748584383</v>
      </c>
      <c r="O42" s="53">
        <f>(O14/AA42)*1000000</f>
        <v>44.890003960237188</v>
      </c>
      <c r="P42" s="53">
        <f>(P14/AB42)*1000000</f>
        <v>37.422016493595265</v>
      </c>
      <c r="Q42" s="53">
        <f>(Q14/AC42)*1000000</f>
        <v>41.534435424982185</v>
      </c>
      <c r="R42" s="53">
        <f>(R14/AD42)*1000000</f>
        <v>33.266005191298206</v>
      </c>
      <c r="S42" s="53">
        <f>(S14/AE42)*1000000</f>
        <v>30.373499791084928</v>
      </c>
      <c r="T42" s="62">
        <f>(T14/AF42)*1000000</f>
        <v>22.36359607076627</v>
      </c>
      <c r="W42" s="7">
        <v>2008</v>
      </c>
      <c r="X42" s="4">
        <v>280977</v>
      </c>
      <c r="Y42" s="4">
        <v>559715</v>
      </c>
      <c r="Z42" s="4">
        <v>1595503</v>
      </c>
      <c r="AA42" s="4">
        <v>1405762</v>
      </c>
      <c r="AB42" s="4">
        <v>525944</v>
      </c>
      <c r="AC42" s="4">
        <v>1203701</v>
      </c>
      <c r="AD42" s="4">
        <v>699588</v>
      </c>
      <c r="AE42" s="4">
        <v>365578</v>
      </c>
      <c r="AF42" s="22">
        <v>1671221</v>
      </c>
    </row>
    <row r="43" spans="11:32" ht="15.75" thickBot="1" x14ac:dyDescent="0.3">
      <c r="K43" s="7">
        <v>2009</v>
      </c>
      <c r="L43" s="53">
        <f>(L15/X43)*1000000</f>
        <v>32.542168627284688</v>
      </c>
      <c r="M43" s="53">
        <f>(M15/Y43)*1000000</f>
        <v>39.982340703272527</v>
      </c>
      <c r="N43" s="53">
        <f>(N15/Z43)*1000000</f>
        <v>40.660717495611401</v>
      </c>
      <c r="O43" s="53">
        <f>(O15/AA43)*1000000</f>
        <v>42.890185152129689</v>
      </c>
      <c r="P43" s="53">
        <f>(P15/AB43)*1000000</f>
        <v>35.49617322472767</v>
      </c>
      <c r="Q43" s="53">
        <f>(Q15/AC43)*1000000</f>
        <v>39.948081074507819</v>
      </c>
      <c r="R43" s="53">
        <f>(R15/AD43)*1000000</f>
        <v>31.550161148132517</v>
      </c>
      <c r="S43" s="53">
        <f>(S15/AE43)*1000000</f>
        <v>29.577058512090851</v>
      </c>
      <c r="T43" s="62">
        <f>(T15/AF43)*1000000</f>
        <v>22.362974287419927</v>
      </c>
      <c r="W43" s="7">
        <v>2009</v>
      </c>
      <c r="X43" s="4">
        <v>282777</v>
      </c>
      <c r="Y43" s="4">
        <v>559462</v>
      </c>
      <c r="Z43" s="4">
        <v>1602958</v>
      </c>
      <c r="AA43" s="4">
        <v>1408619</v>
      </c>
      <c r="AB43" s="4">
        <v>526699</v>
      </c>
      <c r="AC43" s="4">
        <v>1204795</v>
      </c>
      <c r="AD43" s="4">
        <v>702502</v>
      </c>
      <c r="AE43" s="4">
        <v>367056</v>
      </c>
      <c r="AF43" s="22">
        <v>1680135</v>
      </c>
    </row>
    <row r="44" spans="11:32" ht="15.75" thickBot="1" x14ac:dyDescent="0.3">
      <c r="K44" s="7">
        <v>2010</v>
      </c>
      <c r="L44" s="53">
        <f>(L16/X44)*1000000</f>
        <v>33.511684943844571</v>
      </c>
      <c r="M44" s="53">
        <f>(M16/Y44)*1000000</f>
        <v>41.744401831473226</v>
      </c>
      <c r="N44" s="53">
        <f>(N16/Z44)*1000000</f>
        <v>42.749546053416815</v>
      </c>
      <c r="O44" s="53">
        <f>(O16/AA44)*1000000</f>
        <v>45.494513885606196</v>
      </c>
      <c r="P44" s="53">
        <f>(P16/AB44)*1000000</f>
        <v>36.939280915240218</v>
      </c>
      <c r="Q44" s="53">
        <f>(Q16/AC44)*1000000</f>
        <v>42.621726654461291</v>
      </c>
      <c r="R44" s="53">
        <f>(R16/AD44)*1000000</f>
        <v>32.869829331415055</v>
      </c>
      <c r="S44" s="53">
        <f>(S16/AE44)*1000000</f>
        <v>31.144882025906515</v>
      </c>
      <c r="T44" s="62">
        <f>(T16/AF44)*1000000</f>
        <v>23.080283983533665</v>
      </c>
      <c r="W44" s="7">
        <v>2010</v>
      </c>
      <c r="X44" s="4">
        <v>283697</v>
      </c>
      <c r="Y44" s="4">
        <v>557998</v>
      </c>
      <c r="Z44" s="4">
        <v>1605897</v>
      </c>
      <c r="AA44" s="4">
        <v>1409253</v>
      </c>
      <c r="AB44" s="4">
        <v>526730</v>
      </c>
      <c r="AC44" s="4">
        <v>1205045</v>
      </c>
      <c r="AD44" s="4">
        <v>704662</v>
      </c>
      <c r="AE44" s="4">
        <v>368366</v>
      </c>
      <c r="AF44" s="22">
        <v>1689995</v>
      </c>
    </row>
    <row r="45" spans="11:32" ht="15.75" thickBot="1" x14ac:dyDescent="0.3">
      <c r="K45" s="7">
        <v>2011</v>
      </c>
      <c r="L45" s="53">
        <f>(L17/X45)*1000000</f>
        <v>33.730321042069214</v>
      </c>
      <c r="M45" s="53">
        <f>(M17/Y45)*1000000</f>
        <v>40.786294842218389</v>
      </c>
      <c r="N45" s="53">
        <f>(N17/Z45)*1000000</f>
        <v>41.565079443859936</v>
      </c>
      <c r="O45" s="53">
        <f>(O17/AA45)*1000000</f>
        <v>44.049135975247154</v>
      </c>
      <c r="P45" s="53">
        <f>(P17/AB45)*1000000</f>
        <v>34.915758767069917</v>
      </c>
      <c r="Q45" s="53">
        <f>(Q17/AC45)*1000000</f>
        <v>42.025539314068261</v>
      </c>
      <c r="R45" s="53">
        <f>(R17/AD45)*1000000</f>
        <v>31.105436173696141</v>
      </c>
      <c r="S45" s="53">
        <f>(S17/AE45)*1000000</f>
        <v>28.903274800145613</v>
      </c>
      <c r="T45" s="62">
        <f>(T17/AF45)*1000000</f>
        <v>21.730021023421163</v>
      </c>
      <c r="W45" s="7">
        <v>2011</v>
      </c>
      <c r="X45" s="4">
        <v>284581</v>
      </c>
      <c r="Y45" s="4">
        <v>556718</v>
      </c>
      <c r="Z45" s="4">
        <v>1609474</v>
      </c>
      <c r="AA45" s="4">
        <v>1410222</v>
      </c>
      <c r="AB45" s="4">
        <v>527886</v>
      </c>
      <c r="AC45" s="4">
        <v>1206611</v>
      </c>
      <c r="AD45" s="4">
        <v>707517</v>
      </c>
      <c r="AE45" s="4">
        <v>369300</v>
      </c>
      <c r="AF45" s="22">
        <v>1702855</v>
      </c>
    </row>
    <row r="46" spans="11:32" ht="15.75" thickBot="1" x14ac:dyDescent="0.3">
      <c r="K46" s="7">
        <v>2012</v>
      </c>
      <c r="L46" s="53">
        <f>(L18/X46)*1000000</f>
        <v>32.635012700777374</v>
      </c>
      <c r="M46" s="53">
        <f>(M18/Y46)*1000000</f>
        <v>40.335766639127698</v>
      </c>
      <c r="N46" s="53">
        <f>(N18/Z46)*1000000</f>
        <v>41.355142598561685</v>
      </c>
      <c r="O46" s="53">
        <f>(O18/AA46)*1000000</f>
        <v>45.030731153937055</v>
      </c>
      <c r="P46" s="53">
        <f>(P18/AB46)*1000000</f>
        <v>33.924018303242171</v>
      </c>
      <c r="Q46" s="53">
        <f>(Q18/AC46)*1000000</f>
        <v>41.308428303037488</v>
      </c>
      <c r="R46" s="53">
        <f>(R18/AD46)*1000000</f>
        <v>32.143579696278145</v>
      </c>
      <c r="S46" s="53">
        <f>(S18/AE46)*1000000</f>
        <v>29.325855529987191</v>
      </c>
      <c r="T46" s="62">
        <f>(T18/AF46)*1000000</f>
        <v>21.481277307761058</v>
      </c>
      <c r="W46" s="7">
        <v>2012</v>
      </c>
      <c r="X46" s="4">
        <v>285782</v>
      </c>
      <c r="Y46" s="4">
        <v>556027</v>
      </c>
      <c r="Z46" s="4">
        <v>1614455</v>
      </c>
      <c r="AA46" s="4">
        <v>1413866</v>
      </c>
      <c r="AB46" s="4">
        <v>529704</v>
      </c>
      <c r="AC46" s="4">
        <v>1208696</v>
      </c>
      <c r="AD46" s="4">
        <v>711581</v>
      </c>
      <c r="AE46" s="4">
        <v>370926</v>
      </c>
      <c r="AF46" s="22">
        <v>1717084</v>
      </c>
    </row>
    <row r="47" spans="11:32" ht="15.75" thickBot="1" x14ac:dyDescent="0.3">
      <c r="K47" s="7">
        <v>2013</v>
      </c>
      <c r="L47" s="53">
        <f>(L19/X47)*1000000</f>
        <v>32.553415555482417</v>
      </c>
      <c r="M47" s="53">
        <f>(M19/Y47)*1000000</f>
        <v>43.226040477223805</v>
      </c>
      <c r="N47" s="53">
        <f>(N19/Z47)*1000000</f>
        <v>42.309618018906058</v>
      </c>
      <c r="O47" s="53">
        <f>(O19/AA47)*1000000</f>
        <v>45.18352246783801</v>
      </c>
      <c r="P47" s="53">
        <f>(P19/AB47)*1000000</f>
        <v>35.530052460441986</v>
      </c>
      <c r="Q47" s="53">
        <f>(Q19/AC47)*1000000</f>
        <v>42.149912146937588</v>
      </c>
      <c r="R47" s="53">
        <f>(R19/AD47)*1000000</f>
        <v>33.045350052512866</v>
      </c>
      <c r="S47" s="53">
        <f>(S19/AE47)*1000000</f>
        <v>30.186594858107618</v>
      </c>
      <c r="T47" s="62">
        <f>(T19/AF47)*1000000</f>
        <v>21.623756872830398</v>
      </c>
      <c r="W47" s="7">
        <v>2013</v>
      </c>
      <c r="X47" s="4">
        <v>286691</v>
      </c>
      <c r="Y47" s="4">
        <v>555473</v>
      </c>
      <c r="Z47" s="4">
        <v>1618592</v>
      </c>
      <c r="AA47" s="4">
        <v>1418498</v>
      </c>
      <c r="AB47" s="4">
        <v>531898</v>
      </c>
      <c r="AC47" s="4">
        <v>1210971</v>
      </c>
      <c r="AD47" s="4">
        <v>715888</v>
      </c>
      <c r="AE47" s="4">
        <v>372603</v>
      </c>
      <c r="AF47" s="22">
        <v>1741246</v>
      </c>
    </row>
    <row r="48" spans="11:32" ht="15.75" thickBot="1" x14ac:dyDescent="0.3">
      <c r="K48" s="7">
        <v>2014</v>
      </c>
      <c r="L48" s="53">
        <f>(L20/X48)*1000000</f>
        <v>31.619402993646901</v>
      </c>
      <c r="M48" s="53">
        <f>(M20/Y48)*1000000</f>
        <v>40.382659744979101</v>
      </c>
      <c r="N48" s="53">
        <f>(N20/Z48)*1000000</f>
        <v>40.803688184328358</v>
      </c>
      <c r="O48" s="53">
        <f>(O20/AA48)*1000000</f>
        <v>43.671046700381808</v>
      </c>
      <c r="P48" s="53">
        <f>(P20/AB48)*1000000</f>
        <v>33.770110647869998</v>
      </c>
      <c r="Q48" s="53">
        <f>(Q20/AC48)*1000000</f>
        <v>40.130825117753744</v>
      </c>
      <c r="R48" s="53">
        <f>(R20/AD48)*1000000</f>
        <v>31.602410139313928</v>
      </c>
      <c r="S48" s="53">
        <f>(S20/AE48)*1000000</f>
        <v>28.222912607437898</v>
      </c>
      <c r="T48" s="62">
        <f>(T20/AF48)*1000000</f>
        <v>20.02611476653048</v>
      </c>
      <c r="W48" s="7">
        <v>2014</v>
      </c>
      <c r="X48" s="4">
        <v>287416</v>
      </c>
      <c r="Y48" s="4">
        <v>555881</v>
      </c>
      <c r="Z48" s="4">
        <v>1625485</v>
      </c>
      <c r="AA48" s="4">
        <v>1425422</v>
      </c>
      <c r="AB48" s="4">
        <v>534270</v>
      </c>
      <c r="AC48" s="4">
        <v>1215246</v>
      </c>
      <c r="AD48" s="4">
        <v>722038</v>
      </c>
      <c r="AE48" s="4">
        <v>375282</v>
      </c>
      <c r="AF48" s="22">
        <v>1766746</v>
      </c>
    </row>
    <row r="49" spans="11:32" ht="15.75" thickBot="1" x14ac:dyDescent="0.3">
      <c r="K49" s="7">
        <v>2015</v>
      </c>
      <c r="L49" s="53">
        <f>(L21/X49)*1000000</f>
        <v>33.095417580558717</v>
      </c>
      <c r="M49" s="53">
        <f>(M21/Y49)*1000000</f>
        <v>41.506871253816776</v>
      </c>
      <c r="N49" s="53">
        <f>(N21/Z49)*1000000</f>
        <v>41.918235533008549</v>
      </c>
      <c r="O49" s="53">
        <f>(O21/AA49)*1000000</f>
        <v>43.931822453694913</v>
      </c>
      <c r="P49" s="53">
        <f>(P21/AB49)*1000000</f>
        <v>34.07116428906253</v>
      </c>
      <c r="Q49" s="53">
        <f>(Q21/AC49)*1000000</f>
        <v>40.877876133473798</v>
      </c>
      <c r="R49" s="53">
        <f>(R21/AD49)*1000000</f>
        <v>32.906065160710483</v>
      </c>
      <c r="S49" s="53">
        <f>(S21/AE49)*1000000</f>
        <v>29.456888784485695</v>
      </c>
      <c r="T49" s="62">
        <f>(T21/AF49)*1000000</f>
        <v>20.312261228140674</v>
      </c>
      <c r="W49" s="7">
        <v>2015</v>
      </c>
      <c r="X49" s="4">
        <v>288356</v>
      </c>
      <c r="Y49" s="4">
        <v>557641</v>
      </c>
      <c r="Z49" s="4">
        <v>1636778</v>
      </c>
      <c r="AA49" s="4">
        <v>1437251</v>
      </c>
      <c r="AB49" s="4">
        <v>538575</v>
      </c>
      <c r="AC49" s="4">
        <v>1221570</v>
      </c>
      <c r="AD49" s="4">
        <v>728826</v>
      </c>
      <c r="AE49" s="4">
        <v>378592</v>
      </c>
      <c r="AF49" s="22">
        <v>1797337</v>
      </c>
    </row>
    <row r="50" spans="11:32" ht="15.75" thickBot="1" x14ac:dyDescent="0.3">
      <c r="K50" s="7">
        <v>2016</v>
      </c>
      <c r="L50" s="53">
        <f>(L22/X50)*1000000</f>
        <v>33.759107297505153</v>
      </c>
      <c r="M50" s="53">
        <f>(M22/Y50)*1000000</f>
        <v>42.019354600993566</v>
      </c>
      <c r="N50" s="53">
        <f>(N22/Z50)*1000000</f>
        <v>42.542672331333534</v>
      </c>
      <c r="O50" s="53">
        <f>(O22/AA50)*1000000</f>
        <v>45.272795010727499</v>
      </c>
      <c r="P50" s="53">
        <f>(P22/AB50)*1000000</f>
        <v>34.038194807649646</v>
      </c>
      <c r="Q50" s="53">
        <f>(Q22/AC50)*1000000</f>
        <v>41.74648670951062</v>
      </c>
      <c r="R50" s="53">
        <f>(R22/AD50)*1000000</f>
        <v>32.304632799074042</v>
      </c>
      <c r="S50" s="53">
        <f>(S22/AE50)*1000000</f>
        <v>29.367108666497931</v>
      </c>
      <c r="T50" s="62">
        <f>(T22/AF50)*1000000</f>
        <v>20.350128466279212</v>
      </c>
      <c r="W50" s="7">
        <v>2016</v>
      </c>
      <c r="X50" s="4">
        <v>291011</v>
      </c>
      <c r="Y50" s="4">
        <v>560482</v>
      </c>
      <c r="Z50" s="4">
        <v>1653691</v>
      </c>
      <c r="AA50" s="4">
        <v>1453948</v>
      </c>
      <c r="AB50" s="4">
        <v>545815</v>
      </c>
      <c r="AC50" s="4">
        <v>1232012</v>
      </c>
      <c r="AD50" s="4">
        <v>739139</v>
      </c>
      <c r="AE50" s="4">
        <v>384147</v>
      </c>
      <c r="AF50" s="22">
        <v>1840226</v>
      </c>
    </row>
    <row r="51" spans="11:32" ht="15.75" thickBot="1" x14ac:dyDescent="0.3">
      <c r="K51" s="7">
        <v>2017</v>
      </c>
      <c r="L51" s="53">
        <f>(L23/X51)*1000000</f>
        <v>34.277743359563104</v>
      </c>
      <c r="M51" s="53">
        <f>(M23/Y51)*1000000</f>
        <v>43.213262098501843</v>
      </c>
      <c r="N51" s="53">
        <f>(N23/Z51)*1000000</f>
        <v>42.601951454801103</v>
      </c>
      <c r="O51" s="53">
        <f>(O23/AA51)*1000000</f>
        <v>45.339670615010014</v>
      </c>
      <c r="P51" s="53">
        <f>(P23/AB51)*1000000</f>
        <v>34.140986956944566</v>
      </c>
      <c r="Q51" s="53">
        <f>(Q23/AC51)*1000000</f>
        <v>42.303754933311161</v>
      </c>
      <c r="R51" s="53">
        <f>(R23/AD51)*1000000</f>
        <v>33.208005417770508</v>
      </c>
      <c r="S51" s="53">
        <f>(S23/AE51)*1000000</f>
        <v>29.708812931168122</v>
      </c>
      <c r="T51" s="62">
        <f>(T23/AF51)*1000000</f>
        <v>20.301396006020127</v>
      </c>
      <c r="W51" s="7">
        <v>2017</v>
      </c>
      <c r="X51" s="4">
        <v>291942</v>
      </c>
      <c r="Y51" s="4">
        <v>561077</v>
      </c>
      <c r="Z51" s="4">
        <v>1665753</v>
      </c>
      <c r="AA51" s="4">
        <v>1465045</v>
      </c>
      <c r="AB51" s="4">
        <v>549263</v>
      </c>
      <c r="AC51" s="4">
        <v>1237298</v>
      </c>
      <c r="AD51" s="4">
        <v>746153</v>
      </c>
      <c r="AE51" s="4">
        <v>388752</v>
      </c>
      <c r="AF51" s="22">
        <v>1867582</v>
      </c>
    </row>
    <row r="52" spans="11:32" ht="15.75" thickBot="1" x14ac:dyDescent="0.3">
      <c r="K52" s="11">
        <v>2018</v>
      </c>
      <c r="L52" s="63">
        <f>(L24/X52)*1000000</f>
        <v>33.056810912652963</v>
      </c>
      <c r="M52" s="63">
        <f>(M24/Y52)*1000000</f>
        <v>42.909016211648748</v>
      </c>
      <c r="N52" s="63">
        <f>(N24/Z52)*1000000</f>
        <v>42.187331508607315</v>
      </c>
      <c r="O52" s="63">
        <f>(O24/AA52)*1000000</f>
        <v>44.399868581842853</v>
      </c>
      <c r="P52" s="63">
        <f>(P24/AB52)*1000000</f>
        <v>32.920547329015797</v>
      </c>
      <c r="Q52" s="63">
        <f>(Q24/AC52)*1000000</f>
        <v>42.086870879327392</v>
      </c>
      <c r="R52" s="63">
        <f>(R24/AD52)*1000000</f>
        <v>32.2478711936511</v>
      </c>
      <c r="S52" s="63">
        <f>(S24/AE52)*1000000</f>
        <v>29.032995291250572</v>
      </c>
      <c r="T52" s="64">
        <f>(T24/AF52)*1000000</f>
        <v>19.670968100286142</v>
      </c>
      <c r="W52" s="11">
        <v>2018</v>
      </c>
      <c r="X52" s="23">
        <v>292675</v>
      </c>
      <c r="Y52" s="23">
        <v>560898</v>
      </c>
      <c r="Z52" s="23">
        <v>1670668</v>
      </c>
      <c r="AA52" s="23">
        <v>1473576</v>
      </c>
      <c r="AB52" s="23">
        <v>552579</v>
      </c>
      <c r="AC52" s="23">
        <v>1240214</v>
      </c>
      <c r="AD52" s="23">
        <v>751140</v>
      </c>
      <c r="AE52" s="23">
        <v>391741</v>
      </c>
      <c r="AF52" s="24">
        <v>1888776</v>
      </c>
    </row>
    <row r="56" spans="11:32" s="28" customFormat="1" x14ac:dyDescent="0.25"/>
    <row r="57" spans="11:32" ht="15.75" thickBot="1" x14ac:dyDescent="0.3"/>
    <row r="58" spans="11:32" ht="15.75" thickBot="1" x14ac:dyDescent="0.3">
      <c r="K58" s="25" t="s">
        <v>36</v>
      </c>
      <c r="L58" s="29" t="s">
        <v>43</v>
      </c>
      <c r="M58" s="15"/>
      <c r="N58" s="15"/>
      <c r="O58" s="15"/>
      <c r="P58" s="15"/>
      <c r="Q58" s="15"/>
      <c r="R58" s="15"/>
      <c r="S58" s="15"/>
      <c r="T58" s="16"/>
    </row>
    <row r="59" spans="11:32" ht="15.75" thickBot="1" x14ac:dyDescent="0.3">
      <c r="K59" s="25" t="s">
        <v>34</v>
      </c>
      <c r="L59" s="20" t="s">
        <v>51</v>
      </c>
      <c r="M59" s="15"/>
      <c r="N59" s="15"/>
      <c r="O59" s="15"/>
      <c r="P59" s="15"/>
      <c r="Q59" s="15"/>
      <c r="R59" s="15"/>
      <c r="S59" s="15"/>
      <c r="T59" s="16"/>
    </row>
    <row r="60" spans="11:32" ht="15.75" thickBot="1" x14ac:dyDescent="0.3">
      <c r="K60" s="25" t="s">
        <v>30</v>
      </c>
      <c r="L60" s="20" t="s">
        <v>45</v>
      </c>
      <c r="M60" s="15"/>
      <c r="N60" s="15"/>
      <c r="O60" s="15"/>
      <c r="P60" s="15"/>
      <c r="Q60" s="15"/>
      <c r="R60" s="15"/>
      <c r="S60" s="15"/>
      <c r="T60" s="16"/>
    </row>
    <row r="61" spans="11:32" ht="19.5" thickBot="1" x14ac:dyDescent="0.3">
      <c r="K61" s="21" t="s">
        <v>12</v>
      </c>
      <c r="L61" s="18" t="s">
        <v>20</v>
      </c>
      <c r="M61" s="18" t="s">
        <v>21</v>
      </c>
      <c r="N61" s="18" t="s">
        <v>22</v>
      </c>
      <c r="O61" s="18" t="s">
        <v>23</v>
      </c>
      <c r="P61" s="18" t="s">
        <v>24</v>
      </c>
      <c r="Q61" s="18" t="s">
        <v>25</v>
      </c>
      <c r="R61" s="18" t="s">
        <v>26</v>
      </c>
      <c r="S61" s="18" t="s">
        <v>27</v>
      </c>
      <c r="T61" s="19" t="s">
        <v>28</v>
      </c>
      <c r="U61" s="19" t="s">
        <v>52</v>
      </c>
    </row>
    <row r="62" spans="11:32" ht="15.75" thickBot="1" x14ac:dyDescent="0.3">
      <c r="K62" s="3">
        <v>2000</v>
      </c>
      <c r="L62" s="33">
        <f>L6/L$6</f>
        <v>1</v>
      </c>
      <c r="M62" s="33">
        <f t="shared" ref="M62:T62" si="11">M6/M$6</f>
        <v>1</v>
      </c>
      <c r="N62" s="33">
        <f t="shared" si="11"/>
        <v>1</v>
      </c>
      <c r="O62" s="33">
        <f t="shared" si="11"/>
        <v>1</v>
      </c>
      <c r="P62" s="33">
        <f t="shared" si="11"/>
        <v>1</v>
      </c>
      <c r="Q62" s="33">
        <f t="shared" si="11"/>
        <v>1</v>
      </c>
      <c r="R62" s="33">
        <f t="shared" si="11"/>
        <v>1</v>
      </c>
      <c r="S62" s="33">
        <f t="shared" si="11"/>
        <v>1</v>
      </c>
      <c r="T62" s="34">
        <f t="shared" si="11"/>
        <v>1</v>
      </c>
      <c r="U62" s="34">
        <f t="shared" ref="U62" si="12">U6/U$6</f>
        <v>1</v>
      </c>
    </row>
    <row r="63" spans="11:32" ht="15.75" thickBot="1" x14ac:dyDescent="0.3">
      <c r="K63" s="7">
        <v>2001</v>
      </c>
      <c r="L63" s="33">
        <f t="shared" ref="L63:T78" si="13">L7/L$6</f>
        <v>1.0796697117980327</v>
      </c>
      <c r="M63" s="33">
        <f t="shared" si="13"/>
        <v>1.0883199521895701</v>
      </c>
      <c r="N63" s="33">
        <f t="shared" si="13"/>
        <v>1.0850149066587613</v>
      </c>
      <c r="O63" s="33">
        <f t="shared" si="13"/>
        <v>1.051233988183639</v>
      </c>
      <c r="P63" s="33">
        <f t="shared" si="13"/>
        <v>1.074908424181966</v>
      </c>
      <c r="Q63" s="33">
        <f t="shared" si="13"/>
        <v>1.0395277446118978</v>
      </c>
      <c r="R63" s="33">
        <f t="shared" si="13"/>
        <v>1.059464870562731</v>
      </c>
      <c r="S63" s="33">
        <f t="shared" si="13"/>
        <v>1.0529558178959637</v>
      </c>
      <c r="T63" s="34">
        <f t="shared" si="13"/>
        <v>1.0678547668859706</v>
      </c>
      <c r="U63" s="34">
        <f t="shared" ref="U63" si="14">U7/U$6</f>
        <v>1.0643739940571368</v>
      </c>
    </row>
    <row r="64" spans="11:32" ht="15.75" thickBot="1" x14ac:dyDescent="0.3">
      <c r="K64" s="7">
        <v>2002</v>
      </c>
      <c r="L64" s="33">
        <f t="shared" si="13"/>
        <v>1.0973182196129312</v>
      </c>
      <c r="M64" s="33">
        <f t="shared" si="13"/>
        <v>1.0870344351253125</v>
      </c>
      <c r="N64" s="33">
        <f t="shared" si="13"/>
        <v>1.0757404113282012</v>
      </c>
      <c r="O64" s="33">
        <f t="shared" si="13"/>
        <v>1.050361849413127</v>
      </c>
      <c r="P64" s="33">
        <f t="shared" si="13"/>
        <v>1.1191138839376369</v>
      </c>
      <c r="Q64" s="33">
        <f t="shared" si="13"/>
        <v>1.0404778285433394</v>
      </c>
      <c r="R64" s="33">
        <f t="shared" si="13"/>
        <v>1.0896252302825618</v>
      </c>
      <c r="S64" s="33">
        <f t="shared" si="13"/>
        <v>1.0691656314611326</v>
      </c>
      <c r="T64" s="34">
        <f t="shared" si="13"/>
        <v>1.1013115183717261</v>
      </c>
      <c r="U64" s="34">
        <f t="shared" ref="U64" si="15">U8/U$6</f>
        <v>1.0725447360901588</v>
      </c>
    </row>
    <row r="65" spans="11:21" ht="15.75" thickBot="1" x14ac:dyDescent="0.3">
      <c r="K65" s="7">
        <v>2003</v>
      </c>
      <c r="L65" s="33">
        <f t="shared" si="13"/>
        <v>1.1377913966644191</v>
      </c>
      <c r="M65" s="33">
        <f t="shared" si="13"/>
        <v>1.1686239680565751</v>
      </c>
      <c r="N65" s="33">
        <f t="shared" si="13"/>
        <v>1.1065533543652066</v>
      </c>
      <c r="O65" s="33">
        <f t="shared" si="13"/>
        <v>1.1412218884211007</v>
      </c>
      <c r="P65" s="33">
        <f t="shared" si="13"/>
        <v>1.1753814513090806</v>
      </c>
      <c r="Q65" s="33">
        <f t="shared" si="13"/>
        <v>1.0769878243866082</v>
      </c>
      <c r="R65" s="33">
        <f t="shared" si="13"/>
        <v>1.1573199003005781</v>
      </c>
      <c r="S65" s="33">
        <f t="shared" si="13"/>
        <v>1.1165455541424152</v>
      </c>
      <c r="T65" s="34">
        <f t="shared" si="13"/>
        <v>1.1631451087158033</v>
      </c>
      <c r="U65" s="34">
        <f t="shared" ref="U65" si="16">U9/U$6</f>
        <v>1.1298243285334659</v>
      </c>
    </row>
    <row r="66" spans="11:21" ht="15.75" thickBot="1" x14ac:dyDescent="0.3">
      <c r="K66" s="7">
        <v>2004</v>
      </c>
      <c r="L66" s="33">
        <f t="shared" si="13"/>
        <v>1.1611567745900566</v>
      </c>
      <c r="M66" s="33">
        <f t="shared" si="13"/>
        <v>1.1658417274619766</v>
      </c>
      <c r="N66" s="33">
        <f t="shared" si="13"/>
        <v>1.1411962359993466</v>
      </c>
      <c r="O66" s="33">
        <f t="shared" si="13"/>
        <v>1.1265707692133635</v>
      </c>
      <c r="P66" s="33">
        <f t="shared" si="13"/>
        <v>1.2025638506545286</v>
      </c>
      <c r="Q66" s="33">
        <f t="shared" si="13"/>
        <v>1.120929133527667</v>
      </c>
      <c r="R66" s="33">
        <f t="shared" si="13"/>
        <v>1.1784667515828751</v>
      </c>
      <c r="S66" s="33">
        <f t="shared" si="13"/>
        <v>1.1400856046606072</v>
      </c>
      <c r="T66" s="34">
        <f t="shared" si="13"/>
        <v>1.1704610616622433</v>
      </c>
      <c r="U66" s="34">
        <f t="shared" ref="U66" si="17">U10/U$6</f>
        <v>1.1472255737711472</v>
      </c>
    </row>
    <row r="67" spans="11:21" ht="15.75" thickBot="1" x14ac:dyDescent="0.3">
      <c r="K67" s="7">
        <v>2005</v>
      </c>
      <c r="L67" s="33">
        <f t="shared" si="13"/>
        <v>1.1762936480919222</v>
      </c>
      <c r="M67" s="33">
        <f t="shared" si="13"/>
        <v>1.2089164974164246</v>
      </c>
      <c r="N67" s="33">
        <f t="shared" si="13"/>
        <v>1.1755309285340343</v>
      </c>
      <c r="O67" s="33">
        <f t="shared" si="13"/>
        <v>1.1546360783238347</v>
      </c>
      <c r="P67" s="33">
        <f t="shared" si="13"/>
        <v>1.284032082848384</v>
      </c>
      <c r="Q67" s="33">
        <f t="shared" si="13"/>
        <v>1.1437268327045558</v>
      </c>
      <c r="R67" s="33">
        <f t="shared" si="13"/>
        <v>1.2387688016600245</v>
      </c>
      <c r="S67" s="33">
        <f t="shared" si="13"/>
        <v>1.1765333351798632</v>
      </c>
      <c r="T67" s="34">
        <f t="shared" si="13"/>
        <v>1.1768353148582011</v>
      </c>
      <c r="U67" s="34">
        <f t="shared" ref="U67" si="18">U11/U$6</f>
        <v>1.1795519806751285</v>
      </c>
    </row>
    <row r="68" spans="11:21" ht="15.75" thickBot="1" x14ac:dyDescent="0.3">
      <c r="K68" s="7">
        <v>2006</v>
      </c>
      <c r="L68" s="33">
        <f t="shared" si="13"/>
        <v>1.2099795004048928</v>
      </c>
      <c r="M68" s="33">
        <f t="shared" si="13"/>
        <v>1.2516142723138137</v>
      </c>
      <c r="N68" s="33">
        <f t="shared" si="13"/>
        <v>1.1772040719103993</v>
      </c>
      <c r="O68" s="33">
        <f t="shared" si="13"/>
        <v>1.1558852694101851</v>
      </c>
      <c r="P68" s="33">
        <f t="shared" si="13"/>
        <v>1.2762892582616105</v>
      </c>
      <c r="Q68" s="33">
        <f t="shared" si="13"/>
        <v>1.1567069041826206</v>
      </c>
      <c r="R68" s="33">
        <f t="shared" si="13"/>
        <v>1.2331232169196875</v>
      </c>
      <c r="S68" s="33">
        <f t="shared" si="13"/>
        <v>1.1732120073727972</v>
      </c>
      <c r="T68" s="34">
        <f t="shared" si="13"/>
        <v>1.1576814872253298</v>
      </c>
      <c r="U68" s="34">
        <f t="shared" ref="U68" si="19">U12/U$6</f>
        <v>1.1830662465278279</v>
      </c>
    </row>
    <row r="69" spans="11:21" ht="15.75" thickBot="1" x14ac:dyDescent="0.3">
      <c r="K69" s="7">
        <v>2007</v>
      </c>
      <c r="L69" s="33">
        <f t="shared" si="13"/>
        <v>1.1922731475216783</v>
      </c>
      <c r="M69" s="33">
        <f t="shared" si="13"/>
        <v>1.2326674554440158</v>
      </c>
      <c r="N69" s="33">
        <f t="shared" si="13"/>
        <v>1.1606686163728652</v>
      </c>
      <c r="O69" s="33">
        <f t="shared" si="13"/>
        <v>1.1395830186682945</v>
      </c>
      <c r="P69" s="33">
        <f t="shared" si="13"/>
        <v>1.2585212388515392</v>
      </c>
      <c r="Q69" s="33">
        <f t="shared" si="13"/>
        <v>1.1506596675090663</v>
      </c>
      <c r="R69" s="33">
        <f t="shared" si="13"/>
        <v>1.2169416696138586</v>
      </c>
      <c r="S69" s="33">
        <f t="shared" si="13"/>
        <v>1.1567087279762884</v>
      </c>
      <c r="T69" s="34">
        <f t="shared" si="13"/>
        <v>1.1188038912542315</v>
      </c>
      <c r="U69" s="34">
        <f t="shared" ref="U69" si="20">U13/U$6</f>
        <v>1.1652288312093138</v>
      </c>
    </row>
    <row r="70" spans="11:21" ht="15.75" thickBot="1" x14ac:dyDescent="0.3">
      <c r="K70" s="7">
        <v>2008</v>
      </c>
      <c r="L70" s="33">
        <f t="shared" si="13"/>
        <v>1.1908413600217485</v>
      </c>
      <c r="M70" s="33">
        <f t="shared" si="13"/>
        <v>1.2587275305076624</v>
      </c>
      <c r="N70" s="33">
        <f t="shared" si="13"/>
        <v>1.1664355772285655</v>
      </c>
      <c r="O70" s="33">
        <f t="shared" si="13"/>
        <v>1.1538649786608361</v>
      </c>
      <c r="P70" s="33">
        <f t="shared" si="13"/>
        <v>1.2691401234678594</v>
      </c>
      <c r="Q70" s="33">
        <f t="shared" si="13"/>
        <v>1.1295416457802929</v>
      </c>
      <c r="R70" s="33">
        <f t="shared" si="13"/>
        <v>1.2098312524037826</v>
      </c>
      <c r="S70" s="33">
        <f t="shared" si="13"/>
        <v>1.1664872241067004</v>
      </c>
      <c r="T70" s="34">
        <f t="shared" si="13"/>
        <v>1.1158368965406653</v>
      </c>
      <c r="U70" s="34">
        <f t="shared" ref="U70" si="21">U14/U$6</f>
        <v>1.1678440871705349</v>
      </c>
    </row>
    <row r="71" spans="11:21" ht="15.75" thickBot="1" x14ac:dyDescent="0.3">
      <c r="K71" s="7">
        <v>2009</v>
      </c>
      <c r="L71" s="33">
        <f t="shared" si="13"/>
        <v>1.1797390735853273</v>
      </c>
      <c r="M71" s="33">
        <f t="shared" si="13"/>
        <v>1.1708893722499074</v>
      </c>
      <c r="N71" s="33">
        <f t="shared" si="13"/>
        <v>1.1550310098517877</v>
      </c>
      <c r="O71" s="33">
        <f t="shared" si="13"/>
        <v>1.1047016737858364</v>
      </c>
      <c r="P71" s="33">
        <f t="shared" si="13"/>
        <v>1.2055546775724959</v>
      </c>
      <c r="Q71" s="33">
        <f t="shared" si="13"/>
        <v>1.0873876447619109</v>
      </c>
      <c r="R71" s="33">
        <f t="shared" si="13"/>
        <v>1.1522081516615712</v>
      </c>
      <c r="S71" s="33">
        <f t="shared" si="13"/>
        <v>1.140492426319365</v>
      </c>
      <c r="T71" s="34">
        <f t="shared" si="13"/>
        <v>1.121757385538124</v>
      </c>
      <c r="U71" s="34">
        <f t="shared" ref="U71" si="22">U15/U$6</f>
        <v>1.1328251528819295</v>
      </c>
    </row>
    <row r="72" spans="11:21" ht="15.75" thickBot="1" x14ac:dyDescent="0.3">
      <c r="K72" s="7">
        <v>2010</v>
      </c>
      <c r="L72" s="33">
        <f t="shared" si="13"/>
        <v>1.2188391553578073</v>
      </c>
      <c r="M72" s="33">
        <f t="shared" si="13"/>
        <v>1.2192926042236765</v>
      </c>
      <c r="N72" s="33">
        <f t="shared" si="13"/>
        <v>1.2165939633037499</v>
      </c>
      <c r="O72" s="33">
        <f t="shared" si="13"/>
        <v>1.1723075065283373</v>
      </c>
      <c r="P72" s="33">
        <f t="shared" si="13"/>
        <v>1.2546407089298059</v>
      </c>
      <c r="Q72" s="33">
        <f t="shared" si="13"/>
        <v>1.1604050751559212</v>
      </c>
      <c r="R72" s="33">
        <f t="shared" si="13"/>
        <v>1.2040931836564457</v>
      </c>
      <c r="S72" s="33">
        <f t="shared" si="13"/>
        <v>1.2052338644118055</v>
      </c>
      <c r="T72" s="34">
        <f t="shared" si="13"/>
        <v>1.1645328983923966</v>
      </c>
      <c r="U72" s="34">
        <f t="shared" ref="U72" si="23">U16/U$6</f>
        <v>1.1922045286086991</v>
      </c>
    </row>
    <row r="73" spans="11:21" ht="15.75" thickBot="1" x14ac:dyDescent="0.3">
      <c r="K73" s="7">
        <v>2011</v>
      </c>
      <c r="L73" s="33">
        <f t="shared" si="13"/>
        <v>1.2306137569752145</v>
      </c>
      <c r="M73" s="33">
        <f t="shared" si="13"/>
        <v>1.1885749490330952</v>
      </c>
      <c r="N73" s="33">
        <f t="shared" si="13"/>
        <v>1.1855204317971035</v>
      </c>
      <c r="O73" s="33">
        <f t="shared" si="13"/>
        <v>1.1358433210410583</v>
      </c>
      <c r="P73" s="33">
        <f t="shared" si="13"/>
        <v>1.188514575490941</v>
      </c>
      <c r="Q73" s="33">
        <f t="shared" si="13"/>
        <v>1.1456603704520936</v>
      </c>
      <c r="R73" s="33">
        <f t="shared" si="13"/>
        <v>1.1440762539509655</v>
      </c>
      <c r="S73" s="33">
        <f t="shared" si="13"/>
        <v>1.1213248768588957</v>
      </c>
      <c r="T73" s="34">
        <f t="shared" si="13"/>
        <v>1.1047474543482787</v>
      </c>
      <c r="U73" s="34">
        <f t="shared" ref="U73" si="24">U17/U$6</f>
        <v>1.1542242288560345</v>
      </c>
    </row>
    <row r="74" spans="11:21" ht="15.75" thickBot="1" x14ac:dyDescent="0.3">
      <c r="K74" s="7">
        <v>2012</v>
      </c>
      <c r="L74" s="33">
        <f t="shared" si="13"/>
        <v>1.1956774732006688</v>
      </c>
      <c r="M74" s="33">
        <f t="shared" si="13"/>
        <v>1.1739869020040714</v>
      </c>
      <c r="N74" s="33">
        <f t="shared" si="13"/>
        <v>1.1831830242658339</v>
      </c>
      <c r="O74" s="33">
        <f t="shared" si="13"/>
        <v>1.1641549749012665</v>
      </c>
      <c r="P74" s="33">
        <f t="shared" si="13"/>
        <v>1.1587331315216816</v>
      </c>
      <c r="Q74" s="33">
        <f t="shared" si="13"/>
        <v>1.1280570684924576</v>
      </c>
      <c r="R74" s="33">
        <f t="shared" si="13"/>
        <v>1.1890507214056474</v>
      </c>
      <c r="S74" s="33">
        <f t="shared" si="13"/>
        <v>1.1427285145486439</v>
      </c>
      <c r="T74" s="34">
        <f t="shared" si="13"/>
        <v>1.1012269650049091</v>
      </c>
      <c r="U74" s="34">
        <f t="shared" ref="U74" si="25">U18/U$6</f>
        <v>1.1564362761893796</v>
      </c>
    </row>
    <row r="75" spans="11:21" ht="15.75" thickBot="1" x14ac:dyDescent="0.3">
      <c r="K75" s="7">
        <v>2013</v>
      </c>
      <c r="L75" s="33">
        <f t="shared" si="13"/>
        <v>1.1964815648464917</v>
      </c>
      <c r="M75" s="33">
        <f t="shared" si="13"/>
        <v>1.2568558319910492</v>
      </c>
      <c r="N75" s="33">
        <f t="shared" si="13"/>
        <v>1.2135927042213339</v>
      </c>
      <c r="O75" s="33">
        <f t="shared" si="13"/>
        <v>1.1719318621162622</v>
      </c>
      <c r="P75" s="33">
        <f t="shared" si="13"/>
        <v>1.2186165994653611</v>
      </c>
      <c r="Q75" s="33">
        <f t="shared" si="13"/>
        <v>1.1532029154253542</v>
      </c>
      <c r="R75" s="33">
        <f t="shared" si="13"/>
        <v>1.2298077797127458</v>
      </c>
      <c r="S75" s="33">
        <f t="shared" si="13"/>
        <v>1.1815866372712789</v>
      </c>
      <c r="T75" s="34">
        <f t="shared" si="13"/>
        <v>1.124129838218128</v>
      </c>
      <c r="U75" s="34">
        <f t="shared" ref="U75" si="26">U19/U$6</f>
        <v>1.1860214379648657</v>
      </c>
    </row>
    <row r="76" spans="11:21" ht="15.75" thickBot="1" x14ac:dyDescent="0.3">
      <c r="K76" s="7">
        <v>2014</v>
      </c>
      <c r="L76" s="33">
        <f t="shared" si="13"/>
        <v>1.1650913999504591</v>
      </c>
      <c r="M76" s="33">
        <f t="shared" si="13"/>
        <v>1.175043122064547</v>
      </c>
      <c r="N76" s="33">
        <f t="shared" si="13"/>
        <v>1.1753814956815776</v>
      </c>
      <c r="O76" s="33">
        <f t="shared" si="13"/>
        <v>1.1382315188698688</v>
      </c>
      <c r="P76" s="33">
        <f t="shared" si="13"/>
        <v>1.1634190099700579</v>
      </c>
      <c r="Q76" s="33">
        <f t="shared" si="13"/>
        <v>1.1018376405316321</v>
      </c>
      <c r="R76" s="33">
        <f t="shared" si="13"/>
        <v>1.1862112984650013</v>
      </c>
      <c r="S76" s="33">
        <f t="shared" si="13"/>
        <v>1.1126656042565573</v>
      </c>
      <c r="T76" s="34">
        <f t="shared" si="13"/>
        <v>1.0563212378061007</v>
      </c>
      <c r="U76" s="34">
        <f t="shared" ref="U76" si="27">U20/U$6</f>
        <v>1.1371736027937798</v>
      </c>
    </row>
    <row r="77" spans="11:21" ht="15.75" thickBot="1" x14ac:dyDescent="0.3">
      <c r="K77" s="7">
        <v>2015</v>
      </c>
      <c r="L77" s="33">
        <f t="shared" si="13"/>
        <v>1.2234669651722165</v>
      </c>
      <c r="M77" s="33">
        <f t="shared" si="13"/>
        <v>1.2115790362142687</v>
      </c>
      <c r="N77" s="33">
        <f t="shared" si="13"/>
        <v>1.2158758586250034</v>
      </c>
      <c r="O77" s="33">
        <f t="shared" si="13"/>
        <v>1.1545304408957338</v>
      </c>
      <c r="P77" s="33">
        <f t="shared" si="13"/>
        <v>1.1832487335674131</v>
      </c>
      <c r="Q77" s="33">
        <f t="shared" si="13"/>
        <v>1.1281893530208138</v>
      </c>
      <c r="R77" s="33">
        <f t="shared" si="13"/>
        <v>1.2467564025967062</v>
      </c>
      <c r="S77" s="33">
        <f t="shared" si="13"/>
        <v>1.1715569514671667</v>
      </c>
      <c r="T77" s="34">
        <f t="shared" si="13"/>
        <v>1.0899660782680773</v>
      </c>
      <c r="U77" s="34">
        <f t="shared" ref="U77" si="28">U21/U$6</f>
        <v>1.1704597883035861</v>
      </c>
    </row>
    <row r="78" spans="11:21" ht="15.75" thickBot="1" x14ac:dyDescent="0.3">
      <c r="K78" s="7">
        <v>2016</v>
      </c>
      <c r="L78" s="33">
        <f t="shared" si="13"/>
        <v>1.2594929737172984</v>
      </c>
      <c r="M78" s="33">
        <f t="shared" si="13"/>
        <v>1.2327871594065956</v>
      </c>
      <c r="N78" s="33">
        <f t="shared" si="13"/>
        <v>1.2467391361422113</v>
      </c>
      <c r="O78" s="33">
        <f t="shared" si="13"/>
        <v>1.2035932147756578</v>
      </c>
      <c r="P78" s="33">
        <f t="shared" si="13"/>
        <v>1.1979946256704912</v>
      </c>
      <c r="Q78" s="33">
        <f t="shared" si="13"/>
        <v>1.1620108549817831</v>
      </c>
      <c r="R78" s="33">
        <f t="shared" si="13"/>
        <v>1.2412884761861656</v>
      </c>
      <c r="S78" s="33">
        <f t="shared" si="13"/>
        <v>1.1851238377939142</v>
      </c>
      <c r="T78" s="34">
        <f t="shared" si="13"/>
        <v>1.1180558845646085</v>
      </c>
      <c r="U78" s="34">
        <f t="shared" ref="U78" si="29">U22/U$6</f>
        <v>1.2004605796022279</v>
      </c>
    </row>
    <row r="79" spans="11:21" ht="15.75" thickBot="1" x14ac:dyDescent="0.3">
      <c r="K79" s="7">
        <v>2017</v>
      </c>
      <c r="L79" s="33">
        <f t="shared" ref="L79:T80" si="30">L23/L$6</f>
        <v>1.2829336358897796</v>
      </c>
      <c r="M79" s="33">
        <f t="shared" si="30"/>
        <v>1.2691605752346835</v>
      </c>
      <c r="N79" s="33">
        <f t="shared" si="30"/>
        <v>1.2575827170073994</v>
      </c>
      <c r="O79" s="33">
        <f t="shared" si="30"/>
        <v>1.2145709074299325</v>
      </c>
      <c r="P79" s="33">
        <f t="shared" si="30"/>
        <v>1.2092032334874423</v>
      </c>
      <c r="Q79" s="33">
        <f t="shared" si="30"/>
        <v>1.1825745912179706</v>
      </c>
      <c r="R79" s="33">
        <f t="shared" si="30"/>
        <v>1.2881085926663327</v>
      </c>
      <c r="S79" s="33">
        <f t="shared" si="30"/>
        <v>1.2132855716532291</v>
      </c>
      <c r="T79" s="34">
        <f t="shared" si="30"/>
        <v>1.1319592074237121</v>
      </c>
      <c r="U79" s="34">
        <f t="shared" ref="U79" si="31">U23/U$6</f>
        <v>1.2189513402545298</v>
      </c>
    </row>
    <row r="80" spans="11:21" ht="15.75" thickBot="1" x14ac:dyDescent="0.3">
      <c r="K80" s="11">
        <v>2018</v>
      </c>
      <c r="L80" s="35">
        <f t="shared" si="30"/>
        <v>1.2403434867938476</v>
      </c>
      <c r="M80" s="35">
        <f t="shared" si="30"/>
        <v>1.2598229159080845</v>
      </c>
      <c r="N80" s="35">
        <f t="shared" si="30"/>
        <v>1.2490179299587265</v>
      </c>
      <c r="O80" s="35">
        <f t="shared" si="30"/>
        <v>1.1963211291438696</v>
      </c>
      <c r="P80" s="35">
        <f t="shared" si="30"/>
        <v>1.1730170015142167</v>
      </c>
      <c r="Q80" s="35">
        <f t="shared" si="30"/>
        <v>1.1792844773593465</v>
      </c>
      <c r="R80" s="35">
        <f t="shared" si="30"/>
        <v>1.2592261584909112</v>
      </c>
      <c r="S80" s="35">
        <f t="shared" si="30"/>
        <v>1.1948020767868972</v>
      </c>
      <c r="T80" s="36">
        <f t="shared" si="30"/>
        <v>1.1092549717157696</v>
      </c>
      <c r="U80" s="36">
        <f t="shared" ref="U80" si="32">U24/U$6</f>
        <v>1.2028355698798843</v>
      </c>
    </row>
    <row r="84" spans="11:31" s="28" customFormat="1" x14ac:dyDescent="0.25"/>
    <row r="85" spans="11:31" ht="15.75" thickBot="1" x14ac:dyDescent="0.3"/>
    <row r="86" spans="11:31" ht="15.75" thickBot="1" x14ac:dyDescent="0.3">
      <c r="K86" s="25" t="s">
        <v>36</v>
      </c>
      <c r="L86" s="29" t="s">
        <v>54</v>
      </c>
      <c r="M86" s="15"/>
      <c r="N86" s="15"/>
      <c r="O86" s="15"/>
      <c r="P86" s="15"/>
      <c r="Q86" s="15"/>
      <c r="R86" s="15"/>
      <c r="S86" s="15"/>
      <c r="T86" s="16"/>
      <c r="V86" s="25" t="s">
        <v>36</v>
      </c>
      <c r="W86" s="29" t="s">
        <v>54</v>
      </c>
      <c r="X86" s="15"/>
      <c r="Y86" s="15"/>
      <c r="Z86" s="15"/>
      <c r="AA86" s="15"/>
      <c r="AB86" s="15"/>
      <c r="AC86" s="15"/>
      <c r="AD86" s="15"/>
      <c r="AE86" s="16"/>
    </row>
    <row r="87" spans="11:31" ht="15.75" thickBot="1" x14ac:dyDescent="0.3">
      <c r="K87" s="25" t="s">
        <v>34</v>
      </c>
      <c r="L87" s="20" t="s">
        <v>61</v>
      </c>
      <c r="M87" s="15"/>
      <c r="N87" s="15"/>
      <c r="O87" s="15"/>
      <c r="P87" s="15"/>
      <c r="Q87" s="15"/>
      <c r="R87" s="15"/>
      <c r="S87" s="15"/>
      <c r="T87" s="16"/>
      <c r="V87" s="25" t="s">
        <v>34</v>
      </c>
      <c r="W87" s="20" t="s">
        <v>61</v>
      </c>
      <c r="X87" s="15"/>
      <c r="Y87" s="15"/>
      <c r="Z87" s="15"/>
      <c r="AA87" s="15"/>
      <c r="AB87" s="15"/>
      <c r="AC87" s="15"/>
      <c r="AD87" s="15"/>
      <c r="AE87" s="16"/>
    </row>
    <row r="88" spans="11:31" x14ac:dyDescent="0.25">
      <c r="K88" s="66" t="s">
        <v>30</v>
      </c>
      <c r="L88" s="67" t="s">
        <v>45</v>
      </c>
      <c r="M88" s="68"/>
      <c r="N88" s="68"/>
      <c r="O88" s="68"/>
      <c r="P88" s="68"/>
      <c r="Q88" s="68"/>
      <c r="R88" s="68"/>
      <c r="S88" s="68"/>
      <c r="T88" s="69"/>
      <c r="V88" s="66" t="s">
        <v>30</v>
      </c>
      <c r="W88" s="67" t="s">
        <v>45</v>
      </c>
      <c r="X88" s="68"/>
      <c r="Y88" s="68"/>
      <c r="Z88" s="68"/>
      <c r="AA88" s="68"/>
      <c r="AB88" s="68"/>
      <c r="AC88" s="68"/>
      <c r="AD88" s="68"/>
      <c r="AE88" s="69"/>
    </row>
    <row r="89" spans="11:31" ht="18.75" x14ac:dyDescent="0.25">
      <c r="K89" s="70" t="s">
        <v>12</v>
      </c>
      <c r="L89" s="71" t="s">
        <v>20</v>
      </c>
      <c r="M89" s="71" t="s">
        <v>21</v>
      </c>
      <c r="N89" s="71" t="s">
        <v>22</v>
      </c>
      <c r="O89" s="71" t="s">
        <v>23</v>
      </c>
      <c r="P89" s="71" t="s">
        <v>24</v>
      </c>
      <c r="Q89" s="71" t="s">
        <v>25</v>
      </c>
      <c r="R89" s="71" t="s">
        <v>26</v>
      </c>
      <c r="S89" s="71" t="s">
        <v>27</v>
      </c>
      <c r="T89" s="71" t="s">
        <v>28</v>
      </c>
      <c r="U89"/>
      <c r="V89" s="70" t="s">
        <v>13</v>
      </c>
      <c r="W89" s="71" t="s">
        <v>20</v>
      </c>
      <c r="X89" s="71" t="s">
        <v>21</v>
      </c>
      <c r="Y89" s="71" t="s">
        <v>22</v>
      </c>
      <c r="Z89" s="71" t="s">
        <v>23</v>
      </c>
      <c r="AA89" s="71" t="s">
        <v>24</v>
      </c>
      <c r="AB89" s="71" t="s">
        <v>25</v>
      </c>
      <c r="AC89" s="71" t="s">
        <v>26</v>
      </c>
      <c r="AD89" s="71" t="s">
        <v>27</v>
      </c>
      <c r="AE89" s="71" t="s">
        <v>28</v>
      </c>
    </row>
    <row r="90" spans="11:31" x14ac:dyDescent="0.25">
      <c r="K90" s="72" t="s">
        <v>55</v>
      </c>
      <c r="L90" s="9">
        <f>W90*0.2778</f>
        <v>1.6351865448297445</v>
      </c>
      <c r="M90" s="9">
        <f t="shared" ref="M90:T90" si="33">X90*0.2778</f>
        <v>7.7640250274030089</v>
      </c>
      <c r="N90" s="9">
        <f t="shared" si="33"/>
        <v>17.087886133874566</v>
      </c>
      <c r="O90" s="9">
        <f t="shared" si="33"/>
        <v>27.182410261470604</v>
      </c>
      <c r="P90" s="9">
        <f t="shared" si="33"/>
        <v>4.7318610821650626</v>
      </c>
      <c r="Q90" s="9">
        <f t="shared" si="33"/>
        <v>20.135130638923346</v>
      </c>
      <c r="R90" s="9">
        <f t="shared" si="33"/>
        <v>6.1417261268985337</v>
      </c>
      <c r="S90" s="9">
        <f t="shared" si="33"/>
        <v>2.951222719786275</v>
      </c>
      <c r="T90" s="9">
        <f t="shared" si="33"/>
        <v>2.2815873750163447</v>
      </c>
      <c r="U90"/>
      <c r="V90" s="72" t="s">
        <v>55</v>
      </c>
      <c r="W90" s="9">
        <v>5.8862006653338534</v>
      </c>
      <c r="X90" s="65">
        <v>27.948254238311769</v>
      </c>
      <c r="Y90" s="65">
        <v>61.511469164415288</v>
      </c>
      <c r="Z90" s="9">
        <v>97.848849033371508</v>
      </c>
      <c r="AA90" s="9">
        <v>17.03333722881592</v>
      </c>
      <c r="AB90" s="9">
        <v>72.480671846376339</v>
      </c>
      <c r="AC90" s="9">
        <v>22.108445381204227</v>
      </c>
      <c r="AD90" s="9">
        <v>10.623551907078024</v>
      </c>
      <c r="AE90" s="9">
        <v>8.213057505458405</v>
      </c>
    </row>
    <row r="91" spans="11:31" x14ac:dyDescent="0.25">
      <c r="K91" s="73" t="s">
        <v>56</v>
      </c>
      <c r="L91" s="9">
        <f t="shared" ref="L91:L94" si="34">W91*0.2778</f>
        <v>3.8594955477476192</v>
      </c>
      <c r="M91" s="9">
        <f t="shared" ref="M91:M94" si="35">X91*0.2778</f>
        <v>8.080468219905244</v>
      </c>
      <c r="N91" s="9">
        <f t="shared" ref="N91:N94" si="36">Y91*0.2778</f>
        <v>30.638114320298918</v>
      </c>
      <c r="O91" s="9">
        <f t="shared" ref="O91:O94" si="37">Z91*0.2778</f>
        <v>19.165784680512591</v>
      </c>
      <c r="P91" s="9">
        <f t="shared" ref="P91:P94" si="38">AA91*0.2778</f>
        <v>6.8916154492507307</v>
      </c>
      <c r="Q91" s="9">
        <f t="shared" ref="Q91:Q94" si="39">AB91*0.2778</f>
        <v>16.384193233479039</v>
      </c>
      <c r="R91" s="9">
        <f t="shared" ref="R91:R94" si="40">AC91*0.2778</f>
        <v>8.7812792754629605</v>
      </c>
      <c r="S91" s="9">
        <f t="shared" ref="S91:S94" si="41">AD91*0.2778</f>
        <v>4.0893913936451218</v>
      </c>
      <c r="T91" s="9">
        <f t="shared" ref="T91:T94" si="42">AE91*0.2778</f>
        <v>13.910905394402828</v>
      </c>
      <c r="U91"/>
      <c r="V91" s="73" t="s">
        <v>56</v>
      </c>
      <c r="W91" s="9">
        <v>13.893072526089343</v>
      </c>
      <c r="X91" s="65">
        <v>29.087358602970642</v>
      </c>
      <c r="Y91" s="65">
        <v>110.28838848199754</v>
      </c>
      <c r="Z91" s="9">
        <v>68.991305545401701</v>
      </c>
      <c r="AA91" s="9">
        <v>24.807830990823366</v>
      </c>
      <c r="AB91" s="9">
        <v>58.978377370334911</v>
      </c>
      <c r="AC91" s="9">
        <v>31.610076585539819</v>
      </c>
      <c r="AD91" s="9">
        <v>14.720631366613111</v>
      </c>
      <c r="AE91" s="9">
        <v>50.075253399578216</v>
      </c>
    </row>
    <row r="92" spans="11:31" x14ac:dyDescent="0.25">
      <c r="K92" s="74" t="s">
        <v>57</v>
      </c>
      <c r="L92" s="9">
        <f t="shared" si="34"/>
        <v>0.69848965651549311</v>
      </c>
      <c r="M92" s="9">
        <f t="shared" si="35"/>
        <v>2.2110352986131332</v>
      </c>
      <c r="N92" s="9">
        <f t="shared" si="36"/>
        <v>4.8746741167873386</v>
      </c>
      <c r="O92" s="9">
        <f t="shared" si="37"/>
        <v>4.3827534106559733</v>
      </c>
      <c r="P92" s="9">
        <f t="shared" si="38"/>
        <v>1.5885482682865086</v>
      </c>
      <c r="Q92" s="9">
        <f t="shared" si="39"/>
        <v>3.0988237065312014</v>
      </c>
      <c r="R92" s="9">
        <f t="shared" si="40"/>
        <v>2.4770597340296319</v>
      </c>
      <c r="S92" s="9">
        <f t="shared" si="41"/>
        <v>0.88034755389114372</v>
      </c>
      <c r="T92" s="9">
        <f t="shared" si="42"/>
        <v>9.048002660540071</v>
      </c>
      <c r="U92"/>
      <c r="V92" s="74" t="s">
        <v>57</v>
      </c>
      <c r="W92" s="9">
        <v>2.5143616145266132</v>
      </c>
      <c r="X92" s="9">
        <v>7.9590903477794575</v>
      </c>
      <c r="Y92" s="9">
        <v>17.547423026592291</v>
      </c>
      <c r="Z92" s="9">
        <v>15.776650146349798</v>
      </c>
      <c r="AA92" s="9">
        <v>5.7183163005273894</v>
      </c>
      <c r="AB92" s="9">
        <v>11.154872953676032</v>
      </c>
      <c r="AC92" s="9">
        <v>8.9167017063701657</v>
      </c>
      <c r="AD92" s="9">
        <v>3.1689976741941819</v>
      </c>
      <c r="AE92" s="9">
        <v>32.570203961627328</v>
      </c>
    </row>
    <row r="93" spans="11:31" x14ac:dyDescent="0.25">
      <c r="K93" s="74" t="s">
        <v>58</v>
      </c>
      <c r="L93" s="9">
        <f t="shared" si="34"/>
        <v>3.1379537558414006</v>
      </c>
      <c r="M93" s="9">
        <f t="shared" si="35"/>
        <v>5.5145966985736328</v>
      </c>
      <c r="N93" s="9">
        <f t="shared" si="36"/>
        <v>16.037678164269959</v>
      </c>
      <c r="O93" s="9">
        <f t="shared" si="37"/>
        <v>13.312135218247425</v>
      </c>
      <c r="P93" s="9">
        <f t="shared" si="38"/>
        <v>4.6361234085908469</v>
      </c>
      <c r="Q93" s="9">
        <f t="shared" si="39"/>
        <v>11.489783636223239</v>
      </c>
      <c r="R93" s="9">
        <f t="shared" si="40"/>
        <v>6.4302811368998833</v>
      </c>
      <c r="S93" s="9">
        <f t="shared" si="41"/>
        <v>3.2935734887926005</v>
      </c>
      <c r="T93" s="9">
        <f t="shared" si="42"/>
        <v>11.740330256825507</v>
      </c>
      <c r="U93"/>
      <c r="V93" s="74" t="s">
        <v>58</v>
      </c>
      <c r="W93" s="9">
        <v>11.295729862640032</v>
      </c>
      <c r="X93" s="9">
        <v>19.850960038062034</v>
      </c>
      <c r="Y93" s="9">
        <v>57.731022909539092</v>
      </c>
      <c r="Z93" s="9">
        <v>47.919853197434939</v>
      </c>
      <c r="AA93" s="9">
        <v>16.688709174193114</v>
      </c>
      <c r="AB93" s="9">
        <v>41.359912297419868</v>
      </c>
      <c r="AC93" s="9">
        <v>23.147160320013981</v>
      </c>
      <c r="AD93" s="9">
        <v>11.855916086366452</v>
      </c>
      <c r="AE93" s="9">
        <v>42.26180797993343</v>
      </c>
    </row>
    <row r="94" spans="11:31" x14ac:dyDescent="0.25">
      <c r="K94" s="74" t="s">
        <v>59</v>
      </c>
      <c r="L94" s="9">
        <f t="shared" si="34"/>
        <v>0.34377664318037843</v>
      </c>
      <c r="M94" s="9">
        <f t="shared" si="35"/>
        <v>0.49745615184410846</v>
      </c>
      <c r="N94" s="9">
        <f t="shared" si="36"/>
        <v>1.8426720607026279</v>
      </c>
      <c r="O94" s="9">
        <f t="shared" si="37"/>
        <v>1.3834972073232468</v>
      </c>
      <c r="P94" s="9">
        <f t="shared" si="38"/>
        <v>0.34305492933035442</v>
      </c>
      <c r="Q94" s="9">
        <f t="shared" si="39"/>
        <v>1.0887953025832586</v>
      </c>
      <c r="R94" s="9">
        <f t="shared" si="40"/>
        <v>0.39232031014498425</v>
      </c>
      <c r="S94" s="9">
        <f t="shared" si="41"/>
        <v>0.15887946059705949</v>
      </c>
      <c r="T94" s="9">
        <f t="shared" si="42"/>
        <v>0.17322675781592742</v>
      </c>
      <c r="U94"/>
      <c r="V94" s="74" t="s">
        <v>59</v>
      </c>
      <c r="W94" s="9">
        <v>1.2374969156961066</v>
      </c>
      <c r="X94" s="9">
        <v>1.7906988907275323</v>
      </c>
      <c r="Y94" s="9">
        <v>6.6330887714277464</v>
      </c>
      <c r="Z94" s="9">
        <v>4.9801915310412053</v>
      </c>
      <c r="AA94" s="9">
        <v>1.2348989536729822</v>
      </c>
      <c r="AB94" s="9">
        <v>3.9193495413364241</v>
      </c>
      <c r="AC94" s="9">
        <v>1.4122401373109585</v>
      </c>
      <c r="AD94" s="9">
        <v>0.57192030452505216</v>
      </c>
      <c r="AE94" s="9">
        <v>0.62356644282191298</v>
      </c>
    </row>
    <row r="95" spans="11:31" x14ac:dyDescent="0.25">
      <c r="K95" s="75" t="s">
        <v>60</v>
      </c>
      <c r="L95" s="76">
        <v>9.6749021481146347</v>
      </c>
      <c r="M95" s="76">
        <v>24.067581396339129</v>
      </c>
      <c r="N95" s="76">
        <v>70.481024795933408</v>
      </c>
      <c r="O95" s="76">
        <v>65.426580778209839</v>
      </c>
      <c r="P95" s="76">
        <v>18.191203137623503</v>
      </c>
      <c r="Q95" s="76">
        <v>52.196726517740075</v>
      </c>
      <c r="R95" s="76">
        <v>24.222666583435991</v>
      </c>
      <c r="S95" s="76">
        <v>11.373414616712202</v>
      </c>
      <c r="T95" s="76">
        <v>37.154052444600673</v>
      </c>
      <c r="U95"/>
      <c r="V95" s="75" t="s">
        <v>60</v>
      </c>
      <c r="W95" s="76">
        <f>SUM(W90:W94)</f>
        <v>34.82686158428595</v>
      </c>
      <c r="X95" s="76">
        <f t="shared" ref="X95" si="43">SUM(X90:X94)</f>
        <v>86.636362117851434</v>
      </c>
      <c r="Y95" s="76">
        <f t="shared" ref="Y95" si="44">SUM(Y90:Y94)</f>
        <v>253.71139235397195</v>
      </c>
      <c r="Z95" s="76">
        <f t="shared" ref="Z95" si="45">SUM(Z90:Z94)</f>
        <v>235.51684945359915</v>
      </c>
      <c r="AA95" s="76">
        <f t="shared" ref="AA95" si="46">SUM(AA90:AA94)</f>
        <v>65.48309264803278</v>
      </c>
      <c r="AB95" s="76">
        <f t="shared" ref="AB95" si="47">SUM(AB90:AB94)</f>
        <v>187.8931840091436</v>
      </c>
      <c r="AC95" s="76">
        <f t="shared" ref="AC95" si="48">SUM(AC90:AC94)</f>
        <v>87.194624130439152</v>
      </c>
      <c r="AD95" s="76">
        <f t="shared" ref="AD95" si="49">SUM(AD90:AD94)</f>
        <v>40.941017338776817</v>
      </c>
      <c r="AE95" s="76">
        <f t="shared" ref="AE95" si="50">SUM(AE90:AE94)</f>
        <v>133.74388928941931</v>
      </c>
    </row>
    <row r="96" spans="11:31" x14ac:dyDescent="0.25">
      <c r="K96"/>
      <c r="L96"/>
      <c r="M96"/>
      <c r="N96"/>
      <c r="O96"/>
      <c r="P96"/>
      <c r="Q96"/>
      <c r="R96"/>
      <c r="S96"/>
      <c r="T96"/>
      <c r="U96"/>
    </row>
    <row r="97" spans="11:21" x14ac:dyDescent="0.25">
      <c r="K97" s="72" t="s">
        <v>55</v>
      </c>
      <c r="L97" s="77">
        <f>L90/L$95</f>
        <v>0.16901323856266559</v>
      </c>
      <c r="M97" s="77">
        <f t="shared" ref="M97:T97" si="51">M90/M$95</f>
        <v>0.32259265688341993</v>
      </c>
      <c r="N97" s="77">
        <f t="shared" si="51"/>
        <v>0.24244661855229577</v>
      </c>
      <c r="O97" s="77">
        <f t="shared" si="51"/>
        <v>0.41546432563267371</v>
      </c>
      <c r="P97" s="77">
        <f t="shared" si="51"/>
        <v>0.26011809369433669</v>
      </c>
      <c r="Q97" s="77">
        <f t="shared" si="51"/>
        <v>0.38575466283465171</v>
      </c>
      <c r="R97" s="77">
        <f t="shared" si="51"/>
        <v>0.25355284917715809</v>
      </c>
      <c r="S97" s="77">
        <f t="shared" si="51"/>
        <v>0.25948431664926036</v>
      </c>
      <c r="T97" s="77">
        <f t="shared" si="51"/>
        <v>6.1408843043927797E-2</v>
      </c>
      <c r="U97"/>
    </row>
    <row r="98" spans="11:21" x14ac:dyDescent="0.25">
      <c r="K98" s="73" t="s">
        <v>56</v>
      </c>
      <c r="L98" s="77">
        <f t="shared" ref="L98:T98" si="52">L91/L$95</f>
        <v>0.39891830311686677</v>
      </c>
      <c r="M98" s="77">
        <f t="shared" si="52"/>
        <v>0.33574076625474081</v>
      </c>
      <c r="N98" s="77">
        <f t="shared" si="52"/>
        <v>0.43470018219806966</v>
      </c>
      <c r="O98" s="77">
        <f t="shared" si="52"/>
        <v>0.29293575260310267</v>
      </c>
      <c r="P98" s="77">
        <f t="shared" si="52"/>
        <v>0.37884330118865633</v>
      </c>
      <c r="Q98" s="77">
        <f t="shared" si="52"/>
        <v>0.31389311795080771</v>
      </c>
      <c r="R98" s="77">
        <f t="shared" si="52"/>
        <v>0.3625232277881329</v>
      </c>
      <c r="S98" s="77">
        <f t="shared" si="52"/>
        <v>0.35955704873680872</v>
      </c>
      <c r="T98" s="77">
        <f t="shared" si="52"/>
        <v>0.37441152388814047</v>
      </c>
      <c r="U98"/>
    </row>
    <row r="99" spans="11:21" x14ac:dyDescent="0.25">
      <c r="K99" s="74" t="s">
        <v>57</v>
      </c>
      <c r="L99" s="77">
        <f t="shared" ref="L99:T99" si="53">L92/L$95</f>
        <v>7.2196043517774394E-2</v>
      </c>
      <c r="M99" s="77">
        <f t="shared" si="53"/>
        <v>9.1867781070409063E-2</v>
      </c>
      <c r="N99" s="77">
        <f t="shared" si="53"/>
        <v>6.9162929042266078E-2</v>
      </c>
      <c r="O99" s="77">
        <f t="shared" si="53"/>
        <v>6.6987352212598564E-2</v>
      </c>
      <c r="P99" s="77">
        <f t="shared" si="53"/>
        <v>8.7325079944879133E-2</v>
      </c>
      <c r="Q99" s="77">
        <f t="shared" si="53"/>
        <v>5.9368161822906766E-2</v>
      </c>
      <c r="R99" s="77">
        <f t="shared" si="53"/>
        <v>0.1022620579570501</v>
      </c>
      <c r="S99" s="77">
        <f t="shared" si="53"/>
        <v>7.7403979680609969E-2</v>
      </c>
      <c r="T99" s="77">
        <f t="shared" si="53"/>
        <v>0.24352666977663567</v>
      </c>
      <c r="U99"/>
    </row>
    <row r="100" spans="11:21" x14ac:dyDescent="0.25">
      <c r="K100" s="74" t="s">
        <v>58</v>
      </c>
      <c r="L100" s="77">
        <f t="shared" ref="L100:T100" si="54">L93/L$95</f>
        <v>0.32433958584820405</v>
      </c>
      <c r="M100" s="77">
        <f t="shared" si="54"/>
        <v>0.22912965818046208</v>
      </c>
      <c r="N100" s="77">
        <f t="shared" si="54"/>
        <v>0.22754604108984658</v>
      </c>
      <c r="O100" s="77">
        <f t="shared" si="54"/>
        <v>0.20346677237152822</v>
      </c>
      <c r="P100" s="77">
        <f t="shared" si="54"/>
        <v>0.25485523818940264</v>
      </c>
      <c r="Q100" s="77">
        <f t="shared" si="54"/>
        <v>0.22012460172800705</v>
      </c>
      <c r="R100" s="77">
        <f t="shared" si="54"/>
        <v>0.26546545215203743</v>
      </c>
      <c r="S100" s="77">
        <f t="shared" si="54"/>
        <v>0.28958528285366408</v>
      </c>
      <c r="T100" s="77">
        <f t="shared" si="54"/>
        <v>0.31599057126624808</v>
      </c>
      <c r="U100"/>
    </row>
    <row r="101" spans="11:21" x14ac:dyDescent="0.25">
      <c r="K101" s="74" t="s">
        <v>59</v>
      </c>
      <c r="L101" s="77">
        <f t="shared" ref="L101:T101" si="55">L94/L$95</f>
        <v>3.5532828954489303E-2</v>
      </c>
      <c r="M101" s="77">
        <f t="shared" si="55"/>
        <v>2.0669137610968068E-2</v>
      </c>
      <c r="N101" s="77">
        <f t="shared" si="55"/>
        <v>2.6144229117521938E-2</v>
      </c>
      <c r="O101" s="77">
        <f t="shared" si="55"/>
        <v>2.1145797180096824E-2</v>
      </c>
      <c r="P101" s="77">
        <f t="shared" si="55"/>
        <v>1.885828698272516E-2</v>
      </c>
      <c r="Q101" s="77">
        <f t="shared" si="55"/>
        <v>2.085945566362692E-2</v>
      </c>
      <c r="R101" s="77">
        <f t="shared" si="55"/>
        <v>1.6196412925621566E-2</v>
      </c>
      <c r="S101" s="77">
        <f t="shared" si="55"/>
        <v>1.3969372079656758E-2</v>
      </c>
      <c r="T101" s="77">
        <f t="shared" si="55"/>
        <v>4.6623920250481636E-3</v>
      </c>
      <c r="U101"/>
    </row>
    <row r="102" spans="11:21" x14ac:dyDescent="0.25">
      <c r="K102" s="75" t="s">
        <v>60</v>
      </c>
      <c r="L102" s="76">
        <f>SUM(L97:L101)</f>
        <v>1.0000000000000002</v>
      </c>
      <c r="M102" s="76">
        <f t="shared" ref="M102:T102" si="56">SUM(M97:M101)</f>
        <v>1</v>
      </c>
      <c r="N102" s="76">
        <f t="shared" si="56"/>
        <v>0.99999999999999989</v>
      </c>
      <c r="O102" s="76">
        <f t="shared" si="56"/>
        <v>1</v>
      </c>
      <c r="P102" s="76">
        <f t="shared" si="56"/>
        <v>1</v>
      </c>
      <c r="Q102" s="76">
        <f t="shared" si="56"/>
        <v>1.0000000000000002</v>
      </c>
      <c r="R102" s="76">
        <f t="shared" si="56"/>
        <v>1</v>
      </c>
      <c r="S102" s="76">
        <f t="shared" si="56"/>
        <v>1</v>
      </c>
      <c r="T102" s="76">
        <f t="shared" si="56"/>
        <v>1.0000000000000002</v>
      </c>
      <c r="U102"/>
    </row>
    <row r="103" spans="11:21" x14ac:dyDescent="0.25">
      <c r="K103"/>
      <c r="L103"/>
      <c r="M103"/>
      <c r="N103"/>
      <c r="O103"/>
      <c r="P103"/>
      <c r="Q103"/>
      <c r="R103"/>
      <c r="S103"/>
      <c r="T103"/>
      <c r="U103"/>
    </row>
    <row r="104" spans="11:21" x14ac:dyDescent="0.25">
      <c r="K104"/>
      <c r="L104"/>
      <c r="M104"/>
      <c r="N104"/>
      <c r="O104"/>
      <c r="P104"/>
      <c r="Q104"/>
      <c r="R104"/>
      <c r="S104"/>
      <c r="T104"/>
      <c r="U104"/>
    </row>
    <row r="105" spans="11:21" x14ac:dyDescent="0.25">
      <c r="K105"/>
      <c r="L105"/>
      <c r="M105"/>
      <c r="N105"/>
      <c r="O105"/>
      <c r="P105"/>
      <c r="Q105"/>
      <c r="R105"/>
      <c r="S105"/>
      <c r="T105"/>
      <c r="U105"/>
    </row>
    <row r="106" spans="11:21" x14ac:dyDescent="0.25">
      <c r="K106"/>
      <c r="L106"/>
      <c r="M106"/>
      <c r="N106"/>
      <c r="O106"/>
      <c r="P106"/>
      <c r="Q106"/>
      <c r="R106"/>
      <c r="S106"/>
      <c r="T106"/>
      <c r="U106"/>
    </row>
    <row r="107" spans="11:21" x14ac:dyDescent="0.25">
      <c r="K107"/>
      <c r="L107"/>
      <c r="M107"/>
      <c r="N107"/>
      <c r="O107"/>
      <c r="P107"/>
      <c r="Q107"/>
      <c r="R107"/>
      <c r="S107"/>
      <c r="T107"/>
      <c r="U107"/>
    </row>
    <row r="108" spans="11:21" x14ac:dyDescent="0.25">
      <c r="K108"/>
      <c r="L108"/>
      <c r="M108"/>
      <c r="N108"/>
      <c r="O108"/>
      <c r="P108"/>
      <c r="Q108"/>
      <c r="R108"/>
      <c r="S108"/>
      <c r="T108"/>
      <c r="U10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E80"/>
  <sheetViews>
    <sheetView topLeftCell="A49" workbookViewId="0">
      <selection activeCell="T61" sqref="T61"/>
    </sheetView>
  </sheetViews>
  <sheetFormatPr baseColWidth="10" defaultRowHeight="15" x14ac:dyDescent="0.25"/>
  <cols>
    <col min="1" max="16384" width="11.42578125" style="27"/>
  </cols>
  <sheetData>
    <row r="1" spans="11:31" ht="15.75" thickBot="1" x14ac:dyDescent="0.3"/>
    <row r="2" spans="11:31" ht="15.75" thickBot="1" x14ac:dyDescent="0.3">
      <c r="K2" s="25" t="s">
        <v>36</v>
      </c>
      <c r="L2" s="29" t="s">
        <v>42</v>
      </c>
      <c r="M2" s="15"/>
      <c r="N2" s="15"/>
      <c r="O2" s="15"/>
      <c r="P2" s="15"/>
      <c r="Q2" s="15"/>
      <c r="R2" s="15"/>
      <c r="S2" s="15"/>
      <c r="T2" s="16"/>
      <c r="V2" s="25" t="s">
        <v>36</v>
      </c>
      <c r="W2" s="29" t="s">
        <v>42</v>
      </c>
      <c r="X2" s="15"/>
      <c r="Y2" s="15"/>
      <c r="Z2" s="15"/>
      <c r="AA2" s="15"/>
      <c r="AB2" s="15"/>
      <c r="AC2" s="15"/>
      <c r="AD2" s="15"/>
      <c r="AE2" s="16"/>
    </row>
    <row r="3" spans="11:31" ht="15.75" thickBot="1" x14ac:dyDescent="0.3">
      <c r="K3" s="25" t="s">
        <v>34</v>
      </c>
      <c r="L3" s="20" t="s">
        <v>49</v>
      </c>
      <c r="M3" s="15"/>
      <c r="N3" s="15"/>
      <c r="O3" s="15"/>
      <c r="P3" s="15"/>
      <c r="Q3" s="15"/>
      <c r="R3" s="15"/>
      <c r="S3" s="15"/>
      <c r="T3" s="16"/>
      <c r="V3" s="25" t="s">
        <v>34</v>
      </c>
      <c r="W3" s="20" t="s">
        <v>49</v>
      </c>
      <c r="X3" s="15"/>
      <c r="Y3" s="15"/>
      <c r="Z3" s="15"/>
      <c r="AA3" s="15"/>
      <c r="AB3" s="15"/>
      <c r="AC3" s="15"/>
      <c r="AD3" s="15"/>
      <c r="AE3" s="16"/>
    </row>
    <row r="4" spans="11:31" ht="15.75" thickBot="1" x14ac:dyDescent="0.3">
      <c r="K4" s="25" t="s">
        <v>30</v>
      </c>
      <c r="L4" s="20" t="s">
        <v>45</v>
      </c>
      <c r="M4" s="15"/>
      <c r="N4" s="15"/>
      <c r="O4" s="15"/>
      <c r="P4" s="15"/>
      <c r="Q4" s="15"/>
      <c r="R4" s="15"/>
      <c r="S4" s="15"/>
      <c r="T4" s="16"/>
      <c r="V4" s="25" t="s">
        <v>30</v>
      </c>
      <c r="W4" s="20" t="s">
        <v>45</v>
      </c>
      <c r="X4" s="15"/>
      <c r="Y4" s="15"/>
      <c r="Z4" s="15"/>
      <c r="AA4" s="15"/>
      <c r="AB4" s="15"/>
      <c r="AC4" s="15"/>
      <c r="AD4" s="15"/>
      <c r="AE4" s="16"/>
    </row>
    <row r="5" spans="11:31" ht="19.5" thickBot="1" x14ac:dyDescent="0.3">
      <c r="K5" s="21" t="s">
        <v>12</v>
      </c>
      <c r="L5" s="18" t="s">
        <v>20</v>
      </c>
      <c r="M5" s="18" t="s">
        <v>21</v>
      </c>
      <c r="N5" s="18" t="s">
        <v>22</v>
      </c>
      <c r="O5" s="18" t="s">
        <v>23</v>
      </c>
      <c r="P5" s="18" t="s">
        <v>24</v>
      </c>
      <c r="Q5" s="18" t="s">
        <v>25</v>
      </c>
      <c r="R5" s="18" t="s">
        <v>26</v>
      </c>
      <c r="S5" s="18" t="s">
        <v>27</v>
      </c>
      <c r="T5" s="19" t="s">
        <v>28</v>
      </c>
      <c r="V5" s="17" t="s">
        <v>13</v>
      </c>
      <c r="W5" s="18" t="s">
        <v>20</v>
      </c>
      <c r="X5" s="18" t="s">
        <v>21</v>
      </c>
      <c r="Y5" s="18" t="s">
        <v>22</v>
      </c>
      <c r="Z5" s="18" t="s">
        <v>23</v>
      </c>
      <c r="AA5" s="18" t="s">
        <v>24</v>
      </c>
      <c r="AB5" s="18" t="s">
        <v>25</v>
      </c>
      <c r="AC5" s="18" t="s">
        <v>26</v>
      </c>
      <c r="AD5" s="18" t="s">
        <v>27</v>
      </c>
      <c r="AE5" s="19" t="s">
        <v>28</v>
      </c>
    </row>
    <row r="6" spans="11:31" ht="15.75" thickBot="1" x14ac:dyDescent="0.3">
      <c r="K6" s="3">
        <v>2000</v>
      </c>
      <c r="L6" s="4">
        <f>W6*0.2778</f>
        <v>7.8001797380089197</v>
      </c>
      <c r="M6" s="4">
        <f t="shared" ref="M6:T21" si="0">X6*0.2778</f>
        <v>19.10393998328993</v>
      </c>
      <c r="N6" s="4">
        <f t="shared" si="0"/>
        <v>56.42915371050838</v>
      </c>
      <c r="O6" s="4">
        <f t="shared" si="0"/>
        <v>54.689814591989418</v>
      </c>
      <c r="P6" s="4">
        <f t="shared" si="0"/>
        <v>15.508047282381822</v>
      </c>
      <c r="Q6" s="4">
        <f t="shared" si="0"/>
        <v>44.261352949894693</v>
      </c>
      <c r="R6" s="4">
        <f t="shared" si="0"/>
        <v>19.236152143970823</v>
      </c>
      <c r="S6" s="4">
        <f t="shared" si="0"/>
        <v>9.5190783723573436</v>
      </c>
      <c r="T6" s="4">
        <f t="shared" si="0"/>
        <v>33.49460078336817</v>
      </c>
      <c r="V6" s="3">
        <v>2000</v>
      </c>
      <c r="W6" s="4">
        <v>28.078400784769329</v>
      </c>
      <c r="X6" s="5">
        <v>68.768682445248132</v>
      </c>
      <c r="Y6" s="5">
        <v>203.12870306158524</v>
      </c>
      <c r="Z6" s="5">
        <v>196.86758312451195</v>
      </c>
      <c r="AA6" s="5">
        <v>55.824504256234064</v>
      </c>
      <c r="AB6" s="5">
        <v>159.32812436967131</v>
      </c>
      <c r="AC6" s="5">
        <v>69.244608149643</v>
      </c>
      <c r="AD6" s="5">
        <v>34.265940865217217</v>
      </c>
      <c r="AE6" s="6">
        <v>120.57091714675367</v>
      </c>
    </row>
    <row r="7" spans="11:31" ht="15.75" thickBot="1" x14ac:dyDescent="0.3">
      <c r="K7" s="7">
        <v>2001</v>
      </c>
      <c r="L7" s="4">
        <f t="shared" ref="L7:T24" si="1">W7*0.2778</f>
        <v>8.4216178097089447</v>
      </c>
      <c r="M7" s="4">
        <f t="shared" si="0"/>
        <v>20.791199049246512</v>
      </c>
      <c r="N7" s="4">
        <f t="shared" si="0"/>
        <v>61.226472946040147</v>
      </c>
      <c r="O7" s="4">
        <f t="shared" si="0"/>
        <v>57.491791906560806</v>
      </c>
      <c r="P7" s="4">
        <f t="shared" si="0"/>
        <v>16.669730666444465</v>
      </c>
      <c r="Q7" s="4">
        <f t="shared" si="0"/>
        <v>46.010904405475202</v>
      </c>
      <c r="R7" s="4">
        <f t="shared" si="0"/>
        <v>20.380027441337049</v>
      </c>
      <c r="S7" s="4">
        <f t="shared" si="0"/>
        <v>10.023168953181306</v>
      </c>
      <c r="T7" s="4">
        <f t="shared" si="0"/>
        <v>35.767369111462266</v>
      </c>
      <c r="V7" s="7">
        <v>2001</v>
      </c>
      <c r="W7" s="8">
        <v>30.31539888304156</v>
      </c>
      <c r="X7" s="9">
        <v>74.842329190952171</v>
      </c>
      <c r="Y7" s="9">
        <v>220.39767079208116</v>
      </c>
      <c r="Z7" s="9">
        <v>206.95389455205475</v>
      </c>
      <c r="AA7" s="9">
        <v>60.006229900808009</v>
      </c>
      <c r="AB7" s="9">
        <v>165.6260057792484</v>
      </c>
      <c r="AC7" s="9">
        <v>73.362229810428545</v>
      </c>
      <c r="AD7" s="9">
        <v>36.080521789709529</v>
      </c>
      <c r="AE7" s="10">
        <v>128.75222862297431</v>
      </c>
    </row>
    <row r="8" spans="11:31" ht="15.75" thickBot="1" x14ac:dyDescent="0.3">
      <c r="K8" s="7">
        <v>2002</v>
      </c>
      <c r="L8" s="4">
        <f t="shared" si="1"/>
        <v>8.5592793427728076</v>
      </c>
      <c r="M8" s="4">
        <f t="shared" si="0"/>
        <v>20.766640608403442</v>
      </c>
      <c r="N8" s="4">
        <f t="shared" si="0"/>
        <v>60.703121023444581</v>
      </c>
      <c r="O8" s="4">
        <f t="shared" si="0"/>
        <v>57.444094798903031</v>
      </c>
      <c r="P8" s="4">
        <f t="shared" si="0"/>
        <v>17.355271026474835</v>
      </c>
      <c r="Q8" s="4">
        <f t="shared" si="0"/>
        <v>46.052956405696762</v>
      </c>
      <c r="R8" s="4">
        <f t="shared" si="0"/>
        <v>20.960196709624601</v>
      </c>
      <c r="S8" s="4">
        <f t="shared" si="0"/>
        <v>10.17747143890945</v>
      </c>
      <c r="T8" s="4">
        <f t="shared" si="0"/>
        <v>36.887989645986011</v>
      </c>
      <c r="V8" s="7">
        <v>2002</v>
      </c>
      <c r="W8" s="8">
        <v>30.810940758721408</v>
      </c>
      <c r="X8" s="9">
        <v>74.753925876182294</v>
      </c>
      <c r="Y8" s="9">
        <v>218.51375458403376</v>
      </c>
      <c r="Z8" s="9">
        <v>206.78219870015491</v>
      </c>
      <c r="AA8" s="9">
        <v>62.473977777087235</v>
      </c>
      <c r="AB8" s="9">
        <v>165.77738087003874</v>
      </c>
      <c r="AC8" s="9">
        <v>75.450672100880496</v>
      </c>
      <c r="AD8" s="9">
        <v>36.635966302769802</v>
      </c>
      <c r="AE8" s="10">
        <v>132.7861398343629</v>
      </c>
    </row>
    <row r="9" spans="11:31" ht="15.75" thickBot="1" x14ac:dyDescent="0.3">
      <c r="K9" s="7">
        <v>2003</v>
      </c>
      <c r="L9" s="4">
        <f t="shared" si="1"/>
        <v>8.8749773983426721</v>
      </c>
      <c r="M9" s="4">
        <f t="shared" si="0"/>
        <v>22.325322148786938</v>
      </c>
      <c r="N9" s="4">
        <f t="shared" si="0"/>
        <v>62.441869322352893</v>
      </c>
      <c r="O9" s="4">
        <f t="shared" si="0"/>
        <v>62.413213486070035</v>
      </c>
      <c r="P9" s="4">
        <f t="shared" si="0"/>
        <v>18.227871121735788</v>
      </c>
      <c r="Q9" s="4">
        <f t="shared" si="0"/>
        <v>47.668938217914871</v>
      </c>
      <c r="R9" s="4">
        <f t="shared" si="0"/>
        <v>22.262381681427065</v>
      </c>
      <c r="S9" s="4">
        <f t="shared" si="0"/>
        <v>10.62848463618881</v>
      </c>
      <c r="T9" s="4">
        <f t="shared" si="0"/>
        <v>38.959081069563204</v>
      </c>
      <c r="V9" s="7">
        <v>2003</v>
      </c>
      <c r="W9" s="8">
        <v>31.947362845006019</v>
      </c>
      <c r="X9" s="9">
        <v>80.364730557188409</v>
      </c>
      <c r="Y9" s="9">
        <v>224.77274774065117</v>
      </c>
      <c r="Z9" s="9">
        <v>224.66959498225356</v>
      </c>
      <c r="AA9" s="9">
        <v>65.615086831302335</v>
      </c>
      <c r="AB9" s="9">
        <v>171.59445002849125</v>
      </c>
      <c r="AC9" s="9">
        <v>80.138163000097435</v>
      </c>
      <c r="AD9" s="9">
        <v>38.259483931565192</v>
      </c>
      <c r="AE9" s="10">
        <v>140.24147253262493</v>
      </c>
    </row>
    <row r="10" spans="11:31" ht="15.75" thickBot="1" x14ac:dyDescent="0.3">
      <c r="K10" s="7">
        <v>2004</v>
      </c>
      <c r="L10" s="4">
        <f t="shared" si="1"/>
        <v>9.0572315458091506</v>
      </c>
      <c r="M10" s="4">
        <f t="shared" si="0"/>
        <v>22.272170391448654</v>
      </c>
      <c r="N10" s="4">
        <f t="shared" si="0"/>
        <v>64.396737815060732</v>
      </c>
      <c r="O10" s="4">
        <f t="shared" si="0"/>
        <v>61.611946493033749</v>
      </c>
      <c r="P10" s="4">
        <f t="shared" si="0"/>
        <v>18.649417056033581</v>
      </c>
      <c r="Q10" s="4">
        <f t="shared" si="0"/>
        <v>49.613840010887706</v>
      </c>
      <c r="R10" s="4">
        <f t="shared" si="0"/>
        <v>22.669165730059252</v>
      </c>
      <c r="S10" s="4">
        <f t="shared" si="0"/>
        <v>10.85256422196073</v>
      </c>
      <c r="T10" s="4">
        <f t="shared" si="0"/>
        <v>39.204125992854117</v>
      </c>
      <c r="V10" s="7">
        <v>2004</v>
      </c>
      <c r="W10" s="8">
        <v>32.603425290889675</v>
      </c>
      <c r="X10" s="9">
        <v>80.17339953725218</v>
      </c>
      <c r="Y10" s="9">
        <v>231.80971135731005</v>
      </c>
      <c r="Z10" s="9">
        <v>221.7852645537572</v>
      </c>
      <c r="AA10" s="9">
        <v>67.132530799256955</v>
      </c>
      <c r="AB10" s="9">
        <v>178.59553639628405</v>
      </c>
      <c r="AC10" s="9">
        <v>81.602468430738853</v>
      </c>
      <c r="AD10" s="9">
        <v>39.066105910585783</v>
      </c>
      <c r="AE10" s="10">
        <v>141.12356368917969</v>
      </c>
    </row>
    <row r="11" spans="11:31" ht="15.75" thickBot="1" x14ac:dyDescent="0.3">
      <c r="K11" s="7">
        <v>2005</v>
      </c>
      <c r="L11" s="4">
        <f t="shared" si="1"/>
        <v>9.1753018797952066</v>
      </c>
      <c r="M11" s="4">
        <f t="shared" si="0"/>
        <v>23.09506821145245</v>
      </c>
      <c r="N11" s="4">
        <f t="shared" si="0"/>
        <v>66.334215457703664</v>
      </c>
      <c r="O11" s="4">
        <f t="shared" si="0"/>
        <v>63.146833044752299</v>
      </c>
      <c r="P11" s="4">
        <f t="shared" si="0"/>
        <v>19.912830252907952</v>
      </c>
      <c r="Q11" s="4">
        <f t="shared" si="0"/>
        <v>50.622897020601499</v>
      </c>
      <c r="R11" s="4">
        <f t="shared" si="0"/>
        <v>23.829145139936646</v>
      </c>
      <c r="S11" s="4">
        <f t="shared" si="0"/>
        <v>11.199513025268089</v>
      </c>
      <c r="T11" s="4">
        <f t="shared" si="0"/>
        <v>39.417629058944833</v>
      </c>
      <c r="V11" s="7">
        <v>2005</v>
      </c>
      <c r="W11" s="8">
        <v>33.028444491703411</v>
      </c>
      <c r="X11" s="9">
        <v>83.135594713651727</v>
      </c>
      <c r="Y11" s="9">
        <v>238.78407292189945</v>
      </c>
      <c r="Z11" s="9">
        <v>227.31041412797805</v>
      </c>
      <c r="AA11" s="9">
        <v>71.680454474110704</v>
      </c>
      <c r="AB11" s="9">
        <v>182.22785104608172</v>
      </c>
      <c r="AC11" s="9">
        <v>85.778060258951214</v>
      </c>
      <c r="AD11" s="9">
        <v>40.315021689229987</v>
      </c>
      <c r="AE11" s="10">
        <v>141.89211324314195</v>
      </c>
    </row>
    <row r="12" spans="11:31" ht="15.75" thickBot="1" x14ac:dyDescent="0.3">
      <c r="K12" s="7">
        <v>2006</v>
      </c>
      <c r="L12" s="4">
        <f t="shared" si="1"/>
        <v>9.4380575824644009</v>
      </c>
      <c r="M12" s="4">
        <f t="shared" si="0"/>
        <v>23.910763940512197</v>
      </c>
      <c r="N12" s="4">
        <f t="shared" si="0"/>
        <v>66.428629522468285</v>
      </c>
      <c r="O12" s="4">
        <f t="shared" si="0"/>
        <v>63.215151073654759</v>
      </c>
      <c r="P12" s="4">
        <f t="shared" si="0"/>
        <v>19.792754163117081</v>
      </c>
      <c r="Q12" s="4">
        <f t="shared" si="0"/>
        <v>51.197412545606987</v>
      </c>
      <c r="R12" s="4">
        <f t="shared" si="0"/>
        <v>23.720545812929846</v>
      </c>
      <c r="S12" s="4">
        <f t="shared" si="0"/>
        <v>11.167897045572337</v>
      </c>
      <c r="T12" s="4">
        <f t="shared" si="0"/>
        <v>38.77607924890836</v>
      </c>
      <c r="V12" s="7">
        <v>2006</v>
      </c>
      <c r="W12" s="8">
        <v>33.974289353723549</v>
      </c>
      <c r="X12" s="9">
        <v>86.071864436688983</v>
      </c>
      <c r="Y12" s="9">
        <v>239.12393636597656</v>
      </c>
      <c r="Z12" s="9">
        <v>227.5563393580085</v>
      </c>
      <c r="AA12" s="9">
        <v>71.24821513001109</v>
      </c>
      <c r="AB12" s="9">
        <v>184.29594148886605</v>
      </c>
      <c r="AC12" s="9">
        <v>85.387133955830976</v>
      </c>
      <c r="AD12" s="9">
        <v>40.201213266999055</v>
      </c>
      <c r="AE12" s="10">
        <v>139.58271867857582</v>
      </c>
    </row>
    <row r="13" spans="11:31" ht="15.75" thickBot="1" x14ac:dyDescent="0.3">
      <c r="K13" s="7">
        <v>2007</v>
      </c>
      <c r="L13" s="4">
        <f t="shared" si="1"/>
        <v>9.2999448474707158</v>
      </c>
      <c r="M13" s="4">
        <f t="shared" si="0"/>
        <v>23.548805088157192</v>
      </c>
      <c r="N13" s="4">
        <f t="shared" si="0"/>
        <v>65.495547760267499</v>
      </c>
      <c r="O13" s="4">
        <f t="shared" si="0"/>
        <v>62.323584003148639</v>
      </c>
      <c r="P13" s="4">
        <f t="shared" si="0"/>
        <v>19.517206877991416</v>
      </c>
      <c r="Q13" s="4">
        <f t="shared" si="0"/>
        <v>50.92975366882726</v>
      </c>
      <c r="R13" s="4">
        <f t="shared" si="0"/>
        <v>23.409275107030059</v>
      </c>
      <c r="S13" s="4">
        <f t="shared" si="0"/>
        <v>11.010801035596062</v>
      </c>
      <c r="T13" s="4">
        <f t="shared" si="0"/>
        <v>37.473889692439343</v>
      </c>
      <c r="V13" s="7">
        <v>2007</v>
      </c>
      <c r="W13" s="8">
        <v>33.477123281032092</v>
      </c>
      <c r="X13" s="9">
        <v>84.768916804021572</v>
      </c>
      <c r="Y13" s="9">
        <v>235.76511072810473</v>
      </c>
      <c r="Z13" s="9">
        <v>224.3469546549627</v>
      </c>
      <c r="AA13" s="9">
        <v>70.256324254828712</v>
      </c>
      <c r="AB13" s="9">
        <v>183.33244661204918</v>
      </c>
      <c r="AC13" s="9">
        <v>84.266649053383944</v>
      </c>
      <c r="AD13" s="9">
        <v>39.635712871116134</v>
      </c>
      <c r="AE13" s="10">
        <v>134.89521127587957</v>
      </c>
    </row>
    <row r="14" spans="11:31" ht="15.75" thickBot="1" x14ac:dyDescent="0.3">
      <c r="K14" s="7">
        <v>2008</v>
      </c>
      <c r="L14" s="4">
        <f t="shared" si="1"/>
        <v>9.2887766476246281</v>
      </c>
      <c r="M14" s="4">
        <f t="shared" si="0"/>
        <v>24.046655198133127</v>
      </c>
      <c r="N14" s="4">
        <f t="shared" si="0"/>
        <v>65.820972480836289</v>
      </c>
      <c r="O14" s="4">
        <f t="shared" si="0"/>
        <v>63.104661747150949</v>
      </c>
      <c r="P14" s="4">
        <f t="shared" si="0"/>
        <v>19.681885042707467</v>
      </c>
      <c r="Q14" s="4">
        <f t="shared" si="0"/>
        <v>49.995041455486479</v>
      </c>
      <c r="R14" s="4">
        <f t="shared" si="0"/>
        <v>23.272498039769932</v>
      </c>
      <c r="S14" s="4">
        <f t="shared" si="0"/>
        <v>11.103883306625246</v>
      </c>
      <c r="T14" s="4">
        <f t="shared" si="0"/>
        <v>37.374511388982079</v>
      </c>
      <c r="V14" s="7">
        <v>2008</v>
      </c>
      <c r="W14" s="8">
        <v>33.436920977770441</v>
      </c>
      <c r="X14" s="9">
        <v>86.561033830572811</v>
      </c>
      <c r="Y14" s="9">
        <v>236.93654600733007</v>
      </c>
      <c r="Z14" s="9">
        <v>227.15860960097535</v>
      </c>
      <c r="AA14" s="9">
        <v>70.849118224288944</v>
      </c>
      <c r="AB14" s="9">
        <v>179.96775181960575</v>
      </c>
      <c r="AC14" s="9">
        <v>83.774290999891761</v>
      </c>
      <c r="AD14" s="9">
        <v>39.970782241271586</v>
      </c>
      <c r="AE14" s="10">
        <v>134.53747800209533</v>
      </c>
    </row>
    <row r="15" spans="11:31" ht="15.75" thickBot="1" x14ac:dyDescent="0.3">
      <c r="K15" s="7">
        <v>2009</v>
      </c>
      <c r="L15" s="4">
        <f t="shared" si="1"/>
        <v>9.2021768179176835</v>
      </c>
      <c r="M15" s="4">
        <f t="shared" si="0"/>
        <v>22.368600294534254</v>
      </c>
      <c r="N15" s="4">
        <f t="shared" si="0"/>
        <v>65.177422395330254</v>
      </c>
      <c r="O15" s="4">
        <f t="shared" si="0"/>
        <v>60.415929718807774</v>
      </c>
      <c r="P15" s="4">
        <f t="shared" si="0"/>
        <v>18.695798941290839</v>
      </c>
      <c r="Q15" s="4">
        <f t="shared" si="0"/>
        <v>48.129248338161645</v>
      </c>
      <c r="R15" s="4">
        <f t="shared" si="0"/>
        <v>22.164051306885391</v>
      </c>
      <c r="S15" s="4">
        <f t="shared" si="0"/>
        <v>10.856436789214019</v>
      </c>
      <c r="T15" s="4">
        <f t="shared" si="0"/>
        <v>37.572815804394281</v>
      </c>
      <c r="V15" s="7">
        <v>2009</v>
      </c>
      <c r="W15" s="8">
        <v>33.125186529581292</v>
      </c>
      <c r="X15" s="9">
        <v>80.520519418769808</v>
      </c>
      <c r="Y15" s="9">
        <v>234.61995102710677</v>
      </c>
      <c r="Z15" s="9">
        <v>217.47994859182066</v>
      </c>
      <c r="AA15" s="9">
        <v>67.299492229268679</v>
      </c>
      <c r="AB15" s="9">
        <v>173.2514339026697</v>
      </c>
      <c r="AC15" s="9">
        <v>79.784201968629915</v>
      </c>
      <c r="AD15" s="9">
        <v>39.08004603748747</v>
      </c>
      <c r="AE15" s="10">
        <v>135.25131679047618</v>
      </c>
    </row>
    <row r="16" spans="11:31" ht="15.75" thickBot="1" x14ac:dyDescent="0.3">
      <c r="K16" s="7">
        <v>2010</v>
      </c>
      <c r="L16" s="4">
        <f t="shared" si="1"/>
        <v>9.5071644835138738</v>
      </c>
      <c r="M16" s="4">
        <f t="shared" si="0"/>
        <v>23.293292733158395</v>
      </c>
      <c r="N16" s="4">
        <f t="shared" si="0"/>
        <v>68.651367758543898</v>
      </c>
      <c r="O16" s="4">
        <f t="shared" si="0"/>
        <v>64.113280176832191</v>
      </c>
      <c r="P16" s="4">
        <f t="shared" si="0"/>
        <v>19.457027436484481</v>
      </c>
      <c r="Q16" s="4">
        <f t="shared" si="0"/>
        <v>51.361098596325306</v>
      </c>
      <c r="R16" s="4">
        <f t="shared" si="0"/>
        <v>23.162119676333592</v>
      </c>
      <c r="S16" s="4">
        <f t="shared" si="0"/>
        <v>11.47271561235508</v>
      </c>
      <c r="T16" s="4">
        <f t="shared" si="0"/>
        <v>39.005564530751975</v>
      </c>
      <c r="V16" s="7">
        <v>2010</v>
      </c>
      <c r="W16" s="8">
        <v>34.223054296306245</v>
      </c>
      <c r="X16" s="9">
        <v>83.849145907697604</v>
      </c>
      <c r="Y16" s="9">
        <v>247.12515391844457</v>
      </c>
      <c r="Z16" s="9">
        <v>230.78934548895677</v>
      </c>
      <c r="AA16" s="9">
        <v>70.039695595696472</v>
      </c>
      <c r="AB16" s="9">
        <v>184.88516413364042</v>
      </c>
      <c r="AC16" s="9">
        <v>83.376960677946698</v>
      </c>
      <c r="AD16" s="9">
        <v>41.298472326692149</v>
      </c>
      <c r="AE16" s="10">
        <v>140.40879960673857</v>
      </c>
    </row>
    <row r="17" spans="11:31" ht="15.75" thickBot="1" x14ac:dyDescent="0.3">
      <c r="K17" s="7">
        <v>2011</v>
      </c>
      <c r="L17" s="4">
        <f t="shared" si="1"/>
        <v>9.5990084924731001</v>
      </c>
      <c r="M17" s="4">
        <f t="shared" si="0"/>
        <v>22.706464491970138</v>
      </c>
      <c r="N17" s="4">
        <f t="shared" si="0"/>
        <v>66.897914672827028</v>
      </c>
      <c r="O17" s="4">
        <f t="shared" si="0"/>
        <v>62.119060633284988</v>
      </c>
      <c r="P17" s="4">
        <f t="shared" si="0"/>
        <v>18.431540232513473</v>
      </c>
      <c r="Q17" s="4">
        <f t="shared" si="0"/>
        <v>50.70847801728722</v>
      </c>
      <c r="R17" s="4">
        <f t="shared" si="0"/>
        <v>22.007624885304971</v>
      </c>
      <c r="S17" s="4">
        <f t="shared" si="0"/>
        <v>10.673979383693775</v>
      </c>
      <c r="T17" s="4">
        <f t="shared" si="0"/>
        <v>37.003074949837846</v>
      </c>
      <c r="V17" s="7">
        <v>2011</v>
      </c>
      <c r="W17" s="8">
        <v>34.55366627960079</v>
      </c>
      <c r="X17" s="9">
        <v>81.736733232433906</v>
      </c>
      <c r="Y17" s="9">
        <v>240.81322776395621</v>
      </c>
      <c r="Z17" s="9">
        <v>223.61072942147226</v>
      </c>
      <c r="AA17" s="9">
        <v>66.348236978090256</v>
      </c>
      <c r="AB17" s="9">
        <v>182.53591798879489</v>
      </c>
      <c r="AC17" s="9">
        <v>79.221111898146049</v>
      </c>
      <c r="AD17" s="9">
        <v>38.423251921143901</v>
      </c>
      <c r="AE17" s="10">
        <v>133.20041378631333</v>
      </c>
    </row>
    <row r="18" spans="11:31" ht="15.75" thickBot="1" x14ac:dyDescent="0.3">
      <c r="K18" s="7">
        <v>2012</v>
      </c>
      <c r="L18" s="4">
        <f t="shared" si="1"/>
        <v>9.3264991996535596</v>
      </c>
      <c r="M18" s="4">
        <f t="shared" si="0"/>
        <v>22.427775317054255</v>
      </c>
      <c r="N18" s="4">
        <f t="shared" si="0"/>
        <v>66.766016743960904</v>
      </c>
      <c r="O18" s="4">
        <f t="shared" si="0"/>
        <v>63.667419733692363</v>
      </c>
      <c r="P18" s="4">
        <f t="shared" si="0"/>
        <v>17.969688191300591</v>
      </c>
      <c r="Q18" s="4">
        <f t="shared" si="0"/>
        <v>49.929332056168192</v>
      </c>
      <c r="R18" s="4">
        <f t="shared" si="0"/>
        <v>22.872760583857296</v>
      </c>
      <c r="S18" s="4">
        <f t="shared" si="0"/>
        <v>10.877722288316029</v>
      </c>
      <c r="T18" s="4">
        <f t="shared" si="0"/>
        <v>36.885157564719584</v>
      </c>
      <c r="V18" s="7">
        <v>2012</v>
      </c>
      <c r="W18" s="8">
        <v>33.57271130184867</v>
      </c>
      <c r="X18" s="9">
        <v>80.733532458798621</v>
      </c>
      <c r="Y18" s="9">
        <v>240.33843320360296</v>
      </c>
      <c r="Z18" s="9">
        <v>229.18437629118921</v>
      </c>
      <c r="AA18" s="9">
        <v>64.685702632471532</v>
      </c>
      <c r="AB18" s="9">
        <v>179.73121690485311</v>
      </c>
      <c r="AC18" s="9">
        <v>82.335351273784369</v>
      </c>
      <c r="AD18" s="9">
        <v>39.156667704521347</v>
      </c>
      <c r="AE18" s="10">
        <v>132.77594515737792</v>
      </c>
    </row>
    <row r="19" spans="11:31" ht="15.75" thickBot="1" x14ac:dyDescent="0.3">
      <c r="K19" s="7">
        <v>2013</v>
      </c>
      <c r="L19" s="4">
        <f t="shared" si="1"/>
        <v>9.3327712590168108</v>
      </c>
      <c r="M19" s="4">
        <f t="shared" si="0"/>
        <v>24.010898382004935</v>
      </c>
      <c r="N19" s="4">
        <f t="shared" si="0"/>
        <v>68.482009248457189</v>
      </c>
      <c r="O19" s="4">
        <f t="shared" si="0"/>
        <v>64.092736253583283</v>
      </c>
      <c r="P19" s="4">
        <f t="shared" si="0"/>
        <v>18.898363843604169</v>
      </c>
      <c r="Q19" s="4">
        <f t="shared" si="0"/>
        <v>51.04232126248916</v>
      </c>
      <c r="R19" s="4">
        <f t="shared" si="0"/>
        <v>23.656769558393332</v>
      </c>
      <c r="S19" s="4">
        <f t="shared" si="0"/>
        <v>11.247615803915473</v>
      </c>
      <c r="T19" s="4">
        <f t="shared" si="0"/>
        <v>37.65228015978844</v>
      </c>
      <c r="V19" s="7">
        <v>2013</v>
      </c>
      <c r="W19" s="8">
        <v>33.595288909347772</v>
      </c>
      <c r="X19" s="9">
        <v>86.432319589650604</v>
      </c>
      <c r="Y19" s="9">
        <v>246.51551205348159</v>
      </c>
      <c r="Z19" s="9">
        <v>230.71539328143731</v>
      </c>
      <c r="AA19" s="9">
        <v>68.02866754357153</v>
      </c>
      <c r="AB19" s="9">
        <v>183.73765753235838</v>
      </c>
      <c r="AC19" s="9">
        <v>85.157557805591551</v>
      </c>
      <c r="AD19" s="9">
        <v>40.488177839868513</v>
      </c>
      <c r="AE19" s="10">
        <v>135.53736558599149</v>
      </c>
    </row>
    <row r="20" spans="11:31" ht="15.75" thickBot="1" x14ac:dyDescent="0.3">
      <c r="K20" s="7">
        <v>2014</v>
      </c>
      <c r="L20" s="4">
        <f t="shared" si="1"/>
        <v>9.0879223308220176</v>
      </c>
      <c r="M20" s="4">
        <f t="shared" si="0"/>
        <v>22.447953281698727</v>
      </c>
      <c r="N20" s="4">
        <f t="shared" si="0"/>
        <v>66.325783088302984</v>
      </c>
      <c r="O20" s="4">
        <f t="shared" si="0"/>
        <v>62.249670729751635</v>
      </c>
      <c r="P20" s="4">
        <f t="shared" si="0"/>
        <v>18.042357015837506</v>
      </c>
      <c r="Q20" s="4">
        <f t="shared" si="0"/>
        <v>48.768824701049766</v>
      </c>
      <c r="R20" s="4">
        <f t="shared" si="0"/>
        <v>22.818141012169949</v>
      </c>
      <c r="S20" s="4">
        <f t="shared" si="0"/>
        <v>10.591551089144509</v>
      </c>
      <c r="T20" s="4">
        <f t="shared" si="0"/>
        <v>35.381058159308658</v>
      </c>
      <c r="V20" s="7">
        <v>2014</v>
      </c>
      <c r="W20" s="8">
        <v>32.713903278696968</v>
      </c>
      <c r="X20" s="9">
        <v>80.806167320729756</v>
      </c>
      <c r="Y20" s="9">
        <v>238.75371882038513</v>
      </c>
      <c r="Z20" s="9">
        <v>224.08088815605342</v>
      </c>
      <c r="AA20" s="9">
        <v>64.947289473857111</v>
      </c>
      <c r="AB20" s="9">
        <v>175.55372462580911</v>
      </c>
      <c r="AC20" s="9">
        <v>82.138736544888232</v>
      </c>
      <c r="AD20" s="9">
        <v>38.126533798216379</v>
      </c>
      <c r="AE20" s="10">
        <v>127.36162044387567</v>
      </c>
    </row>
    <row r="21" spans="11:31" ht="15.75" thickBot="1" x14ac:dyDescent="0.3">
      <c r="K21" s="7">
        <v>2015</v>
      </c>
      <c r="L21" s="4">
        <f t="shared" si="1"/>
        <v>9.5432622318595879</v>
      </c>
      <c r="M21" s="4">
        <f t="shared" si="0"/>
        <v>23.145933192849643</v>
      </c>
      <c r="N21" s="4">
        <f t="shared" si="0"/>
        <v>68.610845719246669</v>
      </c>
      <c r="O21" s="4">
        <f t="shared" si="0"/>
        <v>63.14105575339547</v>
      </c>
      <c r="P21" s="4">
        <f t="shared" si="0"/>
        <v>18.349877306981853</v>
      </c>
      <c r="Q21" s="4">
        <f t="shared" si="0"/>
        <v>49.935187148367582</v>
      </c>
      <c r="R21" s="4">
        <f t="shared" si="0"/>
        <v>23.982795846819982</v>
      </c>
      <c r="S21" s="4">
        <f t="shared" si="0"/>
        <v>11.152142438696009</v>
      </c>
      <c r="T21" s="4">
        <f t="shared" si="0"/>
        <v>36.507978659002674</v>
      </c>
      <c r="V21" s="7">
        <v>2015</v>
      </c>
      <c r="W21" s="8">
        <v>34.352995795030914</v>
      </c>
      <c r="X21" s="9">
        <v>83.318693998738823</v>
      </c>
      <c r="Y21" s="9">
        <v>246.97928624638828</v>
      </c>
      <c r="Z21" s="9">
        <v>227.28961754282028</v>
      </c>
      <c r="AA21" s="9">
        <v>66.054273963217611</v>
      </c>
      <c r="AB21" s="9">
        <v>179.75229355063925</v>
      </c>
      <c r="AC21" s="9">
        <v>86.331158555867475</v>
      </c>
      <c r="AD21" s="9">
        <v>40.144501219208095</v>
      </c>
      <c r="AE21" s="10">
        <v>131.41820971563237</v>
      </c>
    </row>
    <row r="22" spans="11:31" ht="15.75" thickBot="1" x14ac:dyDescent="0.3">
      <c r="K22" s="7">
        <v>2016</v>
      </c>
      <c r="L22" s="4">
        <f t="shared" si="1"/>
        <v>9.8242715737542721</v>
      </c>
      <c r="M22" s="4">
        <f t="shared" si="1"/>
        <v>23.551091905474077</v>
      </c>
      <c r="N22" s="4">
        <f t="shared" si="1"/>
        <v>70.352434350275274</v>
      </c>
      <c r="O22" s="4">
        <f t="shared" si="1"/>
        <v>65.82428976025723</v>
      </c>
      <c r="P22" s="4">
        <f t="shared" si="1"/>
        <v>18.578557298937291</v>
      </c>
      <c r="Q22" s="4">
        <f t="shared" si="1"/>
        <v>51.432172583957602</v>
      </c>
      <c r="R22" s="4">
        <f t="shared" si="1"/>
        <v>23.877613982474784</v>
      </c>
      <c r="S22" s="4">
        <f t="shared" si="1"/>
        <v>11.28128669290918</v>
      </c>
      <c r="T22" s="4">
        <f t="shared" si="1"/>
        <v>37.44883550698713</v>
      </c>
      <c r="V22" s="7">
        <v>2016</v>
      </c>
      <c r="W22" s="8">
        <v>35.364548501635248</v>
      </c>
      <c r="X22" s="9">
        <v>84.77714868781166</v>
      </c>
      <c r="Y22" s="9">
        <v>253.24850378068854</v>
      </c>
      <c r="Z22" s="9">
        <v>236.9484872579454</v>
      </c>
      <c r="AA22" s="9">
        <v>66.877456079687875</v>
      </c>
      <c r="AB22" s="9">
        <v>185.14101002144565</v>
      </c>
      <c r="AC22" s="9">
        <v>85.952534134178492</v>
      </c>
      <c r="AD22" s="9">
        <v>40.609383343805547</v>
      </c>
      <c r="AE22" s="10">
        <v>134.80502342327981</v>
      </c>
    </row>
    <row r="23" spans="11:31" ht="15.75" thickBot="1" x14ac:dyDescent="0.3">
      <c r="K23" s="7">
        <v>2017</v>
      </c>
      <c r="L23" s="4">
        <f t="shared" si="1"/>
        <v>10.007112951877572</v>
      </c>
      <c r="M23" s="4">
        <f t="shared" si="1"/>
        <v>24.245967458441118</v>
      </c>
      <c r="N23" s="4">
        <f t="shared" si="1"/>
        <v>70.964328441689304</v>
      </c>
      <c r="O23" s="4">
        <f t="shared" si="1"/>
        <v>66.424657736167347</v>
      </c>
      <c r="P23" s="4">
        <f t="shared" si="1"/>
        <v>18.752380918932243</v>
      </c>
      <c r="Q23" s="4">
        <f t="shared" si="1"/>
        <v>52.342351371476035</v>
      </c>
      <c r="R23" s="4">
        <f t="shared" si="1"/>
        <v>24.778252866485715</v>
      </c>
      <c r="S23" s="4">
        <f t="shared" si="1"/>
        <v>11.54936044461747</v>
      </c>
      <c r="T23" s="4">
        <f t="shared" si="1"/>
        <v>37.914521755715086</v>
      </c>
      <c r="V23" s="7">
        <v>2017</v>
      </c>
      <c r="W23" s="8">
        <v>36.022724808774555</v>
      </c>
      <c r="X23" s="9">
        <v>87.278500570342402</v>
      </c>
      <c r="Y23" s="9">
        <v>255.45114629837761</v>
      </c>
      <c r="Z23" s="9">
        <v>239.10963907907612</v>
      </c>
      <c r="AA23" s="9">
        <v>67.503171054471721</v>
      </c>
      <c r="AB23" s="9">
        <v>188.41739154599006</v>
      </c>
      <c r="AC23" s="9">
        <v>89.194574753368315</v>
      </c>
      <c r="AD23" s="9">
        <v>41.574371650890825</v>
      </c>
      <c r="AE23" s="10">
        <v>136.48135981178936</v>
      </c>
    </row>
    <row r="24" spans="11:31" ht="15.75" thickBot="1" x14ac:dyDescent="0.3">
      <c r="K24" s="11">
        <v>2018</v>
      </c>
      <c r="L24" s="4">
        <f t="shared" si="1"/>
        <v>9.6749021338607051</v>
      </c>
      <c r="M24" s="4">
        <f t="shared" si="1"/>
        <v>24.06758137508136</v>
      </c>
      <c r="N24" s="4">
        <f t="shared" si="1"/>
        <v>70.481024756821967</v>
      </c>
      <c r="O24" s="4">
        <f t="shared" si="1"/>
        <v>65.426580745357654</v>
      </c>
      <c r="P24" s="4">
        <f t="shared" si="1"/>
        <v>18.191203122520221</v>
      </c>
      <c r="Q24" s="4">
        <f t="shared" si="1"/>
        <v>52.196726480734135</v>
      </c>
      <c r="R24" s="4">
        <f t="shared" si="1"/>
        <v>24.222665968399088</v>
      </c>
      <c r="S24" s="4">
        <f t="shared" si="1"/>
        <v>11.37341460838979</v>
      </c>
      <c r="T24" s="4">
        <f t="shared" si="1"/>
        <v>37.154052444586057</v>
      </c>
      <c r="V24" s="11">
        <v>2018</v>
      </c>
      <c r="W24" s="12">
        <v>34.826861532975904</v>
      </c>
      <c r="X24" s="13">
        <v>86.636362041329591</v>
      </c>
      <c r="Y24" s="13">
        <v>253.71139221318202</v>
      </c>
      <c r="Z24" s="13">
        <v>235.51684933534074</v>
      </c>
      <c r="AA24" s="13">
        <v>65.483092593665305</v>
      </c>
      <c r="AB24" s="13">
        <v>187.89318387593281</v>
      </c>
      <c r="AC24" s="13">
        <v>87.194621916483399</v>
      </c>
      <c r="AD24" s="13">
        <v>40.941017308818545</v>
      </c>
      <c r="AE24" s="14">
        <v>133.74388928936665</v>
      </c>
    </row>
    <row r="28" spans="11:31" s="28" customFormat="1" x14ac:dyDescent="0.25"/>
    <row r="29" spans="11:31" ht="15.75" thickBot="1" x14ac:dyDescent="0.3"/>
    <row r="30" spans="11:31" ht="15.75" thickBot="1" x14ac:dyDescent="0.3">
      <c r="K30" s="25" t="s">
        <v>36</v>
      </c>
      <c r="L30" s="29" t="s">
        <v>43</v>
      </c>
      <c r="M30" s="15"/>
      <c r="N30" s="15"/>
      <c r="O30" s="15"/>
      <c r="P30" s="15"/>
      <c r="Q30" s="15"/>
      <c r="R30" s="15"/>
      <c r="S30" s="15"/>
      <c r="T30" s="16"/>
      <c r="V30" s="25" t="s">
        <v>36</v>
      </c>
      <c r="W30" s="29"/>
      <c r="X30" s="15"/>
      <c r="Y30" s="15"/>
      <c r="Z30" s="15"/>
      <c r="AA30" s="15"/>
      <c r="AB30" s="15"/>
      <c r="AC30" s="15"/>
      <c r="AD30" s="15"/>
      <c r="AE30" s="16"/>
    </row>
    <row r="31" spans="11:31" ht="15.75" thickBot="1" x14ac:dyDescent="0.3">
      <c r="K31" s="25" t="s">
        <v>34</v>
      </c>
      <c r="L31" s="20" t="s">
        <v>50</v>
      </c>
      <c r="M31" s="15"/>
      <c r="N31" s="15"/>
      <c r="O31" s="15"/>
      <c r="P31" s="15"/>
      <c r="Q31" s="15"/>
      <c r="R31" s="15"/>
      <c r="S31" s="15"/>
      <c r="T31" s="16"/>
      <c r="V31" s="25" t="s">
        <v>34</v>
      </c>
      <c r="W31" s="20" t="s">
        <v>32</v>
      </c>
      <c r="X31" s="15"/>
      <c r="Y31" s="15"/>
      <c r="Z31" s="15"/>
      <c r="AA31" s="15"/>
      <c r="AB31" s="15"/>
      <c r="AC31" s="15"/>
      <c r="AD31" s="15"/>
      <c r="AE31" s="16"/>
    </row>
    <row r="32" spans="11:31" ht="15.75" thickBot="1" x14ac:dyDescent="0.3">
      <c r="K32" s="25" t="s">
        <v>30</v>
      </c>
      <c r="L32" s="20" t="s">
        <v>48</v>
      </c>
      <c r="M32" s="15"/>
      <c r="N32" s="15"/>
      <c r="O32" s="15"/>
      <c r="P32" s="15"/>
      <c r="Q32" s="15"/>
      <c r="R32" s="15"/>
      <c r="S32" s="15"/>
      <c r="T32" s="16"/>
      <c r="V32" s="25" t="s">
        <v>30</v>
      </c>
      <c r="W32" s="20" t="s">
        <v>31</v>
      </c>
      <c r="X32" s="15"/>
      <c r="Y32" s="15"/>
      <c r="Z32" s="15"/>
      <c r="AA32" s="15"/>
      <c r="AB32" s="15"/>
      <c r="AC32" s="15"/>
      <c r="AD32" s="15"/>
      <c r="AE32" s="16"/>
    </row>
    <row r="33" spans="11:31" ht="19.5" thickBot="1" x14ac:dyDescent="0.3">
      <c r="K33" s="21" t="s">
        <v>35</v>
      </c>
      <c r="L33" s="18" t="s">
        <v>20</v>
      </c>
      <c r="M33" s="18" t="s">
        <v>21</v>
      </c>
      <c r="N33" s="18" t="s">
        <v>22</v>
      </c>
      <c r="O33" s="18" t="s">
        <v>23</v>
      </c>
      <c r="P33" s="18" t="s">
        <v>24</v>
      </c>
      <c r="Q33" s="18" t="s">
        <v>25</v>
      </c>
      <c r="R33" s="18" t="s">
        <v>26</v>
      </c>
      <c r="S33" s="18" t="s">
        <v>27</v>
      </c>
      <c r="T33" s="19" t="s">
        <v>28</v>
      </c>
      <c r="V33" s="21" t="s">
        <v>33</v>
      </c>
      <c r="W33" s="18" t="s">
        <v>20</v>
      </c>
      <c r="X33" s="18" t="s">
        <v>21</v>
      </c>
      <c r="Y33" s="18" t="s">
        <v>22</v>
      </c>
      <c r="Z33" s="18" t="s">
        <v>23</v>
      </c>
      <c r="AA33" s="18" t="s">
        <v>24</v>
      </c>
      <c r="AB33" s="18" t="s">
        <v>25</v>
      </c>
      <c r="AC33" s="18" t="s">
        <v>26</v>
      </c>
      <c r="AD33" s="18" t="s">
        <v>27</v>
      </c>
      <c r="AE33" s="19" t="s">
        <v>28</v>
      </c>
    </row>
    <row r="34" spans="11:31" ht="15.75" thickBot="1" x14ac:dyDescent="0.3">
      <c r="K34" s="3">
        <v>2000</v>
      </c>
      <c r="L34" s="26">
        <f>L6/W34</f>
        <v>2.8238398043663232E-5</v>
      </c>
      <c r="M34" s="26">
        <f>M6/X34</f>
        <v>3.407183212166652E-5</v>
      </c>
      <c r="N34" s="26">
        <f>N6/Y34</f>
        <v>3.6759675998306531E-5</v>
      </c>
      <c r="O34" s="26">
        <f>O6/Z34</f>
        <v>3.9918552877838461E-5</v>
      </c>
      <c r="P34" s="26">
        <f>P6/AA34</f>
        <v>3.0238717612384464E-5</v>
      </c>
      <c r="Q34" s="26">
        <f>Q6/AB34</f>
        <v>3.7416713541709729E-5</v>
      </c>
      <c r="R34" s="26">
        <f>R6/AC34</f>
        <v>2.8819975674866657E-5</v>
      </c>
      <c r="S34" s="26">
        <f>S6/AD34</f>
        <v>2.7324935189878873E-5</v>
      </c>
      <c r="T34" s="30">
        <f>T6/AE34</f>
        <v>2.1629835634129613E-5</v>
      </c>
      <c r="V34" s="3">
        <v>2000</v>
      </c>
      <c r="W34" s="4">
        <v>276226</v>
      </c>
      <c r="X34" s="4">
        <v>560696</v>
      </c>
      <c r="Y34" s="4">
        <v>1535083</v>
      </c>
      <c r="Z34" s="4">
        <v>1370035</v>
      </c>
      <c r="AA34" s="4">
        <v>512854</v>
      </c>
      <c r="AB34" s="4">
        <v>1182930</v>
      </c>
      <c r="AC34" s="4">
        <v>667459</v>
      </c>
      <c r="AD34" s="4">
        <v>348366</v>
      </c>
      <c r="AE34" s="22">
        <v>1548537</v>
      </c>
    </row>
    <row r="35" spans="11:31" ht="15.75" thickBot="1" x14ac:dyDescent="0.3">
      <c r="K35" s="7">
        <v>2001</v>
      </c>
      <c r="L35" s="26">
        <f>L7/W35</f>
        <v>3.0517973190323622E-5</v>
      </c>
      <c r="M35" s="26">
        <f>M7/X35</f>
        <v>3.7155605006775749E-5</v>
      </c>
      <c r="N35" s="26">
        <f>N7/Y35</f>
        <v>3.9772532535740919E-5</v>
      </c>
      <c r="O35" s="26">
        <f>O7/Z35</f>
        <v>4.1869032378894415E-5</v>
      </c>
      <c r="P35" s="26">
        <f>P7/AA35</f>
        <v>3.2377776611960482E-5</v>
      </c>
      <c r="Q35" s="26">
        <f>Q7/AB35</f>
        <v>3.8911797210579812E-5</v>
      </c>
      <c r="R35" s="26">
        <f>R7/AC35</f>
        <v>3.0350365218553682E-5</v>
      </c>
      <c r="S35" s="26">
        <f>S7/AD35</f>
        <v>2.8627074458788922E-5</v>
      </c>
      <c r="T35" s="30">
        <f>T7/AE35</f>
        <v>2.3016976742882207E-5</v>
      </c>
      <c r="V35" s="7">
        <v>2001</v>
      </c>
      <c r="W35" s="4">
        <v>275956</v>
      </c>
      <c r="X35" s="4">
        <v>559571</v>
      </c>
      <c r="Y35" s="4">
        <v>1539416</v>
      </c>
      <c r="Z35" s="4">
        <v>1373134</v>
      </c>
      <c r="AA35" s="4">
        <v>514851</v>
      </c>
      <c r="AB35" s="4">
        <v>1182441</v>
      </c>
      <c r="AC35" s="4">
        <v>671492</v>
      </c>
      <c r="AD35" s="4">
        <v>350129</v>
      </c>
      <c r="AE35" s="22">
        <v>1553956</v>
      </c>
    </row>
    <row r="36" spans="11:31" ht="15.75" thickBot="1" x14ac:dyDescent="0.3">
      <c r="K36" s="7">
        <v>2002</v>
      </c>
      <c r="L36" s="26">
        <f>L8/W36</f>
        <v>3.0936446067280894E-5</v>
      </c>
      <c r="M36" s="26">
        <f>M8/X36</f>
        <v>3.708772408199453E-5</v>
      </c>
      <c r="N36" s="26">
        <f>N8/Y36</f>
        <v>3.9298516135480711E-5</v>
      </c>
      <c r="O36" s="26">
        <f>O8/Z36</f>
        <v>4.1692561629975159E-5</v>
      </c>
      <c r="P36" s="26">
        <f>P8/AA36</f>
        <v>3.3565943383569933E-5</v>
      </c>
      <c r="Q36" s="26">
        <f>Q8/AB36</f>
        <v>3.8761297419106674E-5</v>
      </c>
      <c r="R36" s="26">
        <f>R8/AC36</f>
        <v>3.1019928503324102E-5</v>
      </c>
      <c r="S36" s="26">
        <f>S8/AD36</f>
        <v>2.8866199546504989E-5</v>
      </c>
      <c r="T36" s="30">
        <f>T8/AE36</f>
        <v>2.3478740777129485E-5</v>
      </c>
      <c r="V36" s="7">
        <v>2002</v>
      </c>
      <c r="W36" s="4">
        <v>276673</v>
      </c>
      <c r="X36" s="4">
        <v>559933</v>
      </c>
      <c r="Y36" s="4">
        <v>1544667</v>
      </c>
      <c r="Z36" s="4">
        <v>1377802</v>
      </c>
      <c r="AA36" s="4">
        <v>517050</v>
      </c>
      <c r="AB36" s="4">
        <v>1188117</v>
      </c>
      <c r="AC36" s="4">
        <v>675701</v>
      </c>
      <c r="AD36" s="4">
        <v>352574</v>
      </c>
      <c r="AE36" s="22">
        <v>1571123</v>
      </c>
    </row>
    <row r="37" spans="11:31" ht="15.75" thickBot="1" x14ac:dyDescent="0.3">
      <c r="K37" s="7">
        <v>2003</v>
      </c>
      <c r="L37" s="26">
        <f>L9/W37</f>
        <v>3.2092692604894271E-5</v>
      </c>
      <c r="M37" s="26">
        <f>M9/X37</f>
        <v>3.9964917571934807E-5</v>
      </c>
      <c r="N37" s="26">
        <f>N9/Y37</f>
        <v>4.0304084908658791E-5</v>
      </c>
      <c r="O37" s="26">
        <f>O9/Z37</f>
        <v>4.5144136617503274E-5</v>
      </c>
      <c r="P37" s="26">
        <f>P9/AA37</f>
        <v>3.525127662378992E-5</v>
      </c>
      <c r="Q37" s="26">
        <f>Q9/AB37</f>
        <v>4.0081003113485386E-5</v>
      </c>
      <c r="R37" s="26">
        <f>R9/AC37</f>
        <v>3.2764960374868559E-5</v>
      </c>
      <c r="S37" s="26">
        <f>S9/AD37</f>
        <v>2.9972743295184249E-5</v>
      </c>
      <c r="T37" s="30">
        <f>T9/AE37</f>
        <v>2.4458787019939909E-5</v>
      </c>
      <c r="V37" s="7">
        <v>2003</v>
      </c>
      <c r="W37" s="4">
        <v>276542</v>
      </c>
      <c r="X37" s="4">
        <v>558623</v>
      </c>
      <c r="Y37" s="4">
        <v>1549269</v>
      </c>
      <c r="Z37" s="4">
        <v>1382532</v>
      </c>
      <c r="AA37" s="4">
        <v>517084</v>
      </c>
      <c r="AB37" s="4">
        <v>1189315</v>
      </c>
      <c r="AC37" s="4">
        <v>679457</v>
      </c>
      <c r="AD37" s="4">
        <v>354605</v>
      </c>
      <c r="AE37" s="22">
        <v>1592846</v>
      </c>
    </row>
    <row r="38" spans="11:31" ht="15.75" thickBot="1" x14ac:dyDescent="0.3">
      <c r="K38" s="7">
        <v>2004</v>
      </c>
      <c r="L38" s="26">
        <f>L10/W38</f>
        <v>3.2722157959078119E-5</v>
      </c>
      <c r="M38" s="26">
        <f>M10/X38</f>
        <v>3.9912424136955361E-5</v>
      </c>
      <c r="N38" s="26">
        <f>N10/Y38</f>
        <v>4.1351769075311381E-5</v>
      </c>
      <c r="O38" s="26">
        <f>O10/Z38</f>
        <v>4.4405390528086546E-5</v>
      </c>
      <c r="P38" s="26">
        <f>P10/AA38</f>
        <v>3.5885587889791399E-5</v>
      </c>
      <c r="Q38" s="26">
        <f>Q10/AB38</f>
        <v>4.1616483591983436E-5</v>
      </c>
      <c r="R38" s="26">
        <f>R10/AC38</f>
        <v>3.3159556037703015E-5</v>
      </c>
      <c r="S38" s="26">
        <f>S10/AD38</f>
        <v>3.0393550309634943E-5</v>
      </c>
      <c r="T38" s="30">
        <f>T10/AE38</f>
        <v>2.4344189363487631E-5</v>
      </c>
      <c r="V38" s="7">
        <v>2004</v>
      </c>
      <c r="W38" s="4">
        <v>276792</v>
      </c>
      <c r="X38" s="4">
        <v>558026</v>
      </c>
      <c r="Y38" s="4">
        <v>1557291</v>
      </c>
      <c r="Z38" s="4">
        <v>1387488</v>
      </c>
      <c r="AA38" s="4">
        <v>519691</v>
      </c>
      <c r="AB38" s="4">
        <v>1192168</v>
      </c>
      <c r="AC38" s="4">
        <v>683639</v>
      </c>
      <c r="AD38" s="4">
        <v>357068</v>
      </c>
      <c r="AE38" s="22">
        <v>1610410</v>
      </c>
    </row>
    <row r="39" spans="11:31" ht="15.75" thickBot="1" x14ac:dyDescent="0.3">
      <c r="K39" s="7">
        <v>2005</v>
      </c>
      <c r="L39" s="26">
        <f>L11/W39</f>
        <v>3.3000884357898397E-5</v>
      </c>
      <c r="M39" s="26">
        <f>M11/X39</f>
        <v>4.1320439935613036E-5</v>
      </c>
      <c r="N39" s="26">
        <f>N11/Y39</f>
        <v>4.2279395606679163E-5</v>
      </c>
      <c r="O39" s="26">
        <f>O11/Z39</f>
        <v>4.5275439795882705E-5</v>
      </c>
      <c r="P39" s="26">
        <f>P11/AA39</f>
        <v>3.8120237328225744E-5</v>
      </c>
      <c r="Q39" s="26">
        <f>Q11/AB39</f>
        <v>4.229925050602575E-5</v>
      </c>
      <c r="R39" s="26">
        <f>R11/AC39</f>
        <v>3.4587425488402194E-5</v>
      </c>
      <c r="S39" s="26">
        <f>S11/AD39</f>
        <v>3.1105092639626528E-5</v>
      </c>
      <c r="T39" s="30">
        <f>T11/AE39</f>
        <v>2.4144540940655392E-5</v>
      </c>
      <c r="V39" s="7">
        <v>2005</v>
      </c>
      <c r="W39" s="4">
        <v>278032</v>
      </c>
      <c r="X39" s="4">
        <v>558926</v>
      </c>
      <c r="Y39" s="4">
        <v>1568949</v>
      </c>
      <c r="Z39" s="4">
        <v>1394726</v>
      </c>
      <c r="AA39" s="4">
        <v>522369</v>
      </c>
      <c r="AB39" s="4">
        <v>1196780</v>
      </c>
      <c r="AC39" s="4">
        <v>688954</v>
      </c>
      <c r="AD39" s="4">
        <v>360054</v>
      </c>
      <c r="AE39" s="22">
        <v>1632569</v>
      </c>
    </row>
    <row r="40" spans="11:31" ht="15.75" thickBot="1" x14ac:dyDescent="0.3">
      <c r="K40" s="7">
        <v>2006</v>
      </c>
      <c r="L40" s="26">
        <f>L12/W40</f>
        <v>3.3812771901193369E-5</v>
      </c>
      <c r="M40" s="26">
        <f>M12/X40</f>
        <v>4.2752989914679484E-5</v>
      </c>
      <c r="N40" s="26">
        <f>N12/Y40</f>
        <v>4.2030109137841914E-5</v>
      </c>
      <c r="O40" s="26">
        <f>O12/Z40</f>
        <v>4.5144424731254921E-5</v>
      </c>
      <c r="P40" s="26">
        <f>P12/AA40</f>
        <v>3.7706229831435419E-5</v>
      </c>
      <c r="Q40" s="26">
        <f>Q12/AB40</f>
        <v>4.2634169137636207E-5</v>
      </c>
      <c r="R40" s="26">
        <f>R12/AC40</f>
        <v>3.4167005130593379E-5</v>
      </c>
      <c r="S40" s="26">
        <f>S12/AD40</f>
        <v>3.0796947427329062E-5</v>
      </c>
      <c r="T40" s="30">
        <f>T12/AE40</f>
        <v>2.3465825117088854E-5</v>
      </c>
      <c r="V40" s="7">
        <v>2006</v>
      </c>
      <c r="W40" s="4">
        <v>279127</v>
      </c>
      <c r="X40" s="4">
        <v>559277</v>
      </c>
      <c r="Y40" s="4">
        <v>1580501</v>
      </c>
      <c r="Z40" s="4">
        <v>1400287</v>
      </c>
      <c r="AA40" s="4">
        <v>524920</v>
      </c>
      <c r="AB40" s="4">
        <v>1200854</v>
      </c>
      <c r="AC40" s="4">
        <v>694253</v>
      </c>
      <c r="AD40" s="4">
        <v>362630</v>
      </c>
      <c r="AE40" s="22">
        <v>1652449</v>
      </c>
    </row>
    <row r="41" spans="11:31" ht="15.75" thickBot="1" x14ac:dyDescent="0.3">
      <c r="K41" s="7">
        <v>2007</v>
      </c>
      <c r="L41" s="26">
        <f>L13/W41</f>
        <v>3.3206735820892214E-5</v>
      </c>
      <c r="M41" s="26">
        <f>M13/X41</f>
        <v>4.2097067872063452E-5</v>
      </c>
      <c r="N41" s="26">
        <f>N13/Y41</f>
        <v>4.1229326657463931E-5</v>
      </c>
      <c r="O41" s="26">
        <f>O13/Z41</f>
        <v>4.4400674523121747E-5</v>
      </c>
      <c r="P41" s="26">
        <f>P13/AA41</f>
        <v>3.7101570347176337E-5</v>
      </c>
      <c r="Q41" s="26">
        <f>Q13/AB41</f>
        <v>4.2353824269305479E-5</v>
      </c>
      <c r="R41" s="26">
        <f>R13/AC41</f>
        <v>3.3573573877817749E-5</v>
      </c>
      <c r="S41" s="26">
        <f>S13/AD41</f>
        <v>3.0227115224177907E-5</v>
      </c>
      <c r="T41" s="30">
        <f>T13/AE41</f>
        <v>2.2557700480506405E-5</v>
      </c>
      <c r="V41" s="7">
        <v>2007</v>
      </c>
      <c r="W41" s="4">
        <v>280062</v>
      </c>
      <c r="X41" s="4">
        <v>559393</v>
      </c>
      <c r="Y41" s="4">
        <v>1588567</v>
      </c>
      <c r="Z41" s="4">
        <v>1403663</v>
      </c>
      <c r="AA41" s="4">
        <v>526048</v>
      </c>
      <c r="AB41" s="4">
        <v>1202483</v>
      </c>
      <c r="AC41" s="4">
        <v>697253</v>
      </c>
      <c r="AD41" s="4">
        <v>364269</v>
      </c>
      <c r="AE41" s="22">
        <v>1661246</v>
      </c>
    </row>
    <row r="42" spans="11:31" ht="15.75" thickBot="1" x14ac:dyDescent="0.3">
      <c r="K42" s="7">
        <v>2008</v>
      </c>
      <c r="L42" s="26">
        <f>L14/W42</f>
        <v>3.3058850538032041E-5</v>
      </c>
      <c r="M42" s="26">
        <f>M14/X42</f>
        <v>4.2962320463330669E-5</v>
      </c>
      <c r="N42" s="26">
        <f>N14/Y42</f>
        <v>4.1254057485843832E-5</v>
      </c>
      <c r="O42" s="26">
        <f>O14/Z42</f>
        <v>4.4890003960237187E-5</v>
      </c>
      <c r="P42" s="26">
        <f>P14/AA42</f>
        <v>3.7422016493595262E-5</v>
      </c>
      <c r="Q42" s="26">
        <f>Q14/AB42</f>
        <v>4.1534435424982182E-5</v>
      </c>
      <c r="R42" s="26">
        <f>R14/AC42</f>
        <v>3.3266005191298207E-5</v>
      </c>
      <c r="S42" s="26">
        <f>S14/AD42</f>
        <v>3.0373499791084927E-5</v>
      </c>
      <c r="T42" s="30">
        <f>T14/AE42</f>
        <v>2.2363596070766272E-5</v>
      </c>
      <c r="V42" s="7">
        <v>2008</v>
      </c>
      <c r="W42" s="4">
        <v>280977</v>
      </c>
      <c r="X42" s="4">
        <v>559715</v>
      </c>
      <c r="Y42" s="4">
        <v>1595503</v>
      </c>
      <c r="Z42" s="4">
        <v>1405762</v>
      </c>
      <c r="AA42" s="4">
        <v>525944</v>
      </c>
      <c r="AB42" s="4">
        <v>1203701</v>
      </c>
      <c r="AC42" s="4">
        <v>699588</v>
      </c>
      <c r="AD42" s="4">
        <v>365578</v>
      </c>
      <c r="AE42" s="22">
        <v>1671221</v>
      </c>
    </row>
    <row r="43" spans="11:31" ht="15.75" thickBot="1" x14ac:dyDescent="0.3">
      <c r="K43" s="7">
        <v>2009</v>
      </c>
      <c r="L43" s="26">
        <f>L15/W43</f>
        <v>3.254216862728469E-5</v>
      </c>
      <c r="M43" s="26">
        <f>M15/X43</f>
        <v>3.9982340703272524E-5</v>
      </c>
      <c r="N43" s="26">
        <f>N15/Y43</f>
        <v>4.06607174956114E-5</v>
      </c>
      <c r="O43" s="26">
        <f>O15/Z43</f>
        <v>4.2890185152129689E-5</v>
      </c>
      <c r="P43" s="26">
        <f>P15/AA43</f>
        <v>3.5496173224727667E-5</v>
      </c>
      <c r="Q43" s="26">
        <f>Q15/AB43</f>
        <v>3.9948081074507816E-5</v>
      </c>
      <c r="R43" s="26">
        <f>R15/AC43</f>
        <v>3.1550161148132518E-5</v>
      </c>
      <c r="S43" s="26">
        <f>S15/AD43</f>
        <v>2.9577058512090851E-5</v>
      </c>
      <c r="T43" s="30">
        <f>T15/AE43</f>
        <v>2.2362974287419927E-5</v>
      </c>
      <c r="V43" s="7">
        <v>2009</v>
      </c>
      <c r="W43" s="4">
        <v>282777</v>
      </c>
      <c r="X43" s="4">
        <v>559462</v>
      </c>
      <c r="Y43" s="4">
        <v>1602958</v>
      </c>
      <c r="Z43" s="4">
        <v>1408619</v>
      </c>
      <c r="AA43" s="4">
        <v>526699</v>
      </c>
      <c r="AB43" s="4">
        <v>1204795</v>
      </c>
      <c r="AC43" s="4">
        <v>702502</v>
      </c>
      <c r="AD43" s="4">
        <v>367056</v>
      </c>
      <c r="AE43" s="22">
        <v>1680135</v>
      </c>
    </row>
    <row r="44" spans="11:31" ht="15.75" thickBot="1" x14ac:dyDescent="0.3">
      <c r="K44" s="7">
        <v>2010</v>
      </c>
      <c r="L44" s="26">
        <f>L16/W44</f>
        <v>3.3511684943844574E-5</v>
      </c>
      <c r="M44" s="26">
        <f>M16/X44</f>
        <v>4.1744401831473225E-5</v>
      </c>
      <c r="N44" s="26">
        <f>N16/Y44</f>
        <v>4.2749546053416812E-5</v>
      </c>
      <c r="O44" s="26">
        <f>O16/Z44</f>
        <v>4.5494513885606196E-5</v>
      </c>
      <c r="P44" s="26">
        <f>P16/AA44</f>
        <v>3.693928091524022E-5</v>
      </c>
      <c r="Q44" s="26">
        <f>Q16/AB44</f>
        <v>4.2621726654461291E-5</v>
      </c>
      <c r="R44" s="26">
        <f>R16/AC44</f>
        <v>3.2869829331415052E-5</v>
      </c>
      <c r="S44" s="26">
        <f>S16/AD44</f>
        <v>3.1144882025906514E-5</v>
      </c>
      <c r="T44" s="30">
        <f>T16/AE44</f>
        <v>2.3080283983533665E-5</v>
      </c>
      <c r="V44" s="7">
        <v>2010</v>
      </c>
      <c r="W44" s="4">
        <v>283697</v>
      </c>
      <c r="X44" s="4">
        <v>557998</v>
      </c>
      <c r="Y44" s="4">
        <v>1605897</v>
      </c>
      <c r="Z44" s="4">
        <v>1409253</v>
      </c>
      <c r="AA44" s="4">
        <v>526730</v>
      </c>
      <c r="AB44" s="4">
        <v>1205045</v>
      </c>
      <c r="AC44" s="4">
        <v>704662</v>
      </c>
      <c r="AD44" s="4">
        <v>368366</v>
      </c>
      <c r="AE44" s="22">
        <v>1689995</v>
      </c>
    </row>
    <row r="45" spans="11:31" ht="15.75" thickBot="1" x14ac:dyDescent="0.3">
      <c r="K45" s="7">
        <v>2011</v>
      </c>
      <c r="L45" s="26">
        <f>L17/W45</f>
        <v>3.3730321042069215E-5</v>
      </c>
      <c r="M45" s="26">
        <f>M17/X45</f>
        <v>4.0786294842218388E-5</v>
      </c>
      <c r="N45" s="26">
        <f>N17/Y45</f>
        <v>4.1565079443859937E-5</v>
      </c>
      <c r="O45" s="26">
        <f>O17/Z45</f>
        <v>4.4049135975247153E-5</v>
      </c>
      <c r="P45" s="26">
        <f>P17/AA45</f>
        <v>3.491575876706992E-5</v>
      </c>
      <c r="Q45" s="26">
        <f>Q17/AB45</f>
        <v>4.2025539314068263E-5</v>
      </c>
      <c r="R45" s="26">
        <f>R17/AC45</f>
        <v>3.1105436173696141E-5</v>
      </c>
      <c r="S45" s="26">
        <f>S17/AD45</f>
        <v>2.8903274800145612E-5</v>
      </c>
      <c r="T45" s="30">
        <f>T17/AE45</f>
        <v>2.1730021023421163E-5</v>
      </c>
      <c r="V45" s="7">
        <v>2011</v>
      </c>
      <c r="W45" s="4">
        <v>284581</v>
      </c>
      <c r="X45" s="4">
        <v>556718</v>
      </c>
      <c r="Y45" s="4">
        <v>1609474</v>
      </c>
      <c r="Z45" s="4">
        <v>1410222</v>
      </c>
      <c r="AA45" s="4">
        <v>527886</v>
      </c>
      <c r="AB45" s="4">
        <v>1206611</v>
      </c>
      <c r="AC45" s="4">
        <v>707517</v>
      </c>
      <c r="AD45" s="4">
        <v>369300</v>
      </c>
      <c r="AE45" s="22">
        <v>1702855</v>
      </c>
    </row>
    <row r="46" spans="11:31" ht="15.75" thickBot="1" x14ac:dyDescent="0.3">
      <c r="K46" s="7">
        <v>2012</v>
      </c>
      <c r="L46" s="26">
        <f>L18/W46</f>
        <v>3.2635012700777376E-5</v>
      </c>
      <c r="M46" s="26">
        <f>M18/X46</f>
        <v>4.0335766639127695E-5</v>
      </c>
      <c r="N46" s="26">
        <f>N18/Y46</f>
        <v>4.1355142598561682E-5</v>
      </c>
      <c r="O46" s="26">
        <f>O18/Z46</f>
        <v>4.5030731153937051E-5</v>
      </c>
      <c r="P46" s="26">
        <f>P18/AA46</f>
        <v>3.3924018303242171E-5</v>
      </c>
      <c r="Q46" s="26">
        <f>Q18/AB46</f>
        <v>4.1308428303037484E-5</v>
      </c>
      <c r="R46" s="26">
        <f>R18/AC46</f>
        <v>3.2143579696278143E-5</v>
      </c>
      <c r="S46" s="26">
        <f>S18/AD46</f>
        <v>2.932585552998719E-5</v>
      </c>
      <c r="T46" s="30">
        <f>T18/AE46</f>
        <v>2.1481277307761057E-5</v>
      </c>
      <c r="V46" s="7">
        <v>2012</v>
      </c>
      <c r="W46" s="4">
        <v>285782</v>
      </c>
      <c r="X46" s="4">
        <v>556027</v>
      </c>
      <c r="Y46" s="4">
        <v>1614455</v>
      </c>
      <c r="Z46" s="4">
        <v>1413866</v>
      </c>
      <c r="AA46" s="4">
        <v>529704</v>
      </c>
      <c r="AB46" s="4">
        <v>1208696</v>
      </c>
      <c r="AC46" s="4">
        <v>711581</v>
      </c>
      <c r="AD46" s="4">
        <v>370926</v>
      </c>
      <c r="AE46" s="22">
        <v>1717084</v>
      </c>
    </row>
    <row r="47" spans="11:31" ht="15.75" thickBot="1" x14ac:dyDescent="0.3">
      <c r="K47" s="7">
        <v>2013</v>
      </c>
      <c r="L47" s="26">
        <f>L19/W47</f>
        <v>3.2553415555482418E-5</v>
      </c>
      <c r="M47" s="26">
        <f>M19/X47</f>
        <v>4.3226040477223802E-5</v>
      </c>
      <c r="N47" s="26">
        <f>N19/Y47</f>
        <v>4.2309618018906055E-5</v>
      </c>
      <c r="O47" s="26">
        <f>O19/Z47</f>
        <v>4.5183522467838013E-5</v>
      </c>
      <c r="P47" s="26">
        <f>P19/AA47</f>
        <v>3.5530052460441983E-5</v>
      </c>
      <c r="Q47" s="26">
        <f>Q19/AB47</f>
        <v>4.2149912146937591E-5</v>
      </c>
      <c r="R47" s="26">
        <f>R19/AC47</f>
        <v>3.3045350052512868E-5</v>
      </c>
      <c r="S47" s="26">
        <f>S19/AD47</f>
        <v>3.0186594858107619E-5</v>
      </c>
      <c r="T47" s="30">
        <f>T19/AE47</f>
        <v>2.1623756872830397E-5</v>
      </c>
      <c r="V47" s="7">
        <v>2013</v>
      </c>
      <c r="W47" s="4">
        <v>286691</v>
      </c>
      <c r="X47" s="4">
        <v>555473</v>
      </c>
      <c r="Y47" s="4">
        <v>1618592</v>
      </c>
      <c r="Z47" s="4">
        <v>1418498</v>
      </c>
      <c r="AA47" s="4">
        <v>531898</v>
      </c>
      <c r="AB47" s="4">
        <v>1210971</v>
      </c>
      <c r="AC47" s="4">
        <v>715888</v>
      </c>
      <c r="AD47" s="4">
        <v>372603</v>
      </c>
      <c r="AE47" s="22">
        <v>1741246</v>
      </c>
    </row>
    <row r="48" spans="11:31" ht="15.75" thickBot="1" x14ac:dyDescent="0.3">
      <c r="K48" s="7">
        <v>2014</v>
      </c>
      <c r="L48" s="26">
        <f>L20/W48</f>
        <v>3.16194029936469E-5</v>
      </c>
      <c r="M48" s="26">
        <f>M20/X48</f>
        <v>4.0382659744979101E-5</v>
      </c>
      <c r="N48" s="26">
        <f>N20/Y48</f>
        <v>4.080368818432836E-5</v>
      </c>
      <c r="O48" s="26">
        <f>O20/Z48</f>
        <v>4.3671046700381805E-5</v>
      </c>
      <c r="P48" s="26">
        <f>P20/AA48</f>
        <v>3.377011064787E-5</v>
      </c>
      <c r="Q48" s="26">
        <f>Q20/AB48</f>
        <v>4.0130825117753742E-5</v>
      </c>
      <c r="R48" s="26">
        <f>R20/AC48</f>
        <v>3.160241013931393E-5</v>
      </c>
      <c r="S48" s="26">
        <f>S20/AD48</f>
        <v>2.8222912607437898E-5</v>
      </c>
      <c r="T48" s="30">
        <f>T20/AE48</f>
        <v>2.0026114766530478E-5</v>
      </c>
      <c r="V48" s="7">
        <v>2014</v>
      </c>
      <c r="W48" s="4">
        <v>287416</v>
      </c>
      <c r="X48" s="4">
        <v>555881</v>
      </c>
      <c r="Y48" s="4">
        <v>1625485</v>
      </c>
      <c r="Z48" s="4">
        <v>1425422</v>
      </c>
      <c r="AA48" s="4">
        <v>534270</v>
      </c>
      <c r="AB48" s="4">
        <v>1215246</v>
      </c>
      <c r="AC48" s="4">
        <v>722038</v>
      </c>
      <c r="AD48" s="4">
        <v>375282</v>
      </c>
      <c r="AE48" s="22">
        <v>1766746</v>
      </c>
    </row>
    <row r="49" spans="11:31" ht="15.75" thickBot="1" x14ac:dyDescent="0.3">
      <c r="K49" s="7">
        <v>2015</v>
      </c>
      <c r="L49" s="26">
        <f>L21/W49</f>
        <v>3.3095417580558715E-5</v>
      </c>
      <c r="M49" s="26">
        <f>M21/X49</f>
        <v>4.1506871253816778E-5</v>
      </c>
      <c r="N49" s="26">
        <f>N21/Y49</f>
        <v>4.191823553300855E-5</v>
      </c>
      <c r="O49" s="26">
        <f>O21/Z49</f>
        <v>4.3931822453694914E-5</v>
      </c>
      <c r="P49" s="26">
        <f>P21/AA49</f>
        <v>3.4071164289062531E-5</v>
      </c>
      <c r="Q49" s="26">
        <f>Q21/AB49</f>
        <v>4.0877876133473796E-5</v>
      </c>
      <c r="R49" s="26">
        <f>R21/AC49</f>
        <v>3.2906065160710486E-5</v>
      </c>
      <c r="S49" s="26">
        <f>S21/AD49</f>
        <v>2.9456888784485696E-5</v>
      </c>
      <c r="T49" s="30">
        <f>T21/AE49</f>
        <v>2.0312261228140673E-5</v>
      </c>
      <c r="V49" s="7">
        <v>2015</v>
      </c>
      <c r="W49" s="4">
        <v>288356</v>
      </c>
      <c r="X49" s="4">
        <v>557641</v>
      </c>
      <c r="Y49" s="4">
        <v>1636778</v>
      </c>
      <c r="Z49" s="4">
        <v>1437251</v>
      </c>
      <c r="AA49" s="4">
        <v>538575</v>
      </c>
      <c r="AB49" s="4">
        <v>1221570</v>
      </c>
      <c r="AC49" s="4">
        <v>728826</v>
      </c>
      <c r="AD49" s="4">
        <v>378592</v>
      </c>
      <c r="AE49" s="22">
        <v>1797337</v>
      </c>
    </row>
    <row r="50" spans="11:31" ht="15.75" thickBot="1" x14ac:dyDescent="0.3">
      <c r="K50" s="7">
        <v>2016</v>
      </c>
      <c r="L50" s="26">
        <f>L22/W50</f>
        <v>3.375910729750515E-5</v>
      </c>
      <c r="M50" s="26">
        <f>M22/X50</f>
        <v>4.2019354600993566E-5</v>
      </c>
      <c r="N50" s="26">
        <f>N22/Y50</f>
        <v>4.2542672331333531E-5</v>
      </c>
      <c r="O50" s="26">
        <f>O22/Z50</f>
        <v>4.52727950107275E-5</v>
      </c>
      <c r="P50" s="26">
        <f>P22/AA50</f>
        <v>3.4038194807649648E-5</v>
      </c>
      <c r="Q50" s="26">
        <f>Q22/AB50</f>
        <v>4.1746486709510622E-5</v>
      </c>
      <c r="R50" s="26">
        <f>R22/AC50</f>
        <v>3.230463279907404E-5</v>
      </c>
      <c r="S50" s="26">
        <f>S22/AD50</f>
        <v>2.9367108666497931E-5</v>
      </c>
      <c r="T50" s="30">
        <f>T22/AE50</f>
        <v>2.0350128466279213E-5</v>
      </c>
      <c r="V50" s="7">
        <v>2016</v>
      </c>
      <c r="W50" s="4">
        <v>291011</v>
      </c>
      <c r="X50" s="4">
        <v>560482</v>
      </c>
      <c r="Y50" s="4">
        <v>1653691</v>
      </c>
      <c r="Z50" s="4">
        <v>1453948</v>
      </c>
      <c r="AA50" s="4">
        <v>545815</v>
      </c>
      <c r="AB50" s="4">
        <v>1232012</v>
      </c>
      <c r="AC50" s="4">
        <v>739139</v>
      </c>
      <c r="AD50" s="4">
        <v>384147</v>
      </c>
      <c r="AE50" s="22">
        <v>1840226</v>
      </c>
    </row>
    <row r="51" spans="11:31" ht="15.75" thickBot="1" x14ac:dyDescent="0.3">
      <c r="K51" s="7">
        <v>2017</v>
      </c>
      <c r="L51" s="26">
        <f>L23/W51</f>
        <v>3.4277743359563104E-5</v>
      </c>
      <c r="M51" s="26">
        <f>M23/X51</f>
        <v>4.3213262098501845E-5</v>
      </c>
      <c r="N51" s="26">
        <f>N23/Y51</f>
        <v>4.2601951454801103E-5</v>
      </c>
      <c r="O51" s="26">
        <f>O23/Z51</f>
        <v>4.5339670615010017E-5</v>
      </c>
      <c r="P51" s="26">
        <f>P23/AA51</f>
        <v>3.4140986956944565E-5</v>
      </c>
      <c r="Q51" s="26">
        <f>Q23/AB51</f>
        <v>4.2303754933311161E-5</v>
      </c>
      <c r="R51" s="26">
        <f>R23/AC51</f>
        <v>3.3208005417770505E-5</v>
      </c>
      <c r="S51" s="26">
        <f>S23/AD51</f>
        <v>2.9708812931168122E-5</v>
      </c>
      <c r="T51" s="30">
        <f>T23/AE51</f>
        <v>2.0301396006020128E-5</v>
      </c>
      <c r="V51" s="7">
        <v>2017</v>
      </c>
      <c r="W51" s="4">
        <v>291942</v>
      </c>
      <c r="X51" s="4">
        <v>561077</v>
      </c>
      <c r="Y51" s="4">
        <v>1665753</v>
      </c>
      <c r="Z51" s="4">
        <v>1465045</v>
      </c>
      <c r="AA51" s="4">
        <v>549263</v>
      </c>
      <c r="AB51" s="4">
        <v>1237298</v>
      </c>
      <c r="AC51" s="4">
        <v>746153</v>
      </c>
      <c r="AD51" s="4">
        <v>388752</v>
      </c>
      <c r="AE51" s="22">
        <v>1867582</v>
      </c>
    </row>
    <row r="52" spans="11:31" ht="15.75" thickBot="1" x14ac:dyDescent="0.3">
      <c r="K52" s="11">
        <v>2018</v>
      </c>
      <c r="L52" s="31">
        <f>L24/W52</f>
        <v>3.3056810912652961E-5</v>
      </c>
      <c r="M52" s="31">
        <f>M24/X52</f>
        <v>4.2909016211648748E-5</v>
      </c>
      <c r="N52" s="31">
        <f>N24/Y52</f>
        <v>4.2187331508607316E-5</v>
      </c>
      <c r="O52" s="31">
        <f>O24/Z52</f>
        <v>4.439986858184285E-5</v>
      </c>
      <c r="P52" s="31">
        <f>P24/AA52</f>
        <v>3.2920547329015799E-5</v>
      </c>
      <c r="Q52" s="31">
        <f>Q24/AB52</f>
        <v>4.2086870879327389E-5</v>
      </c>
      <c r="R52" s="31">
        <f>R24/AC52</f>
        <v>3.2247871193651099E-5</v>
      </c>
      <c r="S52" s="31">
        <f>S24/AD52</f>
        <v>2.9032995291250572E-5</v>
      </c>
      <c r="T52" s="32">
        <f>T24/AE52</f>
        <v>1.9670968100286141E-5</v>
      </c>
      <c r="V52" s="11">
        <v>2018</v>
      </c>
      <c r="W52" s="23">
        <v>292675</v>
      </c>
      <c r="X52" s="23">
        <v>560898</v>
      </c>
      <c r="Y52" s="23">
        <v>1670668</v>
      </c>
      <c r="Z52" s="23">
        <v>1473576</v>
      </c>
      <c r="AA52" s="23">
        <v>552579</v>
      </c>
      <c r="AB52" s="23">
        <v>1240214</v>
      </c>
      <c r="AC52" s="23">
        <v>751140</v>
      </c>
      <c r="AD52" s="23">
        <v>391741</v>
      </c>
      <c r="AE52" s="24">
        <v>1888776</v>
      </c>
    </row>
    <row r="56" spans="11:31" s="28" customFormat="1" x14ac:dyDescent="0.25"/>
    <row r="57" spans="11:31" ht="15.75" thickBot="1" x14ac:dyDescent="0.3"/>
    <row r="58" spans="11:31" ht="15.75" thickBot="1" x14ac:dyDescent="0.3">
      <c r="K58" s="25" t="s">
        <v>36</v>
      </c>
      <c r="L58" s="29" t="s">
        <v>43</v>
      </c>
      <c r="M58" s="15"/>
      <c r="N58" s="15"/>
      <c r="O58" s="15"/>
      <c r="P58" s="15"/>
      <c r="Q58" s="15"/>
      <c r="R58" s="15"/>
      <c r="S58" s="15"/>
      <c r="T58" s="16"/>
    </row>
    <row r="59" spans="11:31" ht="15.75" thickBot="1" x14ac:dyDescent="0.3">
      <c r="K59" s="25" t="s">
        <v>34</v>
      </c>
      <c r="L59" s="20" t="s">
        <v>51</v>
      </c>
      <c r="M59" s="15"/>
      <c r="N59" s="15"/>
      <c r="O59" s="15"/>
      <c r="P59" s="15"/>
      <c r="Q59" s="15"/>
      <c r="R59" s="15"/>
      <c r="S59" s="15"/>
      <c r="T59" s="16"/>
    </row>
    <row r="60" spans="11:31" ht="15.75" thickBot="1" x14ac:dyDescent="0.3">
      <c r="K60" s="25" t="s">
        <v>30</v>
      </c>
      <c r="L60" s="20" t="s">
        <v>45</v>
      </c>
      <c r="M60" s="15"/>
      <c r="N60" s="15"/>
      <c r="O60" s="15"/>
      <c r="P60" s="15"/>
      <c r="Q60" s="15"/>
      <c r="R60" s="15"/>
      <c r="S60" s="15"/>
      <c r="T60" s="16"/>
    </row>
    <row r="61" spans="11:31" ht="19.5" thickBot="1" x14ac:dyDescent="0.3">
      <c r="K61" s="21" t="s">
        <v>12</v>
      </c>
      <c r="L61" s="18" t="s">
        <v>20</v>
      </c>
      <c r="M61" s="18" t="s">
        <v>21</v>
      </c>
      <c r="N61" s="18" t="s">
        <v>22</v>
      </c>
      <c r="O61" s="18" t="s">
        <v>23</v>
      </c>
      <c r="P61" s="18" t="s">
        <v>24</v>
      </c>
      <c r="Q61" s="18" t="s">
        <v>25</v>
      </c>
      <c r="R61" s="18" t="s">
        <v>26</v>
      </c>
      <c r="S61" s="18" t="s">
        <v>27</v>
      </c>
      <c r="T61" s="19" t="s">
        <v>28</v>
      </c>
    </row>
    <row r="62" spans="11:31" ht="15.75" thickBot="1" x14ac:dyDescent="0.3">
      <c r="K62" s="3">
        <v>2000</v>
      </c>
      <c r="L62" s="33">
        <f>L6/L$6</f>
        <v>1</v>
      </c>
      <c r="M62" s="33">
        <f t="shared" ref="M62:T62" si="2">M6/M$6</f>
        <v>1</v>
      </c>
      <c r="N62" s="33">
        <f t="shared" si="2"/>
        <v>1</v>
      </c>
      <c r="O62" s="33">
        <f t="shared" si="2"/>
        <v>1</v>
      </c>
      <c r="P62" s="33">
        <f t="shared" si="2"/>
        <v>1</v>
      </c>
      <c r="Q62" s="33">
        <f t="shared" si="2"/>
        <v>1</v>
      </c>
      <c r="R62" s="33">
        <f t="shared" si="2"/>
        <v>1</v>
      </c>
      <c r="S62" s="33">
        <f t="shared" si="2"/>
        <v>1</v>
      </c>
      <c r="T62" s="34">
        <f t="shared" si="2"/>
        <v>1</v>
      </c>
    </row>
    <row r="63" spans="11:31" ht="15.75" thickBot="1" x14ac:dyDescent="0.3">
      <c r="K63" s="7">
        <v>2001</v>
      </c>
      <c r="L63" s="33">
        <f t="shared" ref="L63:T78" si="3">L7/L$6</f>
        <v>1.0796697117980327</v>
      </c>
      <c r="M63" s="33">
        <f t="shared" si="3"/>
        <v>1.0883199521895701</v>
      </c>
      <c r="N63" s="33">
        <f t="shared" si="3"/>
        <v>1.0850149066587613</v>
      </c>
      <c r="O63" s="33">
        <f t="shared" si="3"/>
        <v>1.051233988183639</v>
      </c>
      <c r="P63" s="33">
        <f t="shared" si="3"/>
        <v>1.074908424181966</v>
      </c>
      <c r="Q63" s="33">
        <f t="shared" si="3"/>
        <v>1.0395277446118978</v>
      </c>
      <c r="R63" s="33">
        <f t="shared" si="3"/>
        <v>1.059464870562731</v>
      </c>
      <c r="S63" s="33">
        <f t="shared" si="3"/>
        <v>1.0529558178959637</v>
      </c>
      <c r="T63" s="34">
        <f t="shared" si="3"/>
        <v>1.0678547668859706</v>
      </c>
    </row>
    <row r="64" spans="11:31" ht="15.75" thickBot="1" x14ac:dyDescent="0.3">
      <c r="K64" s="7">
        <v>2002</v>
      </c>
      <c r="L64" s="33">
        <f t="shared" si="3"/>
        <v>1.0973182196129312</v>
      </c>
      <c r="M64" s="33">
        <f t="shared" si="3"/>
        <v>1.0870344351253125</v>
      </c>
      <c r="N64" s="33">
        <f t="shared" si="3"/>
        <v>1.0757404113282012</v>
      </c>
      <c r="O64" s="33">
        <f t="shared" si="3"/>
        <v>1.050361849413127</v>
      </c>
      <c r="P64" s="33">
        <f t="shared" si="3"/>
        <v>1.1191138839376369</v>
      </c>
      <c r="Q64" s="33">
        <f t="shared" si="3"/>
        <v>1.0404778285433394</v>
      </c>
      <c r="R64" s="33">
        <f t="shared" si="3"/>
        <v>1.0896252302825618</v>
      </c>
      <c r="S64" s="33">
        <f t="shared" si="3"/>
        <v>1.0691656314611326</v>
      </c>
      <c r="T64" s="34">
        <f t="shared" si="3"/>
        <v>1.1013115183717261</v>
      </c>
    </row>
    <row r="65" spans="11:20" ht="15.75" thickBot="1" x14ac:dyDescent="0.3">
      <c r="K65" s="7">
        <v>2003</v>
      </c>
      <c r="L65" s="33">
        <f t="shared" si="3"/>
        <v>1.1377913966644191</v>
      </c>
      <c r="M65" s="33">
        <f t="shared" si="3"/>
        <v>1.1686239680565751</v>
      </c>
      <c r="N65" s="33">
        <f t="shared" si="3"/>
        <v>1.1065533543652066</v>
      </c>
      <c r="O65" s="33">
        <f t="shared" si="3"/>
        <v>1.1412218884211007</v>
      </c>
      <c r="P65" s="33">
        <f t="shared" si="3"/>
        <v>1.1753814513090806</v>
      </c>
      <c r="Q65" s="33">
        <f t="shared" si="3"/>
        <v>1.0769878243866082</v>
      </c>
      <c r="R65" s="33">
        <f t="shared" si="3"/>
        <v>1.1573199003005781</v>
      </c>
      <c r="S65" s="33">
        <f t="shared" si="3"/>
        <v>1.1165455541424152</v>
      </c>
      <c r="T65" s="34">
        <f t="shared" si="3"/>
        <v>1.1631451087158033</v>
      </c>
    </row>
    <row r="66" spans="11:20" ht="15.75" thickBot="1" x14ac:dyDescent="0.3">
      <c r="K66" s="7">
        <v>2004</v>
      </c>
      <c r="L66" s="33">
        <f t="shared" si="3"/>
        <v>1.1611567745900566</v>
      </c>
      <c r="M66" s="33">
        <f t="shared" si="3"/>
        <v>1.1658417274619766</v>
      </c>
      <c r="N66" s="33">
        <f t="shared" si="3"/>
        <v>1.1411962359993466</v>
      </c>
      <c r="O66" s="33">
        <f t="shared" si="3"/>
        <v>1.1265707692133635</v>
      </c>
      <c r="P66" s="33">
        <f t="shared" si="3"/>
        <v>1.2025638506545286</v>
      </c>
      <c r="Q66" s="33">
        <f t="shared" si="3"/>
        <v>1.120929133527667</v>
      </c>
      <c r="R66" s="33">
        <f t="shared" si="3"/>
        <v>1.1784667515828751</v>
      </c>
      <c r="S66" s="33">
        <f t="shared" si="3"/>
        <v>1.1400856046606072</v>
      </c>
      <c r="T66" s="34">
        <f t="shared" si="3"/>
        <v>1.1704610616622433</v>
      </c>
    </row>
    <row r="67" spans="11:20" ht="15.75" thickBot="1" x14ac:dyDescent="0.3">
      <c r="K67" s="7">
        <v>2005</v>
      </c>
      <c r="L67" s="33">
        <f t="shared" si="3"/>
        <v>1.1762936480919222</v>
      </c>
      <c r="M67" s="33">
        <f t="shared" si="3"/>
        <v>1.2089164974164246</v>
      </c>
      <c r="N67" s="33">
        <f t="shared" si="3"/>
        <v>1.1755309285340343</v>
      </c>
      <c r="O67" s="33">
        <f t="shared" si="3"/>
        <v>1.1546360783238347</v>
      </c>
      <c r="P67" s="33">
        <f t="shared" si="3"/>
        <v>1.284032082848384</v>
      </c>
      <c r="Q67" s="33">
        <f t="shared" si="3"/>
        <v>1.1437268327045558</v>
      </c>
      <c r="R67" s="33">
        <f t="shared" si="3"/>
        <v>1.2387688016600245</v>
      </c>
      <c r="S67" s="33">
        <f t="shared" si="3"/>
        <v>1.1765333351798632</v>
      </c>
      <c r="T67" s="34">
        <f t="shared" si="3"/>
        <v>1.1768353148582011</v>
      </c>
    </row>
    <row r="68" spans="11:20" ht="15.75" thickBot="1" x14ac:dyDescent="0.3">
      <c r="K68" s="7">
        <v>2006</v>
      </c>
      <c r="L68" s="33">
        <f t="shared" si="3"/>
        <v>1.2099795004048928</v>
      </c>
      <c r="M68" s="33">
        <f t="shared" si="3"/>
        <v>1.2516142723138137</v>
      </c>
      <c r="N68" s="33">
        <f t="shared" si="3"/>
        <v>1.1772040719103993</v>
      </c>
      <c r="O68" s="33">
        <f t="shared" si="3"/>
        <v>1.1558852694101851</v>
      </c>
      <c r="P68" s="33">
        <f t="shared" si="3"/>
        <v>1.2762892582616105</v>
      </c>
      <c r="Q68" s="33">
        <f t="shared" si="3"/>
        <v>1.1567069041826206</v>
      </c>
      <c r="R68" s="33">
        <f t="shared" si="3"/>
        <v>1.2331232169196875</v>
      </c>
      <c r="S68" s="33">
        <f t="shared" si="3"/>
        <v>1.1732120073727972</v>
      </c>
      <c r="T68" s="34">
        <f t="shared" si="3"/>
        <v>1.1576814872253298</v>
      </c>
    </row>
    <row r="69" spans="11:20" ht="15.75" thickBot="1" x14ac:dyDescent="0.3">
      <c r="K69" s="7">
        <v>2007</v>
      </c>
      <c r="L69" s="33">
        <f t="shared" si="3"/>
        <v>1.1922731475216783</v>
      </c>
      <c r="M69" s="33">
        <f t="shared" si="3"/>
        <v>1.2326674554440158</v>
      </c>
      <c r="N69" s="33">
        <f t="shared" si="3"/>
        <v>1.1606686163728652</v>
      </c>
      <c r="O69" s="33">
        <f t="shared" si="3"/>
        <v>1.1395830186682945</v>
      </c>
      <c r="P69" s="33">
        <f t="shared" si="3"/>
        <v>1.2585212388515392</v>
      </c>
      <c r="Q69" s="33">
        <f t="shared" si="3"/>
        <v>1.1506596675090663</v>
      </c>
      <c r="R69" s="33">
        <f t="shared" si="3"/>
        <v>1.2169416696138586</v>
      </c>
      <c r="S69" s="33">
        <f t="shared" si="3"/>
        <v>1.1567087279762884</v>
      </c>
      <c r="T69" s="34">
        <f t="shared" si="3"/>
        <v>1.1188038912542315</v>
      </c>
    </row>
    <row r="70" spans="11:20" ht="15.75" thickBot="1" x14ac:dyDescent="0.3">
      <c r="K70" s="7">
        <v>2008</v>
      </c>
      <c r="L70" s="33">
        <f t="shared" si="3"/>
        <v>1.1908413600217485</v>
      </c>
      <c r="M70" s="33">
        <f t="shared" si="3"/>
        <v>1.2587275305076624</v>
      </c>
      <c r="N70" s="33">
        <f t="shared" si="3"/>
        <v>1.1664355772285655</v>
      </c>
      <c r="O70" s="33">
        <f t="shared" si="3"/>
        <v>1.1538649786608361</v>
      </c>
      <c r="P70" s="33">
        <f t="shared" si="3"/>
        <v>1.2691401234678594</v>
      </c>
      <c r="Q70" s="33">
        <f t="shared" si="3"/>
        <v>1.1295416457802929</v>
      </c>
      <c r="R70" s="33">
        <f t="shared" si="3"/>
        <v>1.2098312524037826</v>
      </c>
      <c r="S70" s="33">
        <f t="shared" si="3"/>
        <v>1.1664872241067004</v>
      </c>
      <c r="T70" s="34">
        <f t="shared" si="3"/>
        <v>1.1158368965406653</v>
      </c>
    </row>
    <row r="71" spans="11:20" ht="15.75" thickBot="1" x14ac:dyDescent="0.3">
      <c r="K71" s="7">
        <v>2009</v>
      </c>
      <c r="L71" s="33">
        <f t="shared" si="3"/>
        <v>1.1797390735853273</v>
      </c>
      <c r="M71" s="33">
        <f t="shared" si="3"/>
        <v>1.1708893722499074</v>
      </c>
      <c r="N71" s="33">
        <f t="shared" si="3"/>
        <v>1.1550310098517877</v>
      </c>
      <c r="O71" s="33">
        <f t="shared" si="3"/>
        <v>1.1047016737858364</v>
      </c>
      <c r="P71" s="33">
        <f t="shared" si="3"/>
        <v>1.2055546775724959</v>
      </c>
      <c r="Q71" s="33">
        <f t="shared" si="3"/>
        <v>1.0873876447619109</v>
      </c>
      <c r="R71" s="33">
        <f t="shared" si="3"/>
        <v>1.1522081516615712</v>
      </c>
      <c r="S71" s="33">
        <f t="shared" si="3"/>
        <v>1.140492426319365</v>
      </c>
      <c r="T71" s="34">
        <f t="shared" si="3"/>
        <v>1.121757385538124</v>
      </c>
    </row>
    <row r="72" spans="11:20" ht="15.75" thickBot="1" x14ac:dyDescent="0.3">
      <c r="K72" s="7">
        <v>2010</v>
      </c>
      <c r="L72" s="33">
        <f t="shared" si="3"/>
        <v>1.2188391553578073</v>
      </c>
      <c r="M72" s="33">
        <f t="shared" si="3"/>
        <v>1.2192926042236765</v>
      </c>
      <c r="N72" s="33">
        <f t="shared" si="3"/>
        <v>1.2165939633037499</v>
      </c>
      <c r="O72" s="33">
        <f t="shared" si="3"/>
        <v>1.1723075065283373</v>
      </c>
      <c r="P72" s="33">
        <f t="shared" si="3"/>
        <v>1.2546407089298059</v>
      </c>
      <c r="Q72" s="33">
        <f t="shared" si="3"/>
        <v>1.1604050751559212</v>
      </c>
      <c r="R72" s="33">
        <f t="shared" si="3"/>
        <v>1.2040931836564457</v>
      </c>
      <c r="S72" s="33">
        <f t="shared" si="3"/>
        <v>1.2052338644118055</v>
      </c>
      <c r="T72" s="34">
        <f t="shared" si="3"/>
        <v>1.1645328983923966</v>
      </c>
    </row>
    <row r="73" spans="11:20" ht="15.75" thickBot="1" x14ac:dyDescent="0.3">
      <c r="K73" s="7">
        <v>2011</v>
      </c>
      <c r="L73" s="33">
        <f t="shared" si="3"/>
        <v>1.2306137569752145</v>
      </c>
      <c r="M73" s="33">
        <f t="shared" si="3"/>
        <v>1.1885749490330952</v>
      </c>
      <c r="N73" s="33">
        <f t="shared" si="3"/>
        <v>1.1855204317971035</v>
      </c>
      <c r="O73" s="33">
        <f t="shared" si="3"/>
        <v>1.1358433210410583</v>
      </c>
      <c r="P73" s="33">
        <f t="shared" si="3"/>
        <v>1.188514575490941</v>
      </c>
      <c r="Q73" s="33">
        <f t="shared" si="3"/>
        <v>1.1456603704520936</v>
      </c>
      <c r="R73" s="33">
        <f t="shared" si="3"/>
        <v>1.1440762539509655</v>
      </c>
      <c r="S73" s="33">
        <f t="shared" si="3"/>
        <v>1.1213248768588957</v>
      </c>
      <c r="T73" s="34">
        <f t="shared" si="3"/>
        <v>1.1047474543482787</v>
      </c>
    </row>
    <row r="74" spans="11:20" ht="15.75" thickBot="1" x14ac:dyDescent="0.3">
      <c r="K74" s="7">
        <v>2012</v>
      </c>
      <c r="L74" s="33">
        <f t="shared" si="3"/>
        <v>1.1956774732006688</v>
      </c>
      <c r="M74" s="33">
        <f t="shared" si="3"/>
        <v>1.1739869020040714</v>
      </c>
      <c r="N74" s="33">
        <f t="shared" si="3"/>
        <v>1.1831830242658339</v>
      </c>
      <c r="O74" s="33">
        <f t="shared" si="3"/>
        <v>1.1641549749012665</v>
      </c>
      <c r="P74" s="33">
        <f t="shared" si="3"/>
        <v>1.1587331315216816</v>
      </c>
      <c r="Q74" s="33">
        <f t="shared" si="3"/>
        <v>1.1280570684924576</v>
      </c>
      <c r="R74" s="33">
        <f t="shared" si="3"/>
        <v>1.1890507214056474</v>
      </c>
      <c r="S74" s="33">
        <f t="shared" si="3"/>
        <v>1.1427285145486439</v>
      </c>
      <c r="T74" s="34">
        <f t="shared" si="3"/>
        <v>1.1012269650049091</v>
      </c>
    </row>
    <row r="75" spans="11:20" ht="15.75" thickBot="1" x14ac:dyDescent="0.3">
      <c r="K75" s="7">
        <v>2013</v>
      </c>
      <c r="L75" s="33">
        <f t="shared" si="3"/>
        <v>1.1964815648464917</v>
      </c>
      <c r="M75" s="33">
        <f t="shared" si="3"/>
        <v>1.2568558319910492</v>
      </c>
      <c r="N75" s="33">
        <f t="shared" si="3"/>
        <v>1.2135927042213339</v>
      </c>
      <c r="O75" s="33">
        <f t="shared" si="3"/>
        <v>1.1719318621162622</v>
      </c>
      <c r="P75" s="33">
        <f t="shared" si="3"/>
        <v>1.2186165994653611</v>
      </c>
      <c r="Q75" s="33">
        <f t="shared" si="3"/>
        <v>1.1532029154253542</v>
      </c>
      <c r="R75" s="33">
        <f t="shared" si="3"/>
        <v>1.2298077797127458</v>
      </c>
      <c r="S75" s="33">
        <f t="shared" si="3"/>
        <v>1.1815866372712789</v>
      </c>
      <c r="T75" s="34">
        <f t="shared" si="3"/>
        <v>1.124129838218128</v>
      </c>
    </row>
    <row r="76" spans="11:20" ht="15.75" thickBot="1" x14ac:dyDescent="0.3">
      <c r="K76" s="7">
        <v>2014</v>
      </c>
      <c r="L76" s="33">
        <f t="shared" si="3"/>
        <v>1.1650913999504591</v>
      </c>
      <c r="M76" s="33">
        <f t="shared" si="3"/>
        <v>1.175043122064547</v>
      </c>
      <c r="N76" s="33">
        <f t="shared" si="3"/>
        <v>1.1753814956815776</v>
      </c>
      <c r="O76" s="33">
        <f t="shared" si="3"/>
        <v>1.1382315188698688</v>
      </c>
      <c r="P76" s="33">
        <f t="shared" si="3"/>
        <v>1.1634190099700579</v>
      </c>
      <c r="Q76" s="33">
        <f t="shared" si="3"/>
        <v>1.1018376405316321</v>
      </c>
      <c r="R76" s="33">
        <f t="shared" si="3"/>
        <v>1.1862112984650013</v>
      </c>
      <c r="S76" s="33">
        <f t="shared" si="3"/>
        <v>1.1126656042565573</v>
      </c>
      <c r="T76" s="34">
        <f t="shared" si="3"/>
        <v>1.0563212378061007</v>
      </c>
    </row>
    <row r="77" spans="11:20" ht="15.75" thickBot="1" x14ac:dyDescent="0.3">
      <c r="K77" s="7">
        <v>2015</v>
      </c>
      <c r="L77" s="33">
        <f t="shared" si="3"/>
        <v>1.2234669651722165</v>
      </c>
      <c r="M77" s="33">
        <f t="shared" si="3"/>
        <v>1.2115790362142687</v>
      </c>
      <c r="N77" s="33">
        <f t="shared" si="3"/>
        <v>1.2158758586250034</v>
      </c>
      <c r="O77" s="33">
        <f t="shared" si="3"/>
        <v>1.1545304408957338</v>
      </c>
      <c r="P77" s="33">
        <f t="shared" si="3"/>
        <v>1.1832487335674131</v>
      </c>
      <c r="Q77" s="33">
        <f t="shared" si="3"/>
        <v>1.1281893530208138</v>
      </c>
      <c r="R77" s="33">
        <f t="shared" si="3"/>
        <v>1.2467564025967062</v>
      </c>
      <c r="S77" s="33">
        <f t="shared" si="3"/>
        <v>1.1715569514671667</v>
      </c>
      <c r="T77" s="34">
        <f t="shared" si="3"/>
        <v>1.0899660782680773</v>
      </c>
    </row>
    <row r="78" spans="11:20" ht="15.75" thickBot="1" x14ac:dyDescent="0.3">
      <c r="K78" s="7">
        <v>2016</v>
      </c>
      <c r="L78" s="33">
        <f t="shared" si="3"/>
        <v>1.2594929737172984</v>
      </c>
      <c r="M78" s="33">
        <f t="shared" si="3"/>
        <v>1.2327871594065956</v>
      </c>
      <c r="N78" s="33">
        <f t="shared" si="3"/>
        <v>1.2467391361422113</v>
      </c>
      <c r="O78" s="33">
        <f t="shared" si="3"/>
        <v>1.2035932147756578</v>
      </c>
      <c r="P78" s="33">
        <f t="shared" si="3"/>
        <v>1.1979946256704912</v>
      </c>
      <c r="Q78" s="33">
        <f t="shared" si="3"/>
        <v>1.1620108549817831</v>
      </c>
      <c r="R78" s="33">
        <f t="shared" si="3"/>
        <v>1.2412884761861656</v>
      </c>
      <c r="S78" s="33">
        <f t="shared" si="3"/>
        <v>1.1851238377939142</v>
      </c>
      <c r="T78" s="34">
        <f t="shared" si="3"/>
        <v>1.1180558845646085</v>
      </c>
    </row>
    <row r="79" spans="11:20" ht="15.75" thickBot="1" x14ac:dyDescent="0.3">
      <c r="K79" s="7">
        <v>2017</v>
      </c>
      <c r="L79" s="33">
        <f t="shared" ref="L79:T80" si="4">L23/L$6</f>
        <v>1.2829336358897796</v>
      </c>
      <c r="M79" s="33">
        <f t="shared" si="4"/>
        <v>1.2691605752346835</v>
      </c>
      <c r="N79" s="33">
        <f t="shared" si="4"/>
        <v>1.2575827170073994</v>
      </c>
      <c r="O79" s="33">
        <f t="shared" si="4"/>
        <v>1.2145709074299325</v>
      </c>
      <c r="P79" s="33">
        <f t="shared" si="4"/>
        <v>1.2092032334874423</v>
      </c>
      <c r="Q79" s="33">
        <f t="shared" si="4"/>
        <v>1.1825745912179706</v>
      </c>
      <c r="R79" s="33">
        <f t="shared" si="4"/>
        <v>1.2881085926663327</v>
      </c>
      <c r="S79" s="33">
        <f t="shared" si="4"/>
        <v>1.2132855716532291</v>
      </c>
      <c r="T79" s="34">
        <f t="shared" si="4"/>
        <v>1.1319592074237121</v>
      </c>
    </row>
    <row r="80" spans="11:20" ht="15.75" thickBot="1" x14ac:dyDescent="0.3">
      <c r="K80" s="11">
        <v>2018</v>
      </c>
      <c r="L80" s="35">
        <f t="shared" si="4"/>
        <v>1.2403434867938476</v>
      </c>
      <c r="M80" s="35">
        <f t="shared" si="4"/>
        <v>1.2598229159080845</v>
      </c>
      <c r="N80" s="35">
        <f t="shared" si="4"/>
        <v>1.2490179299587265</v>
      </c>
      <c r="O80" s="35">
        <f t="shared" si="4"/>
        <v>1.1963211291438696</v>
      </c>
      <c r="P80" s="35">
        <f t="shared" si="4"/>
        <v>1.1730170015142167</v>
      </c>
      <c r="Q80" s="35">
        <f t="shared" si="4"/>
        <v>1.1792844773593465</v>
      </c>
      <c r="R80" s="35">
        <f t="shared" si="4"/>
        <v>1.2592261584909112</v>
      </c>
      <c r="S80" s="35">
        <f t="shared" si="4"/>
        <v>1.1948020767868972</v>
      </c>
      <c r="T80" s="36">
        <f t="shared" si="4"/>
        <v>1.1092549717157696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B2" sqref="B2:K5"/>
    </sheetView>
  </sheetViews>
  <sheetFormatPr baseColWidth="10" defaultRowHeight="15" x14ac:dyDescent="0.25"/>
  <sheetData>
    <row r="2" spans="2:11" ht="19.5" thickBot="1" x14ac:dyDescent="0.3"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27</v>
      </c>
      <c r="K2" s="19" t="s">
        <v>28</v>
      </c>
    </row>
    <row r="3" spans="2:11" x14ac:dyDescent="0.25">
      <c r="B3" s="46" t="s">
        <v>39</v>
      </c>
      <c r="C3" s="43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47" t="s">
        <v>40</v>
      </c>
      <c r="C4" s="44"/>
      <c r="D4" s="37"/>
      <c r="E4" s="37"/>
      <c r="F4" s="37"/>
      <c r="G4" s="37"/>
      <c r="H4" s="37"/>
      <c r="I4" s="37"/>
      <c r="J4" s="37"/>
      <c r="K4" s="40"/>
    </row>
    <row r="5" spans="2:11" ht="15.75" thickBot="1" x14ac:dyDescent="0.3">
      <c r="B5" s="48" t="s">
        <v>41</v>
      </c>
      <c r="C5" s="45"/>
      <c r="D5" s="41"/>
      <c r="E5" s="41"/>
      <c r="F5" s="41"/>
      <c r="G5" s="41"/>
      <c r="H5" s="41"/>
      <c r="I5" s="41"/>
      <c r="J5" s="41"/>
      <c r="K5" s="4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F14"/>
  <sheetViews>
    <sheetView workbookViewId="0">
      <selection activeCell="K1" sqref="K1:Q2"/>
    </sheetView>
  </sheetViews>
  <sheetFormatPr baseColWidth="10" defaultRowHeight="15" x14ac:dyDescent="0.25"/>
  <sheetData>
    <row r="1" spans="11:32" x14ac:dyDescent="0.25">
      <c r="K1" s="1" t="s">
        <v>10</v>
      </c>
    </row>
    <row r="2" spans="11:32" x14ac:dyDescent="0.25">
      <c r="K2" t="s">
        <v>11</v>
      </c>
    </row>
    <row r="4" spans="11:32" x14ac:dyDescent="0.25">
      <c r="K4" t="s">
        <v>12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W4" t="s">
        <v>9</v>
      </c>
      <c r="X4" t="s">
        <v>0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6</v>
      </c>
      <c r="AE4" t="s">
        <v>7</v>
      </c>
      <c r="AF4" t="s">
        <v>8</v>
      </c>
    </row>
    <row r="5" spans="11:32" x14ac:dyDescent="0.25">
      <c r="K5">
        <v>2018</v>
      </c>
      <c r="L5">
        <v>11</v>
      </c>
      <c r="M5">
        <v>27</v>
      </c>
      <c r="N5">
        <v>100</v>
      </c>
      <c r="O5">
        <v>92</v>
      </c>
      <c r="P5">
        <v>20</v>
      </c>
      <c r="Q5">
        <v>64</v>
      </c>
      <c r="R5">
        <v>27</v>
      </c>
      <c r="S5">
        <v>13</v>
      </c>
      <c r="T5">
        <v>42</v>
      </c>
      <c r="W5">
        <v>2018</v>
      </c>
      <c r="X5">
        <v>39393</v>
      </c>
      <c r="Y5">
        <v>98055</v>
      </c>
      <c r="Z5">
        <v>359325</v>
      </c>
      <c r="AA5">
        <v>329836</v>
      </c>
      <c r="AB5">
        <v>72111</v>
      </c>
      <c r="AC5">
        <v>229889</v>
      </c>
      <c r="AD5">
        <v>97226</v>
      </c>
      <c r="AE5">
        <v>45399</v>
      </c>
      <c r="AF5">
        <v>152137</v>
      </c>
    </row>
    <row r="7" spans="11:32" x14ac:dyDescent="0.25">
      <c r="W7" t="s">
        <v>13</v>
      </c>
      <c r="X7" t="s">
        <v>0</v>
      </c>
      <c r="Y7" t="s">
        <v>1</v>
      </c>
      <c r="Z7" t="s">
        <v>2</v>
      </c>
      <c r="AA7" t="s">
        <v>3</v>
      </c>
      <c r="AB7" t="s">
        <v>4</v>
      </c>
      <c r="AC7" t="s">
        <v>5</v>
      </c>
      <c r="AD7" t="s">
        <v>6</v>
      </c>
      <c r="AE7" t="s">
        <v>7</v>
      </c>
      <c r="AF7" t="s">
        <v>8</v>
      </c>
    </row>
    <row r="8" spans="11:32" x14ac:dyDescent="0.25">
      <c r="W8">
        <v>2018</v>
      </c>
      <c r="X8">
        <v>39</v>
      </c>
      <c r="Y8">
        <v>98</v>
      </c>
      <c r="Z8">
        <v>359</v>
      </c>
      <c r="AA8">
        <v>330</v>
      </c>
      <c r="AB8">
        <v>72</v>
      </c>
      <c r="AC8">
        <v>230</v>
      </c>
      <c r="AD8">
        <v>97</v>
      </c>
      <c r="AE8">
        <v>45</v>
      </c>
      <c r="AF8">
        <v>152</v>
      </c>
    </row>
    <row r="10" spans="11:32" x14ac:dyDescent="0.25">
      <c r="W10" t="s">
        <v>14</v>
      </c>
      <c r="X10" t="s">
        <v>0</v>
      </c>
      <c r="Y10" t="s">
        <v>1</v>
      </c>
      <c r="Z10" t="s">
        <v>2</v>
      </c>
      <c r="AA10" t="s">
        <v>3</v>
      </c>
      <c r="AB10" t="s">
        <v>4</v>
      </c>
      <c r="AC10" t="s">
        <v>5</v>
      </c>
      <c r="AD10" t="s">
        <v>6</v>
      </c>
      <c r="AE10" t="s">
        <v>7</v>
      </c>
      <c r="AF10" t="s">
        <v>8</v>
      </c>
    </row>
    <row r="11" spans="11:32" x14ac:dyDescent="0.25">
      <c r="W11">
        <v>2018</v>
      </c>
      <c r="X11">
        <v>10943</v>
      </c>
      <c r="Y11">
        <v>27238</v>
      </c>
      <c r="Z11">
        <v>99813</v>
      </c>
      <c r="AA11">
        <v>91622</v>
      </c>
      <c r="AB11">
        <v>20031</v>
      </c>
      <c r="AC11">
        <v>63859</v>
      </c>
      <c r="AD11">
        <v>27007</v>
      </c>
      <c r="AE11">
        <v>12611</v>
      </c>
      <c r="AF11">
        <v>42261</v>
      </c>
    </row>
    <row r="13" spans="11:32" x14ac:dyDescent="0.25">
      <c r="W13" t="s">
        <v>12</v>
      </c>
      <c r="X13" t="s">
        <v>0</v>
      </c>
      <c r="Y13" t="s">
        <v>1</v>
      </c>
      <c r="Z13" t="s">
        <v>2</v>
      </c>
      <c r="AA13" t="s">
        <v>3</v>
      </c>
      <c r="AB13" t="s">
        <v>4</v>
      </c>
      <c r="AC13" t="s">
        <v>5</v>
      </c>
      <c r="AD13" t="s">
        <v>6</v>
      </c>
      <c r="AE13" t="s">
        <v>7</v>
      </c>
      <c r="AF13" t="s">
        <v>8</v>
      </c>
    </row>
    <row r="14" spans="11:32" x14ac:dyDescent="0.25">
      <c r="W14">
        <v>2018</v>
      </c>
      <c r="X14">
        <v>11</v>
      </c>
      <c r="Y14">
        <v>27</v>
      </c>
      <c r="Z14">
        <v>100</v>
      </c>
      <c r="AA14">
        <v>92</v>
      </c>
      <c r="AB14">
        <v>20</v>
      </c>
      <c r="AC14">
        <v>64</v>
      </c>
      <c r="AD14">
        <v>27</v>
      </c>
      <c r="AE14">
        <v>13</v>
      </c>
      <c r="AF14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T23"/>
  <sheetViews>
    <sheetView workbookViewId="0">
      <selection activeCell="E37" sqref="E37"/>
    </sheetView>
  </sheetViews>
  <sheetFormatPr baseColWidth="10" defaultRowHeight="15" x14ac:dyDescent="0.25"/>
  <sheetData>
    <row r="1" spans="11:20" x14ac:dyDescent="0.25">
      <c r="K1" s="1" t="s">
        <v>19</v>
      </c>
    </row>
    <row r="2" spans="11:20" x14ac:dyDescent="0.25">
      <c r="K2" t="s">
        <v>11</v>
      </c>
    </row>
    <row r="4" spans="11:20" x14ac:dyDescent="0.25">
      <c r="K4" t="s">
        <v>12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</row>
    <row r="5" spans="11:20" x14ac:dyDescent="0.25">
      <c r="K5">
        <v>2000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1:20" x14ac:dyDescent="0.25">
      <c r="K6">
        <v>2001</v>
      </c>
      <c r="L6">
        <v>1.125</v>
      </c>
      <c r="M6">
        <v>1.0454545454545454</v>
      </c>
      <c r="N6">
        <v>1.0843373493975903</v>
      </c>
      <c r="O6">
        <v>1.0365853658536586</v>
      </c>
      <c r="P6">
        <v>1.0588235294117647</v>
      </c>
      <c r="Q6">
        <v>1.0535714285714286</v>
      </c>
      <c r="R6">
        <v>1.0454545454545454</v>
      </c>
      <c r="S6" s="2">
        <v>1.1000000000000001</v>
      </c>
      <c r="T6">
        <v>1.0512820512820513</v>
      </c>
    </row>
    <row r="7" spans="11:20" x14ac:dyDescent="0.25">
      <c r="K7">
        <v>2002</v>
      </c>
      <c r="L7">
        <v>1.125</v>
      </c>
      <c r="M7">
        <v>1.0454545454545454</v>
      </c>
      <c r="N7">
        <v>1.0481927710843373</v>
      </c>
      <c r="O7">
        <v>1.0365853658536586</v>
      </c>
      <c r="P7">
        <v>1.1176470588235294</v>
      </c>
      <c r="Q7">
        <v>1.0535714285714286</v>
      </c>
      <c r="R7">
        <v>1.0909090909090908</v>
      </c>
      <c r="S7" s="2">
        <v>1.1000000000000001</v>
      </c>
      <c r="T7">
        <v>1.1025641025641026</v>
      </c>
    </row>
    <row r="8" spans="11:20" x14ac:dyDescent="0.25">
      <c r="K8">
        <v>2003</v>
      </c>
      <c r="L8">
        <v>1.25</v>
      </c>
      <c r="M8">
        <v>1.1363636363636365</v>
      </c>
      <c r="N8">
        <v>1.0963855421686748</v>
      </c>
      <c r="O8">
        <v>1.0853658536585367</v>
      </c>
      <c r="P8">
        <v>1.1764705882352942</v>
      </c>
      <c r="Q8">
        <v>1.1071428571428572</v>
      </c>
      <c r="R8">
        <v>1.1363636363636365</v>
      </c>
      <c r="S8" s="2">
        <v>1.2</v>
      </c>
      <c r="T8">
        <v>1.1794871794871795</v>
      </c>
    </row>
    <row r="9" spans="11:20" x14ac:dyDescent="0.25">
      <c r="K9">
        <v>2004</v>
      </c>
      <c r="L9">
        <v>1.25</v>
      </c>
      <c r="M9">
        <v>1.1363636363636365</v>
      </c>
      <c r="N9">
        <v>1.1566265060240963</v>
      </c>
      <c r="O9">
        <v>1.0853658536585367</v>
      </c>
      <c r="P9">
        <v>1.2352941176470589</v>
      </c>
      <c r="Q9">
        <v>1.1428571428571428</v>
      </c>
      <c r="R9">
        <v>1.1818181818181819</v>
      </c>
      <c r="S9" s="2">
        <v>1.2</v>
      </c>
      <c r="T9">
        <v>1.1538461538461537</v>
      </c>
    </row>
    <row r="10" spans="11:20" x14ac:dyDescent="0.25">
      <c r="K10">
        <v>2005</v>
      </c>
      <c r="L10">
        <v>1.25</v>
      </c>
      <c r="M10">
        <v>1.1818181818181819</v>
      </c>
      <c r="N10">
        <v>1.1807228915662651</v>
      </c>
      <c r="O10">
        <v>1.1341463414634145</v>
      </c>
      <c r="P10">
        <v>1.2941176470588236</v>
      </c>
      <c r="Q10">
        <v>1.1607142857142858</v>
      </c>
      <c r="R10">
        <v>1.2272727272727273</v>
      </c>
      <c r="S10" s="2">
        <v>1.2</v>
      </c>
      <c r="T10">
        <v>1.2051282051282051</v>
      </c>
    </row>
    <row r="11" spans="11:20" x14ac:dyDescent="0.25">
      <c r="K11">
        <v>2006</v>
      </c>
      <c r="L11">
        <v>1.25</v>
      </c>
      <c r="M11">
        <v>1.2272727272727273</v>
      </c>
      <c r="N11">
        <v>1.2168674698795181</v>
      </c>
      <c r="O11">
        <v>1.1463414634146341</v>
      </c>
      <c r="P11">
        <v>1.2941176470588236</v>
      </c>
      <c r="Q11">
        <v>1.1607142857142858</v>
      </c>
      <c r="R11">
        <v>1.2272727272727273</v>
      </c>
      <c r="S11" s="2">
        <v>1.2</v>
      </c>
      <c r="T11">
        <v>1.1538461538461537</v>
      </c>
    </row>
    <row r="12" spans="11:20" x14ac:dyDescent="0.25">
      <c r="K12">
        <v>2007</v>
      </c>
      <c r="L12">
        <v>1.25</v>
      </c>
      <c r="M12">
        <v>1.1818181818181819</v>
      </c>
      <c r="N12">
        <v>1.2048192771084338</v>
      </c>
      <c r="O12">
        <v>1.1341463414634145</v>
      </c>
      <c r="P12">
        <v>1.2352941176470589</v>
      </c>
      <c r="Q12">
        <v>1.1428571428571428</v>
      </c>
      <c r="R12">
        <v>1.1818181818181819</v>
      </c>
      <c r="S12" s="2">
        <v>1.2</v>
      </c>
      <c r="T12">
        <v>1.1025641025641026</v>
      </c>
    </row>
    <row r="13" spans="11:20" x14ac:dyDescent="0.25">
      <c r="K13">
        <v>2008</v>
      </c>
      <c r="L13">
        <v>1.25</v>
      </c>
      <c r="M13">
        <v>1.2272727272727273</v>
      </c>
      <c r="N13">
        <v>1.1927710843373494</v>
      </c>
      <c r="O13">
        <v>1.1707317073170731</v>
      </c>
      <c r="P13">
        <v>1.2941176470588236</v>
      </c>
      <c r="Q13">
        <v>1.125</v>
      </c>
      <c r="R13">
        <v>1.1818181818181819</v>
      </c>
      <c r="S13" s="2">
        <v>1.2</v>
      </c>
      <c r="T13">
        <v>1.1282051282051282</v>
      </c>
    </row>
    <row r="14" spans="11:20" x14ac:dyDescent="0.25">
      <c r="K14">
        <v>2009</v>
      </c>
      <c r="L14">
        <v>1.25</v>
      </c>
      <c r="M14">
        <v>1.1363636363636365</v>
      </c>
      <c r="N14">
        <v>1.1445783132530121</v>
      </c>
      <c r="O14">
        <v>1.0731707317073171</v>
      </c>
      <c r="P14">
        <v>1.2352941176470589</v>
      </c>
      <c r="Q14">
        <v>1.0535714285714286</v>
      </c>
      <c r="R14">
        <v>1.1363636363636365</v>
      </c>
      <c r="S14" s="2">
        <v>1.2</v>
      </c>
      <c r="T14">
        <v>1.1282051282051282</v>
      </c>
    </row>
    <row r="15" spans="11:20" x14ac:dyDescent="0.25">
      <c r="K15">
        <v>2010</v>
      </c>
      <c r="L15">
        <v>1.375</v>
      </c>
      <c r="M15">
        <v>1.1818181818181819</v>
      </c>
      <c r="N15">
        <v>1.2409638554216869</v>
      </c>
      <c r="O15">
        <v>1.1829268292682926</v>
      </c>
      <c r="P15">
        <v>1.2941176470588236</v>
      </c>
      <c r="Q15">
        <v>1.125</v>
      </c>
      <c r="R15">
        <v>1.1818181818181819</v>
      </c>
      <c r="S15" s="2">
        <v>1.3</v>
      </c>
      <c r="T15">
        <v>1.1538461538461537</v>
      </c>
    </row>
    <row r="16" spans="11:20" x14ac:dyDescent="0.25">
      <c r="K16">
        <v>2011</v>
      </c>
      <c r="L16">
        <v>1.375</v>
      </c>
      <c r="M16">
        <v>1.1818181818181819</v>
      </c>
      <c r="N16">
        <v>1.2048192771084338</v>
      </c>
      <c r="O16">
        <v>1.1341463414634145</v>
      </c>
      <c r="P16">
        <v>1.2352941176470589</v>
      </c>
      <c r="Q16">
        <v>1.1071428571428572</v>
      </c>
      <c r="R16">
        <v>1.1818181818181819</v>
      </c>
      <c r="S16" s="2">
        <v>1.2</v>
      </c>
      <c r="T16">
        <v>1.1025641025641026</v>
      </c>
    </row>
    <row r="17" spans="11:20" x14ac:dyDescent="0.25">
      <c r="K17">
        <v>2012</v>
      </c>
      <c r="L17">
        <v>1.25</v>
      </c>
      <c r="M17">
        <v>1.1818181818181819</v>
      </c>
      <c r="N17">
        <v>1.1927710843373494</v>
      </c>
      <c r="O17">
        <v>1.1463414634146341</v>
      </c>
      <c r="P17">
        <v>1.1764705882352942</v>
      </c>
      <c r="Q17">
        <v>1.0892857142857142</v>
      </c>
      <c r="R17">
        <v>1.1818181818181819</v>
      </c>
      <c r="S17" s="2">
        <v>1.2</v>
      </c>
      <c r="T17">
        <v>1.0769230769230769</v>
      </c>
    </row>
    <row r="18" spans="11:20" x14ac:dyDescent="0.25">
      <c r="K18">
        <v>2013</v>
      </c>
      <c r="L18">
        <v>1.25</v>
      </c>
      <c r="M18">
        <v>1.2272727272727273</v>
      </c>
      <c r="N18">
        <v>1.2168674698795181</v>
      </c>
      <c r="O18">
        <v>1.1463414634146341</v>
      </c>
      <c r="P18">
        <v>1.2352941176470589</v>
      </c>
      <c r="Q18">
        <v>1.1071428571428572</v>
      </c>
      <c r="R18">
        <v>1.2272727272727273</v>
      </c>
      <c r="S18" s="2">
        <v>1.3</v>
      </c>
      <c r="T18">
        <v>1.0769230769230769</v>
      </c>
    </row>
    <row r="19" spans="11:20" x14ac:dyDescent="0.25">
      <c r="K19">
        <v>2014</v>
      </c>
      <c r="L19">
        <v>1.25</v>
      </c>
      <c r="M19">
        <v>1.1818181818181819</v>
      </c>
      <c r="N19">
        <v>1.1686746987951808</v>
      </c>
      <c r="O19">
        <v>1.1341463414634145</v>
      </c>
      <c r="P19">
        <v>1.1764705882352942</v>
      </c>
      <c r="Q19">
        <v>1.0714285714285714</v>
      </c>
      <c r="R19">
        <v>1.1818181818181819</v>
      </c>
      <c r="S19" s="2">
        <v>1.2</v>
      </c>
      <c r="T19">
        <v>1</v>
      </c>
    </row>
    <row r="20" spans="11:20" x14ac:dyDescent="0.25">
      <c r="K20">
        <v>2015</v>
      </c>
      <c r="L20">
        <v>1.375</v>
      </c>
      <c r="M20">
        <v>1.2272727272727273</v>
      </c>
      <c r="N20">
        <v>1.1927710843373494</v>
      </c>
      <c r="O20">
        <v>1.1341463414634145</v>
      </c>
      <c r="P20">
        <v>1.1764705882352942</v>
      </c>
      <c r="Q20">
        <v>1.0892857142857142</v>
      </c>
      <c r="R20">
        <v>1.2272727272727273</v>
      </c>
      <c r="S20" s="2">
        <v>1.2</v>
      </c>
      <c r="T20">
        <v>1.0512820512820513</v>
      </c>
    </row>
    <row r="21" spans="11:20" x14ac:dyDescent="0.25">
      <c r="K21">
        <v>2016</v>
      </c>
      <c r="L21">
        <v>1.375</v>
      </c>
      <c r="M21">
        <v>1.1818181818181819</v>
      </c>
      <c r="N21">
        <v>1.1807228915662651</v>
      </c>
      <c r="O21">
        <v>1.1707317073170731</v>
      </c>
      <c r="P21">
        <v>1.2352941176470589</v>
      </c>
      <c r="Q21">
        <v>1.125</v>
      </c>
      <c r="R21">
        <v>1.2272727272727273</v>
      </c>
      <c r="S21" s="2">
        <v>1.2</v>
      </c>
      <c r="T21">
        <v>1.0769230769230769</v>
      </c>
    </row>
    <row r="22" spans="11:20" x14ac:dyDescent="0.25">
      <c r="K22">
        <v>2017</v>
      </c>
      <c r="L22">
        <v>1.375</v>
      </c>
      <c r="M22">
        <v>1.2272727272727273</v>
      </c>
      <c r="N22">
        <v>1.1927710843373494</v>
      </c>
      <c r="O22">
        <v>1.1829268292682926</v>
      </c>
      <c r="P22">
        <v>1.2352941176470589</v>
      </c>
      <c r="Q22">
        <v>1.1607142857142858</v>
      </c>
      <c r="R22">
        <v>1.2727272727272727</v>
      </c>
      <c r="S22" s="2">
        <v>1.3</v>
      </c>
      <c r="T22">
        <v>1.1025641025641026</v>
      </c>
    </row>
    <row r="23" spans="11:20" x14ac:dyDescent="0.25">
      <c r="K23">
        <v>2018</v>
      </c>
      <c r="L23">
        <v>1.375</v>
      </c>
      <c r="M23">
        <v>1.2272727272727273</v>
      </c>
      <c r="N23">
        <v>1.2048192771084338</v>
      </c>
      <c r="O23">
        <v>1.1219512195121952</v>
      </c>
      <c r="P23">
        <v>1.1764705882352942</v>
      </c>
      <c r="Q23">
        <v>1.1428571428571428</v>
      </c>
      <c r="R23">
        <v>1.2272727272727273</v>
      </c>
      <c r="S23" s="2">
        <v>1.3</v>
      </c>
      <c r="T23">
        <v>1.0769230769230769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F14"/>
  <sheetViews>
    <sheetView workbookViewId="0">
      <selection activeCell="L19" sqref="L19"/>
    </sheetView>
  </sheetViews>
  <sheetFormatPr baseColWidth="10" defaultRowHeight="15" x14ac:dyDescent="0.25"/>
  <sheetData>
    <row r="1" spans="11:32" x14ac:dyDescent="0.25">
      <c r="K1" s="1" t="s">
        <v>15</v>
      </c>
    </row>
    <row r="2" spans="11:32" x14ac:dyDescent="0.25">
      <c r="K2" t="s">
        <v>18</v>
      </c>
    </row>
    <row r="4" spans="11:32" x14ac:dyDescent="0.25">
      <c r="K4" t="s">
        <v>16</v>
      </c>
      <c r="L4">
        <v>2018</v>
      </c>
      <c r="N4" t="s">
        <v>12</v>
      </c>
      <c r="O4">
        <v>2018</v>
      </c>
      <c r="Q4" t="s">
        <v>17</v>
      </c>
      <c r="R4">
        <v>2018</v>
      </c>
      <c r="W4" t="s">
        <v>9</v>
      </c>
      <c r="X4" t="s">
        <v>0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6</v>
      </c>
      <c r="AE4" t="s">
        <v>7</v>
      </c>
      <c r="AF4" t="s">
        <v>8</v>
      </c>
    </row>
    <row r="5" spans="11:32" x14ac:dyDescent="0.25">
      <c r="K5" t="s">
        <v>0</v>
      </c>
      <c r="L5">
        <v>3.758435124284616E-5</v>
      </c>
      <c r="N5" t="s">
        <v>0</v>
      </c>
      <c r="O5">
        <v>11</v>
      </c>
      <c r="Q5" t="s">
        <v>0</v>
      </c>
      <c r="R5">
        <v>292675</v>
      </c>
      <c r="W5">
        <v>2018</v>
      </c>
      <c r="X5">
        <v>39393</v>
      </c>
      <c r="Y5">
        <v>98055</v>
      </c>
      <c r="Z5">
        <v>359325</v>
      </c>
      <c r="AA5">
        <v>329836</v>
      </c>
      <c r="AB5">
        <v>72111</v>
      </c>
      <c r="AC5">
        <v>229889</v>
      </c>
      <c r="AD5">
        <v>97226</v>
      </c>
      <c r="AE5">
        <v>45399</v>
      </c>
      <c r="AF5">
        <v>152137</v>
      </c>
    </row>
    <row r="6" spans="11:32" x14ac:dyDescent="0.25">
      <c r="K6" t="s">
        <v>1</v>
      </c>
      <c r="L6">
        <v>4.81370944449793E-5</v>
      </c>
      <c r="N6" t="s">
        <v>1</v>
      </c>
      <c r="O6">
        <v>27</v>
      </c>
      <c r="Q6" t="s">
        <v>1</v>
      </c>
      <c r="R6">
        <v>560898</v>
      </c>
    </row>
    <row r="7" spans="11:32" x14ac:dyDescent="0.25">
      <c r="K7" t="s">
        <v>2</v>
      </c>
      <c r="L7">
        <v>5.985629700215722E-5</v>
      </c>
      <c r="N7" t="s">
        <v>2</v>
      </c>
      <c r="O7">
        <v>100</v>
      </c>
      <c r="Q7" t="s">
        <v>2</v>
      </c>
      <c r="R7">
        <v>1670668</v>
      </c>
      <c r="W7" t="s">
        <v>13</v>
      </c>
      <c r="X7" t="s">
        <v>0</v>
      </c>
      <c r="Y7" t="s">
        <v>1</v>
      </c>
      <c r="Z7" t="s">
        <v>2</v>
      </c>
      <c r="AA7" t="s">
        <v>3</v>
      </c>
      <c r="AB7" t="s">
        <v>4</v>
      </c>
      <c r="AC7" t="s">
        <v>5</v>
      </c>
      <c r="AD7" t="s">
        <v>6</v>
      </c>
      <c r="AE7" t="s">
        <v>7</v>
      </c>
      <c r="AF7" t="s">
        <v>8</v>
      </c>
    </row>
    <row r="8" spans="11:32" x14ac:dyDescent="0.25">
      <c r="K8" t="s">
        <v>3</v>
      </c>
      <c r="L8">
        <v>6.2433155806012044E-5</v>
      </c>
      <c r="N8" t="s">
        <v>3</v>
      </c>
      <c r="O8">
        <v>92</v>
      </c>
      <c r="Q8" t="s">
        <v>3</v>
      </c>
      <c r="R8">
        <v>1473576</v>
      </c>
      <c r="W8">
        <v>2018</v>
      </c>
      <c r="X8">
        <v>39</v>
      </c>
      <c r="Y8">
        <v>98</v>
      </c>
      <c r="Z8">
        <v>359</v>
      </c>
      <c r="AA8">
        <v>330</v>
      </c>
      <c r="AB8">
        <v>72</v>
      </c>
      <c r="AC8">
        <v>230</v>
      </c>
      <c r="AD8">
        <v>97</v>
      </c>
      <c r="AE8">
        <v>45</v>
      </c>
      <c r="AF8">
        <v>152</v>
      </c>
    </row>
    <row r="9" spans="11:32" x14ac:dyDescent="0.25">
      <c r="K9" t="s">
        <v>4</v>
      </c>
      <c r="L9">
        <v>3.6193919783415587E-5</v>
      </c>
      <c r="N9" t="s">
        <v>4</v>
      </c>
      <c r="O9">
        <v>20</v>
      </c>
      <c r="Q9" t="s">
        <v>4</v>
      </c>
      <c r="R9">
        <v>552579</v>
      </c>
    </row>
    <row r="10" spans="11:32" x14ac:dyDescent="0.25">
      <c r="K10" t="s">
        <v>5</v>
      </c>
      <c r="L10">
        <v>5.1603997374646631E-5</v>
      </c>
      <c r="N10" t="s">
        <v>5</v>
      </c>
      <c r="O10">
        <v>64</v>
      </c>
      <c r="Q10" t="s">
        <v>5</v>
      </c>
      <c r="R10">
        <v>1240214</v>
      </c>
      <c r="W10" t="s">
        <v>14</v>
      </c>
      <c r="X10" t="s">
        <v>0</v>
      </c>
      <c r="Y10" t="s">
        <v>1</v>
      </c>
      <c r="Z10" t="s">
        <v>2</v>
      </c>
      <c r="AA10" t="s">
        <v>3</v>
      </c>
      <c r="AB10" t="s">
        <v>4</v>
      </c>
      <c r="AC10" t="s">
        <v>5</v>
      </c>
      <c r="AD10" t="s">
        <v>6</v>
      </c>
      <c r="AE10" t="s">
        <v>7</v>
      </c>
      <c r="AF10" t="s">
        <v>8</v>
      </c>
    </row>
    <row r="11" spans="11:32" x14ac:dyDescent="0.25">
      <c r="K11" t="s">
        <v>6</v>
      </c>
      <c r="L11">
        <v>3.5945363048166788E-5</v>
      </c>
      <c r="N11" t="s">
        <v>6</v>
      </c>
      <c r="O11">
        <v>27</v>
      </c>
      <c r="Q11" t="s">
        <v>6</v>
      </c>
      <c r="R11">
        <v>751140</v>
      </c>
      <c r="W11">
        <v>2018</v>
      </c>
      <c r="X11">
        <v>10943</v>
      </c>
      <c r="Y11">
        <v>27238</v>
      </c>
      <c r="Z11">
        <v>99813</v>
      </c>
      <c r="AA11">
        <v>91622</v>
      </c>
      <c r="AB11">
        <v>20031</v>
      </c>
      <c r="AC11">
        <v>63859</v>
      </c>
      <c r="AD11">
        <v>27007</v>
      </c>
      <c r="AE11">
        <v>12611</v>
      </c>
      <c r="AF11">
        <v>42261</v>
      </c>
    </row>
    <row r="12" spans="11:32" x14ac:dyDescent="0.25">
      <c r="K12" t="s">
        <v>7</v>
      </c>
      <c r="L12">
        <v>3.3185191236046267E-5</v>
      </c>
      <c r="N12" t="s">
        <v>7</v>
      </c>
      <c r="O12">
        <v>13</v>
      </c>
      <c r="Q12" t="s">
        <v>7</v>
      </c>
      <c r="R12">
        <v>391741</v>
      </c>
    </row>
    <row r="13" spans="11:32" x14ac:dyDescent="0.25">
      <c r="K13" t="s">
        <v>8</v>
      </c>
      <c r="L13">
        <v>2.2236623082885423E-5</v>
      </c>
      <c r="N13" t="s">
        <v>8</v>
      </c>
      <c r="O13">
        <v>42</v>
      </c>
      <c r="Q13" t="s">
        <v>8</v>
      </c>
      <c r="R13">
        <v>1888776</v>
      </c>
      <c r="W13" t="s">
        <v>12</v>
      </c>
      <c r="X13" t="s">
        <v>0</v>
      </c>
      <c r="Y13" t="s">
        <v>1</v>
      </c>
      <c r="Z13" t="s">
        <v>2</v>
      </c>
      <c r="AA13" t="s">
        <v>3</v>
      </c>
      <c r="AB13" t="s">
        <v>4</v>
      </c>
      <c r="AC13" t="s">
        <v>5</v>
      </c>
      <c r="AD13" t="s">
        <v>6</v>
      </c>
      <c r="AE13" t="s">
        <v>7</v>
      </c>
      <c r="AF13" t="s">
        <v>8</v>
      </c>
    </row>
    <row r="14" spans="11:32" x14ac:dyDescent="0.25">
      <c r="W14">
        <v>2018</v>
      </c>
      <c r="X14">
        <v>11</v>
      </c>
      <c r="Y14">
        <v>27</v>
      </c>
      <c r="Z14">
        <v>100</v>
      </c>
      <c r="AA14">
        <v>92</v>
      </c>
      <c r="AB14">
        <v>20</v>
      </c>
      <c r="AC14">
        <v>64</v>
      </c>
      <c r="AD14">
        <v>27</v>
      </c>
      <c r="AE14">
        <v>13</v>
      </c>
      <c r="AF14">
        <v>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BIV</vt:lpstr>
      <vt:lpstr>EEV</vt:lpstr>
      <vt:lpstr>THG</vt:lpstr>
      <vt:lpstr>Farben</vt:lpstr>
      <vt:lpstr>BIV_2018</vt:lpstr>
      <vt:lpstr>BIV_Entwicklung</vt:lpstr>
      <vt:lpstr>BIV_2018_Einwohner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2020-07-29T13:33:02Z</dcterms:modified>
</cp:coreProperties>
</file>