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Hyunsu\SkyDrive\Documents\HomeLoan\"/>
    </mc:Choice>
  </mc:AlternateContent>
  <bookViews>
    <workbookView xWindow="0" yWindow="0" windowWidth="9540" windowHeight="6360" firstSheet="1" activeTab="1"/>
  </bookViews>
  <sheets>
    <sheet name="Sheet1" sheetId="8" state="hidden" r:id="rId1"/>
    <sheet name="Samp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4" i="1" l="1"/>
  <c r="F11" i="1" s="1"/>
  <c r="C14" i="1" s="1"/>
  <c r="C15" i="1" s="1"/>
  <c r="F39" i="1" l="1"/>
  <c r="F40" i="1" s="1"/>
  <c r="F16" i="1"/>
  <c r="F22" i="1" s="1"/>
  <c r="C22" i="1" l="1"/>
  <c r="F21" i="1" l="1"/>
  <c r="F23" i="1" s="1"/>
  <c r="C26" i="1" s="1"/>
  <c r="C31" i="1" s="1"/>
  <c r="C36" i="1" s="1"/>
  <c r="C37" i="1" s="1"/>
  <c r="C23" i="1"/>
</calcChain>
</file>

<file path=xl/sharedStrings.xml><?xml version="1.0" encoding="utf-8"?>
<sst xmlns="http://schemas.openxmlformats.org/spreadsheetml/2006/main" count="69" uniqueCount="65">
  <si>
    <t>Negative Gearing Worksheet</t>
  </si>
  <si>
    <t>Assumptions</t>
  </si>
  <si>
    <t>Property Value</t>
  </si>
  <si>
    <t>Total Purchase</t>
  </si>
  <si>
    <t>Solicitor Fees</t>
  </si>
  <si>
    <t>Deposit</t>
  </si>
  <si>
    <t>Stamp Duties</t>
  </si>
  <si>
    <t>Home Loan Amount</t>
  </si>
  <si>
    <t>Mortgage Insurance</t>
  </si>
  <si>
    <t>Interest Rate</t>
  </si>
  <si>
    <t>Building, Pest inspection</t>
  </si>
  <si>
    <t>Outgoings</t>
  </si>
  <si>
    <t>Income</t>
  </si>
  <si>
    <t>Annual Interest</t>
  </si>
  <si>
    <t>Weekly Rental</t>
  </si>
  <si>
    <t>Council Fees</t>
  </si>
  <si>
    <t>Annual Rental</t>
  </si>
  <si>
    <t>Annual package fee</t>
  </si>
  <si>
    <t>Water swg</t>
  </si>
  <si>
    <t>Starta Fees</t>
  </si>
  <si>
    <t>Management Fee</t>
  </si>
  <si>
    <t>Landlord Insurance</t>
  </si>
  <si>
    <t>Total Outgoing(Annual)</t>
  </si>
  <si>
    <t>Retal Income(Annual)</t>
  </si>
  <si>
    <t>Total Outgoing(Week)</t>
  </si>
  <si>
    <t>Shortfall</t>
  </si>
  <si>
    <t>Tax Deductions</t>
  </si>
  <si>
    <t>Shortfall brought forward</t>
  </si>
  <si>
    <t>Depreciation</t>
  </si>
  <si>
    <t>Loan Cost / Loan Term</t>
  </si>
  <si>
    <t>Accountancy (Section 55)</t>
  </si>
  <si>
    <t>Travel Allowance</t>
  </si>
  <si>
    <t>Total Tax Deductions</t>
  </si>
  <si>
    <t>Tax Refund Calculation</t>
  </si>
  <si>
    <t>Gross Income (1)</t>
  </si>
  <si>
    <t>Tax Payable</t>
  </si>
  <si>
    <t>Gross Income (2)</t>
  </si>
  <si>
    <t>Less Deductions</t>
  </si>
  <si>
    <t>New Assessable Income (1)</t>
  </si>
  <si>
    <t>New Tax Payable</t>
  </si>
  <si>
    <t>New Assessable Income (2)</t>
  </si>
  <si>
    <t>(Join) Tax Savings</t>
  </si>
  <si>
    <t>(Using section 22D) Weekly Tax Saving</t>
  </si>
  <si>
    <t>http://www.taxcalculator.com.au/</t>
  </si>
  <si>
    <t>interest only mortgage calculator</t>
  </si>
  <si>
    <t>http://www.mortgageseek.com.au/mortgage-calculators/calc-interestonly.php</t>
  </si>
  <si>
    <t>stamp duty calculator</t>
  </si>
  <si>
    <t>http://reiwa.com.au/Faq/Calculators/Pages/Stamp-duty.aspx</t>
  </si>
  <si>
    <t>mortgage insurance calculator</t>
  </si>
  <si>
    <t>http://www.yourmortgage.com.au/calculators/mortgage_insurance/</t>
  </si>
  <si>
    <t>FHOG</t>
  </si>
  <si>
    <t>Solicitor &amp; stamp duty calculator</t>
  </si>
  <si>
    <t>http://www.commerce.wa.gov.au/consumerprotection/Content/Property_renting/Buying_and_selling/calculator.asp</t>
  </si>
  <si>
    <t>mortgage repayment calculator</t>
  </si>
  <si>
    <t xml:space="preserve">http://www.expressmortgagemarket.com.au/calculator_mortgage_repayments.htm </t>
  </si>
  <si>
    <t>Repayment calculator</t>
  </si>
  <si>
    <t xml:space="preserve">http://www.expressmortgagemarket.com.au/calculator_extra_repayments.htm </t>
  </si>
  <si>
    <t>Property value estimator</t>
  </si>
  <si>
    <t xml:space="preserve">http://www.expressmortgagemarket.com.au/calculator_property_value_estimator.htm </t>
  </si>
  <si>
    <t>Pay needs from saving</t>
  </si>
  <si>
    <t>Pay initial</t>
  </si>
  <si>
    <t>Initial Deducted Loan Amount</t>
  </si>
  <si>
    <t>Removal company</t>
  </si>
  <si>
    <t>Cleaning</t>
  </si>
  <si>
    <t>Weekly Interest(Interest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</si>
</sst>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&quot;$&quot;#,##0"/>
    <numFmt numFmtId="165" formatCode="&quot;$&quot;#,##0.00;[Red]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5555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5" fillId="3" borderId="3" xfId="0" applyFont="1" applyFill="1" applyBorder="1"/>
    <xf numFmtId="0" fontId="5" fillId="3" borderId="4" xfId="0" applyFont="1" applyFill="1" applyBorder="1"/>
    <xf numFmtId="0" fontId="1" fillId="0" borderId="1" xfId="0" applyFont="1" applyBorder="1"/>
    <xf numFmtId="0" fontId="0" fillId="0" borderId="5" xfId="0" applyBorder="1"/>
    <xf numFmtId="164" fontId="0" fillId="0" borderId="1" xfId="0" applyNumberFormat="1" applyBorder="1"/>
    <xf numFmtId="165" fontId="0" fillId="0" borderId="1" xfId="0" applyNumberForma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6" fillId="0" borderId="1" xfId="0" applyNumberFormat="1" applyFont="1" applyBorder="1"/>
    <xf numFmtId="165" fontId="6" fillId="0" borderId="1" xfId="0" applyNumberFormat="1" applyFont="1" applyBorder="1"/>
    <xf numFmtId="0" fontId="0" fillId="0" borderId="0" xfId="0" applyBorder="1"/>
    <xf numFmtId="0" fontId="0" fillId="0" borderId="1" xfId="0" applyFill="1" applyBorder="1"/>
    <xf numFmtId="0" fontId="7" fillId="0" borderId="0" xfId="1"/>
    <xf numFmtId="0" fontId="0" fillId="0" borderId="6" xfId="0" applyBorder="1"/>
    <xf numFmtId="0" fontId="4" fillId="4" borderId="0" xfId="0" applyFont="1" applyFill="1" applyBorder="1" applyAlignment="1">
      <alignment horizontal="center" vertical="center"/>
    </xf>
    <xf numFmtId="164" fontId="0" fillId="0" borderId="6" xfId="0" applyNumberFormat="1" applyBorder="1"/>
    <xf numFmtId="0" fontId="0" fillId="0" borderId="7" xfId="0" applyBorder="1"/>
    <xf numFmtId="0" fontId="4" fillId="4" borderId="7" xfId="0" applyFont="1" applyFill="1" applyBorder="1" applyAlignment="1">
      <alignment horizontal="center"/>
    </xf>
    <xf numFmtId="0" fontId="0" fillId="0" borderId="7" xfId="0" applyFill="1" applyBorder="1"/>
    <xf numFmtId="164" fontId="6" fillId="0" borderId="0" xfId="0" applyNumberFormat="1" applyFont="1" applyBorder="1"/>
    <xf numFmtId="164" fontId="0" fillId="0" borderId="8" xfId="0" applyNumberFormat="1" applyBorder="1"/>
    <xf numFmtId="0" fontId="8" fillId="0" borderId="0" xfId="0" applyFont="1"/>
    <xf numFmtId="10" fontId="0" fillId="0" borderId="1" xfId="0" applyNumberFormat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ressmortgagemarket.com.au/calculator_mortgage_repayments.htm" TargetMode="External"/><Relationship Id="rId3" Type="http://schemas.openxmlformats.org/officeDocument/2006/relationships/hyperlink" Target="http://reiwa.com.au/Faq/Calculators/Pages/Stamp-duty.aspx" TargetMode="External"/><Relationship Id="rId7" Type="http://schemas.openxmlformats.org/officeDocument/2006/relationships/hyperlink" Target="http://www.expressmortgagemarket.com.au/calculator_property_value_estimator.htm" TargetMode="External"/><Relationship Id="rId2" Type="http://schemas.openxmlformats.org/officeDocument/2006/relationships/hyperlink" Target="http://www.taxcalculator.com.au/" TargetMode="External"/><Relationship Id="rId1" Type="http://schemas.openxmlformats.org/officeDocument/2006/relationships/hyperlink" Target="http://www.mortgageseek.com.au/mortgage-calculators/calc-interestonly.php" TargetMode="External"/><Relationship Id="rId6" Type="http://schemas.openxmlformats.org/officeDocument/2006/relationships/hyperlink" Target="http://www.expressmortgagemarket.com.au/calculator_extra_repayments.htm" TargetMode="External"/><Relationship Id="rId5" Type="http://schemas.openxmlformats.org/officeDocument/2006/relationships/hyperlink" Target="http://www.commerce.wa.gov.au/consumerprotection/Content/Property_renting/Buying_and_selling/calculator.asp" TargetMode="External"/><Relationship Id="rId4" Type="http://schemas.openxmlformats.org/officeDocument/2006/relationships/hyperlink" Target="http://www.yourmortgage.com.au/calculators/mortgage_insuranc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topLeftCell="A16" zoomScaleNormal="100" workbookViewId="0">
      <selection activeCell="F38" sqref="F38"/>
    </sheetView>
  </sheetViews>
  <sheetFormatPr defaultRowHeight="15" x14ac:dyDescent="0.25"/>
  <cols>
    <col min="1" max="1" width="3.28515625" customWidth="1"/>
    <col min="2" max="2" width="29.7109375" customWidth="1"/>
    <col min="3" max="3" width="19.5703125" customWidth="1"/>
    <col min="4" max="4" width="3.140625" customWidth="1"/>
    <col min="5" max="5" width="29.7109375" customWidth="1"/>
    <col min="6" max="6" width="19.5703125" customWidth="1"/>
    <col min="7" max="7" width="2" customWidth="1"/>
  </cols>
  <sheetData>
    <row r="1" spans="2:9" ht="31.5" customHeight="1" x14ac:dyDescent="0.25">
      <c r="B1" s="26" t="s">
        <v>0</v>
      </c>
      <c r="C1" s="27"/>
      <c r="D1" s="27"/>
      <c r="E1" s="27"/>
      <c r="F1" s="28"/>
    </row>
    <row r="2" spans="2:9" ht="6.75" customHeight="1" x14ac:dyDescent="0.25">
      <c r="B2" s="19"/>
      <c r="C2" s="13"/>
      <c r="D2" s="13"/>
      <c r="E2" s="13"/>
      <c r="F2" s="16"/>
    </row>
    <row r="3" spans="2:9" ht="29.25" customHeight="1" x14ac:dyDescent="0.25">
      <c r="B3" s="29" t="s">
        <v>1</v>
      </c>
      <c r="C3" s="30"/>
      <c r="D3" s="30"/>
      <c r="E3" s="30"/>
      <c r="F3" s="31"/>
      <c r="I3" s="24"/>
    </row>
    <row r="4" spans="2:9" x14ac:dyDescent="0.25">
      <c r="B4" s="1" t="s">
        <v>2</v>
      </c>
      <c r="C4" s="7"/>
      <c r="D4" s="1"/>
      <c r="E4" s="1" t="s">
        <v>3</v>
      </c>
      <c r="F4" s="7">
        <f>SUM(C4:C10)</f>
        <v>0</v>
      </c>
      <c r="I4" s="24"/>
    </row>
    <row r="5" spans="2:9" x14ac:dyDescent="0.25">
      <c r="B5" s="1" t="s">
        <v>4</v>
      </c>
      <c r="C5" s="7"/>
      <c r="D5" s="1"/>
      <c r="E5" s="1" t="s">
        <v>5</v>
      </c>
      <c r="F5" s="7"/>
      <c r="I5" s="24"/>
    </row>
    <row r="6" spans="2:9" x14ac:dyDescent="0.25">
      <c r="B6" s="1" t="s">
        <v>6</v>
      </c>
      <c r="C6" s="7"/>
      <c r="D6" s="1"/>
      <c r="E6" s="1" t="s">
        <v>7</v>
      </c>
      <c r="F6" s="11"/>
      <c r="I6" s="24"/>
    </row>
    <row r="7" spans="2:9" x14ac:dyDescent="0.25">
      <c r="B7" s="1" t="s">
        <v>8</v>
      </c>
      <c r="C7" s="12"/>
      <c r="D7" s="1"/>
      <c r="E7" s="1" t="s">
        <v>9</v>
      </c>
      <c r="F7" s="25">
        <v>4.8800000000000003E-2</v>
      </c>
      <c r="I7" s="24"/>
    </row>
    <row r="8" spans="2:9" x14ac:dyDescent="0.25">
      <c r="B8" s="14" t="s">
        <v>10</v>
      </c>
      <c r="C8" s="11"/>
      <c r="D8" s="13"/>
      <c r="E8" s="1" t="s">
        <v>50</v>
      </c>
      <c r="F8" s="7"/>
      <c r="I8" s="24"/>
    </row>
    <row r="9" spans="2:9" x14ac:dyDescent="0.25">
      <c r="B9" s="14" t="s">
        <v>62</v>
      </c>
      <c r="C9" s="11"/>
      <c r="D9" s="13"/>
      <c r="E9" s="14" t="s">
        <v>59</v>
      </c>
      <c r="F9" s="23">
        <f>(C4+C7)-F6</f>
        <v>0</v>
      </c>
    </row>
    <row r="10" spans="2:9" x14ac:dyDescent="0.25">
      <c r="B10" s="14" t="s">
        <v>63</v>
      </c>
      <c r="C10" s="11"/>
      <c r="D10" s="13"/>
      <c r="E10" s="14" t="s">
        <v>60</v>
      </c>
      <c r="F10" s="23"/>
    </row>
    <row r="11" spans="2:9" x14ac:dyDescent="0.25">
      <c r="B11" s="21"/>
      <c r="C11" s="22"/>
      <c r="D11" s="13"/>
      <c r="E11" s="14" t="s">
        <v>61</v>
      </c>
      <c r="F11" s="23">
        <f>(F4-F5-F8-F10)</f>
        <v>0</v>
      </c>
    </row>
    <row r="12" spans="2:9" x14ac:dyDescent="0.25">
      <c r="B12" s="19"/>
      <c r="C12" s="13"/>
      <c r="D12" s="13"/>
      <c r="E12" s="13"/>
      <c r="F12" s="16"/>
    </row>
    <row r="13" spans="2:9" ht="24" customHeight="1" x14ac:dyDescent="0.4">
      <c r="B13" s="20" t="s">
        <v>11</v>
      </c>
      <c r="C13" s="4"/>
      <c r="D13" s="3"/>
      <c r="E13" s="17" t="s">
        <v>12</v>
      </c>
      <c r="F13" s="16"/>
    </row>
    <row r="14" spans="2:9" x14ac:dyDescent="0.25">
      <c r="B14" s="1" t="s">
        <v>13</v>
      </c>
      <c r="C14" s="8">
        <f>F11 * F7</f>
        <v>0</v>
      </c>
      <c r="D14" s="2"/>
      <c r="E14" s="1" t="s">
        <v>14</v>
      </c>
      <c r="F14" s="7"/>
    </row>
    <row r="15" spans="2:9" x14ac:dyDescent="0.25">
      <c r="B15" s="1" t="s">
        <v>64</v>
      </c>
      <c r="C15" s="8">
        <f>(C14/52)</f>
        <v>0</v>
      </c>
      <c r="D15" s="13"/>
      <c r="E15" s="1"/>
      <c r="F15" s="7"/>
    </row>
    <row r="16" spans="2:9" x14ac:dyDescent="0.25">
      <c r="B16" s="1" t="s">
        <v>15</v>
      </c>
      <c r="C16" s="7"/>
      <c r="D16" s="13"/>
      <c r="E16" s="1" t="s">
        <v>16</v>
      </c>
      <c r="F16" s="7">
        <f>F14*52</f>
        <v>0</v>
      </c>
    </row>
    <row r="17" spans="2:6" x14ac:dyDescent="0.25">
      <c r="B17" s="1" t="s">
        <v>17</v>
      </c>
      <c r="C17" s="7"/>
      <c r="D17" s="13"/>
      <c r="E17" s="13"/>
      <c r="F17" s="18"/>
    </row>
    <row r="18" spans="2:6" x14ac:dyDescent="0.25">
      <c r="B18" s="1" t="s">
        <v>18</v>
      </c>
      <c r="C18" s="7">
        <v>0</v>
      </c>
      <c r="D18" s="13"/>
      <c r="E18" s="13"/>
      <c r="F18" s="16"/>
    </row>
    <row r="19" spans="2:6" x14ac:dyDescent="0.25">
      <c r="B19" s="1" t="s">
        <v>19</v>
      </c>
      <c r="C19" s="7"/>
      <c r="D19" s="13"/>
      <c r="E19" s="13"/>
      <c r="F19" s="16"/>
    </row>
    <row r="20" spans="2:6" x14ac:dyDescent="0.25">
      <c r="B20" s="1" t="s">
        <v>20</v>
      </c>
      <c r="C20" s="7"/>
      <c r="D20" s="13"/>
      <c r="E20" s="13"/>
      <c r="F20" s="16"/>
    </row>
    <row r="21" spans="2:6" x14ac:dyDescent="0.25">
      <c r="B21" s="1" t="s">
        <v>21</v>
      </c>
      <c r="C21" s="7"/>
      <c r="D21" s="13"/>
      <c r="E21" s="1" t="s">
        <v>22</v>
      </c>
      <c r="F21" s="7">
        <f>C22</f>
        <v>0</v>
      </c>
    </row>
    <row r="22" spans="2:6" x14ac:dyDescent="0.25">
      <c r="B22" s="5" t="s">
        <v>22</v>
      </c>
      <c r="C22" s="9">
        <f>SUM(C14:C21)</f>
        <v>0</v>
      </c>
      <c r="D22" s="13"/>
      <c r="E22" s="1" t="s">
        <v>23</v>
      </c>
      <c r="F22" s="7">
        <f>F16</f>
        <v>0</v>
      </c>
    </row>
    <row r="23" spans="2:6" x14ac:dyDescent="0.25">
      <c r="B23" s="5" t="s">
        <v>24</v>
      </c>
      <c r="C23" s="10">
        <f>C22/52</f>
        <v>0</v>
      </c>
      <c r="D23" s="13"/>
      <c r="E23" s="5" t="s">
        <v>25</v>
      </c>
      <c r="F23" s="9">
        <f>F21-F22</f>
        <v>0</v>
      </c>
    </row>
    <row r="24" spans="2:6" ht="9" customHeight="1" x14ac:dyDescent="0.25">
      <c r="B24" s="19"/>
      <c r="C24" s="13"/>
      <c r="D24" s="13"/>
      <c r="E24" s="13"/>
      <c r="F24" s="16"/>
    </row>
    <row r="25" spans="2:6" ht="30.75" customHeight="1" x14ac:dyDescent="0.25">
      <c r="B25" s="29" t="s">
        <v>26</v>
      </c>
      <c r="C25" s="30"/>
      <c r="D25" s="30"/>
      <c r="E25" s="30"/>
      <c r="F25" s="31"/>
    </row>
    <row r="26" spans="2:6" x14ac:dyDescent="0.25">
      <c r="B26" s="1" t="s">
        <v>27</v>
      </c>
      <c r="C26" s="7">
        <f>F23</f>
        <v>0</v>
      </c>
      <c r="D26" s="13"/>
      <c r="E26" s="13"/>
      <c r="F26" s="16"/>
    </row>
    <row r="27" spans="2:6" x14ac:dyDescent="0.25">
      <c r="B27" s="1" t="s">
        <v>28</v>
      </c>
      <c r="C27" s="7"/>
      <c r="D27" s="13"/>
      <c r="E27" s="13"/>
      <c r="F27" s="16"/>
    </row>
    <row r="28" spans="2:6" x14ac:dyDescent="0.25">
      <c r="B28" s="1" t="s">
        <v>29</v>
      </c>
      <c r="C28" s="7"/>
      <c r="D28" s="13"/>
      <c r="E28" s="13"/>
      <c r="F28" s="16"/>
    </row>
    <row r="29" spans="2:6" x14ac:dyDescent="0.25">
      <c r="B29" s="1" t="s">
        <v>30</v>
      </c>
      <c r="C29" s="7"/>
      <c r="D29" s="13"/>
      <c r="E29" s="13"/>
      <c r="F29" s="16"/>
    </row>
    <row r="30" spans="2:6" x14ac:dyDescent="0.25">
      <c r="B30" s="1" t="s">
        <v>31</v>
      </c>
      <c r="C30" s="7"/>
      <c r="D30" s="13"/>
      <c r="E30" s="13"/>
      <c r="F30" s="16"/>
    </row>
    <row r="31" spans="2:6" x14ac:dyDescent="0.25">
      <c r="B31" s="5" t="s">
        <v>32</v>
      </c>
      <c r="C31" s="9">
        <f>SUM(C26:C30)</f>
        <v>0</v>
      </c>
      <c r="D31" s="13"/>
      <c r="E31" s="13"/>
      <c r="F31" s="16"/>
    </row>
    <row r="32" spans="2:6" ht="9.75" customHeight="1" x14ac:dyDescent="0.25">
      <c r="B32" s="19"/>
      <c r="C32" s="13"/>
      <c r="D32" s="13"/>
      <c r="E32" s="13"/>
      <c r="F32" s="16"/>
    </row>
    <row r="33" spans="2:6" ht="29.25" customHeight="1" x14ac:dyDescent="0.25">
      <c r="B33" s="29" t="s">
        <v>33</v>
      </c>
      <c r="C33" s="30"/>
      <c r="D33" s="30"/>
      <c r="E33" s="30"/>
      <c r="F33" s="31"/>
    </row>
    <row r="34" spans="2:6" x14ac:dyDescent="0.25">
      <c r="B34" s="1" t="s">
        <v>34</v>
      </c>
      <c r="C34" s="7"/>
      <c r="D34" s="13"/>
      <c r="E34" s="1" t="s">
        <v>35</v>
      </c>
      <c r="F34" s="7"/>
    </row>
    <row r="35" spans="2:6" x14ac:dyDescent="0.25">
      <c r="B35" s="1" t="s">
        <v>36</v>
      </c>
      <c r="C35" s="7"/>
      <c r="D35" s="13"/>
      <c r="E35" s="1" t="s">
        <v>35</v>
      </c>
      <c r="F35" s="7"/>
    </row>
    <row r="36" spans="2:6" x14ac:dyDescent="0.25">
      <c r="B36" s="1" t="s">
        <v>37</v>
      </c>
      <c r="C36" s="11">
        <f>C31</f>
        <v>0</v>
      </c>
      <c r="D36" s="13"/>
      <c r="E36" s="1"/>
      <c r="F36" s="7"/>
    </row>
    <row r="37" spans="2:6" x14ac:dyDescent="0.25">
      <c r="B37" s="1" t="s">
        <v>38</v>
      </c>
      <c r="C37" s="11">
        <f>SUM(C34:C35)-C36</f>
        <v>0</v>
      </c>
      <c r="D37" s="13"/>
      <c r="E37" s="1" t="s">
        <v>39</v>
      </c>
      <c r="F37" s="11"/>
    </row>
    <row r="38" spans="2:6" x14ac:dyDescent="0.25">
      <c r="B38" s="1" t="s">
        <v>40</v>
      </c>
      <c r="C38" s="7"/>
      <c r="D38" s="13"/>
      <c r="E38" s="1" t="s">
        <v>39</v>
      </c>
      <c r="F38" s="7"/>
    </row>
    <row r="39" spans="2:6" x14ac:dyDescent="0.25">
      <c r="B39" s="13"/>
      <c r="C39" s="13"/>
      <c r="D39" s="13"/>
      <c r="E39" s="6" t="s">
        <v>41</v>
      </c>
      <c r="F39" s="11">
        <f>SUM(F34:F35) - SUM(F37:F38)</f>
        <v>0</v>
      </c>
    </row>
    <row r="40" spans="2:6" x14ac:dyDescent="0.25">
      <c r="B40" s="13"/>
      <c r="C40" s="32" t="s">
        <v>42</v>
      </c>
      <c r="D40" s="32"/>
      <c r="E40" s="32"/>
      <c r="F40" s="12">
        <f>F39/52</f>
        <v>0</v>
      </c>
    </row>
    <row r="42" spans="2:6" x14ac:dyDescent="0.25">
      <c r="B42" t="s">
        <v>35</v>
      </c>
      <c r="C42" s="15" t="s">
        <v>43</v>
      </c>
    </row>
    <row r="43" spans="2:6" x14ac:dyDescent="0.25">
      <c r="B43" t="s">
        <v>44</v>
      </c>
      <c r="C43" s="15" t="s">
        <v>45</v>
      </c>
    </row>
    <row r="44" spans="2:6" x14ac:dyDescent="0.25">
      <c r="B44" t="s">
        <v>46</v>
      </c>
      <c r="C44" s="15" t="s">
        <v>47</v>
      </c>
    </row>
    <row r="45" spans="2:6" x14ac:dyDescent="0.25">
      <c r="B45" t="s">
        <v>48</v>
      </c>
      <c r="C45" s="15" t="s">
        <v>49</v>
      </c>
    </row>
    <row r="46" spans="2:6" x14ac:dyDescent="0.25">
      <c r="B46" t="s">
        <v>51</v>
      </c>
      <c r="C46" s="15" t="s">
        <v>52</v>
      </c>
    </row>
    <row r="47" spans="2:6" x14ac:dyDescent="0.25">
      <c r="B47" t="s">
        <v>53</v>
      </c>
      <c r="C47" s="15" t="s">
        <v>54</v>
      </c>
    </row>
    <row r="48" spans="2:6" x14ac:dyDescent="0.25">
      <c r="B48" t="s">
        <v>55</v>
      </c>
      <c r="C48" s="15" t="s">
        <v>56</v>
      </c>
    </row>
    <row r="49" spans="2:3" x14ac:dyDescent="0.25">
      <c r="B49" t="s">
        <v>57</v>
      </c>
      <c r="C49" s="15" t="s">
        <v>58</v>
      </c>
    </row>
  </sheetData>
  <mergeCells count="5">
    <mergeCell ref="B1:F1"/>
    <mergeCell ref="B3:F3"/>
    <mergeCell ref="B25:F25"/>
    <mergeCell ref="B33:F33"/>
    <mergeCell ref="C40:E40"/>
  </mergeCells>
  <hyperlinks>
    <hyperlink ref="C43" r:id="rId1"/>
    <hyperlink ref="C42" r:id="rId2"/>
    <hyperlink ref="C44" r:id="rId3"/>
    <hyperlink ref="C45" r:id="rId4"/>
    <hyperlink ref="C46" r:id="rId5"/>
    <hyperlink ref="C48" r:id="rId6"/>
    <hyperlink ref="C49" r:id="rId7"/>
    <hyperlink ref="C4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Hyunsu Kim</dc:creator>
  <cp:lastModifiedBy>Aaron Hyunsu Kim</cp:lastModifiedBy>
  <dcterms:created xsi:type="dcterms:W3CDTF">2014-02-08T14:39:53Z</dcterms:created>
  <dcterms:modified xsi:type="dcterms:W3CDTF">2014-04-26T03:16:38Z</dcterms:modified>
</cp:coreProperties>
</file>