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westminster-my.sharepoint.com/personal/w1836905_westminster_ac_uk/Documents/year 3/TERM 2/computatuinal methods for finance/ASSIEGMENT 2/github/"/>
    </mc:Choice>
  </mc:AlternateContent>
  <xr:revisionPtr revIDLastSave="13" documentId="8_{728AEF52-92E4-D443-A784-912D69A8B072}" xr6:coauthVersionLast="47" xr6:coauthVersionMax="47" xr10:uidLastSave="{875C5F0D-3B71-A546-BDC4-D1AD46DE07EA}"/>
  <bookViews>
    <workbookView xWindow="0" yWindow="740" windowWidth="30240" windowHeight="18900" activeTab="3" xr2:uid="{4280E8B1-460F-B147-9029-EC650068837A}"/>
  </bookViews>
  <sheets>
    <sheet name="MACD" sheetId="1" r:id="rId1"/>
    <sheet name="RSI" sheetId="2" r:id="rId2"/>
    <sheet name="Bollinger Bands " sheetId="3" r:id="rId3"/>
    <sheet name="Stochastic Oscillator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8" i="4" l="1"/>
  <c r="E188" i="4" s="1"/>
  <c r="C188" i="4"/>
  <c r="D187" i="4"/>
  <c r="E187" i="4" s="1"/>
  <c r="C187" i="4"/>
  <c r="E186" i="4"/>
  <c r="F188" i="4" s="1"/>
  <c r="D186" i="4"/>
  <c r="C186" i="4"/>
  <c r="D185" i="4"/>
  <c r="E185" i="4" s="1"/>
  <c r="C185" i="4"/>
  <c r="E184" i="4"/>
  <c r="D184" i="4"/>
  <c r="C184" i="4"/>
  <c r="E183" i="4"/>
  <c r="D183" i="4"/>
  <c r="C183" i="4"/>
  <c r="D182" i="4"/>
  <c r="E182" i="4" s="1"/>
  <c r="F184" i="4" s="1"/>
  <c r="C182" i="4"/>
  <c r="D181" i="4"/>
  <c r="E181" i="4" s="1"/>
  <c r="C181" i="4"/>
  <c r="E180" i="4"/>
  <c r="D180" i="4"/>
  <c r="C180" i="4"/>
  <c r="D179" i="4"/>
  <c r="E179" i="4" s="1"/>
  <c r="C179" i="4"/>
  <c r="D178" i="4"/>
  <c r="E178" i="4" s="1"/>
  <c r="F180" i="4" s="1"/>
  <c r="C178" i="4"/>
  <c r="D177" i="4"/>
  <c r="E177" i="4" s="1"/>
  <c r="F179" i="4" s="1"/>
  <c r="C177" i="4"/>
  <c r="D176" i="4"/>
  <c r="E176" i="4" s="1"/>
  <c r="C176" i="4"/>
  <c r="E175" i="4"/>
  <c r="D175" i="4"/>
  <c r="C175" i="4"/>
  <c r="D174" i="4"/>
  <c r="E174" i="4" s="1"/>
  <c r="C174" i="4"/>
  <c r="E173" i="4"/>
  <c r="F175" i="4" s="1"/>
  <c r="D173" i="4"/>
  <c r="C173" i="4"/>
  <c r="E172" i="4"/>
  <c r="F174" i="4" s="1"/>
  <c r="D172" i="4"/>
  <c r="C172" i="4"/>
  <c r="D171" i="4"/>
  <c r="E171" i="4" s="1"/>
  <c r="F173" i="4" s="1"/>
  <c r="C171" i="4"/>
  <c r="D170" i="4"/>
  <c r="E170" i="4" s="1"/>
  <c r="F172" i="4" s="1"/>
  <c r="C170" i="4"/>
  <c r="E169" i="4"/>
  <c r="D169" i="4"/>
  <c r="C169" i="4"/>
  <c r="D168" i="4"/>
  <c r="E168" i="4" s="1"/>
  <c r="C168" i="4"/>
  <c r="D167" i="4"/>
  <c r="E167" i="4" s="1"/>
  <c r="C167" i="4"/>
  <c r="D166" i="4"/>
  <c r="E166" i="4" s="1"/>
  <c r="F168" i="4" s="1"/>
  <c r="C166" i="4"/>
  <c r="D165" i="4"/>
  <c r="E165" i="4" s="1"/>
  <c r="F167" i="4" s="1"/>
  <c r="C165" i="4"/>
  <c r="E164" i="4"/>
  <c r="D164" i="4"/>
  <c r="C164" i="4"/>
  <c r="D163" i="4"/>
  <c r="E163" i="4" s="1"/>
  <c r="C163" i="4"/>
  <c r="E162" i="4"/>
  <c r="D162" i="4"/>
  <c r="C162" i="4"/>
  <c r="E161" i="4"/>
  <c r="D161" i="4"/>
  <c r="C161" i="4"/>
  <c r="D160" i="4"/>
  <c r="E160" i="4" s="1"/>
  <c r="F162" i="4" s="1"/>
  <c r="C160" i="4"/>
  <c r="D159" i="4"/>
  <c r="E159" i="4" s="1"/>
  <c r="F161" i="4" s="1"/>
  <c r="C159" i="4"/>
  <c r="E158" i="4"/>
  <c r="F160" i="4" s="1"/>
  <c r="D158" i="4"/>
  <c r="C158" i="4"/>
  <c r="D157" i="4"/>
  <c r="E157" i="4" s="1"/>
  <c r="F159" i="4" s="1"/>
  <c r="C157" i="4"/>
  <c r="D156" i="4"/>
  <c r="E156" i="4" s="1"/>
  <c r="F158" i="4" s="1"/>
  <c r="C156" i="4"/>
  <c r="D155" i="4"/>
  <c r="E155" i="4" s="1"/>
  <c r="C155" i="4"/>
  <c r="D154" i="4"/>
  <c r="E154" i="4" s="1"/>
  <c r="C154" i="4"/>
  <c r="D153" i="4"/>
  <c r="E153" i="4" s="1"/>
  <c r="F155" i="4" s="1"/>
  <c r="C153" i="4"/>
  <c r="D152" i="4"/>
  <c r="E152" i="4" s="1"/>
  <c r="F154" i="4" s="1"/>
  <c r="C152" i="4"/>
  <c r="E151" i="4"/>
  <c r="D151" i="4"/>
  <c r="C151" i="4"/>
  <c r="E150" i="4"/>
  <c r="D150" i="4"/>
  <c r="C150" i="4"/>
  <c r="D149" i="4"/>
  <c r="E149" i="4" s="1"/>
  <c r="F151" i="4" s="1"/>
  <c r="C149" i="4"/>
  <c r="D148" i="4"/>
  <c r="E148" i="4" s="1"/>
  <c r="C148" i="4"/>
  <c r="E147" i="4"/>
  <c r="F149" i="4" s="1"/>
  <c r="D147" i="4"/>
  <c r="C147" i="4"/>
  <c r="D146" i="4"/>
  <c r="E146" i="4" s="1"/>
  <c r="C146" i="4"/>
  <c r="D145" i="4"/>
  <c r="E145" i="4" s="1"/>
  <c r="F147" i="4" s="1"/>
  <c r="C145" i="4"/>
  <c r="D144" i="4"/>
  <c r="E144" i="4" s="1"/>
  <c r="F146" i="4" s="1"/>
  <c r="C144" i="4"/>
  <c r="D143" i="4"/>
  <c r="E143" i="4" s="1"/>
  <c r="C143" i="4"/>
  <c r="D142" i="4"/>
  <c r="E142" i="4" s="1"/>
  <c r="F144" i="4" s="1"/>
  <c r="C142" i="4"/>
  <c r="D141" i="4"/>
  <c r="E141" i="4" s="1"/>
  <c r="F143" i="4" s="1"/>
  <c r="C141" i="4"/>
  <c r="E140" i="4"/>
  <c r="D140" i="4"/>
  <c r="C140" i="4"/>
  <c r="E139" i="4"/>
  <c r="F141" i="4" s="1"/>
  <c r="D139" i="4"/>
  <c r="C139" i="4"/>
  <c r="D138" i="4"/>
  <c r="E138" i="4" s="1"/>
  <c r="C138" i="4"/>
  <c r="D137" i="4"/>
  <c r="E137" i="4" s="1"/>
  <c r="C137" i="4"/>
  <c r="D136" i="4"/>
  <c r="C136" i="4"/>
  <c r="E136" i="4" s="1"/>
  <c r="D135" i="4"/>
  <c r="E135" i="4" s="1"/>
  <c r="C135" i="4"/>
  <c r="D134" i="4"/>
  <c r="C134" i="4"/>
  <c r="D133" i="4"/>
  <c r="E133" i="4" s="1"/>
  <c r="C133" i="4"/>
  <c r="D132" i="4"/>
  <c r="E132" i="4" s="1"/>
  <c r="C132" i="4"/>
  <c r="D131" i="4"/>
  <c r="E131" i="4" s="1"/>
  <c r="C131" i="4"/>
  <c r="D130" i="4"/>
  <c r="C130" i="4"/>
  <c r="E130" i="4" s="1"/>
  <c r="E129" i="4"/>
  <c r="F131" i="4" s="1"/>
  <c r="D129" i="4"/>
  <c r="C129" i="4"/>
  <c r="E128" i="4"/>
  <c r="F130" i="4" s="1"/>
  <c r="D128" i="4"/>
  <c r="C128" i="4"/>
  <c r="D127" i="4"/>
  <c r="E127" i="4" s="1"/>
  <c r="F129" i="4" s="1"/>
  <c r="C127" i="4"/>
  <c r="D126" i="4"/>
  <c r="E126" i="4" s="1"/>
  <c r="C126" i="4"/>
  <c r="D125" i="4"/>
  <c r="C125" i="4"/>
  <c r="E125" i="4" s="1"/>
  <c r="D124" i="4"/>
  <c r="E124" i="4" s="1"/>
  <c r="F126" i="4" s="1"/>
  <c r="C124" i="4"/>
  <c r="D123" i="4"/>
  <c r="E123" i="4" s="1"/>
  <c r="F125" i="4" s="1"/>
  <c r="C123" i="4"/>
  <c r="D122" i="4"/>
  <c r="E122" i="4" s="1"/>
  <c r="F124" i="4" s="1"/>
  <c r="C122" i="4"/>
  <c r="D121" i="4"/>
  <c r="E121" i="4" s="1"/>
  <c r="C121" i="4"/>
  <c r="D120" i="4"/>
  <c r="E120" i="4" s="1"/>
  <c r="C120" i="4"/>
  <c r="D119" i="4"/>
  <c r="E119" i="4" s="1"/>
  <c r="F121" i="4" s="1"/>
  <c r="C119" i="4"/>
  <c r="E118" i="4"/>
  <c r="F120" i="4" s="1"/>
  <c r="D118" i="4"/>
  <c r="C118" i="4"/>
  <c r="E117" i="4"/>
  <c r="F119" i="4" s="1"/>
  <c r="D117" i="4"/>
  <c r="C117" i="4"/>
  <c r="D116" i="4"/>
  <c r="E116" i="4" s="1"/>
  <c r="C116" i="4"/>
  <c r="D115" i="4"/>
  <c r="E115" i="4" s="1"/>
  <c r="C115" i="4"/>
  <c r="D114" i="4"/>
  <c r="C114" i="4"/>
  <c r="E114" i="4" s="1"/>
  <c r="D113" i="4"/>
  <c r="E113" i="4" s="1"/>
  <c r="F115" i="4" s="1"/>
  <c r="C113" i="4"/>
  <c r="D112" i="4"/>
  <c r="C112" i="4"/>
  <c r="D111" i="4"/>
  <c r="E111" i="4" s="1"/>
  <c r="C111" i="4"/>
  <c r="D110" i="4"/>
  <c r="E110" i="4" s="1"/>
  <c r="C110" i="4"/>
  <c r="D109" i="4"/>
  <c r="E109" i="4" s="1"/>
  <c r="F111" i="4" s="1"/>
  <c r="C109" i="4"/>
  <c r="D108" i="4"/>
  <c r="E108" i="4" s="1"/>
  <c r="C108" i="4"/>
  <c r="E107" i="4"/>
  <c r="D107" i="4"/>
  <c r="C107" i="4"/>
  <c r="E106" i="4"/>
  <c r="D106" i="4"/>
  <c r="C106" i="4"/>
  <c r="D105" i="4"/>
  <c r="E105" i="4" s="1"/>
  <c r="F107" i="4" s="1"/>
  <c r="C105" i="4"/>
  <c r="D104" i="4"/>
  <c r="E104" i="4" s="1"/>
  <c r="C104" i="4"/>
  <c r="D103" i="4"/>
  <c r="C103" i="4"/>
  <c r="E103" i="4" s="1"/>
  <c r="D102" i="4"/>
  <c r="C102" i="4"/>
  <c r="D101" i="4"/>
  <c r="E101" i="4" s="1"/>
  <c r="C101" i="4"/>
  <c r="D100" i="4"/>
  <c r="E100" i="4" s="1"/>
  <c r="C100" i="4"/>
  <c r="D99" i="4"/>
  <c r="E99" i="4" s="1"/>
  <c r="C99" i="4"/>
  <c r="D98" i="4"/>
  <c r="E98" i="4" s="1"/>
  <c r="C98" i="4"/>
  <c r="D97" i="4"/>
  <c r="E97" i="4" s="1"/>
  <c r="C97" i="4"/>
  <c r="E96" i="4"/>
  <c r="F98" i="4" s="1"/>
  <c r="D96" i="4"/>
  <c r="C96" i="4"/>
  <c r="E95" i="4"/>
  <c r="F97" i="4" s="1"/>
  <c r="D95" i="4"/>
  <c r="C95" i="4"/>
  <c r="D94" i="4"/>
  <c r="E94" i="4" s="1"/>
  <c r="F96" i="4" s="1"/>
  <c r="C94" i="4"/>
  <c r="D93" i="4"/>
  <c r="E93" i="4" s="1"/>
  <c r="C93" i="4"/>
  <c r="D92" i="4"/>
  <c r="C92" i="4"/>
  <c r="E92" i="4" s="1"/>
  <c r="D91" i="4"/>
  <c r="E91" i="4" s="1"/>
  <c r="F93" i="4" s="1"/>
  <c r="C91" i="4"/>
  <c r="D90" i="4"/>
  <c r="C90" i="4"/>
  <c r="D89" i="4"/>
  <c r="E89" i="4" s="1"/>
  <c r="C89" i="4"/>
  <c r="D88" i="4"/>
  <c r="E88" i="4" s="1"/>
  <c r="C88" i="4"/>
  <c r="D87" i="4"/>
  <c r="E87" i="4" s="1"/>
  <c r="F89" i="4" s="1"/>
  <c r="C87" i="4"/>
  <c r="D86" i="4"/>
  <c r="E86" i="4" s="1"/>
  <c r="F88" i="4" s="1"/>
  <c r="C86" i="4"/>
  <c r="E85" i="4"/>
  <c r="F87" i="4" s="1"/>
  <c r="D85" i="4"/>
  <c r="C85" i="4"/>
  <c r="E84" i="4"/>
  <c r="D84" i="4"/>
  <c r="C84" i="4"/>
  <c r="D83" i="4"/>
  <c r="E83" i="4" s="1"/>
  <c r="C83" i="4"/>
  <c r="D82" i="4"/>
  <c r="E82" i="4" s="1"/>
  <c r="F84" i="4" s="1"/>
  <c r="C82" i="4"/>
  <c r="E81" i="4"/>
  <c r="D81" i="4"/>
  <c r="C81" i="4"/>
  <c r="D80" i="4"/>
  <c r="C80" i="4"/>
  <c r="D79" i="4"/>
  <c r="C79" i="4"/>
  <c r="D78" i="4"/>
  <c r="E78" i="4" s="1"/>
  <c r="C78" i="4"/>
  <c r="D77" i="4"/>
  <c r="E77" i="4" s="1"/>
  <c r="C77" i="4"/>
  <c r="D76" i="4"/>
  <c r="E76" i="4" s="1"/>
  <c r="C76" i="4"/>
  <c r="D75" i="4"/>
  <c r="E75" i="4" s="1"/>
  <c r="C75" i="4"/>
  <c r="E74" i="4"/>
  <c r="D74" i="4"/>
  <c r="C74" i="4"/>
  <c r="E73" i="4"/>
  <c r="F75" i="4" s="1"/>
  <c r="D73" i="4"/>
  <c r="C73" i="4"/>
  <c r="D72" i="4"/>
  <c r="E72" i="4" s="1"/>
  <c r="C72" i="4"/>
  <c r="F71" i="4"/>
  <c r="D71" i="4"/>
  <c r="E71" i="4" s="1"/>
  <c r="C71" i="4"/>
  <c r="D70" i="4"/>
  <c r="C70" i="4"/>
  <c r="E70" i="4" s="1"/>
  <c r="F72" i="4" s="1"/>
  <c r="D69" i="4"/>
  <c r="E69" i="4" s="1"/>
  <c r="C69" i="4"/>
  <c r="D68" i="4"/>
  <c r="E68" i="4" s="1"/>
  <c r="F70" i="4" s="1"/>
  <c r="C68" i="4"/>
  <c r="D67" i="4"/>
  <c r="E67" i="4" s="1"/>
  <c r="C67" i="4"/>
  <c r="D66" i="4"/>
  <c r="E66" i="4" s="1"/>
  <c r="C66" i="4"/>
  <c r="D65" i="4"/>
  <c r="E65" i="4" s="1"/>
  <c r="C65" i="4"/>
  <c r="D64" i="4"/>
  <c r="E64" i="4" s="1"/>
  <c r="F66" i="4" s="1"/>
  <c r="C64" i="4"/>
  <c r="E63" i="4"/>
  <c r="F65" i="4" s="1"/>
  <c r="D63" i="4"/>
  <c r="C63" i="4"/>
  <c r="E62" i="4"/>
  <c r="D62" i="4"/>
  <c r="C62" i="4"/>
  <c r="D61" i="4"/>
  <c r="E61" i="4" s="1"/>
  <c r="C61" i="4"/>
  <c r="D60" i="4"/>
  <c r="E60" i="4" s="1"/>
  <c r="F62" i="4" s="1"/>
  <c r="C60" i="4"/>
  <c r="D59" i="4"/>
  <c r="C59" i="4"/>
  <c r="E59" i="4" s="1"/>
  <c r="F61" i="4" s="1"/>
  <c r="D58" i="4"/>
  <c r="C58" i="4"/>
  <c r="D57" i="4"/>
  <c r="C57" i="4"/>
  <c r="D56" i="4"/>
  <c r="E56" i="4" s="1"/>
  <c r="C56" i="4"/>
  <c r="D55" i="4"/>
  <c r="E55" i="4" s="1"/>
  <c r="C55" i="4"/>
  <c r="D54" i="4"/>
  <c r="E54" i="4" s="1"/>
  <c r="F56" i="4" s="1"/>
  <c r="C54" i="4"/>
  <c r="D53" i="4"/>
  <c r="E53" i="4" s="1"/>
  <c r="C53" i="4"/>
  <c r="E52" i="4"/>
  <c r="F54" i="4" s="1"/>
  <c r="D52" i="4"/>
  <c r="C52" i="4"/>
  <c r="E51" i="4"/>
  <c r="D51" i="4"/>
  <c r="C51" i="4"/>
  <c r="D50" i="4"/>
  <c r="E50" i="4" s="1"/>
  <c r="C50" i="4"/>
  <c r="D49" i="4"/>
  <c r="E49" i="4" s="1"/>
  <c r="F51" i="4" s="1"/>
  <c r="C49" i="4"/>
  <c r="D48" i="4"/>
  <c r="C48" i="4"/>
  <c r="E48" i="4" s="1"/>
  <c r="D47" i="4"/>
  <c r="C47" i="4"/>
  <c r="D46" i="4"/>
  <c r="C46" i="4"/>
  <c r="D45" i="4"/>
  <c r="E45" i="4" s="1"/>
  <c r="C45" i="4"/>
  <c r="D44" i="4"/>
  <c r="E44" i="4" s="1"/>
  <c r="C44" i="4"/>
  <c r="D43" i="4"/>
  <c r="E43" i="4" s="1"/>
  <c r="F45" i="4" s="1"/>
  <c r="C43" i="4"/>
  <c r="D42" i="4"/>
  <c r="E42" i="4" s="1"/>
  <c r="C42" i="4"/>
  <c r="E41" i="4"/>
  <c r="D41" i="4"/>
  <c r="C41" i="4"/>
  <c r="E40" i="4"/>
  <c r="F42" i="4" s="1"/>
  <c r="D40" i="4"/>
  <c r="C40" i="4"/>
  <c r="D39" i="4"/>
  <c r="E39" i="4" s="1"/>
  <c r="C39" i="4"/>
  <c r="D38" i="4"/>
  <c r="E38" i="4" s="1"/>
  <c r="C38" i="4"/>
  <c r="D37" i="4"/>
  <c r="C37" i="4"/>
  <c r="E37" i="4" s="1"/>
  <c r="F39" i="4" s="1"/>
  <c r="D36" i="4"/>
  <c r="E36" i="4" s="1"/>
  <c r="F38" i="4" s="1"/>
  <c r="C36" i="4"/>
  <c r="D35" i="4"/>
  <c r="E35" i="4" s="1"/>
  <c r="F37" i="4" s="1"/>
  <c r="C35" i="4"/>
  <c r="D34" i="4"/>
  <c r="E34" i="4" s="1"/>
  <c r="C34" i="4"/>
  <c r="D33" i="4"/>
  <c r="E33" i="4" s="1"/>
  <c r="C33" i="4"/>
  <c r="D32" i="4"/>
  <c r="E32" i="4" s="1"/>
  <c r="C32" i="4"/>
  <c r="D31" i="4"/>
  <c r="E31" i="4" s="1"/>
  <c r="F33" i="4" s="1"/>
  <c r="C31" i="4"/>
  <c r="E30" i="4"/>
  <c r="D30" i="4"/>
  <c r="C30" i="4"/>
  <c r="E29" i="4"/>
  <c r="D29" i="4"/>
  <c r="C29" i="4"/>
  <c r="D28" i="4"/>
  <c r="E28" i="4" s="1"/>
  <c r="C28" i="4"/>
  <c r="D27" i="4"/>
  <c r="E27" i="4" s="1"/>
  <c r="F29" i="4" s="1"/>
  <c r="C27" i="4"/>
  <c r="D26" i="4"/>
  <c r="C26" i="4"/>
  <c r="E26" i="4" s="1"/>
  <c r="F28" i="4" s="1"/>
  <c r="D25" i="4"/>
  <c r="C25" i="4"/>
  <c r="D24" i="4"/>
  <c r="C24" i="4"/>
  <c r="D23" i="4"/>
  <c r="E23" i="4" s="1"/>
  <c r="C23" i="4"/>
  <c r="D22" i="4"/>
  <c r="E22" i="4" s="1"/>
  <c r="C22" i="4"/>
  <c r="E21" i="4"/>
  <c r="D21" i="4"/>
  <c r="C21" i="4"/>
  <c r="D20" i="4"/>
  <c r="E20" i="4" s="1"/>
  <c r="C20" i="4"/>
  <c r="E19" i="4"/>
  <c r="D19" i="4"/>
  <c r="C19" i="4"/>
  <c r="E18" i="4"/>
  <c r="F20" i="4" s="1"/>
  <c r="D18" i="4"/>
  <c r="C18" i="4"/>
  <c r="D17" i="4"/>
  <c r="E17" i="4" s="1"/>
  <c r="C17" i="4"/>
  <c r="E16" i="4"/>
  <c r="D16" i="4"/>
  <c r="C16" i="4"/>
  <c r="D15" i="4"/>
  <c r="E15" i="4" s="1"/>
  <c r="F17" i="4" s="1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88" i="3"/>
  <c r="C188" i="3"/>
  <c r="F188" i="3" s="1"/>
  <c r="D187" i="3"/>
  <c r="C187" i="3"/>
  <c r="F187" i="3" s="1"/>
  <c r="D186" i="3"/>
  <c r="F186" i="3" s="1"/>
  <c r="C186" i="3"/>
  <c r="D185" i="3"/>
  <c r="C185" i="3"/>
  <c r="F185" i="3" s="1"/>
  <c r="D184" i="3"/>
  <c r="C184" i="3"/>
  <c r="F184" i="3" s="1"/>
  <c r="F183" i="3"/>
  <c r="E183" i="3"/>
  <c r="D183" i="3"/>
  <c r="C183" i="3"/>
  <c r="D182" i="3"/>
  <c r="C182" i="3"/>
  <c r="F182" i="3" s="1"/>
  <c r="E181" i="3"/>
  <c r="D181" i="3"/>
  <c r="F181" i="3" s="1"/>
  <c r="C181" i="3"/>
  <c r="F180" i="3"/>
  <c r="D180" i="3"/>
  <c r="C180" i="3"/>
  <c r="E180" i="3" s="1"/>
  <c r="D179" i="3"/>
  <c r="C179" i="3"/>
  <c r="F179" i="3" s="1"/>
  <c r="F178" i="3"/>
  <c r="E178" i="3"/>
  <c r="D178" i="3"/>
  <c r="C178" i="3"/>
  <c r="D177" i="3"/>
  <c r="C177" i="3"/>
  <c r="F177" i="3" s="1"/>
  <c r="D176" i="3"/>
  <c r="C176" i="3"/>
  <c r="F176" i="3" s="1"/>
  <c r="F175" i="3"/>
  <c r="D175" i="3"/>
  <c r="E175" i="3" s="1"/>
  <c r="C175" i="3"/>
  <c r="D174" i="3"/>
  <c r="C174" i="3"/>
  <c r="F174" i="3" s="1"/>
  <c r="D173" i="3"/>
  <c r="C173" i="3"/>
  <c r="F173" i="3" s="1"/>
  <c r="F172" i="3"/>
  <c r="E172" i="3"/>
  <c r="D172" i="3"/>
  <c r="C172" i="3"/>
  <c r="D171" i="3"/>
  <c r="C171" i="3"/>
  <c r="F171" i="3" s="1"/>
  <c r="E170" i="3"/>
  <c r="D170" i="3"/>
  <c r="F170" i="3" s="1"/>
  <c r="C170" i="3"/>
  <c r="F169" i="3"/>
  <c r="D169" i="3"/>
  <c r="C169" i="3"/>
  <c r="E169" i="3" s="1"/>
  <c r="D168" i="3"/>
  <c r="C168" i="3"/>
  <c r="F168" i="3" s="1"/>
  <c r="F167" i="3"/>
  <c r="E167" i="3"/>
  <c r="D167" i="3"/>
  <c r="C167" i="3"/>
  <c r="D166" i="3"/>
  <c r="C166" i="3"/>
  <c r="F166" i="3" s="1"/>
  <c r="D165" i="3"/>
  <c r="C165" i="3"/>
  <c r="F165" i="3" s="1"/>
  <c r="F164" i="3"/>
  <c r="D164" i="3"/>
  <c r="E164" i="3" s="1"/>
  <c r="C164" i="3"/>
  <c r="D163" i="3"/>
  <c r="C163" i="3"/>
  <c r="F163" i="3" s="1"/>
  <c r="D162" i="3"/>
  <c r="C162" i="3"/>
  <c r="F162" i="3" s="1"/>
  <c r="F161" i="3"/>
  <c r="E161" i="3"/>
  <c r="D161" i="3"/>
  <c r="C161" i="3"/>
  <c r="D160" i="3"/>
  <c r="C160" i="3"/>
  <c r="F160" i="3" s="1"/>
  <c r="E159" i="3"/>
  <c r="D159" i="3"/>
  <c r="F159" i="3" s="1"/>
  <c r="C159" i="3"/>
  <c r="F158" i="3"/>
  <c r="D158" i="3"/>
  <c r="C158" i="3"/>
  <c r="E158" i="3" s="1"/>
  <c r="D157" i="3"/>
  <c r="C157" i="3"/>
  <c r="F157" i="3" s="1"/>
  <c r="F156" i="3"/>
  <c r="E156" i="3"/>
  <c r="D156" i="3"/>
  <c r="C156" i="3"/>
  <c r="D155" i="3"/>
  <c r="C155" i="3"/>
  <c r="F155" i="3" s="1"/>
  <c r="D154" i="3"/>
  <c r="C154" i="3"/>
  <c r="F154" i="3" s="1"/>
  <c r="F153" i="3"/>
  <c r="D153" i="3"/>
  <c r="E153" i="3" s="1"/>
  <c r="C153" i="3"/>
  <c r="D152" i="3"/>
  <c r="C152" i="3"/>
  <c r="F152" i="3" s="1"/>
  <c r="D151" i="3"/>
  <c r="C151" i="3"/>
  <c r="F151" i="3" s="1"/>
  <c r="F150" i="3"/>
  <c r="E150" i="3"/>
  <c r="D150" i="3"/>
  <c r="C150" i="3"/>
  <c r="D149" i="3"/>
  <c r="C149" i="3"/>
  <c r="F149" i="3" s="1"/>
  <c r="E148" i="3"/>
  <c r="D148" i="3"/>
  <c r="F148" i="3" s="1"/>
  <c r="C148" i="3"/>
  <c r="F147" i="3"/>
  <c r="D147" i="3"/>
  <c r="C147" i="3"/>
  <c r="E147" i="3" s="1"/>
  <c r="D146" i="3"/>
  <c r="C146" i="3"/>
  <c r="F146" i="3" s="1"/>
  <c r="F145" i="3"/>
  <c r="E145" i="3"/>
  <c r="D145" i="3"/>
  <c r="C145" i="3"/>
  <c r="D144" i="3"/>
  <c r="C144" i="3"/>
  <c r="F144" i="3" s="1"/>
  <c r="D143" i="3"/>
  <c r="C143" i="3"/>
  <c r="F143" i="3" s="1"/>
  <c r="F142" i="3"/>
  <c r="D142" i="3"/>
  <c r="E142" i="3" s="1"/>
  <c r="C142" i="3"/>
  <c r="D141" i="3"/>
  <c r="C141" i="3"/>
  <c r="F141" i="3" s="1"/>
  <c r="D140" i="3"/>
  <c r="C140" i="3"/>
  <c r="F140" i="3" s="1"/>
  <c r="F139" i="3"/>
  <c r="E139" i="3"/>
  <c r="D139" i="3"/>
  <c r="C139" i="3"/>
  <c r="D138" i="3"/>
  <c r="C138" i="3"/>
  <c r="F138" i="3" s="1"/>
  <c r="E137" i="3"/>
  <c r="D137" i="3"/>
  <c r="F137" i="3" s="1"/>
  <c r="C137" i="3"/>
  <c r="F136" i="3"/>
  <c r="D136" i="3"/>
  <c r="C136" i="3"/>
  <c r="E136" i="3" s="1"/>
  <c r="D135" i="3"/>
  <c r="C135" i="3"/>
  <c r="F135" i="3" s="1"/>
  <c r="F134" i="3"/>
  <c r="E134" i="3"/>
  <c r="D134" i="3"/>
  <c r="C134" i="3"/>
  <c r="D133" i="3"/>
  <c r="C133" i="3"/>
  <c r="F133" i="3" s="1"/>
  <c r="D132" i="3"/>
  <c r="C132" i="3"/>
  <c r="F132" i="3" s="1"/>
  <c r="F131" i="3"/>
  <c r="D131" i="3"/>
  <c r="E131" i="3" s="1"/>
  <c r="C131" i="3"/>
  <c r="D130" i="3"/>
  <c r="C130" i="3"/>
  <c r="F130" i="3" s="1"/>
  <c r="D129" i="3"/>
  <c r="C129" i="3"/>
  <c r="F129" i="3" s="1"/>
  <c r="F128" i="3"/>
  <c r="E128" i="3"/>
  <c r="D128" i="3"/>
  <c r="C128" i="3"/>
  <c r="D127" i="3"/>
  <c r="C127" i="3"/>
  <c r="F127" i="3" s="1"/>
  <c r="E126" i="3"/>
  <c r="D126" i="3"/>
  <c r="F126" i="3" s="1"/>
  <c r="C126" i="3"/>
  <c r="F125" i="3"/>
  <c r="D125" i="3"/>
  <c r="C125" i="3"/>
  <c r="E125" i="3" s="1"/>
  <c r="E124" i="3"/>
  <c r="D124" i="3"/>
  <c r="C124" i="3"/>
  <c r="F124" i="3" s="1"/>
  <c r="F123" i="3"/>
  <c r="E123" i="3"/>
  <c r="D123" i="3"/>
  <c r="C123" i="3"/>
  <c r="D122" i="3"/>
  <c r="C122" i="3"/>
  <c r="F122" i="3" s="1"/>
  <c r="D121" i="3"/>
  <c r="C121" i="3"/>
  <c r="F121" i="3" s="1"/>
  <c r="F120" i="3"/>
  <c r="D120" i="3"/>
  <c r="E120" i="3" s="1"/>
  <c r="C120" i="3"/>
  <c r="D119" i="3"/>
  <c r="C119" i="3"/>
  <c r="F119" i="3" s="1"/>
  <c r="D118" i="3"/>
  <c r="C118" i="3"/>
  <c r="F118" i="3" s="1"/>
  <c r="F117" i="3"/>
  <c r="E117" i="3"/>
  <c r="D117" i="3"/>
  <c r="C117" i="3"/>
  <c r="D116" i="3"/>
  <c r="C116" i="3"/>
  <c r="F116" i="3" s="1"/>
  <c r="E115" i="3"/>
  <c r="D115" i="3"/>
  <c r="F115" i="3" s="1"/>
  <c r="C115" i="3"/>
  <c r="F114" i="3"/>
  <c r="D114" i="3"/>
  <c r="C114" i="3"/>
  <c r="E114" i="3" s="1"/>
  <c r="E113" i="3"/>
  <c r="D113" i="3"/>
  <c r="C113" i="3"/>
  <c r="F113" i="3" s="1"/>
  <c r="F112" i="3"/>
  <c r="E112" i="3"/>
  <c r="D112" i="3"/>
  <c r="C112" i="3"/>
  <c r="D111" i="3"/>
  <c r="C111" i="3"/>
  <c r="F111" i="3" s="1"/>
  <c r="D110" i="3"/>
  <c r="C110" i="3"/>
  <c r="F110" i="3" s="1"/>
  <c r="F109" i="3"/>
  <c r="D109" i="3"/>
  <c r="E109" i="3" s="1"/>
  <c r="C109" i="3"/>
  <c r="D108" i="3"/>
  <c r="C108" i="3"/>
  <c r="F108" i="3" s="1"/>
  <c r="D107" i="3"/>
  <c r="C107" i="3"/>
  <c r="F107" i="3" s="1"/>
  <c r="F106" i="3"/>
  <c r="E106" i="3"/>
  <c r="D106" i="3"/>
  <c r="C106" i="3"/>
  <c r="D105" i="3"/>
  <c r="C105" i="3"/>
  <c r="F105" i="3" s="1"/>
  <c r="E104" i="3"/>
  <c r="D104" i="3"/>
  <c r="F104" i="3" s="1"/>
  <c r="C104" i="3"/>
  <c r="F103" i="3"/>
  <c r="D103" i="3"/>
  <c r="C103" i="3"/>
  <c r="E103" i="3" s="1"/>
  <c r="E102" i="3"/>
  <c r="D102" i="3"/>
  <c r="C102" i="3"/>
  <c r="F102" i="3" s="1"/>
  <c r="F101" i="3"/>
  <c r="E101" i="3"/>
  <c r="D101" i="3"/>
  <c r="C101" i="3"/>
  <c r="D100" i="3"/>
  <c r="C100" i="3"/>
  <c r="F100" i="3" s="1"/>
  <c r="D99" i="3"/>
  <c r="C99" i="3"/>
  <c r="F99" i="3" s="1"/>
  <c r="F98" i="3"/>
  <c r="D98" i="3"/>
  <c r="E98" i="3" s="1"/>
  <c r="C98" i="3"/>
  <c r="D97" i="3"/>
  <c r="C97" i="3"/>
  <c r="F97" i="3" s="1"/>
  <c r="D96" i="3"/>
  <c r="C96" i="3"/>
  <c r="F96" i="3" s="1"/>
  <c r="F95" i="3"/>
  <c r="E95" i="3"/>
  <c r="D95" i="3"/>
  <c r="C95" i="3"/>
  <c r="D94" i="3"/>
  <c r="C94" i="3"/>
  <c r="F94" i="3" s="1"/>
  <c r="E93" i="3"/>
  <c r="D93" i="3"/>
  <c r="F93" i="3" s="1"/>
  <c r="C93" i="3"/>
  <c r="F92" i="3"/>
  <c r="D92" i="3"/>
  <c r="C92" i="3"/>
  <c r="E92" i="3" s="1"/>
  <c r="D91" i="3"/>
  <c r="E91" i="3" s="1"/>
  <c r="C91" i="3"/>
  <c r="F91" i="3" s="1"/>
  <c r="F90" i="3"/>
  <c r="E90" i="3"/>
  <c r="D90" i="3"/>
  <c r="C90" i="3"/>
  <c r="D89" i="3"/>
  <c r="C89" i="3"/>
  <c r="F89" i="3" s="1"/>
  <c r="D88" i="3"/>
  <c r="C88" i="3"/>
  <c r="F88" i="3" s="1"/>
  <c r="F87" i="3"/>
  <c r="D87" i="3"/>
  <c r="E87" i="3" s="1"/>
  <c r="C87" i="3"/>
  <c r="D86" i="3"/>
  <c r="C86" i="3"/>
  <c r="F86" i="3" s="1"/>
  <c r="D85" i="3"/>
  <c r="C85" i="3"/>
  <c r="F85" i="3" s="1"/>
  <c r="F84" i="3"/>
  <c r="E84" i="3"/>
  <c r="D84" i="3"/>
  <c r="C84" i="3"/>
  <c r="D83" i="3"/>
  <c r="C83" i="3"/>
  <c r="F83" i="3" s="1"/>
  <c r="E82" i="3"/>
  <c r="D82" i="3"/>
  <c r="F82" i="3" s="1"/>
  <c r="C82" i="3"/>
  <c r="F81" i="3"/>
  <c r="D81" i="3"/>
  <c r="C81" i="3"/>
  <c r="E81" i="3" s="1"/>
  <c r="D80" i="3"/>
  <c r="E80" i="3" s="1"/>
  <c r="C80" i="3"/>
  <c r="F80" i="3" s="1"/>
  <c r="F79" i="3"/>
  <c r="E79" i="3"/>
  <c r="D79" i="3"/>
  <c r="C79" i="3"/>
  <c r="D78" i="3"/>
  <c r="C78" i="3"/>
  <c r="F78" i="3" s="1"/>
  <c r="D77" i="3"/>
  <c r="C77" i="3"/>
  <c r="F77" i="3" s="1"/>
  <c r="F76" i="3"/>
  <c r="D76" i="3"/>
  <c r="E76" i="3" s="1"/>
  <c r="C76" i="3"/>
  <c r="D75" i="3"/>
  <c r="C75" i="3"/>
  <c r="F75" i="3" s="1"/>
  <c r="D74" i="3"/>
  <c r="C74" i="3"/>
  <c r="F74" i="3" s="1"/>
  <c r="F73" i="3"/>
  <c r="E73" i="3"/>
  <c r="D73" i="3"/>
  <c r="C73" i="3"/>
  <c r="D72" i="3"/>
  <c r="C72" i="3"/>
  <c r="F72" i="3" s="1"/>
  <c r="E71" i="3"/>
  <c r="D71" i="3"/>
  <c r="F71" i="3" s="1"/>
  <c r="C71" i="3"/>
  <c r="F70" i="3"/>
  <c r="D70" i="3"/>
  <c r="C70" i="3"/>
  <c r="E70" i="3" s="1"/>
  <c r="D69" i="3"/>
  <c r="E69" i="3" s="1"/>
  <c r="C69" i="3"/>
  <c r="F69" i="3" s="1"/>
  <c r="F68" i="3"/>
  <c r="E68" i="3"/>
  <c r="D68" i="3"/>
  <c r="C68" i="3"/>
  <c r="D67" i="3"/>
  <c r="C67" i="3"/>
  <c r="F67" i="3" s="1"/>
  <c r="D66" i="3"/>
  <c r="C66" i="3"/>
  <c r="F66" i="3" s="1"/>
  <c r="F65" i="3"/>
  <c r="D65" i="3"/>
  <c r="E65" i="3" s="1"/>
  <c r="C65" i="3"/>
  <c r="D64" i="3"/>
  <c r="C64" i="3"/>
  <c r="F64" i="3" s="1"/>
  <c r="D63" i="3"/>
  <c r="C63" i="3"/>
  <c r="F63" i="3" s="1"/>
  <c r="F62" i="3"/>
  <c r="E62" i="3"/>
  <c r="D62" i="3"/>
  <c r="C62" i="3"/>
  <c r="D61" i="3"/>
  <c r="C61" i="3"/>
  <c r="F61" i="3" s="1"/>
  <c r="E60" i="3"/>
  <c r="D60" i="3"/>
  <c r="F60" i="3" s="1"/>
  <c r="C60" i="3"/>
  <c r="F59" i="3"/>
  <c r="D59" i="3"/>
  <c r="C59" i="3"/>
  <c r="E59" i="3" s="1"/>
  <c r="D58" i="3"/>
  <c r="E58" i="3" s="1"/>
  <c r="C58" i="3"/>
  <c r="F58" i="3" s="1"/>
  <c r="F57" i="3"/>
  <c r="E57" i="3"/>
  <c r="D57" i="3"/>
  <c r="C57" i="3"/>
  <c r="D56" i="3"/>
  <c r="C56" i="3"/>
  <c r="F56" i="3" s="1"/>
  <c r="D55" i="3"/>
  <c r="C55" i="3"/>
  <c r="F55" i="3" s="1"/>
  <c r="F54" i="3"/>
  <c r="D54" i="3"/>
  <c r="E54" i="3" s="1"/>
  <c r="C54" i="3"/>
  <c r="D53" i="3"/>
  <c r="C53" i="3"/>
  <c r="F53" i="3" s="1"/>
  <c r="D52" i="3"/>
  <c r="C52" i="3"/>
  <c r="F52" i="3" s="1"/>
  <c r="F51" i="3"/>
  <c r="E51" i="3"/>
  <c r="D51" i="3"/>
  <c r="C51" i="3"/>
  <c r="D50" i="3"/>
  <c r="C50" i="3"/>
  <c r="F50" i="3" s="1"/>
  <c r="E49" i="3"/>
  <c r="D49" i="3"/>
  <c r="F49" i="3" s="1"/>
  <c r="C49" i="3"/>
  <c r="F48" i="3"/>
  <c r="D48" i="3"/>
  <c r="C48" i="3"/>
  <c r="E48" i="3" s="1"/>
  <c r="D47" i="3"/>
  <c r="C47" i="3"/>
  <c r="F47" i="3" s="1"/>
  <c r="F46" i="3"/>
  <c r="E46" i="3"/>
  <c r="D46" i="3"/>
  <c r="C46" i="3"/>
  <c r="D45" i="3"/>
  <c r="C45" i="3"/>
  <c r="F45" i="3" s="1"/>
  <c r="D44" i="3"/>
  <c r="C44" i="3"/>
  <c r="F44" i="3" s="1"/>
  <c r="F43" i="3"/>
  <c r="D43" i="3"/>
  <c r="E43" i="3" s="1"/>
  <c r="C43" i="3"/>
  <c r="D42" i="3"/>
  <c r="C42" i="3"/>
  <c r="F42" i="3" s="1"/>
  <c r="D41" i="3"/>
  <c r="C41" i="3"/>
  <c r="F41" i="3" s="1"/>
  <c r="F40" i="3"/>
  <c r="E40" i="3"/>
  <c r="D40" i="3"/>
  <c r="C40" i="3"/>
  <c r="D39" i="3"/>
  <c r="C39" i="3"/>
  <c r="F39" i="3" s="1"/>
  <c r="E38" i="3"/>
  <c r="D38" i="3"/>
  <c r="F38" i="3" s="1"/>
  <c r="C38" i="3"/>
  <c r="F37" i="3"/>
  <c r="D37" i="3"/>
  <c r="C37" i="3"/>
  <c r="E37" i="3" s="1"/>
  <c r="E36" i="3"/>
  <c r="D36" i="3"/>
  <c r="C36" i="3"/>
  <c r="F36" i="3" s="1"/>
  <c r="F35" i="3"/>
  <c r="E35" i="3"/>
  <c r="D35" i="3"/>
  <c r="C35" i="3"/>
  <c r="D34" i="3"/>
  <c r="C34" i="3"/>
  <c r="F34" i="3" s="1"/>
  <c r="D33" i="3"/>
  <c r="C33" i="3"/>
  <c r="F33" i="3" s="1"/>
  <c r="F32" i="3"/>
  <c r="D32" i="3"/>
  <c r="E32" i="3" s="1"/>
  <c r="C32" i="3"/>
  <c r="D31" i="3"/>
  <c r="C31" i="3"/>
  <c r="F31" i="3" s="1"/>
  <c r="D30" i="3"/>
  <c r="C30" i="3"/>
  <c r="F30" i="3" s="1"/>
  <c r="F29" i="3"/>
  <c r="E29" i="3"/>
  <c r="D29" i="3"/>
  <c r="C29" i="3"/>
  <c r="D28" i="3"/>
  <c r="C28" i="3"/>
  <c r="F28" i="3" s="1"/>
  <c r="E27" i="3"/>
  <c r="D27" i="3"/>
  <c r="F27" i="3" s="1"/>
  <c r="C27" i="3"/>
  <c r="F26" i="3"/>
  <c r="D26" i="3"/>
  <c r="C26" i="3"/>
  <c r="E26" i="3" s="1"/>
  <c r="D25" i="3"/>
  <c r="C25" i="3"/>
  <c r="F25" i="3" s="1"/>
  <c r="F24" i="3"/>
  <c r="E24" i="3"/>
  <c r="D24" i="3"/>
  <c r="C24" i="3"/>
  <c r="D23" i="3"/>
  <c r="C23" i="3"/>
  <c r="F23" i="3" s="1"/>
  <c r="D22" i="3"/>
  <c r="C22" i="3"/>
  <c r="F22" i="3" s="1"/>
  <c r="F21" i="3"/>
  <c r="D21" i="3"/>
  <c r="E21" i="3" s="1"/>
  <c r="C21" i="3"/>
  <c r="C188" i="2"/>
  <c r="E188" i="2" s="1"/>
  <c r="C187" i="2"/>
  <c r="E187" i="2" s="1"/>
  <c r="E186" i="2"/>
  <c r="C186" i="2"/>
  <c r="D186" i="2" s="1"/>
  <c r="C185" i="2"/>
  <c r="E185" i="2" s="1"/>
  <c r="E184" i="2"/>
  <c r="C184" i="2"/>
  <c r="D184" i="2" s="1"/>
  <c r="C183" i="2"/>
  <c r="E183" i="2" s="1"/>
  <c r="C182" i="2"/>
  <c r="E181" i="2"/>
  <c r="D181" i="2"/>
  <c r="C181" i="2"/>
  <c r="D180" i="2"/>
  <c r="C180" i="2"/>
  <c r="E180" i="2" s="1"/>
  <c r="E179" i="2"/>
  <c r="D179" i="2"/>
  <c r="C179" i="2"/>
  <c r="C178" i="2"/>
  <c r="E178" i="2" s="1"/>
  <c r="E177" i="2"/>
  <c r="D177" i="2"/>
  <c r="C177" i="2"/>
  <c r="D176" i="2"/>
  <c r="C176" i="2"/>
  <c r="E176" i="2" s="1"/>
  <c r="E175" i="2"/>
  <c r="C175" i="2"/>
  <c r="D175" i="2" s="1"/>
  <c r="C174" i="2"/>
  <c r="E174" i="2" s="1"/>
  <c r="E173" i="2"/>
  <c r="C173" i="2"/>
  <c r="D173" i="2" s="1"/>
  <c r="C172" i="2"/>
  <c r="E172" i="2" s="1"/>
  <c r="C171" i="2"/>
  <c r="E170" i="2"/>
  <c r="D170" i="2"/>
  <c r="C170" i="2"/>
  <c r="C169" i="2"/>
  <c r="D169" i="2" s="1"/>
  <c r="E168" i="2"/>
  <c r="D168" i="2"/>
  <c r="C168" i="2"/>
  <c r="E167" i="2"/>
  <c r="C167" i="2"/>
  <c r="D167" i="2" s="1"/>
  <c r="E166" i="2"/>
  <c r="C166" i="2"/>
  <c r="D166" i="2" s="1"/>
  <c r="C165" i="2"/>
  <c r="E165" i="2" s="1"/>
  <c r="E164" i="2"/>
  <c r="C164" i="2"/>
  <c r="D164" i="2" s="1"/>
  <c r="C163" i="2"/>
  <c r="E163" i="2" s="1"/>
  <c r="E162" i="2"/>
  <c r="C162" i="2"/>
  <c r="D162" i="2" s="1"/>
  <c r="C161" i="2"/>
  <c r="E161" i="2" s="1"/>
  <c r="C160" i="2"/>
  <c r="E159" i="2"/>
  <c r="D159" i="2"/>
  <c r="C159" i="2"/>
  <c r="C158" i="2"/>
  <c r="E158" i="2" s="1"/>
  <c r="E157" i="2"/>
  <c r="D157" i="2"/>
  <c r="C157" i="2"/>
  <c r="D156" i="2"/>
  <c r="C156" i="2"/>
  <c r="E156" i="2" s="1"/>
  <c r="E155" i="2"/>
  <c r="C155" i="2"/>
  <c r="D155" i="2" s="1"/>
  <c r="C154" i="2"/>
  <c r="E154" i="2" s="1"/>
  <c r="E153" i="2"/>
  <c r="C153" i="2"/>
  <c r="D153" i="2" s="1"/>
  <c r="C152" i="2"/>
  <c r="E152" i="2" s="1"/>
  <c r="E151" i="2"/>
  <c r="C151" i="2"/>
  <c r="D151" i="2" s="1"/>
  <c r="C150" i="2"/>
  <c r="E150" i="2" s="1"/>
  <c r="C149" i="2"/>
  <c r="E148" i="2"/>
  <c r="D148" i="2"/>
  <c r="C148" i="2"/>
  <c r="E147" i="2"/>
  <c r="C147" i="2"/>
  <c r="D147" i="2" s="1"/>
  <c r="E146" i="2"/>
  <c r="D146" i="2"/>
  <c r="C146" i="2"/>
  <c r="E145" i="2"/>
  <c r="D145" i="2"/>
  <c r="C145" i="2"/>
  <c r="E144" i="2"/>
  <c r="C144" i="2"/>
  <c r="D144" i="2" s="1"/>
  <c r="C143" i="2"/>
  <c r="E143" i="2" s="1"/>
  <c r="E142" i="2"/>
  <c r="C142" i="2"/>
  <c r="D142" i="2" s="1"/>
  <c r="C141" i="2"/>
  <c r="E141" i="2" s="1"/>
  <c r="E140" i="2"/>
  <c r="C140" i="2"/>
  <c r="D140" i="2" s="1"/>
  <c r="C139" i="2"/>
  <c r="E139" i="2" s="1"/>
  <c r="C138" i="2"/>
  <c r="E137" i="2"/>
  <c r="D137" i="2"/>
  <c r="C137" i="2"/>
  <c r="C136" i="2"/>
  <c r="E136" i="2" s="1"/>
  <c r="E135" i="2"/>
  <c r="D135" i="2"/>
  <c r="C135" i="2"/>
  <c r="C134" i="2"/>
  <c r="D134" i="2" s="1"/>
  <c r="E133" i="2"/>
  <c r="C133" i="2"/>
  <c r="D133" i="2" s="1"/>
  <c r="D132" i="2"/>
  <c r="C132" i="2"/>
  <c r="E132" i="2" s="1"/>
  <c r="C131" i="2"/>
  <c r="E131" i="2" s="1"/>
  <c r="C130" i="2"/>
  <c r="E129" i="2"/>
  <c r="C129" i="2"/>
  <c r="D129" i="2" s="1"/>
  <c r="C128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C122" i="2"/>
  <c r="E122" i="2" s="1"/>
  <c r="C121" i="2"/>
  <c r="E121" i="2" s="1"/>
  <c r="C120" i="2"/>
  <c r="E120" i="2" s="1"/>
  <c r="C119" i="2"/>
  <c r="E118" i="2"/>
  <c r="C118" i="2"/>
  <c r="D118" i="2" s="1"/>
  <c r="C117" i="2"/>
  <c r="C116" i="2"/>
  <c r="E115" i="2"/>
  <c r="D115" i="2"/>
  <c r="C115" i="2"/>
  <c r="C114" i="2"/>
  <c r="E114" i="2" s="1"/>
  <c r="E113" i="2"/>
  <c r="D113" i="2"/>
  <c r="C113" i="2"/>
  <c r="E112" i="2"/>
  <c r="D112" i="2"/>
  <c r="C112" i="2"/>
  <c r="C111" i="2"/>
  <c r="E111" i="2" s="1"/>
  <c r="D110" i="2"/>
  <c r="C110" i="2"/>
  <c r="E110" i="2" s="1"/>
  <c r="D109" i="2"/>
  <c r="C109" i="2"/>
  <c r="E109" i="2" s="1"/>
  <c r="D108" i="2"/>
  <c r="C108" i="2"/>
  <c r="E108" i="2" s="1"/>
  <c r="E107" i="2"/>
  <c r="C107" i="2"/>
  <c r="D107" i="2" s="1"/>
  <c r="C106" i="2"/>
  <c r="E106" i="2" s="1"/>
  <c r="C105" i="2"/>
  <c r="E104" i="2"/>
  <c r="D104" i="2"/>
  <c r="C104" i="2"/>
  <c r="C103" i="2"/>
  <c r="D103" i="2" s="1"/>
  <c r="E102" i="2"/>
  <c r="D102" i="2"/>
  <c r="C102" i="2"/>
  <c r="E101" i="2"/>
  <c r="D101" i="2"/>
  <c r="C101" i="2"/>
  <c r="D100" i="2"/>
  <c r="C100" i="2"/>
  <c r="E100" i="2" s="1"/>
  <c r="D99" i="2"/>
  <c r="C99" i="2"/>
  <c r="E99" i="2" s="1"/>
  <c r="C98" i="2"/>
  <c r="E98" i="2" s="1"/>
  <c r="C97" i="2"/>
  <c r="E97" i="2" s="1"/>
  <c r="E96" i="2"/>
  <c r="C96" i="2"/>
  <c r="D96" i="2" s="1"/>
  <c r="C95" i="2"/>
  <c r="E95" i="2" s="1"/>
  <c r="C94" i="2"/>
  <c r="E93" i="2"/>
  <c r="D93" i="2"/>
  <c r="C93" i="2"/>
  <c r="C92" i="2"/>
  <c r="E92" i="2" s="1"/>
  <c r="E91" i="2"/>
  <c r="D91" i="2"/>
  <c r="C91" i="2"/>
  <c r="C90" i="2"/>
  <c r="E90" i="2" s="1"/>
  <c r="E89" i="2"/>
  <c r="D89" i="2"/>
  <c r="C89" i="2"/>
  <c r="C88" i="2"/>
  <c r="E88" i="2" s="1"/>
  <c r="E87" i="2"/>
  <c r="D87" i="2"/>
  <c r="C87" i="2"/>
  <c r="C86" i="2"/>
  <c r="E86" i="2" s="1"/>
  <c r="E85" i="2"/>
  <c r="C85" i="2"/>
  <c r="D85" i="2" s="1"/>
  <c r="C84" i="2"/>
  <c r="E83" i="2"/>
  <c r="C83" i="2"/>
  <c r="D83" i="2" s="1"/>
  <c r="E82" i="2"/>
  <c r="D82" i="2"/>
  <c r="C82" i="2"/>
  <c r="E81" i="2"/>
  <c r="C81" i="2"/>
  <c r="D81" i="2" s="1"/>
  <c r="E80" i="2"/>
  <c r="D80" i="2"/>
  <c r="C80" i="2"/>
  <c r="D79" i="2"/>
  <c r="C79" i="2"/>
  <c r="E79" i="2" s="1"/>
  <c r="C78" i="2"/>
  <c r="D78" i="2" s="1"/>
  <c r="D77" i="2"/>
  <c r="C77" i="2"/>
  <c r="E77" i="2" s="1"/>
  <c r="C76" i="2"/>
  <c r="E76" i="2" s="1"/>
  <c r="D75" i="2"/>
  <c r="C75" i="2"/>
  <c r="E75" i="2" s="1"/>
  <c r="C74" i="2"/>
  <c r="D74" i="2" s="1"/>
  <c r="C73" i="2"/>
  <c r="E73" i="2" s="1"/>
  <c r="C72" i="2"/>
  <c r="D72" i="2" s="1"/>
  <c r="E71" i="2"/>
  <c r="D71" i="2"/>
  <c r="C71" i="2"/>
  <c r="E70" i="2"/>
  <c r="D70" i="2"/>
  <c r="C70" i="2"/>
  <c r="E69" i="2"/>
  <c r="D69" i="2"/>
  <c r="C69" i="2"/>
  <c r="C68" i="2"/>
  <c r="E68" i="2" s="1"/>
  <c r="E67" i="2"/>
  <c r="C67" i="2"/>
  <c r="D67" i="2" s="1"/>
  <c r="C66" i="2"/>
  <c r="E66" i="2" s="1"/>
  <c r="C65" i="2"/>
  <c r="D65" i="2" s="1"/>
  <c r="D64" i="2"/>
  <c r="C64" i="2"/>
  <c r="E64" i="2" s="1"/>
  <c r="E63" i="2"/>
  <c r="D63" i="2"/>
  <c r="C63" i="2"/>
  <c r="C62" i="2"/>
  <c r="E61" i="2"/>
  <c r="C61" i="2"/>
  <c r="D61" i="2" s="1"/>
  <c r="C60" i="2"/>
  <c r="D60" i="2" s="1"/>
  <c r="C59" i="2"/>
  <c r="E59" i="2" s="1"/>
  <c r="E58" i="2"/>
  <c r="D58" i="2"/>
  <c r="C58" i="2"/>
  <c r="C57" i="2"/>
  <c r="E56" i="2"/>
  <c r="D56" i="2"/>
  <c r="C56" i="2"/>
  <c r="E55" i="2"/>
  <c r="C55" i="2"/>
  <c r="D55" i="2" s="1"/>
  <c r="C54" i="2"/>
  <c r="E54" i="2" s="1"/>
  <c r="C53" i="2"/>
  <c r="E53" i="2" s="1"/>
  <c r="C52" i="2"/>
  <c r="E52" i="2" s="1"/>
  <c r="E51" i="2"/>
  <c r="D51" i="2"/>
  <c r="C51" i="2"/>
  <c r="C50" i="2"/>
  <c r="E49" i="2"/>
  <c r="C49" i="2"/>
  <c r="D49" i="2" s="1"/>
  <c r="C48" i="2"/>
  <c r="E48" i="2" s="1"/>
  <c r="E47" i="2"/>
  <c r="D47" i="2"/>
  <c r="C47" i="2"/>
  <c r="E46" i="2"/>
  <c r="D46" i="2"/>
  <c r="C46" i="2"/>
  <c r="C45" i="2"/>
  <c r="E44" i="2"/>
  <c r="C44" i="2"/>
  <c r="D44" i="2" s="1"/>
  <c r="C43" i="2"/>
  <c r="E43" i="2" s="1"/>
  <c r="C42" i="2"/>
  <c r="E42" i="2" s="1"/>
  <c r="E41" i="2"/>
  <c r="D41" i="2"/>
  <c r="C41" i="2"/>
  <c r="C40" i="2"/>
  <c r="E40" i="2" s="1"/>
  <c r="E39" i="2"/>
  <c r="C39" i="2"/>
  <c r="D39" i="2" s="1"/>
  <c r="C38" i="2"/>
  <c r="E38" i="2" s="1"/>
  <c r="E37" i="2"/>
  <c r="C37" i="2"/>
  <c r="D37" i="2" s="1"/>
  <c r="E36" i="2"/>
  <c r="D36" i="2"/>
  <c r="C36" i="2"/>
  <c r="C35" i="2"/>
  <c r="E35" i="2" s="1"/>
  <c r="E34" i="2"/>
  <c r="D34" i="2"/>
  <c r="C34" i="2"/>
  <c r="C33" i="2"/>
  <c r="E33" i="2" s="1"/>
  <c r="C32" i="2"/>
  <c r="E32" i="2" s="1"/>
  <c r="C31" i="2"/>
  <c r="D31" i="2" s="1"/>
  <c r="C30" i="2"/>
  <c r="E29" i="2"/>
  <c r="C29" i="2"/>
  <c r="D29" i="2" s="1"/>
  <c r="C28" i="2"/>
  <c r="E28" i="2" s="1"/>
  <c r="C27" i="2"/>
  <c r="E27" i="2" s="1"/>
  <c r="E26" i="2"/>
  <c r="D26" i="2"/>
  <c r="C26" i="2"/>
  <c r="C25" i="2"/>
  <c r="E25" i="2" s="1"/>
  <c r="D24" i="2"/>
  <c r="C24" i="2"/>
  <c r="E24" i="2" s="1"/>
  <c r="E23" i="2"/>
  <c r="D23" i="2"/>
  <c r="C23" i="2"/>
  <c r="C22" i="2"/>
  <c r="E22" i="2" s="1"/>
  <c r="C21" i="2"/>
  <c r="E21" i="2" s="1"/>
  <c r="C20" i="2"/>
  <c r="D20" i="2" s="1"/>
  <c r="C19" i="2"/>
  <c r="E18" i="2"/>
  <c r="C18" i="2"/>
  <c r="D18" i="2" s="1"/>
  <c r="C17" i="2"/>
  <c r="D17" i="2" s="1"/>
  <c r="C16" i="2"/>
  <c r="E15" i="2"/>
  <c r="D15" i="2"/>
  <c r="C15" i="2"/>
  <c r="E14" i="2"/>
  <c r="D14" i="2"/>
  <c r="C14" i="2"/>
  <c r="C13" i="2"/>
  <c r="E13" i="2" s="1"/>
  <c r="C12" i="2"/>
  <c r="E12" i="2" s="1"/>
  <c r="C11" i="2"/>
  <c r="D11" i="2" s="1"/>
  <c r="E10" i="2"/>
  <c r="D10" i="2"/>
  <c r="C10" i="2"/>
  <c r="D9" i="2"/>
  <c r="C9" i="2"/>
  <c r="E9" i="2" s="1"/>
  <c r="C8" i="2"/>
  <c r="D8" i="2" s="1"/>
  <c r="C7" i="2"/>
  <c r="E7" i="2" s="1"/>
  <c r="E6" i="2"/>
  <c r="C6" i="2"/>
  <c r="D6" i="2" s="1"/>
  <c r="C5" i="2"/>
  <c r="D4" i="2"/>
  <c r="C4" i="2"/>
  <c r="E4" i="2" s="1"/>
  <c r="E3" i="2"/>
  <c r="D3" i="2"/>
  <c r="C3" i="2"/>
  <c r="J188" i="1"/>
  <c r="D188" i="1"/>
  <c r="J187" i="1"/>
  <c r="D187" i="1"/>
  <c r="J186" i="1"/>
  <c r="D186" i="1"/>
  <c r="J185" i="1"/>
  <c r="D185" i="1"/>
  <c r="J184" i="1"/>
  <c r="D184" i="1"/>
  <c r="J183" i="1"/>
  <c r="D183" i="1"/>
  <c r="J182" i="1"/>
  <c r="D182" i="1"/>
  <c r="J181" i="1"/>
  <c r="D181" i="1"/>
  <c r="J180" i="1"/>
  <c r="D180" i="1"/>
  <c r="J179" i="1"/>
  <c r="D179" i="1"/>
  <c r="J178" i="1"/>
  <c r="D178" i="1"/>
  <c r="J177" i="1"/>
  <c r="D177" i="1"/>
  <c r="J176" i="1"/>
  <c r="D176" i="1"/>
  <c r="J175" i="1"/>
  <c r="D175" i="1"/>
  <c r="J174" i="1"/>
  <c r="D174" i="1"/>
  <c r="J173" i="1"/>
  <c r="D173" i="1"/>
  <c r="J172" i="1"/>
  <c r="D172" i="1"/>
  <c r="J171" i="1"/>
  <c r="D171" i="1"/>
  <c r="J170" i="1"/>
  <c r="D170" i="1"/>
  <c r="J169" i="1"/>
  <c r="D169" i="1"/>
  <c r="J168" i="1"/>
  <c r="D168" i="1"/>
  <c r="J167" i="1"/>
  <c r="D167" i="1"/>
  <c r="J166" i="1"/>
  <c r="D166" i="1"/>
  <c r="J165" i="1"/>
  <c r="D165" i="1"/>
  <c r="J164" i="1"/>
  <c r="D164" i="1"/>
  <c r="J163" i="1"/>
  <c r="D163" i="1"/>
  <c r="J162" i="1"/>
  <c r="D162" i="1"/>
  <c r="J161" i="1"/>
  <c r="D161" i="1"/>
  <c r="J160" i="1"/>
  <c r="D160" i="1"/>
  <c r="J159" i="1"/>
  <c r="D159" i="1"/>
  <c r="J158" i="1"/>
  <c r="D158" i="1"/>
  <c r="J157" i="1"/>
  <c r="D157" i="1"/>
  <c r="J156" i="1"/>
  <c r="D156" i="1"/>
  <c r="J155" i="1"/>
  <c r="D155" i="1"/>
  <c r="J154" i="1"/>
  <c r="D154" i="1"/>
  <c r="J153" i="1"/>
  <c r="D153" i="1"/>
  <c r="J152" i="1"/>
  <c r="D152" i="1"/>
  <c r="J151" i="1"/>
  <c r="D151" i="1"/>
  <c r="J150" i="1"/>
  <c r="D150" i="1"/>
  <c r="J149" i="1"/>
  <c r="D149" i="1"/>
  <c r="J148" i="1"/>
  <c r="D148" i="1"/>
  <c r="J147" i="1"/>
  <c r="D147" i="1"/>
  <c r="J146" i="1"/>
  <c r="D146" i="1"/>
  <c r="J145" i="1"/>
  <c r="D145" i="1"/>
  <c r="J144" i="1"/>
  <c r="D144" i="1"/>
  <c r="J143" i="1"/>
  <c r="D143" i="1"/>
  <c r="J142" i="1"/>
  <c r="D142" i="1"/>
  <c r="J141" i="1"/>
  <c r="D141" i="1"/>
  <c r="J140" i="1"/>
  <c r="D140" i="1"/>
  <c r="J139" i="1"/>
  <c r="D139" i="1"/>
  <c r="J138" i="1"/>
  <c r="D138" i="1"/>
  <c r="J137" i="1"/>
  <c r="D137" i="1"/>
  <c r="J136" i="1"/>
  <c r="D136" i="1"/>
  <c r="J135" i="1"/>
  <c r="D135" i="1"/>
  <c r="J134" i="1"/>
  <c r="D134" i="1"/>
  <c r="J133" i="1"/>
  <c r="D133" i="1"/>
  <c r="J132" i="1"/>
  <c r="D132" i="1"/>
  <c r="J131" i="1"/>
  <c r="D131" i="1"/>
  <c r="J130" i="1"/>
  <c r="D130" i="1"/>
  <c r="J129" i="1"/>
  <c r="D129" i="1"/>
  <c r="J128" i="1"/>
  <c r="D128" i="1"/>
  <c r="J127" i="1"/>
  <c r="D127" i="1"/>
  <c r="J126" i="1"/>
  <c r="D126" i="1"/>
  <c r="J125" i="1"/>
  <c r="D125" i="1"/>
  <c r="J124" i="1"/>
  <c r="D124" i="1"/>
  <c r="J123" i="1"/>
  <c r="D123" i="1"/>
  <c r="J122" i="1"/>
  <c r="D122" i="1"/>
  <c r="J121" i="1"/>
  <c r="D121" i="1"/>
  <c r="J120" i="1"/>
  <c r="D120" i="1"/>
  <c r="J119" i="1"/>
  <c r="D119" i="1"/>
  <c r="J118" i="1"/>
  <c r="D118" i="1"/>
  <c r="J117" i="1"/>
  <c r="D117" i="1"/>
  <c r="J116" i="1"/>
  <c r="D116" i="1"/>
  <c r="J115" i="1"/>
  <c r="D115" i="1"/>
  <c r="J114" i="1"/>
  <c r="D114" i="1"/>
  <c r="J113" i="1"/>
  <c r="D113" i="1"/>
  <c r="J112" i="1"/>
  <c r="D112" i="1"/>
  <c r="J111" i="1"/>
  <c r="D111" i="1"/>
  <c r="J110" i="1"/>
  <c r="D110" i="1"/>
  <c r="J109" i="1"/>
  <c r="D109" i="1"/>
  <c r="J108" i="1"/>
  <c r="D108" i="1"/>
  <c r="J107" i="1"/>
  <c r="D107" i="1"/>
  <c r="J106" i="1"/>
  <c r="D106" i="1"/>
  <c r="J105" i="1"/>
  <c r="D105" i="1"/>
  <c r="J104" i="1"/>
  <c r="D104" i="1"/>
  <c r="J103" i="1"/>
  <c r="D103" i="1"/>
  <c r="J102" i="1"/>
  <c r="D102" i="1"/>
  <c r="J101" i="1"/>
  <c r="D101" i="1"/>
  <c r="J100" i="1"/>
  <c r="D100" i="1"/>
  <c r="J99" i="1"/>
  <c r="D99" i="1"/>
  <c r="J98" i="1"/>
  <c r="D98" i="1"/>
  <c r="J97" i="1"/>
  <c r="D97" i="1"/>
  <c r="J96" i="1"/>
  <c r="D96" i="1"/>
  <c r="J95" i="1"/>
  <c r="D95" i="1"/>
  <c r="J94" i="1"/>
  <c r="D94" i="1"/>
  <c r="J93" i="1"/>
  <c r="D93" i="1"/>
  <c r="J92" i="1"/>
  <c r="D92" i="1"/>
  <c r="J91" i="1"/>
  <c r="D91" i="1"/>
  <c r="J90" i="1"/>
  <c r="D90" i="1"/>
  <c r="J89" i="1"/>
  <c r="D89" i="1"/>
  <c r="J88" i="1"/>
  <c r="D88" i="1"/>
  <c r="J87" i="1"/>
  <c r="D87" i="1"/>
  <c r="J86" i="1"/>
  <c r="D86" i="1"/>
  <c r="J85" i="1"/>
  <c r="D85" i="1"/>
  <c r="J84" i="1"/>
  <c r="D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D77" i="1"/>
  <c r="J76" i="1"/>
  <c r="D76" i="1"/>
  <c r="J75" i="1"/>
  <c r="D75" i="1"/>
  <c r="J74" i="1"/>
  <c r="D74" i="1"/>
  <c r="J73" i="1"/>
  <c r="D73" i="1"/>
  <c r="J72" i="1"/>
  <c r="D72" i="1"/>
  <c r="J71" i="1"/>
  <c r="D71" i="1"/>
  <c r="J70" i="1"/>
  <c r="D70" i="1"/>
  <c r="J69" i="1"/>
  <c r="D69" i="1"/>
  <c r="J68" i="1"/>
  <c r="D68" i="1"/>
  <c r="J67" i="1"/>
  <c r="D67" i="1"/>
  <c r="J66" i="1"/>
  <c r="D66" i="1"/>
  <c r="J65" i="1"/>
  <c r="D65" i="1"/>
  <c r="J64" i="1"/>
  <c r="D64" i="1"/>
  <c r="J63" i="1"/>
  <c r="D63" i="1"/>
  <c r="J62" i="1"/>
  <c r="D62" i="1"/>
  <c r="J61" i="1"/>
  <c r="D61" i="1"/>
  <c r="J60" i="1"/>
  <c r="D60" i="1"/>
  <c r="J59" i="1"/>
  <c r="D59" i="1"/>
  <c r="J58" i="1"/>
  <c r="D58" i="1"/>
  <c r="J57" i="1"/>
  <c r="D57" i="1"/>
  <c r="J56" i="1"/>
  <c r="D56" i="1"/>
  <c r="J55" i="1"/>
  <c r="D55" i="1"/>
  <c r="J54" i="1"/>
  <c r="D54" i="1"/>
  <c r="J53" i="1"/>
  <c r="D53" i="1"/>
  <c r="J52" i="1"/>
  <c r="D52" i="1"/>
  <c r="J51" i="1"/>
  <c r="D51" i="1"/>
  <c r="J50" i="1"/>
  <c r="D50" i="1"/>
  <c r="J49" i="1"/>
  <c r="D49" i="1"/>
  <c r="J48" i="1"/>
  <c r="D48" i="1"/>
  <c r="J47" i="1"/>
  <c r="D47" i="1"/>
  <c r="J46" i="1"/>
  <c r="D46" i="1"/>
  <c r="J45" i="1"/>
  <c r="D45" i="1"/>
  <c r="J44" i="1"/>
  <c r="D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D35" i="1"/>
  <c r="J34" i="1"/>
  <c r="D34" i="1"/>
  <c r="J33" i="1"/>
  <c r="D33" i="1"/>
  <c r="J32" i="1"/>
  <c r="D32" i="1"/>
  <c r="J31" i="1"/>
  <c r="D31" i="1"/>
  <c r="J30" i="1"/>
  <c r="D30" i="1"/>
  <c r="J29" i="1"/>
  <c r="D29" i="1"/>
  <c r="J28" i="1"/>
  <c r="D28" i="1"/>
  <c r="M27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J27" i="1"/>
  <c r="D27" i="1"/>
  <c r="J26" i="1"/>
  <c r="D26" i="1"/>
  <c r="J25" i="1"/>
  <c r="D25" i="1"/>
  <c r="J24" i="1"/>
  <c r="D24" i="1"/>
  <c r="J23" i="1"/>
  <c r="D23" i="1"/>
  <c r="J22" i="1"/>
  <c r="D22" i="1"/>
  <c r="J21" i="1"/>
  <c r="D21" i="1"/>
  <c r="J20" i="1"/>
  <c r="D20" i="1"/>
  <c r="J19" i="1"/>
  <c r="D19" i="1"/>
  <c r="J18" i="1"/>
  <c r="D18" i="1"/>
  <c r="J17" i="1"/>
  <c r="D17" i="1"/>
  <c r="J16" i="1"/>
  <c r="D16" i="1"/>
  <c r="J15" i="1"/>
  <c r="D15" i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J14" i="1"/>
  <c r="D14" i="1"/>
  <c r="L13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D6" i="1"/>
  <c r="J5" i="1"/>
  <c r="D5" i="1"/>
  <c r="J4" i="1"/>
  <c r="K2" i="1" s="1"/>
  <c r="D4" i="1"/>
  <c r="J3" i="1"/>
  <c r="D3" i="1"/>
  <c r="H2" i="1"/>
  <c r="C2" i="1"/>
  <c r="F36" i="4" l="1"/>
  <c r="F19" i="4"/>
  <c r="F41" i="4"/>
  <c r="E58" i="4"/>
  <c r="F60" i="4" s="1"/>
  <c r="F64" i="4"/>
  <c r="F69" i="4"/>
  <c r="F78" i="4"/>
  <c r="F83" i="4"/>
  <c r="E90" i="4"/>
  <c r="F92" i="4" s="1"/>
  <c r="F101" i="4"/>
  <c r="F106" i="4"/>
  <c r="F110" i="4"/>
  <c r="F116" i="4"/>
  <c r="F139" i="4"/>
  <c r="F153" i="4"/>
  <c r="F163" i="4"/>
  <c r="F23" i="4"/>
  <c r="F46" i="4"/>
  <c r="F55" i="4"/>
  <c r="F74" i="4"/>
  <c r="F177" i="4"/>
  <c r="F182" i="4"/>
  <c r="F32" i="4"/>
  <c r="F102" i="4"/>
  <c r="F135" i="4"/>
  <c r="F140" i="4"/>
  <c r="F187" i="4"/>
  <c r="F186" i="4"/>
  <c r="F24" i="4"/>
  <c r="F94" i="4"/>
  <c r="F145" i="4"/>
  <c r="F150" i="4"/>
  <c r="F164" i="4"/>
  <c r="F169" i="4"/>
  <c r="F178" i="4"/>
  <c r="F183" i="4"/>
  <c r="F52" i="4"/>
  <c r="F112" i="4"/>
  <c r="F117" i="4"/>
  <c r="F127" i="4"/>
  <c r="E134" i="4"/>
  <c r="F136" i="4" s="1"/>
  <c r="E46" i="4"/>
  <c r="F165" i="4"/>
  <c r="F170" i="4"/>
  <c r="F30" i="4"/>
  <c r="F34" i="4"/>
  <c r="F43" i="4"/>
  <c r="E79" i="4"/>
  <c r="F81" i="4" s="1"/>
  <c r="F85" i="4"/>
  <c r="E102" i="4"/>
  <c r="F104" i="4" s="1"/>
  <c r="F108" i="4"/>
  <c r="F122" i="4"/>
  <c r="F132" i="4"/>
  <c r="F137" i="4"/>
  <c r="F156" i="4"/>
  <c r="F21" i="4"/>
  <c r="E24" i="4"/>
  <c r="F26" i="4" s="1"/>
  <c r="E47" i="4"/>
  <c r="F49" i="4" s="1"/>
  <c r="F53" i="4"/>
  <c r="F67" i="4"/>
  <c r="F76" i="4"/>
  <c r="F95" i="4"/>
  <c r="F99" i="4"/>
  <c r="F105" i="4"/>
  <c r="F118" i="4"/>
  <c r="F138" i="4"/>
  <c r="F35" i="4"/>
  <c r="F40" i="4"/>
  <c r="F44" i="4"/>
  <c r="F50" i="4"/>
  <c r="F63" i="4"/>
  <c r="E80" i="4"/>
  <c r="F82" i="4" s="1"/>
  <c r="E112" i="4"/>
  <c r="F114" i="4" s="1"/>
  <c r="F123" i="4"/>
  <c r="F128" i="4"/>
  <c r="F142" i="4"/>
  <c r="F152" i="4"/>
  <c r="F157" i="4"/>
  <c r="F166" i="4"/>
  <c r="F171" i="4"/>
  <c r="F185" i="4"/>
  <c r="F18" i="4"/>
  <c r="F22" i="4"/>
  <c r="E25" i="4"/>
  <c r="F27" i="4" s="1"/>
  <c r="F31" i="4"/>
  <c r="E57" i="4"/>
  <c r="F59" i="4" s="1"/>
  <c r="F68" i="4"/>
  <c r="F73" i="4"/>
  <c r="F77" i="4"/>
  <c r="F86" i="4"/>
  <c r="F100" i="4"/>
  <c r="F109" i="4"/>
  <c r="F133" i="4"/>
  <c r="F148" i="4"/>
  <c r="F176" i="4"/>
  <c r="F181" i="4"/>
  <c r="E186" i="3"/>
  <c r="E30" i="3"/>
  <c r="E41" i="3"/>
  <c r="E52" i="3"/>
  <c r="E63" i="3"/>
  <c r="E74" i="3"/>
  <c r="E85" i="3"/>
  <c r="E96" i="3"/>
  <c r="E107" i="3"/>
  <c r="E118" i="3"/>
  <c r="E129" i="3"/>
  <c r="E140" i="3"/>
  <c r="E151" i="3"/>
  <c r="E162" i="3"/>
  <c r="E173" i="3"/>
  <c r="E184" i="3"/>
  <c r="E22" i="3"/>
  <c r="E33" i="3"/>
  <c r="E44" i="3"/>
  <c r="E55" i="3"/>
  <c r="E66" i="3"/>
  <c r="E77" i="3"/>
  <c r="E88" i="3"/>
  <c r="E99" i="3"/>
  <c r="E110" i="3"/>
  <c r="E121" i="3"/>
  <c r="E132" i="3"/>
  <c r="E143" i="3"/>
  <c r="E154" i="3"/>
  <c r="E165" i="3"/>
  <c r="E176" i="3"/>
  <c r="E187" i="3"/>
  <c r="E25" i="3"/>
  <c r="E47" i="3"/>
  <c r="E135" i="3"/>
  <c r="E146" i="3"/>
  <c r="E157" i="3"/>
  <c r="E168" i="3"/>
  <c r="E179" i="3"/>
  <c r="E28" i="3"/>
  <c r="E39" i="3"/>
  <c r="E50" i="3"/>
  <c r="E61" i="3"/>
  <c r="E72" i="3"/>
  <c r="E83" i="3"/>
  <c r="E94" i="3"/>
  <c r="E105" i="3"/>
  <c r="E116" i="3"/>
  <c r="E127" i="3"/>
  <c r="E138" i="3"/>
  <c r="E149" i="3"/>
  <c r="E160" i="3"/>
  <c r="E171" i="3"/>
  <c r="E182" i="3"/>
  <c r="E31" i="3"/>
  <c r="E42" i="3"/>
  <c r="E53" i="3"/>
  <c r="E64" i="3"/>
  <c r="E75" i="3"/>
  <c r="E86" i="3"/>
  <c r="E97" i="3"/>
  <c r="E108" i="3"/>
  <c r="E119" i="3"/>
  <c r="E130" i="3"/>
  <c r="E141" i="3"/>
  <c r="E152" i="3"/>
  <c r="E163" i="3"/>
  <c r="E174" i="3"/>
  <c r="E185" i="3"/>
  <c r="E23" i="3"/>
  <c r="E34" i="3"/>
  <c r="E45" i="3"/>
  <c r="E56" i="3"/>
  <c r="E67" i="3"/>
  <c r="E78" i="3"/>
  <c r="E89" i="3"/>
  <c r="E100" i="3"/>
  <c r="E111" i="3"/>
  <c r="E122" i="3"/>
  <c r="E133" i="3"/>
  <c r="E144" i="3"/>
  <c r="E155" i="3"/>
  <c r="E166" i="3"/>
  <c r="E177" i="3"/>
  <c r="E188" i="3"/>
  <c r="F80" i="2"/>
  <c r="F145" i="2"/>
  <c r="G54" i="2"/>
  <c r="G46" i="2"/>
  <c r="G127" i="2"/>
  <c r="G126" i="2"/>
  <c r="G56" i="2"/>
  <c r="G112" i="2"/>
  <c r="G17" i="2"/>
  <c r="G51" i="2"/>
  <c r="F24" i="2"/>
  <c r="G149" i="2"/>
  <c r="G148" i="2"/>
  <c r="F87" i="2"/>
  <c r="F76" i="2"/>
  <c r="G48" i="2"/>
  <c r="D7" i="2"/>
  <c r="F20" i="2" s="1"/>
  <c r="D53" i="2"/>
  <c r="F66" i="2" s="1"/>
  <c r="F92" i="2"/>
  <c r="E11" i="2"/>
  <c r="D33" i="2"/>
  <c r="D136" i="2"/>
  <c r="F147" i="2" s="1"/>
  <c r="G165" i="2"/>
  <c r="H165" i="2" s="1"/>
  <c r="I165" i="2" s="1"/>
  <c r="G185" i="2"/>
  <c r="F19" i="2"/>
  <c r="F77" i="2"/>
  <c r="G80" i="2"/>
  <c r="G79" i="2"/>
  <c r="G86" i="2"/>
  <c r="G105" i="2"/>
  <c r="E105" i="2"/>
  <c r="D105" i="2"/>
  <c r="D128" i="2"/>
  <c r="E128" i="2"/>
  <c r="G141" i="2" s="1"/>
  <c r="G159" i="2"/>
  <c r="E160" i="2"/>
  <c r="D160" i="2"/>
  <c r="F102" i="2"/>
  <c r="F109" i="2"/>
  <c r="G122" i="2"/>
  <c r="E138" i="2"/>
  <c r="D138" i="2"/>
  <c r="E74" i="2"/>
  <c r="G82" i="2" s="1"/>
  <c r="F96" i="2"/>
  <c r="G102" i="2"/>
  <c r="D178" i="2"/>
  <c r="F188" i="2" s="1"/>
  <c r="F90" i="2"/>
  <c r="G119" i="2"/>
  <c r="F146" i="2"/>
  <c r="D158" i="2"/>
  <c r="F166" i="2" s="1"/>
  <c r="E171" i="2"/>
  <c r="G179" i="2" s="1"/>
  <c r="D171" i="2"/>
  <c r="F184" i="2" s="1"/>
  <c r="G49" i="2"/>
  <c r="G178" i="2"/>
  <c r="E65" i="2"/>
  <c r="D25" i="2"/>
  <c r="D12" i="2"/>
  <c r="F23" i="2" s="1"/>
  <c r="D28" i="2"/>
  <c r="F82" i="2"/>
  <c r="G100" i="2"/>
  <c r="E103" i="2"/>
  <c r="E8" i="2"/>
  <c r="G20" i="2" s="1"/>
  <c r="E17" i="2"/>
  <c r="E20" i="2"/>
  <c r="E31" i="2"/>
  <c r="G44" i="2" s="1"/>
  <c r="D48" i="2"/>
  <c r="F57" i="2" s="1"/>
  <c r="G64" i="2"/>
  <c r="E57" i="2"/>
  <c r="D57" i="2"/>
  <c r="E60" i="2"/>
  <c r="E72" i="2"/>
  <c r="E78" i="2"/>
  <c r="D84" i="2"/>
  <c r="F95" i="2" s="1"/>
  <c r="E84" i="2"/>
  <c r="G97" i="2" s="1"/>
  <c r="G114" i="2"/>
  <c r="G110" i="2"/>
  <c r="E130" i="2"/>
  <c r="D130" i="2"/>
  <c r="E134" i="2"/>
  <c r="G146" i="2" s="1"/>
  <c r="D38" i="2"/>
  <c r="F49" i="2" s="1"/>
  <c r="H49" i="2" s="1"/>
  <c r="I49" i="2" s="1"/>
  <c r="G96" i="2"/>
  <c r="G113" i="2"/>
  <c r="D22" i="2"/>
  <c r="D50" i="2"/>
  <c r="E50" i="2"/>
  <c r="D106" i="2"/>
  <c r="G16" i="2"/>
  <c r="G120" i="2"/>
  <c r="G47" i="2"/>
  <c r="G50" i="2"/>
  <c r="D43" i="2"/>
  <c r="E117" i="2"/>
  <c r="D117" i="2"/>
  <c r="E127" i="2"/>
  <c r="G140" i="2" s="1"/>
  <c r="D127" i="2"/>
  <c r="F138" i="2" s="1"/>
  <c r="G144" i="2"/>
  <c r="E16" i="2"/>
  <c r="D16" i="2"/>
  <c r="G128" i="2"/>
  <c r="D30" i="2"/>
  <c r="F42" i="2" s="1"/>
  <c r="E30" i="2"/>
  <c r="G43" i="2" s="1"/>
  <c r="G55" i="2"/>
  <c r="E45" i="2"/>
  <c r="G45" i="2" s="1"/>
  <c r="D45" i="2"/>
  <c r="D97" i="2"/>
  <c r="E116" i="2"/>
  <c r="D116" i="2"/>
  <c r="F22" i="2"/>
  <c r="F27" i="2"/>
  <c r="D76" i="2"/>
  <c r="G104" i="2"/>
  <c r="D95" i="2"/>
  <c r="F108" i="2" s="1"/>
  <c r="G101" i="2"/>
  <c r="D114" i="2"/>
  <c r="E169" i="2"/>
  <c r="D62" i="2"/>
  <c r="F71" i="2" s="1"/>
  <c r="E62" i="2"/>
  <c r="G62" i="2" s="1"/>
  <c r="G136" i="2"/>
  <c r="E19" i="2"/>
  <c r="G19" i="2" s="1"/>
  <c r="D19" i="2"/>
  <c r="E119" i="2"/>
  <c r="D119" i="2"/>
  <c r="G88" i="2"/>
  <c r="G139" i="2"/>
  <c r="E149" i="2"/>
  <c r="G162" i="2" s="1"/>
  <c r="H162" i="2" s="1"/>
  <c r="I162" i="2" s="1"/>
  <c r="D149" i="2"/>
  <c r="F162" i="2" s="1"/>
  <c r="E5" i="2"/>
  <c r="G18" i="2" s="1"/>
  <c r="D5" i="2"/>
  <c r="F17" i="2" s="1"/>
  <c r="H17" i="2" s="1"/>
  <c r="I17" i="2" s="1"/>
  <c r="G77" i="2"/>
  <c r="G83" i="2"/>
  <c r="G117" i="2"/>
  <c r="G176" i="2"/>
  <c r="E182" i="2"/>
  <c r="G187" i="2" s="1"/>
  <c r="D182" i="2"/>
  <c r="D27" i="2"/>
  <c r="D35" i="2"/>
  <c r="D40" i="2"/>
  <c r="F53" i="2" s="1"/>
  <c r="D52" i="2"/>
  <c r="D73" i="2"/>
  <c r="D86" i="2"/>
  <c r="F98" i="2" s="1"/>
  <c r="D88" i="2"/>
  <c r="D90" i="2"/>
  <c r="D98" i="2"/>
  <c r="D139" i="2"/>
  <c r="F150" i="2" s="1"/>
  <c r="D141" i="2"/>
  <c r="D150" i="2"/>
  <c r="D152" i="2"/>
  <c r="D161" i="2"/>
  <c r="F174" i="2" s="1"/>
  <c r="D163" i="2"/>
  <c r="D172" i="2"/>
  <c r="D174" i="2"/>
  <c r="D183" i="2"/>
  <c r="D185" i="2"/>
  <c r="D13" i="2"/>
  <c r="D21" i="2"/>
  <c r="D32" i="2"/>
  <c r="F44" i="2" s="1"/>
  <c r="H44" i="2" s="1"/>
  <c r="I44" i="2" s="1"/>
  <c r="D42" i="2"/>
  <c r="F55" i="2" s="1"/>
  <c r="H55" i="2" s="1"/>
  <c r="I55" i="2" s="1"/>
  <c r="D54" i="2"/>
  <c r="D59" i="2"/>
  <c r="D66" i="2"/>
  <c r="D68" i="2"/>
  <c r="F81" i="2" s="1"/>
  <c r="D92" i="2"/>
  <c r="E94" i="2"/>
  <c r="D94" i="2"/>
  <c r="D111" i="2"/>
  <c r="F122" i="2" s="1"/>
  <c r="H122" i="2" s="1"/>
  <c r="I122" i="2" s="1"/>
  <c r="D120" i="2"/>
  <c r="D122" i="2"/>
  <c r="D131" i="2"/>
  <c r="F144" i="2" s="1"/>
  <c r="H144" i="2" s="1"/>
  <c r="I144" i="2" s="1"/>
  <c r="D188" i="2"/>
  <c r="D121" i="2"/>
  <c r="D143" i="2"/>
  <c r="F155" i="2" s="1"/>
  <c r="D154" i="2"/>
  <c r="D165" i="2"/>
  <c r="D187" i="2"/>
  <c r="E2" i="1"/>
  <c r="F2" i="1" s="1"/>
  <c r="N27" i="1"/>
  <c r="L28" i="1"/>
  <c r="F47" i="4" l="1"/>
  <c r="F25" i="4"/>
  <c r="F90" i="4"/>
  <c r="F79" i="4"/>
  <c r="F134" i="4"/>
  <c r="F57" i="4"/>
  <c r="F113" i="4"/>
  <c r="F48" i="4"/>
  <c r="F80" i="4"/>
  <c r="F91" i="4"/>
  <c r="F58" i="4"/>
  <c r="F103" i="4"/>
  <c r="H95" i="2"/>
  <c r="I95" i="2" s="1"/>
  <c r="H188" i="2"/>
  <c r="I188" i="2" s="1"/>
  <c r="H138" i="2"/>
  <c r="I138" i="2" s="1"/>
  <c r="H150" i="2"/>
  <c r="I150" i="2" s="1"/>
  <c r="F48" i="2"/>
  <c r="H48" i="2" s="1"/>
  <c r="I48" i="2" s="1"/>
  <c r="F160" i="2"/>
  <c r="F34" i="2"/>
  <c r="H87" i="2"/>
  <c r="I87" i="2" s="1"/>
  <c r="F153" i="2"/>
  <c r="F154" i="2"/>
  <c r="H154" i="2" s="1"/>
  <c r="I154" i="2" s="1"/>
  <c r="F129" i="2"/>
  <c r="F50" i="2"/>
  <c r="H50" i="2" s="1"/>
  <c r="I50" i="2" s="1"/>
  <c r="F28" i="2"/>
  <c r="F67" i="2"/>
  <c r="F176" i="2"/>
  <c r="H176" i="2" s="1"/>
  <c r="I176" i="2" s="1"/>
  <c r="F175" i="2"/>
  <c r="H175" i="2" s="1"/>
  <c r="I175" i="2" s="1"/>
  <c r="F65" i="2"/>
  <c r="H65" i="2" s="1"/>
  <c r="I65" i="2" s="1"/>
  <c r="F69" i="2"/>
  <c r="H69" i="2" s="1"/>
  <c r="I69" i="2" s="1"/>
  <c r="F32" i="2"/>
  <c r="F31" i="2"/>
  <c r="H31" i="2" s="1"/>
  <c r="I31" i="2" s="1"/>
  <c r="F121" i="2"/>
  <c r="F35" i="2"/>
  <c r="G143" i="2"/>
  <c r="G142" i="2"/>
  <c r="G70" i="2"/>
  <c r="G68" i="2"/>
  <c r="G116" i="2"/>
  <c r="G115" i="2"/>
  <c r="G161" i="2"/>
  <c r="F128" i="2"/>
  <c r="H128" i="2" s="1"/>
  <c r="I128" i="2" s="1"/>
  <c r="G173" i="2"/>
  <c r="G118" i="2"/>
  <c r="G37" i="2"/>
  <c r="G24" i="2"/>
  <c r="G60" i="2"/>
  <c r="F68" i="2"/>
  <c r="H68" i="2" s="1"/>
  <c r="I68" i="2" s="1"/>
  <c r="G134" i="2"/>
  <c r="H80" i="2"/>
  <c r="I80" i="2" s="1"/>
  <c r="F127" i="2"/>
  <c r="H127" i="2" s="1"/>
  <c r="I127" i="2" s="1"/>
  <c r="F126" i="2"/>
  <c r="H126" i="2" s="1"/>
  <c r="I126" i="2" s="1"/>
  <c r="F125" i="2"/>
  <c r="H125" i="2" s="1"/>
  <c r="I125" i="2" s="1"/>
  <c r="G28" i="2"/>
  <c r="F73" i="2"/>
  <c r="H24" i="2"/>
  <c r="I24" i="2" s="1"/>
  <c r="F45" i="2"/>
  <c r="H45" i="2" s="1"/>
  <c r="I45" i="2" s="1"/>
  <c r="G22" i="2"/>
  <c r="H22" i="2" s="1"/>
  <c r="I22" i="2" s="1"/>
  <c r="G160" i="2"/>
  <c r="F41" i="2"/>
  <c r="H41" i="2" s="1"/>
  <c r="I41" i="2" s="1"/>
  <c r="H20" i="2"/>
  <c r="I20" i="2" s="1"/>
  <c r="H108" i="2"/>
  <c r="I108" i="2" s="1"/>
  <c r="F97" i="2"/>
  <c r="H97" i="2" s="1"/>
  <c r="I97" i="2" s="1"/>
  <c r="G129" i="2"/>
  <c r="G91" i="2"/>
  <c r="F171" i="2"/>
  <c r="F170" i="2"/>
  <c r="G66" i="2"/>
  <c r="H66" i="2" s="1"/>
  <c r="I66" i="2" s="1"/>
  <c r="G133" i="2"/>
  <c r="G188" i="2"/>
  <c r="G124" i="2"/>
  <c r="G152" i="2"/>
  <c r="F141" i="2"/>
  <c r="H141" i="2" s="1"/>
  <c r="I141" i="2" s="1"/>
  <c r="F85" i="2"/>
  <c r="H85" i="2" s="1"/>
  <c r="I85" i="2" s="1"/>
  <c r="F178" i="2"/>
  <c r="H178" i="2" s="1"/>
  <c r="I178" i="2" s="1"/>
  <c r="F103" i="2"/>
  <c r="G177" i="2"/>
  <c r="F16" i="2"/>
  <c r="H16" i="2" s="1"/>
  <c r="I16" i="2" s="1"/>
  <c r="G182" i="2"/>
  <c r="G181" i="2"/>
  <c r="G92" i="2"/>
  <c r="F93" i="2"/>
  <c r="H93" i="2" s="1"/>
  <c r="I93" i="2" s="1"/>
  <c r="F181" i="2"/>
  <c r="H181" i="2" s="1"/>
  <c r="I181" i="2" s="1"/>
  <c r="G111" i="2"/>
  <c r="F119" i="2"/>
  <c r="H119" i="2" s="1"/>
  <c r="I119" i="2" s="1"/>
  <c r="F179" i="2"/>
  <c r="H179" i="2" s="1"/>
  <c r="I179" i="2" s="1"/>
  <c r="G85" i="2"/>
  <c r="G36" i="2"/>
  <c r="F38" i="2"/>
  <c r="F37" i="2"/>
  <c r="F161" i="2"/>
  <c r="F183" i="2"/>
  <c r="G135" i="2"/>
  <c r="G57" i="2"/>
  <c r="H57" i="2" s="1"/>
  <c r="I57" i="2" s="1"/>
  <c r="G53" i="2"/>
  <c r="H53" i="2" s="1"/>
  <c r="I53" i="2" s="1"/>
  <c r="G121" i="2"/>
  <c r="G175" i="2"/>
  <c r="G41" i="2"/>
  <c r="F114" i="2"/>
  <c r="H114" i="2" s="1"/>
  <c r="I114" i="2" s="1"/>
  <c r="H19" i="2"/>
  <c r="I19" i="2" s="1"/>
  <c r="F135" i="2"/>
  <c r="F43" i="2"/>
  <c r="H43" i="2" s="1"/>
  <c r="I43" i="2" s="1"/>
  <c r="H82" i="2"/>
  <c r="I82" i="2" s="1"/>
  <c r="G156" i="2"/>
  <c r="F163" i="2"/>
  <c r="G90" i="2"/>
  <c r="F158" i="2"/>
  <c r="H158" i="2" s="1"/>
  <c r="I158" i="2" s="1"/>
  <c r="F130" i="2"/>
  <c r="F25" i="2"/>
  <c r="G95" i="2"/>
  <c r="G72" i="2"/>
  <c r="F152" i="2"/>
  <c r="G35" i="2"/>
  <c r="G130" i="2"/>
  <c r="F47" i="2"/>
  <c r="H47" i="2" s="1"/>
  <c r="I47" i="2" s="1"/>
  <c r="G107" i="2"/>
  <c r="G99" i="2"/>
  <c r="F110" i="2"/>
  <c r="H110" i="2" s="1"/>
  <c r="I110" i="2" s="1"/>
  <c r="F168" i="2"/>
  <c r="G65" i="2"/>
  <c r="F167" i="2"/>
  <c r="F101" i="2"/>
  <c r="H101" i="2" s="1"/>
  <c r="I101" i="2" s="1"/>
  <c r="G42" i="2"/>
  <c r="H42" i="2" s="1"/>
  <c r="I42" i="2" s="1"/>
  <c r="F131" i="2"/>
  <c r="F132" i="2"/>
  <c r="G163" i="2"/>
  <c r="H163" i="2" s="1"/>
  <c r="I163" i="2" s="1"/>
  <c r="F89" i="2"/>
  <c r="F94" i="2"/>
  <c r="F182" i="2"/>
  <c r="H182" i="2" s="1"/>
  <c r="I182" i="2" s="1"/>
  <c r="G93" i="2"/>
  <c r="F172" i="2"/>
  <c r="G33" i="2"/>
  <c r="G78" i="2"/>
  <c r="G76" i="2"/>
  <c r="H76" i="2" s="1"/>
  <c r="I76" i="2" s="1"/>
  <c r="G109" i="2"/>
  <c r="H109" i="2" s="1"/>
  <c r="I109" i="2" s="1"/>
  <c r="G137" i="2"/>
  <c r="F151" i="2"/>
  <c r="H151" i="2" s="1"/>
  <c r="I151" i="2" s="1"/>
  <c r="G180" i="2"/>
  <c r="G125" i="2"/>
  <c r="F54" i="2"/>
  <c r="H54" i="2" s="1"/>
  <c r="I54" i="2" s="1"/>
  <c r="F46" i="2"/>
  <c r="H46" i="2" s="1"/>
  <c r="I46" i="2" s="1"/>
  <c r="F33" i="2"/>
  <c r="G108" i="2"/>
  <c r="G167" i="2"/>
  <c r="H167" i="2" s="1"/>
  <c r="I167" i="2" s="1"/>
  <c r="F112" i="2"/>
  <c r="H112" i="2" s="1"/>
  <c r="I112" i="2" s="1"/>
  <c r="F180" i="2"/>
  <c r="G170" i="2"/>
  <c r="G31" i="2"/>
  <c r="G32" i="2"/>
  <c r="H92" i="2"/>
  <c r="I92" i="2" s="1"/>
  <c r="F165" i="2"/>
  <c r="F164" i="2"/>
  <c r="F117" i="2"/>
  <c r="H117" i="2" s="1"/>
  <c r="I117" i="2" s="1"/>
  <c r="F40" i="2"/>
  <c r="F39" i="2"/>
  <c r="H39" i="2" s="1"/>
  <c r="I39" i="2" s="1"/>
  <c r="G75" i="2"/>
  <c r="G74" i="2"/>
  <c r="G67" i="2"/>
  <c r="G40" i="2"/>
  <c r="H90" i="2"/>
  <c r="I90" i="2" s="1"/>
  <c r="F124" i="2"/>
  <c r="F123" i="2"/>
  <c r="F106" i="2"/>
  <c r="F64" i="2"/>
  <c r="H64" i="2" s="1"/>
  <c r="I64" i="2" s="1"/>
  <c r="G87" i="2"/>
  <c r="F36" i="2"/>
  <c r="H36" i="2" s="1"/>
  <c r="I36" i="2" s="1"/>
  <c r="F169" i="2"/>
  <c r="H169" i="2" s="1"/>
  <c r="I169" i="2" s="1"/>
  <c r="F29" i="2"/>
  <c r="H29" i="2" s="1"/>
  <c r="I29" i="2" s="1"/>
  <c r="G186" i="2"/>
  <c r="H77" i="2"/>
  <c r="I77" i="2" s="1"/>
  <c r="G153" i="2"/>
  <c r="F111" i="2"/>
  <c r="G98" i="2"/>
  <c r="H98" i="2" s="1"/>
  <c r="I98" i="2" s="1"/>
  <c r="F88" i="2"/>
  <c r="H88" i="2" s="1"/>
  <c r="I88" i="2" s="1"/>
  <c r="F21" i="2"/>
  <c r="G39" i="2"/>
  <c r="F105" i="2"/>
  <c r="H105" i="2" s="1"/>
  <c r="I105" i="2" s="1"/>
  <c r="F104" i="2"/>
  <c r="H104" i="2" s="1"/>
  <c r="I104" i="2" s="1"/>
  <c r="F99" i="2"/>
  <c r="G59" i="2"/>
  <c r="G147" i="2"/>
  <c r="H147" i="2" s="1"/>
  <c r="I147" i="2" s="1"/>
  <c r="G145" i="2"/>
  <c r="H145" i="2" s="1"/>
  <c r="I145" i="2" s="1"/>
  <c r="G73" i="2"/>
  <c r="G30" i="2"/>
  <c r="G69" i="2"/>
  <c r="G174" i="2"/>
  <c r="H174" i="2" s="1"/>
  <c r="I174" i="2" s="1"/>
  <c r="G138" i="2"/>
  <c r="G151" i="2"/>
  <c r="F177" i="2"/>
  <c r="H177" i="2" s="1"/>
  <c r="I177" i="2" s="1"/>
  <c r="F120" i="2"/>
  <c r="H120" i="2" s="1"/>
  <c r="I120" i="2" s="1"/>
  <c r="G106" i="2"/>
  <c r="G89" i="2"/>
  <c r="F91" i="2"/>
  <c r="H91" i="2" s="1"/>
  <c r="I91" i="2" s="1"/>
  <c r="G164" i="2"/>
  <c r="H164" i="2" s="1"/>
  <c r="I164" i="2" s="1"/>
  <c r="F115" i="2"/>
  <c r="G123" i="2"/>
  <c r="G171" i="2"/>
  <c r="H146" i="2"/>
  <c r="I146" i="2" s="1"/>
  <c r="F159" i="2"/>
  <c r="H159" i="2" s="1"/>
  <c r="I159" i="2" s="1"/>
  <c r="F140" i="2"/>
  <c r="H140" i="2" s="1"/>
  <c r="I140" i="2" s="1"/>
  <c r="F60" i="2"/>
  <c r="H60" i="2" s="1"/>
  <c r="I60" i="2" s="1"/>
  <c r="F61" i="2"/>
  <c r="H61" i="2" s="1"/>
  <c r="I61" i="2" s="1"/>
  <c r="H96" i="2"/>
  <c r="I96" i="2" s="1"/>
  <c r="F30" i="2"/>
  <c r="H30" i="2" s="1"/>
  <c r="I30" i="2" s="1"/>
  <c r="F133" i="2"/>
  <c r="F59" i="2"/>
  <c r="H102" i="2"/>
  <c r="I102" i="2" s="1"/>
  <c r="F26" i="2"/>
  <c r="F75" i="2"/>
  <c r="F74" i="2"/>
  <c r="F51" i="2"/>
  <c r="H51" i="2" s="1"/>
  <c r="I51" i="2" s="1"/>
  <c r="G184" i="2"/>
  <c r="H184" i="2" s="1"/>
  <c r="I184" i="2" s="1"/>
  <c r="G183" i="2"/>
  <c r="G154" i="2"/>
  <c r="F149" i="2"/>
  <c r="H149" i="2" s="1"/>
  <c r="I149" i="2" s="1"/>
  <c r="F148" i="2"/>
  <c r="H148" i="2" s="1"/>
  <c r="I148" i="2" s="1"/>
  <c r="F107" i="2"/>
  <c r="G71" i="2"/>
  <c r="H71" i="2" s="1"/>
  <c r="I71" i="2" s="1"/>
  <c r="F139" i="2"/>
  <c r="H139" i="2" s="1"/>
  <c r="I139" i="2" s="1"/>
  <c r="G81" i="2"/>
  <c r="H81" i="2" s="1"/>
  <c r="I81" i="2" s="1"/>
  <c r="G84" i="2"/>
  <c r="G29" i="2"/>
  <c r="G25" i="2"/>
  <c r="G103" i="2"/>
  <c r="G158" i="2"/>
  <c r="F100" i="2"/>
  <c r="H100" i="2" s="1"/>
  <c r="I100" i="2" s="1"/>
  <c r="G38" i="2"/>
  <c r="F113" i="2"/>
  <c r="H113" i="2" s="1"/>
  <c r="I113" i="2" s="1"/>
  <c r="G166" i="2"/>
  <c r="H166" i="2" s="1"/>
  <c r="I166" i="2" s="1"/>
  <c r="F156" i="2"/>
  <c r="F79" i="2"/>
  <c r="H79" i="2" s="1"/>
  <c r="I79" i="2" s="1"/>
  <c r="F187" i="2"/>
  <c r="H187" i="2" s="1"/>
  <c r="I187" i="2" s="1"/>
  <c r="F186" i="2"/>
  <c r="G155" i="2"/>
  <c r="H155" i="2" s="1"/>
  <c r="I155" i="2" s="1"/>
  <c r="G27" i="2"/>
  <c r="H27" i="2" s="1"/>
  <c r="I27" i="2" s="1"/>
  <c r="G132" i="2"/>
  <c r="G131" i="2"/>
  <c r="G157" i="2"/>
  <c r="F58" i="2"/>
  <c r="G172" i="2"/>
  <c r="G63" i="2"/>
  <c r="F134" i="2"/>
  <c r="H134" i="2" s="1"/>
  <c r="I134" i="2" s="1"/>
  <c r="F72" i="2"/>
  <c r="H72" i="2" s="1"/>
  <c r="I72" i="2" s="1"/>
  <c r="F185" i="2"/>
  <c r="H185" i="2" s="1"/>
  <c r="I185" i="2" s="1"/>
  <c r="F86" i="2"/>
  <c r="H86" i="2" s="1"/>
  <c r="I86" i="2" s="1"/>
  <c r="F83" i="2"/>
  <c r="H83" i="2" s="1"/>
  <c r="I83" i="2" s="1"/>
  <c r="G94" i="2"/>
  <c r="F18" i="2"/>
  <c r="H18" i="2" s="1"/>
  <c r="I18" i="2" s="1"/>
  <c r="G52" i="2"/>
  <c r="G150" i="2"/>
  <c r="F62" i="2"/>
  <c r="H62" i="2" s="1"/>
  <c r="I62" i="2" s="1"/>
  <c r="G58" i="2"/>
  <c r="F157" i="2"/>
  <c r="H157" i="2" s="1"/>
  <c r="I157" i="2" s="1"/>
  <c r="F56" i="2"/>
  <c r="H56" i="2" s="1"/>
  <c r="I56" i="2" s="1"/>
  <c r="F63" i="2"/>
  <c r="H63" i="2" s="1"/>
  <c r="I63" i="2" s="1"/>
  <c r="F143" i="2"/>
  <c r="H143" i="2" s="1"/>
  <c r="I143" i="2" s="1"/>
  <c r="F142" i="2"/>
  <c r="H142" i="2" s="1"/>
  <c r="I142" i="2" s="1"/>
  <c r="F70" i="2"/>
  <c r="H70" i="2" s="1"/>
  <c r="I70" i="2" s="1"/>
  <c r="G21" i="2"/>
  <c r="F52" i="2"/>
  <c r="H52" i="2" s="1"/>
  <c r="I52" i="2" s="1"/>
  <c r="G168" i="2"/>
  <c r="H168" i="2" s="1"/>
  <c r="I168" i="2" s="1"/>
  <c r="F136" i="2"/>
  <c r="H136" i="2" s="1"/>
  <c r="I136" i="2" s="1"/>
  <c r="F137" i="2"/>
  <c r="F173" i="2"/>
  <c r="F118" i="2"/>
  <c r="G26" i="2"/>
  <c r="F84" i="2"/>
  <c r="H84" i="2" s="1"/>
  <c r="I84" i="2" s="1"/>
  <c r="G23" i="2"/>
  <c r="H23" i="2" s="1"/>
  <c r="I23" i="2" s="1"/>
  <c r="F78" i="2"/>
  <c r="H78" i="2" s="1"/>
  <c r="I78" i="2" s="1"/>
  <c r="G169" i="2"/>
  <c r="F116" i="2"/>
  <c r="G61" i="2"/>
  <c r="G34" i="2"/>
  <c r="L29" i="1"/>
  <c r="N28" i="1"/>
  <c r="H121" i="2" l="1"/>
  <c r="I121" i="2" s="1"/>
  <c r="H153" i="2"/>
  <c r="I153" i="2" s="1"/>
  <c r="H99" i="2"/>
  <c r="I99" i="2" s="1"/>
  <c r="H133" i="2"/>
  <c r="I133" i="2" s="1"/>
  <c r="H111" i="2"/>
  <c r="I111" i="2" s="1"/>
  <c r="H124" i="2"/>
  <c r="I124" i="2" s="1"/>
  <c r="H130" i="2"/>
  <c r="I130" i="2" s="1"/>
  <c r="H35" i="2"/>
  <c r="I35" i="2" s="1"/>
  <c r="H129" i="2"/>
  <c r="I129" i="2" s="1"/>
  <c r="H132" i="2"/>
  <c r="I132" i="2" s="1"/>
  <c r="H34" i="2"/>
  <c r="I34" i="2" s="1"/>
  <c r="H160" i="2"/>
  <c r="I160" i="2" s="1"/>
  <c r="H180" i="2"/>
  <c r="I180" i="2" s="1"/>
  <c r="H137" i="2"/>
  <c r="I137" i="2" s="1"/>
  <c r="H156" i="2"/>
  <c r="I156" i="2" s="1"/>
  <c r="H75" i="2"/>
  <c r="I75" i="2" s="1"/>
  <c r="H40" i="2"/>
  <c r="I40" i="2" s="1"/>
  <c r="H152" i="2"/>
  <c r="I152" i="2" s="1"/>
  <c r="H135" i="2"/>
  <c r="I135" i="2" s="1"/>
  <c r="H37" i="2"/>
  <c r="I37" i="2" s="1"/>
  <c r="H89" i="2"/>
  <c r="I89" i="2" s="1"/>
  <c r="H26" i="2"/>
  <c r="I26" i="2" s="1"/>
  <c r="H21" i="2"/>
  <c r="I21" i="2" s="1"/>
  <c r="H38" i="2"/>
  <c r="I38" i="2" s="1"/>
  <c r="H170" i="2"/>
  <c r="I170" i="2" s="1"/>
  <c r="H67" i="2"/>
  <c r="I67" i="2" s="1"/>
  <c r="H94" i="2"/>
  <c r="I94" i="2" s="1"/>
  <c r="H32" i="2"/>
  <c r="I32" i="2" s="1"/>
  <c r="H161" i="2"/>
  <c r="I161" i="2" s="1"/>
  <c r="H58" i="2"/>
  <c r="I58" i="2" s="1"/>
  <c r="H106" i="2"/>
  <c r="I106" i="2" s="1"/>
  <c r="H171" i="2"/>
  <c r="I171" i="2" s="1"/>
  <c r="H28" i="2"/>
  <c r="I28" i="2" s="1"/>
  <c r="H186" i="2"/>
  <c r="I186" i="2" s="1"/>
  <c r="H118" i="2"/>
  <c r="I118" i="2" s="1"/>
  <c r="H183" i="2"/>
  <c r="I183" i="2" s="1"/>
  <c r="H173" i="2"/>
  <c r="I173" i="2" s="1"/>
  <c r="H74" i="2"/>
  <c r="I74" i="2" s="1"/>
  <c r="H131" i="2"/>
  <c r="I131" i="2" s="1"/>
  <c r="H116" i="2"/>
  <c r="I116" i="2" s="1"/>
  <c r="H107" i="2"/>
  <c r="I107" i="2" s="1"/>
  <c r="H59" i="2"/>
  <c r="I59" i="2" s="1"/>
  <c r="H115" i="2"/>
  <c r="I115" i="2" s="1"/>
  <c r="H123" i="2"/>
  <c r="I123" i="2" s="1"/>
  <c r="H33" i="2"/>
  <c r="I33" i="2" s="1"/>
  <c r="H172" i="2"/>
  <c r="I172" i="2" s="1"/>
  <c r="H25" i="2"/>
  <c r="I25" i="2" s="1"/>
  <c r="H103" i="2"/>
  <c r="I103" i="2" s="1"/>
  <c r="H73" i="2"/>
  <c r="I73" i="2" s="1"/>
  <c r="N29" i="1"/>
  <c r="L30" i="1"/>
  <c r="L31" i="1" l="1"/>
  <c r="N30" i="1"/>
  <c r="L32" i="1" l="1"/>
  <c r="N31" i="1"/>
  <c r="L33" i="1" l="1"/>
  <c r="N32" i="1"/>
  <c r="L34" i="1" l="1"/>
  <c r="N33" i="1"/>
  <c r="L35" i="1" l="1"/>
  <c r="N34" i="1"/>
  <c r="L36" i="1" l="1"/>
  <c r="N35" i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L37" i="1" l="1"/>
  <c r="N36" i="1"/>
  <c r="P36" i="1" s="1"/>
  <c r="N37" i="1" l="1"/>
  <c r="P37" i="1" s="1"/>
  <c r="L38" i="1"/>
  <c r="L39" i="1" l="1"/>
  <c r="N38" i="1"/>
  <c r="P38" i="1" s="1"/>
  <c r="N39" i="1" l="1"/>
  <c r="P39" i="1" s="1"/>
  <c r="L40" i="1"/>
  <c r="N40" i="1" l="1"/>
  <c r="P40" i="1" s="1"/>
  <c r="L41" i="1"/>
  <c r="L42" i="1" l="1"/>
  <c r="N41" i="1"/>
  <c r="P41" i="1" s="1"/>
  <c r="N42" i="1" l="1"/>
  <c r="P42" i="1" s="1"/>
  <c r="L43" i="1"/>
  <c r="L44" i="1" l="1"/>
  <c r="N43" i="1"/>
  <c r="P43" i="1" s="1"/>
  <c r="L45" i="1" l="1"/>
  <c r="N44" i="1"/>
  <c r="P44" i="1" s="1"/>
  <c r="N45" i="1" l="1"/>
  <c r="P45" i="1" s="1"/>
  <c r="L46" i="1"/>
  <c r="L47" i="1" l="1"/>
  <c r="N46" i="1"/>
  <c r="P46" i="1" s="1"/>
  <c r="L48" i="1" l="1"/>
  <c r="N47" i="1"/>
  <c r="P47" i="1" s="1"/>
  <c r="N48" i="1" l="1"/>
  <c r="P48" i="1" s="1"/>
  <c r="L49" i="1"/>
  <c r="L50" i="1" l="1"/>
  <c r="N49" i="1"/>
  <c r="P49" i="1" s="1"/>
  <c r="N50" i="1" l="1"/>
  <c r="P50" i="1" s="1"/>
  <c r="L51" i="1"/>
  <c r="N51" i="1" l="1"/>
  <c r="P51" i="1" s="1"/>
  <c r="L52" i="1"/>
  <c r="L53" i="1" l="1"/>
  <c r="N52" i="1"/>
  <c r="P52" i="1" s="1"/>
  <c r="N53" i="1" l="1"/>
  <c r="P53" i="1" s="1"/>
  <c r="L54" i="1"/>
  <c r="L55" i="1" l="1"/>
  <c r="N54" i="1"/>
  <c r="P54" i="1" s="1"/>
  <c r="L56" i="1" l="1"/>
  <c r="N55" i="1"/>
  <c r="P55" i="1" s="1"/>
  <c r="N56" i="1" l="1"/>
  <c r="P56" i="1" s="1"/>
  <c r="L57" i="1"/>
  <c r="L58" i="1" l="1"/>
  <c r="N57" i="1"/>
  <c r="P57" i="1" s="1"/>
  <c r="L59" i="1" l="1"/>
  <c r="N58" i="1"/>
  <c r="P58" i="1" s="1"/>
  <c r="N59" i="1" l="1"/>
  <c r="P59" i="1" s="1"/>
  <c r="L60" i="1"/>
  <c r="L61" i="1" l="1"/>
  <c r="N60" i="1"/>
  <c r="P60" i="1" s="1"/>
  <c r="N61" i="1" l="1"/>
  <c r="P61" i="1" s="1"/>
  <c r="L62" i="1"/>
  <c r="N62" i="1" l="1"/>
  <c r="P62" i="1" s="1"/>
  <c r="L63" i="1"/>
  <c r="L64" i="1" l="1"/>
  <c r="N63" i="1"/>
  <c r="P63" i="1" s="1"/>
  <c r="N64" i="1" l="1"/>
  <c r="P64" i="1" s="1"/>
  <c r="L65" i="1"/>
  <c r="L66" i="1" l="1"/>
  <c r="N65" i="1"/>
  <c r="P65" i="1" s="1"/>
  <c r="L67" i="1" l="1"/>
  <c r="N66" i="1"/>
  <c r="P66" i="1" s="1"/>
  <c r="N67" i="1" l="1"/>
  <c r="P67" i="1" s="1"/>
  <c r="L68" i="1"/>
  <c r="L69" i="1" l="1"/>
  <c r="N68" i="1"/>
  <c r="P68" i="1" s="1"/>
  <c r="L70" i="1" l="1"/>
  <c r="N69" i="1"/>
  <c r="P69" i="1" s="1"/>
  <c r="N70" i="1" l="1"/>
  <c r="P70" i="1" s="1"/>
  <c r="L71" i="1"/>
  <c r="L72" i="1" l="1"/>
  <c r="N71" i="1"/>
  <c r="P71" i="1" s="1"/>
  <c r="N72" i="1" l="1"/>
  <c r="P72" i="1" s="1"/>
  <c r="L73" i="1"/>
  <c r="N73" i="1" l="1"/>
  <c r="P73" i="1" s="1"/>
  <c r="L74" i="1"/>
  <c r="L75" i="1" l="1"/>
  <c r="N74" i="1"/>
  <c r="P74" i="1" s="1"/>
  <c r="N75" i="1" l="1"/>
  <c r="P75" i="1" s="1"/>
  <c r="L76" i="1"/>
  <c r="L77" i="1" l="1"/>
  <c r="N76" i="1"/>
  <c r="P76" i="1" s="1"/>
  <c r="L78" i="1" l="1"/>
  <c r="N77" i="1"/>
  <c r="P77" i="1" s="1"/>
  <c r="N78" i="1" l="1"/>
  <c r="P78" i="1" s="1"/>
  <c r="L79" i="1"/>
  <c r="L80" i="1" l="1"/>
  <c r="N79" i="1"/>
  <c r="P79" i="1" s="1"/>
  <c r="L81" i="1" l="1"/>
  <c r="N80" i="1"/>
  <c r="P80" i="1" s="1"/>
  <c r="N81" i="1" l="1"/>
  <c r="P81" i="1" s="1"/>
  <c r="L82" i="1"/>
  <c r="L83" i="1" l="1"/>
  <c r="N82" i="1"/>
  <c r="P82" i="1" s="1"/>
  <c r="N83" i="1" l="1"/>
  <c r="P83" i="1" s="1"/>
  <c r="L84" i="1"/>
  <c r="N84" i="1" l="1"/>
  <c r="P84" i="1" s="1"/>
  <c r="L85" i="1"/>
  <c r="L86" i="1" l="1"/>
  <c r="N85" i="1"/>
  <c r="P85" i="1" s="1"/>
  <c r="N86" i="1" l="1"/>
  <c r="P86" i="1" s="1"/>
  <c r="L87" i="1"/>
  <c r="L88" i="1" l="1"/>
  <c r="N87" i="1"/>
  <c r="P87" i="1" s="1"/>
  <c r="L89" i="1" l="1"/>
  <c r="N88" i="1"/>
  <c r="P88" i="1" s="1"/>
  <c r="N89" i="1" l="1"/>
  <c r="P89" i="1" s="1"/>
  <c r="L90" i="1"/>
  <c r="L91" i="1" l="1"/>
  <c r="N90" i="1"/>
  <c r="P90" i="1" s="1"/>
  <c r="L92" i="1" l="1"/>
  <c r="N91" i="1"/>
  <c r="P91" i="1" s="1"/>
  <c r="N92" i="1" l="1"/>
  <c r="P92" i="1" s="1"/>
  <c r="L93" i="1"/>
  <c r="L94" i="1" l="1"/>
  <c r="N93" i="1"/>
  <c r="P93" i="1" s="1"/>
  <c r="N94" i="1" l="1"/>
  <c r="P94" i="1" s="1"/>
  <c r="L95" i="1"/>
  <c r="N95" i="1" l="1"/>
  <c r="P95" i="1" s="1"/>
  <c r="L96" i="1"/>
  <c r="L97" i="1" l="1"/>
  <c r="N96" i="1"/>
  <c r="P96" i="1" s="1"/>
  <c r="N97" i="1" l="1"/>
  <c r="P97" i="1" s="1"/>
  <c r="L98" i="1"/>
  <c r="L99" i="1" l="1"/>
  <c r="N98" i="1"/>
  <c r="P98" i="1" s="1"/>
  <c r="L100" i="1" l="1"/>
  <c r="N99" i="1"/>
  <c r="P99" i="1" s="1"/>
  <c r="N100" i="1" l="1"/>
  <c r="P100" i="1" s="1"/>
  <c r="L101" i="1"/>
  <c r="L102" i="1" l="1"/>
  <c r="N101" i="1"/>
  <c r="P101" i="1" s="1"/>
  <c r="L103" i="1" l="1"/>
  <c r="N102" i="1"/>
  <c r="P102" i="1" s="1"/>
  <c r="N103" i="1" l="1"/>
  <c r="P103" i="1" s="1"/>
  <c r="L104" i="1"/>
  <c r="L105" i="1" l="1"/>
  <c r="N104" i="1"/>
  <c r="P104" i="1" s="1"/>
  <c r="N105" i="1" l="1"/>
  <c r="P105" i="1" s="1"/>
  <c r="L106" i="1"/>
  <c r="N106" i="1" l="1"/>
  <c r="P106" i="1" s="1"/>
  <c r="L107" i="1"/>
  <c r="L108" i="1" l="1"/>
  <c r="N107" i="1"/>
  <c r="P107" i="1" s="1"/>
  <c r="N108" i="1" l="1"/>
  <c r="P108" i="1" s="1"/>
  <c r="L109" i="1"/>
  <c r="L110" i="1" l="1"/>
  <c r="N109" i="1"/>
  <c r="P109" i="1" s="1"/>
  <c r="L111" i="1" l="1"/>
  <c r="N110" i="1"/>
  <c r="P110" i="1" s="1"/>
  <c r="N111" i="1" l="1"/>
  <c r="P111" i="1" s="1"/>
  <c r="L112" i="1"/>
  <c r="L113" i="1" l="1"/>
  <c r="N112" i="1"/>
  <c r="P112" i="1" s="1"/>
  <c r="L114" i="1" l="1"/>
  <c r="N113" i="1"/>
  <c r="P113" i="1" s="1"/>
  <c r="N114" i="1" l="1"/>
  <c r="P114" i="1" s="1"/>
  <c r="L115" i="1"/>
  <c r="L116" i="1" l="1"/>
  <c r="N115" i="1"/>
  <c r="P115" i="1" s="1"/>
  <c r="N116" i="1" l="1"/>
  <c r="P116" i="1" s="1"/>
  <c r="L117" i="1"/>
  <c r="N117" i="1" l="1"/>
  <c r="P117" i="1" s="1"/>
  <c r="L118" i="1"/>
  <c r="L119" i="1" l="1"/>
  <c r="N118" i="1"/>
  <c r="P118" i="1" s="1"/>
  <c r="N119" i="1" l="1"/>
  <c r="P119" i="1" s="1"/>
  <c r="L120" i="1"/>
  <c r="L121" i="1" l="1"/>
  <c r="N120" i="1"/>
  <c r="P120" i="1" s="1"/>
  <c r="L122" i="1" l="1"/>
  <c r="N121" i="1"/>
  <c r="P121" i="1" s="1"/>
  <c r="N122" i="1" l="1"/>
  <c r="P122" i="1" s="1"/>
  <c r="L123" i="1"/>
  <c r="L124" i="1" l="1"/>
  <c r="N123" i="1"/>
  <c r="P123" i="1" s="1"/>
  <c r="L125" i="1" l="1"/>
  <c r="N124" i="1"/>
  <c r="P124" i="1" s="1"/>
  <c r="N125" i="1" l="1"/>
  <c r="P125" i="1" s="1"/>
  <c r="L126" i="1"/>
  <c r="L127" i="1" l="1"/>
  <c r="N126" i="1"/>
  <c r="P126" i="1" s="1"/>
  <c r="N127" i="1" l="1"/>
  <c r="P127" i="1" s="1"/>
  <c r="L128" i="1"/>
  <c r="N128" i="1" l="1"/>
  <c r="P128" i="1" s="1"/>
  <c r="L129" i="1"/>
  <c r="L130" i="1" l="1"/>
  <c r="N129" i="1"/>
  <c r="P129" i="1" s="1"/>
  <c r="N130" i="1" l="1"/>
  <c r="P130" i="1" s="1"/>
  <c r="L131" i="1"/>
  <c r="L132" i="1" l="1"/>
  <c r="N131" i="1"/>
  <c r="P131" i="1" s="1"/>
  <c r="L133" i="1" l="1"/>
  <c r="N132" i="1"/>
  <c r="P132" i="1" s="1"/>
  <c r="N133" i="1" l="1"/>
  <c r="P133" i="1" s="1"/>
  <c r="L134" i="1"/>
  <c r="L135" i="1" l="1"/>
  <c r="N134" i="1"/>
  <c r="P134" i="1" s="1"/>
  <c r="L136" i="1" l="1"/>
  <c r="N135" i="1"/>
  <c r="P135" i="1" s="1"/>
  <c r="N136" i="1" l="1"/>
  <c r="P136" i="1" s="1"/>
  <c r="L137" i="1"/>
  <c r="L138" i="1" l="1"/>
  <c r="N137" i="1"/>
  <c r="P137" i="1" s="1"/>
  <c r="N138" i="1" l="1"/>
  <c r="P138" i="1" s="1"/>
  <c r="L139" i="1"/>
  <c r="N139" i="1" l="1"/>
  <c r="P139" i="1" s="1"/>
  <c r="L140" i="1"/>
  <c r="L141" i="1" l="1"/>
  <c r="N140" i="1"/>
  <c r="P140" i="1" s="1"/>
  <c r="N141" i="1" l="1"/>
  <c r="P141" i="1" s="1"/>
  <c r="L142" i="1"/>
  <c r="L143" i="1" l="1"/>
  <c r="N142" i="1"/>
  <c r="P142" i="1" s="1"/>
  <c r="L144" i="1" l="1"/>
  <c r="N143" i="1"/>
  <c r="P143" i="1" s="1"/>
  <c r="N144" i="1" l="1"/>
  <c r="P144" i="1" s="1"/>
  <c r="L145" i="1"/>
  <c r="L146" i="1" l="1"/>
  <c r="N145" i="1"/>
  <c r="P145" i="1" s="1"/>
  <c r="L147" i="1" l="1"/>
  <c r="N146" i="1"/>
  <c r="P146" i="1" s="1"/>
  <c r="N147" i="1" l="1"/>
  <c r="P147" i="1" s="1"/>
  <c r="L148" i="1"/>
  <c r="L149" i="1" l="1"/>
  <c r="N148" i="1"/>
  <c r="P148" i="1" s="1"/>
  <c r="N149" i="1" l="1"/>
  <c r="P149" i="1" s="1"/>
  <c r="L150" i="1"/>
  <c r="N150" i="1" l="1"/>
  <c r="P150" i="1" s="1"/>
  <c r="L151" i="1"/>
  <c r="L152" i="1" l="1"/>
  <c r="N151" i="1"/>
  <c r="P151" i="1" s="1"/>
  <c r="N152" i="1" l="1"/>
  <c r="P152" i="1" s="1"/>
  <c r="L153" i="1"/>
  <c r="L154" i="1" l="1"/>
  <c r="N153" i="1"/>
  <c r="P153" i="1" s="1"/>
  <c r="L155" i="1" l="1"/>
  <c r="N154" i="1"/>
  <c r="P154" i="1" s="1"/>
  <c r="N155" i="1" l="1"/>
  <c r="P155" i="1" s="1"/>
  <c r="L156" i="1"/>
  <c r="L157" i="1" l="1"/>
  <c r="N156" i="1"/>
  <c r="P156" i="1" s="1"/>
  <c r="L158" i="1" l="1"/>
  <c r="N157" i="1"/>
  <c r="P157" i="1" s="1"/>
  <c r="N158" i="1" l="1"/>
  <c r="P158" i="1" s="1"/>
  <c r="L159" i="1"/>
  <c r="L160" i="1" l="1"/>
  <c r="N159" i="1"/>
  <c r="P159" i="1" s="1"/>
  <c r="N160" i="1" l="1"/>
  <c r="P160" i="1" s="1"/>
  <c r="L161" i="1"/>
  <c r="N161" i="1" l="1"/>
  <c r="P161" i="1" s="1"/>
  <c r="L162" i="1"/>
  <c r="L163" i="1" l="1"/>
  <c r="N162" i="1"/>
  <c r="P162" i="1" s="1"/>
  <c r="N163" i="1" l="1"/>
  <c r="P163" i="1" s="1"/>
  <c r="L164" i="1"/>
  <c r="L165" i="1" l="1"/>
  <c r="N164" i="1"/>
  <c r="P164" i="1" s="1"/>
  <c r="L166" i="1" l="1"/>
  <c r="N165" i="1"/>
  <c r="P165" i="1" s="1"/>
  <c r="N166" i="1" l="1"/>
  <c r="P166" i="1" s="1"/>
  <c r="L167" i="1"/>
  <c r="L168" i="1" l="1"/>
  <c r="N167" i="1"/>
  <c r="P167" i="1" s="1"/>
  <c r="L169" i="1" l="1"/>
  <c r="N168" i="1"/>
  <c r="P168" i="1" s="1"/>
  <c r="N169" i="1" l="1"/>
  <c r="P169" i="1" s="1"/>
  <c r="L170" i="1"/>
  <c r="L171" i="1" l="1"/>
  <c r="N170" i="1"/>
  <c r="P170" i="1" s="1"/>
  <c r="N171" i="1" l="1"/>
  <c r="P171" i="1" s="1"/>
  <c r="L172" i="1"/>
  <c r="N172" i="1" l="1"/>
  <c r="P172" i="1" s="1"/>
  <c r="L173" i="1"/>
  <c r="L174" i="1" l="1"/>
  <c r="N173" i="1"/>
  <c r="P173" i="1" s="1"/>
  <c r="N174" i="1" l="1"/>
  <c r="P174" i="1" s="1"/>
  <c r="L175" i="1"/>
  <c r="L176" i="1" l="1"/>
  <c r="N175" i="1"/>
  <c r="P175" i="1" s="1"/>
  <c r="L177" i="1" l="1"/>
  <c r="N176" i="1"/>
  <c r="P176" i="1" s="1"/>
  <c r="N177" i="1" l="1"/>
  <c r="P177" i="1" s="1"/>
  <c r="L178" i="1"/>
  <c r="L179" i="1" l="1"/>
  <c r="N178" i="1"/>
  <c r="P178" i="1" s="1"/>
  <c r="L180" i="1" l="1"/>
  <c r="N179" i="1"/>
  <c r="P179" i="1" s="1"/>
  <c r="N180" i="1" l="1"/>
  <c r="P180" i="1" s="1"/>
  <c r="L181" i="1"/>
  <c r="L182" i="1" l="1"/>
  <c r="N181" i="1"/>
  <c r="P181" i="1" s="1"/>
  <c r="N182" i="1" l="1"/>
  <c r="P182" i="1" s="1"/>
  <c r="L183" i="1"/>
  <c r="N183" i="1" l="1"/>
  <c r="P183" i="1" s="1"/>
  <c r="L184" i="1"/>
  <c r="L185" i="1" l="1"/>
  <c r="N184" i="1"/>
  <c r="P184" i="1" s="1"/>
  <c r="N185" i="1" l="1"/>
  <c r="P185" i="1" s="1"/>
  <c r="L186" i="1"/>
  <c r="L187" i="1" l="1"/>
  <c r="N186" i="1"/>
  <c r="P186" i="1" s="1"/>
  <c r="L188" i="1" l="1"/>
  <c r="N188" i="1" s="1"/>
  <c r="P188" i="1" s="1"/>
  <c r="N187" i="1"/>
  <c r="P187" i="1" s="1"/>
</calcChain>
</file>

<file path=xl/sharedStrings.xml><?xml version="1.0" encoding="utf-8"?>
<sst xmlns="http://schemas.openxmlformats.org/spreadsheetml/2006/main" count="37" uniqueCount="31">
  <si>
    <t>Date</t>
  </si>
  <si>
    <t>Close</t>
  </si>
  <si>
    <t>Annualised Return</t>
  </si>
  <si>
    <t>LN daily</t>
  </si>
  <si>
    <t>STDEV.S</t>
  </si>
  <si>
    <t>Annualised Volatility</t>
  </si>
  <si>
    <t>Sort(LN daily)</t>
  </si>
  <si>
    <t>1-DAY 95% Value-at-Risk (VaR)</t>
  </si>
  <si>
    <t>Close S&amp;P 500</t>
  </si>
  <si>
    <t>LN daily (Close S&amp;P 500)</t>
  </si>
  <si>
    <t>CAPM beta</t>
  </si>
  <si>
    <t>EMA_12</t>
  </si>
  <si>
    <t>EMA_26</t>
  </si>
  <si>
    <t>MACD</t>
  </si>
  <si>
    <t xml:space="preserve">Signal Line </t>
  </si>
  <si>
    <t>Histogram</t>
  </si>
  <si>
    <t>Dily Exchange</t>
  </si>
  <si>
    <t>G</t>
  </si>
  <si>
    <t>L</t>
  </si>
  <si>
    <t>AG</t>
  </si>
  <si>
    <t>AL</t>
  </si>
  <si>
    <t>RS</t>
  </si>
  <si>
    <t>RSA</t>
  </si>
  <si>
    <t>SMA</t>
  </si>
  <si>
    <t>Standard Deviation</t>
  </si>
  <si>
    <t>Upper Band</t>
  </si>
  <si>
    <t>Lower Band</t>
  </si>
  <si>
    <t>MAX</t>
  </si>
  <si>
    <t>MIN</t>
  </si>
  <si>
    <t>K%</t>
  </si>
  <si>
    <t>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</si>
</sst>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6" x14ac:knownFonts="1">
    <font>
      <sz val="12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/>
    <xf numFmtId="2" fontId="0" fillId="0" borderId="0" xfId="0" applyNumberFormat="1"/>
    <xf numFmtId="0" fontId="5" fillId="0" borderId="0" xfId="0" applyFont="1" applyAlignment="1">
      <alignment horizontal="center" vertical="center" wrapText="1"/>
    </xf>
    <xf numFmtId="0" fontId="5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MACD 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[1]MACD!$P$1</c:f>
              <c:strCache>
                <c:ptCount val="1"/>
                <c:pt idx="0">
                  <c:v>Histogram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[1]MACD!$P$2:$P$188</c:f>
              <c:numCache>
                <c:formatCode>General</c:formatCode>
                <c:ptCount val="187"/>
                <c:pt idx="34">
                  <c:v>4.8752533311435684</c:v>
                </c:pt>
                <c:pt idx="35">
                  <c:v>4.5118549178628324</c:v>
                </c:pt>
                <c:pt idx="36">
                  <c:v>6.2235930094068399</c:v>
                </c:pt>
                <c:pt idx="37">
                  <c:v>9.363260376647542</c:v>
                </c:pt>
                <c:pt idx="38">
                  <c:v>10.276807951280521</c:v>
                </c:pt>
                <c:pt idx="39">
                  <c:v>12.317976391702771</c:v>
                </c:pt>
                <c:pt idx="40">
                  <c:v>13.789756541687803</c:v>
                </c:pt>
                <c:pt idx="41">
                  <c:v>15.625861523897125</c:v>
                </c:pt>
                <c:pt idx="42">
                  <c:v>15.612457794418489</c:v>
                </c:pt>
                <c:pt idx="43">
                  <c:v>14.94972285643728</c:v>
                </c:pt>
                <c:pt idx="44">
                  <c:v>14.522126604219912</c:v>
                </c:pt>
                <c:pt idx="45">
                  <c:v>15.18248642216053</c:v>
                </c:pt>
                <c:pt idx="46">
                  <c:v>15.293483635106719</c:v>
                </c:pt>
                <c:pt idx="47">
                  <c:v>14.04249535310956</c:v>
                </c:pt>
                <c:pt idx="48">
                  <c:v>12.006456869456441</c:v>
                </c:pt>
                <c:pt idx="49">
                  <c:v>10.135520659989366</c:v>
                </c:pt>
                <c:pt idx="50">
                  <c:v>8.6086052768675234</c:v>
                </c:pt>
                <c:pt idx="51">
                  <c:v>7.6384219183152151</c:v>
                </c:pt>
                <c:pt idx="52">
                  <c:v>7.4304769690733208</c:v>
                </c:pt>
                <c:pt idx="53">
                  <c:v>5.6602136595439871</c:v>
                </c:pt>
                <c:pt idx="54">
                  <c:v>4.0582997366370153</c:v>
                </c:pt>
                <c:pt idx="55">
                  <c:v>4.0016092936421197</c:v>
                </c:pt>
                <c:pt idx="56">
                  <c:v>1.3456338999259181</c:v>
                </c:pt>
                <c:pt idx="57">
                  <c:v>-0.50184362779089886</c:v>
                </c:pt>
                <c:pt idx="58">
                  <c:v>-0.85171263148477683</c:v>
                </c:pt>
                <c:pt idx="59">
                  <c:v>-0.31592683444295377</c:v>
                </c:pt>
                <c:pt idx="60">
                  <c:v>2.3064753129231415</c:v>
                </c:pt>
                <c:pt idx="61">
                  <c:v>3.8999493044757179</c:v>
                </c:pt>
                <c:pt idx="62">
                  <c:v>5.5622321986860523</c:v>
                </c:pt>
                <c:pt idx="63">
                  <c:v>7.4291822369769571</c:v>
                </c:pt>
                <c:pt idx="64">
                  <c:v>8.5499885294093367</c:v>
                </c:pt>
                <c:pt idx="65">
                  <c:v>12.412668181690142</c:v>
                </c:pt>
                <c:pt idx="66">
                  <c:v>15.782631876761108</c:v>
                </c:pt>
                <c:pt idx="67">
                  <c:v>17.413897714063108</c:v>
                </c:pt>
                <c:pt idx="68">
                  <c:v>18.221254895277511</c:v>
                </c:pt>
                <c:pt idx="69">
                  <c:v>19.208246605295709</c:v>
                </c:pt>
                <c:pt idx="70">
                  <c:v>19.814806268556787</c:v>
                </c:pt>
                <c:pt idx="71">
                  <c:v>19.672911250605985</c:v>
                </c:pt>
                <c:pt idx="72">
                  <c:v>20.143097456196987</c:v>
                </c:pt>
                <c:pt idx="73">
                  <c:v>20.989921738800472</c:v>
                </c:pt>
                <c:pt idx="74">
                  <c:v>20.578645943773708</c:v>
                </c:pt>
                <c:pt idx="75">
                  <c:v>21.25992439602561</c:v>
                </c:pt>
                <c:pt idx="76">
                  <c:v>23.920480544468614</c:v>
                </c:pt>
                <c:pt idx="77">
                  <c:v>23.5412602701056</c:v>
                </c:pt>
                <c:pt idx="78">
                  <c:v>23.270922707465935</c:v>
                </c:pt>
                <c:pt idx="79">
                  <c:v>23.219683918517905</c:v>
                </c:pt>
                <c:pt idx="80">
                  <c:v>21.351797770008389</c:v>
                </c:pt>
                <c:pt idx="81">
                  <c:v>20.659618880225672</c:v>
                </c:pt>
                <c:pt idx="82">
                  <c:v>20.442619458783856</c:v>
                </c:pt>
                <c:pt idx="83">
                  <c:v>19.022948176437435</c:v>
                </c:pt>
                <c:pt idx="84">
                  <c:v>16.158672289119771</c:v>
                </c:pt>
                <c:pt idx="85">
                  <c:v>13.904056588131555</c:v>
                </c:pt>
                <c:pt idx="86">
                  <c:v>12.504184262129515</c:v>
                </c:pt>
                <c:pt idx="87">
                  <c:v>11.049365628109673</c:v>
                </c:pt>
                <c:pt idx="88">
                  <c:v>10.851381702350469</c:v>
                </c:pt>
                <c:pt idx="89">
                  <c:v>7.9143135449373201</c:v>
                </c:pt>
                <c:pt idx="90">
                  <c:v>5.5141116903634542</c:v>
                </c:pt>
                <c:pt idx="91">
                  <c:v>5.6071833725316349</c:v>
                </c:pt>
                <c:pt idx="92">
                  <c:v>6.1775710445383973</c:v>
                </c:pt>
                <c:pt idx="93">
                  <c:v>8.5933157757018428</c:v>
                </c:pt>
                <c:pt idx="94">
                  <c:v>10.024930014957627</c:v>
                </c:pt>
                <c:pt idx="95">
                  <c:v>6.3416087720655989</c:v>
                </c:pt>
                <c:pt idx="96">
                  <c:v>3.1356835912220968</c:v>
                </c:pt>
                <c:pt idx="97">
                  <c:v>1.1045379263477624</c:v>
                </c:pt>
                <c:pt idx="98">
                  <c:v>1.2607681686126533</c:v>
                </c:pt>
                <c:pt idx="99">
                  <c:v>1.8503985492765622</c:v>
                </c:pt>
                <c:pt idx="100">
                  <c:v>4.5735517578724849</c:v>
                </c:pt>
                <c:pt idx="101">
                  <c:v>6.5396285040769087</c:v>
                </c:pt>
                <c:pt idx="102">
                  <c:v>5.7977270831601286</c:v>
                </c:pt>
                <c:pt idx="103">
                  <c:v>5.4818473366356013</c:v>
                </c:pt>
                <c:pt idx="104">
                  <c:v>4.8358806323703147</c:v>
                </c:pt>
                <c:pt idx="105">
                  <c:v>3.6794009712663263</c:v>
                </c:pt>
                <c:pt idx="106">
                  <c:v>-0.54962896196624844</c:v>
                </c:pt>
                <c:pt idx="107">
                  <c:v>-3.8924913907182366</c:v>
                </c:pt>
                <c:pt idx="108">
                  <c:v>-3.9876970878822608</c:v>
                </c:pt>
                <c:pt idx="109">
                  <c:v>-3.2791238008653925</c:v>
                </c:pt>
                <c:pt idx="110">
                  <c:v>-3.429282915331942</c:v>
                </c:pt>
                <c:pt idx="111">
                  <c:v>-4.4208972271998306</c:v>
                </c:pt>
                <c:pt idx="112">
                  <c:v>-4.121667443079593</c:v>
                </c:pt>
                <c:pt idx="113">
                  <c:v>-2.2277219693751293</c:v>
                </c:pt>
                <c:pt idx="114">
                  <c:v>-1.664286374394718</c:v>
                </c:pt>
                <c:pt idx="115">
                  <c:v>-0.99402445225589242</c:v>
                </c:pt>
                <c:pt idx="116">
                  <c:v>2.7205001256358003</c:v>
                </c:pt>
                <c:pt idx="117">
                  <c:v>8.6928427432196766</c:v>
                </c:pt>
                <c:pt idx="118">
                  <c:v>12.370058837652918</c:v>
                </c:pt>
                <c:pt idx="119">
                  <c:v>13.060469637781919</c:v>
                </c:pt>
                <c:pt idx="120">
                  <c:v>15.672210639678473</c:v>
                </c:pt>
                <c:pt idx="121">
                  <c:v>16.443720420612774</c:v>
                </c:pt>
                <c:pt idx="122">
                  <c:v>16.699020443947596</c:v>
                </c:pt>
                <c:pt idx="123">
                  <c:v>19.46896752296238</c:v>
                </c:pt>
                <c:pt idx="124">
                  <c:v>20.91836802641399</c:v>
                </c:pt>
                <c:pt idx="125">
                  <c:v>19.350481036108935</c:v>
                </c:pt>
                <c:pt idx="126">
                  <c:v>18.499509963656742</c:v>
                </c:pt>
                <c:pt idx="127">
                  <c:v>17.58220202992176</c:v>
                </c:pt>
                <c:pt idx="128">
                  <c:v>12.941551061641475</c:v>
                </c:pt>
                <c:pt idx="129">
                  <c:v>8.956294023182032</c:v>
                </c:pt>
                <c:pt idx="130">
                  <c:v>5.5203086623569275</c:v>
                </c:pt>
                <c:pt idx="131">
                  <c:v>4.995473309477088</c:v>
                </c:pt>
                <c:pt idx="132">
                  <c:v>6.5559530380601219</c:v>
                </c:pt>
                <c:pt idx="133">
                  <c:v>6.2018450985104874</c:v>
                </c:pt>
                <c:pt idx="134">
                  <c:v>4.7638192758261981</c:v>
                </c:pt>
                <c:pt idx="135">
                  <c:v>2.4998523859824475</c:v>
                </c:pt>
                <c:pt idx="136">
                  <c:v>-5.9721130387381145E-2</c:v>
                </c:pt>
                <c:pt idx="137">
                  <c:v>0.51975513036444976</c:v>
                </c:pt>
                <c:pt idx="138">
                  <c:v>2.3126809172264799</c:v>
                </c:pt>
                <c:pt idx="139">
                  <c:v>6.8257403694223227</c:v>
                </c:pt>
                <c:pt idx="140">
                  <c:v>8.3435420442893378</c:v>
                </c:pt>
                <c:pt idx="141">
                  <c:v>6.5915799144116152</c:v>
                </c:pt>
                <c:pt idx="142">
                  <c:v>6.6244690728939455</c:v>
                </c:pt>
                <c:pt idx="143">
                  <c:v>5.9242600765751954</c:v>
                </c:pt>
                <c:pt idx="144">
                  <c:v>2.7340192951134674</c:v>
                </c:pt>
                <c:pt idx="145">
                  <c:v>4.0333574943108355</c:v>
                </c:pt>
                <c:pt idx="146">
                  <c:v>5.2531426077085497</c:v>
                </c:pt>
                <c:pt idx="147">
                  <c:v>4.8753315984604528</c:v>
                </c:pt>
                <c:pt idx="148">
                  <c:v>5.4729972567605651</c:v>
                </c:pt>
                <c:pt idx="149">
                  <c:v>6.9118749405375306</c:v>
                </c:pt>
                <c:pt idx="150">
                  <c:v>9.8016865168245442</c:v>
                </c:pt>
                <c:pt idx="151">
                  <c:v>13.35887009919437</c:v>
                </c:pt>
                <c:pt idx="152">
                  <c:v>17.213884357755951</c:v>
                </c:pt>
                <c:pt idx="153">
                  <c:v>21.710332744290127</c:v>
                </c:pt>
                <c:pt idx="154">
                  <c:v>24.70617882782253</c:v>
                </c:pt>
                <c:pt idx="155">
                  <c:v>27.507640245657857</c:v>
                </c:pt>
                <c:pt idx="156">
                  <c:v>29.708812122928798</c:v>
                </c:pt>
                <c:pt idx="157">
                  <c:v>31.734758042466858</c:v>
                </c:pt>
                <c:pt idx="158">
                  <c:v>33.953493357860332</c:v>
                </c:pt>
                <c:pt idx="159">
                  <c:v>34.967220532509394</c:v>
                </c:pt>
                <c:pt idx="160">
                  <c:v>36.044274922533475</c:v>
                </c:pt>
                <c:pt idx="161">
                  <c:v>36.905109274574812</c:v>
                </c:pt>
                <c:pt idx="162">
                  <c:v>37.184622122760125</c:v>
                </c:pt>
                <c:pt idx="163">
                  <c:v>37.223333076492288</c:v>
                </c:pt>
                <c:pt idx="164">
                  <c:v>37.53476378865858</c:v>
                </c:pt>
                <c:pt idx="165">
                  <c:v>37.753408776382436</c:v>
                </c:pt>
                <c:pt idx="166">
                  <c:v>38.428661586976595</c:v>
                </c:pt>
                <c:pt idx="167">
                  <c:v>35.289800836450915</c:v>
                </c:pt>
                <c:pt idx="168">
                  <c:v>29.750296820096555</c:v>
                </c:pt>
                <c:pt idx="169">
                  <c:v>24.826123624148401</c:v>
                </c:pt>
                <c:pt idx="170">
                  <c:v>19.63628851479702</c:v>
                </c:pt>
                <c:pt idx="171">
                  <c:v>13.405149457444249</c:v>
                </c:pt>
                <c:pt idx="172">
                  <c:v>7.2669618830802358</c:v>
                </c:pt>
                <c:pt idx="173">
                  <c:v>5.7126900013639279</c:v>
                </c:pt>
                <c:pt idx="174">
                  <c:v>2.9022753931660561</c:v>
                </c:pt>
                <c:pt idx="175">
                  <c:v>1.0080499834023544</c:v>
                </c:pt>
                <c:pt idx="176">
                  <c:v>-1.4280873032604549</c:v>
                </c:pt>
                <c:pt idx="177">
                  <c:v>-6.4099830429163944</c:v>
                </c:pt>
                <c:pt idx="178">
                  <c:v>-7.0535767643799323</c:v>
                </c:pt>
                <c:pt idx="179">
                  <c:v>-10.737206298126244</c:v>
                </c:pt>
                <c:pt idx="180">
                  <c:v>-15.20766013455855</c:v>
                </c:pt>
                <c:pt idx="181">
                  <c:v>-21.030805902309609</c:v>
                </c:pt>
                <c:pt idx="182">
                  <c:v>-24.338788416618229</c:v>
                </c:pt>
                <c:pt idx="183">
                  <c:v>-22.700099065531003</c:v>
                </c:pt>
                <c:pt idx="184">
                  <c:v>-25.932805709943828</c:v>
                </c:pt>
                <c:pt idx="185">
                  <c:v>-26.758455579954529</c:v>
                </c:pt>
                <c:pt idx="186">
                  <c:v>-25.509851283467675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0-8A41-8FA0-282F771D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0026415"/>
        <c:axId val="850006735"/>
      </c:barChart>
      <c:lineChart>
        <c:grouping val="standard"/>
        <c:varyColors val="0"/>
        <c:ser>
          <c:idx val="0"/>
          <c:order val="0"/>
          <c:tx>
            <c:strRef>
              <c:f>[1]MACD!$B$1</c:f>
              <c:strCache>
                <c:ptCount val="1"/>
                <c:pt idx="0">
                  <c:v>Close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[1]MACD!$B$2:$B$188</c:f>
            </c:numRef>
          </c:val>
          <c:smooth val="0"/>
          <c:extLst>
            <c:ext xmlns:c16="http://schemas.microsoft.com/office/drawing/2014/chart" uri="{C3380CC4-5D6E-409C-BE32-E72D297353CC}">
              <c16:uniqueId val="{00000001-D220-8A41-8FA0-282F771DF871}"/>
            </c:ext>
          </c:extLst>
        </c:ser>
        <c:ser>
          <c:idx val="1"/>
          <c:order val="1"/>
          <c:tx>
            <c:strRef>
              <c:f>[1]MACD!$C$1</c:f>
              <c:strCache>
                <c:ptCount val="1"/>
                <c:pt idx="0">
                  <c:v>Annualised Return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[1]MACD!$C$2:$C$188</c:f>
            </c:numRef>
          </c:val>
          <c:smooth val="0"/>
          <c:extLst>
            <c:ext xmlns:c16="http://schemas.microsoft.com/office/drawing/2014/chart" uri="{C3380CC4-5D6E-409C-BE32-E72D297353CC}">
              <c16:uniqueId val="{00000002-D220-8A41-8FA0-282F771DF871}"/>
            </c:ext>
          </c:extLst>
        </c:ser>
        <c:ser>
          <c:idx val="2"/>
          <c:order val="2"/>
          <c:tx>
            <c:strRef>
              <c:f>[1]MACD!$D$1</c:f>
              <c:strCache>
                <c:ptCount val="1"/>
                <c:pt idx="0">
                  <c:v>LN daily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[1]MACD!$D$2:$D$188</c:f>
            </c:numRef>
          </c:val>
          <c:smooth val="0"/>
          <c:extLst>
            <c:ext xmlns:c16="http://schemas.microsoft.com/office/drawing/2014/chart" uri="{C3380CC4-5D6E-409C-BE32-E72D297353CC}">
              <c16:uniqueId val="{00000003-D220-8A41-8FA0-282F771DF871}"/>
            </c:ext>
          </c:extLst>
        </c:ser>
        <c:ser>
          <c:idx val="3"/>
          <c:order val="3"/>
          <c:tx>
            <c:strRef>
              <c:f>[1]MACD!$E$1</c:f>
              <c:strCache>
                <c:ptCount val="1"/>
                <c:pt idx="0">
                  <c:v>STDEV.S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[1]MACD!$E$2:$E$188</c:f>
            </c:numRef>
          </c:val>
          <c:smooth val="0"/>
          <c:extLst>
            <c:ext xmlns:c16="http://schemas.microsoft.com/office/drawing/2014/chart" uri="{C3380CC4-5D6E-409C-BE32-E72D297353CC}">
              <c16:uniqueId val="{00000004-D220-8A41-8FA0-282F771DF871}"/>
            </c:ext>
          </c:extLst>
        </c:ser>
        <c:ser>
          <c:idx val="4"/>
          <c:order val="4"/>
          <c:tx>
            <c:strRef>
              <c:f>[1]MACD!$F$1</c:f>
              <c:strCache>
                <c:ptCount val="1"/>
                <c:pt idx="0">
                  <c:v>Annualised Volatility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[1]MACD!$F$2:$F$188</c:f>
            </c:numRef>
          </c:val>
          <c:smooth val="0"/>
          <c:extLst>
            <c:ext xmlns:c16="http://schemas.microsoft.com/office/drawing/2014/chart" uri="{C3380CC4-5D6E-409C-BE32-E72D297353CC}">
              <c16:uniqueId val="{00000005-D220-8A41-8FA0-282F771DF871}"/>
            </c:ext>
          </c:extLst>
        </c:ser>
        <c:ser>
          <c:idx val="5"/>
          <c:order val="5"/>
          <c:tx>
            <c:strRef>
              <c:f>[1]MACD!$G$1</c:f>
              <c:strCache>
                <c:ptCount val="1"/>
                <c:pt idx="0">
                  <c:v>Sort(LN daily)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[1]MACD!$G$2:$G$188</c:f>
            </c:numRef>
          </c:val>
          <c:smooth val="0"/>
          <c:extLst>
            <c:ext xmlns:c16="http://schemas.microsoft.com/office/drawing/2014/chart" uri="{C3380CC4-5D6E-409C-BE32-E72D297353CC}">
              <c16:uniqueId val="{00000006-D220-8A41-8FA0-282F771DF871}"/>
            </c:ext>
          </c:extLst>
        </c:ser>
        <c:ser>
          <c:idx val="6"/>
          <c:order val="6"/>
          <c:tx>
            <c:strRef>
              <c:f>[1]MACD!$H$1</c:f>
              <c:strCache>
                <c:ptCount val="1"/>
                <c:pt idx="0">
                  <c:v>1-DAY 95% Value-at-Risk (VaR)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[1]MACD!$H$2:$H$188</c:f>
            </c:numRef>
          </c:val>
          <c:smooth val="0"/>
          <c:extLst>
            <c:ext xmlns:c16="http://schemas.microsoft.com/office/drawing/2014/chart" uri="{C3380CC4-5D6E-409C-BE32-E72D297353CC}">
              <c16:uniqueId val="{00000007-D220-8A41-8FA0-282F771DF871}"/>
            </c:ext>
          </c:extLst>
        </c:ser>
        <c:ser>
          <c:idx val="7"/>
          <c:order val="7"/>
          <c:tx>
            <c:strRef>
              <c:f>[1]MACD!$I$1</c:f>
              <c:strCache>
                <c:ptCount val="1"/>
                <c:pt idx="0">
                  <c:v>Close S&amp;P 500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[1]MACD!$I$2:$I$188</c:f>
            </c:numRef>
          </c:val>
          <c:smooth val="0"/>
          <c:extLst>
            <c:ext xmlns:c16="http://schemas.microsoft.com/office/drawing/2014/chart" uri="{C3380CC4-5D6E-409C-BE32-E72D297353CC}">
              <c16:uniqueId val="{00000008-D220-8A41-8FA0-282F771DF871}"/>
            </c:ext>
          </c:extLst>
        </c:ser>
        <c:ser>
          <c:idx val="8"/>
          <c:order val="8"/>
          <c:tx>
            <c:strRef>
              <c:f>[1]MACD!$J$1</c:f>
              <c:strCache>
                <c:ptCount val="1"/>
                <c:pt idx="0">
                  <c:v>LN daily (Close S&amp;P 500)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[1]MACD!$J$2:$J$188</c:f>
            </c:numRef>
          </c:val>
          <c:smooth val="0"/>
          <c:extLst>
            <c:ext xmlns:c16="http://schemas.microsoft.com/office/drawing/2014/chart" uri="{C3380CC4-5D6E-409C-BE32-E72D297353CC}">
              <c16:uniqueId val="{00000009-D220-8A41-8FA0-282F771DF871}"/>
            </c:ext>
          </c:extLst>
        </c:ser>
        <c:ser>
          <c:idx val="9"/>
          <c:order val="9"/>
          <c:tx>
            <c:strRef>
              <c:f>[1]MACD!$K$1</c:f>
              <c:strCache>
                <c:ptCount val="1"/>
                <c:pt idx="0">
                  <c:v>CAPM beta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[1]MACD!$K$2:$K$188</c:f>
            </c:numRef>
          </c:val>
          <c:smooth val="0"/>
          <c:extLst>
            <c:ext xmlns:c16="http://schemas.microsoft.com/office/drawing/2014/chart" uri="{C3380CC4-5D6E-409C-BE32-E72D297353CC}">
              <c16:uniqueId val="{0000000A-D220-8A41-8FA0-282F771DF871}"/>
            </c:ext>
          </c:extLst>
        </c:ser>
        <c:ser>
          <c:idx val="10"/>
          <c:order val="10"/>
          <c:tx>
            <c:strRef>
              <c:f>[1]MACD!$L$1</c:f>
              <c:strCache>
                <c:ptCount val="1"/>
                <c:pt idx="0">
                  <c:v>EMA_12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[1]MACD!$L$2:$L$188</c:f>
            </c:numRef>
          </c:val>
          <c:smooth val="0"/>
          <c:extLst>
            <c:ext xmlns:c16="http://schemas.microsoft.com/office/drawing/2014/chart" uri="{C3380CC4-5D6E-409C-BE32-E72D297353CC}">
              <c16:uniqueId val="{0000000B-D220-8A41-8FA0-282F771DF871}"/>
            </c:ext>
          </c:extLst>
        </c:ser>
        <c:ser>
          <c:idx val="11"/>
          <c:order val="11"/>
          <c:tx>
            <c:strRef>
              <c:f>[1]MACD!$M$1</c:f>
              <c:strCache>
                <c:ptCount val="1"/>
                <c:pt idx="0">
                  <c:v>EMA_26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[1]MACD!$M$2:$M$188</c:f>
            </c:numRef>
          </c:val>
          <c:smooth val="0"/>
          <c:extLst>
            <c:ext xmlns:c16="http://schemas.microsoft.com/office/drawing/2014/chart" uri="{C3380CC4-5D6E-409C-BE32-E72D297353CC}">
              <c16:uniqueId val="{0000000C-D220-8A41-8FA0-282F771DF871}"/>
            </c:ext>
          </c:extLst>
        </c:ser>
        <c:ser>
          <c:idx val="12"/>
          <c:order val="12"/>
          <c:tx>
            <c:strRef>
              <c:f>[1]MACD!$N$1</c:f>
              <c:strCache>
                <c:ptCount val="1"/>
                <c:pt idx="0">
                  <c:v>MACD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[1]MACD!$N$2:$N$188</c:f>
              <c:numCache>
                <c:formatCode>General</c:formatCode>
                <c:ptCount val="187"/>
                <c:pt idx="25">
                  <c:v>-16.006189622370698</c:v>
                </c:pt>
                <c:pt idx="26">
                  <c:v>-20.177736518074312</c:v>
                </c:pt>
                <c:pt idx="27">
                  <c:v>-19.696267715356896</c:v>
                </c:pt>
                <c:pt idx="28">
                  <c:v>-18.460344662340731</c:v>
                </c:pt>
                <c:pt idx="29">
                  <c:v>-18.439546319808471</c:v>
                </c:pt>
                <c:pt idx="30">
                  <c:v>-16.451689540675716</c:v>
                </c:pt>
                <c:pt idx="31">
                  <c:v>-10.891554576504177</c:v>
                </c:pt>
                <c:pt idx="32">
                  <c:v>-8.3566163045577468</c:v>
                </c:pt>
                <c:pt idx="33">
                  <c:v>-9.7299083558298207</c:v>
                </c:pt>
                <c:pt idx="34">
                  <c:v>-7.4100669902358618</c:v>
                </c:pt>
                <c:pt idx="35">
                  <c:v>-5.3164013392407128</c:v>
                </c:pt>
                <c:pt idx="36">
                  <c:v>-1.6390119962759968</c:v>
                </c:pt>
                <c:pt idx="37">
                  <c:v>3.0731763721012726</c:v>
                </c:pt>
                <c:pt idx="38">
                  <c:v>5.2447407476435046</c:v>
                </c:pt>
                <c:pt idx="39">
                  <c:v>8.2923226287931584</c:v>
                </c:pt>
                <c:pt idx="40">
                  <c:v>10.569233531360112</c:v>
                </c:pt>
                <c:pt idx="41">
                  <c:v>13.049443115634972</c:v>
                </c:pt>
                <c:pt idx="42">
                  <c:v>13.551323067808767</c:v>
                </c:pt>
                <c:pt idx="43">
                  <c:v>13.300815075149501</c:v>
                </c:pt>
                <c:pt idx="44">
                  <c:v>13.203000379189689</c:v>
                </c:pt>
                <c:pt idx="45">
                  <c:v>14.127185442136351</c:v>
                </c:pt>
                <c:pt idx="46">
                  <c:v>14.449242851087376</c:v>
                </c:pt>
                <c:pt idx="47">
                  <c:v>13.367102725894085</c:v>
                </c:pt>
                <c:pt idx="48">
                  <c:v>11.466142767684062</c:v>
                </c:pt>
                <c:pt idx="49">
                  <c:v>9.7032693785714628</c:v>
                </c:pt>
                <c:pt idx="50">
                  <c:v>8.2628042517332005</c:v>
                </c:pt>
                <c:pt idx="51">
                  <c:v>7.3617810982077572</c:v>
                </c:pt>
                <c:pt idx="52">
                  <c:v>7.2091643129873546</c:v>
                </c:pt>
                <c:pt idx="53">
                  <c:v>5.4831635346752137</c:v>
                </c:pt>
                <c:pt idx="54">
                  <c:v>3.916659636741997</c:v>
                </c:pt>
                <c:pt idx="55">
                  <c:v>3.8882972137261049</c:v>
                </c:pt>
                <c:pt idx="56">
                  <c:v>1.2549842359931063</c:v>
                </c:pt>
                <c:pt idx="57">
                  <c:v>-0.5743633589371484</c:v>
                </c:pt>
                <c:pt idx="58">
                  <c:v>-0.90972841640177649</c:v>
                </c:pt>
                <c:pt idx="59">
                  <c:v>-0.36233946237655346</c:v>
                </c:pt>
                <c:pt idx="60">
                  <c:v>2.2693452105762617</c:v>
                </c:pt>
                <c:pt idx="61">
                  <c:v>3.8702452225982142</c:v>
                </c:pt>
                <c:pt idx="62">
                  <c:v>5.5384689331840491</c:v>
                </c:pt>
                <c:pt idx="63">
                  <c:v>7.4101716245753551</c:v>
                </c:pt>
                <c:pt idx="64">
                  <c:v>8.5347800394880551</c:v>
                </c:pt>
                <c:pt idx="65">
                  <c:v>12.400501389753117</c:v>
                </c:pt>
                <c:pt idx="66">
                  <c:v>15.772898443211488</c:v>
                </c:pt>
                <c:pt idx="67">
                  <c:v>17.406110967223412</c:v>
                </c:pt>
                <c:pt idx="68">
                  <c:v>18.215025497805755</c:v>
                </c:pt>
                <c:pt idx="69">
                  <c:v>19.203263087318305</c:v>
                </c:pt>
                <c:pt idx="70">
                  <c:v>19.810819454174862</c:v>
                </c:pt>
                <c:pt idx="71">
                  <c:v>19.669721799100444</c:v>
                </c:pt>
                <c:pt idx="72">
                  <c:v>20.140545894992556</c:v>
                </c:pt>
                <c:pt idx="73">
                  <c:v>20.987880489836925</c:v>
                </c:pt>
                <c:pt idx="74">
                  <c:v>20.57701294460287</c:v>
                </c:pt>
                <c:pt idx="75">
                  <c:v>21.25861799668894</c:v>
                </c:pt>
                <c:pt idx="76">
                  <c:v>23.919435424999278</c:v>
                </c:pt>
                <c:pt idx="77">
                  <c:v>23.540424174530131</c:v>
                </c:pt>
                <c:pt idx="78">
                  <c:v>23.270253831005562</c:v>
                </c:pt>
                <c:pt idx="79">
                  <c:v>23.219148817349605</c:v>
                </c:pt>
                <c:pt idx="80">
                  <c:v>21.351369689073749</c:v>
                </c:pt>
                <c:pt idx="81">
                  <c:v>20.659276415477962</c:v>
                </c:pt>
                <c:pt idx="82">
                  <c:v>20.442345486985687</c:v>
                </c:pt>
                <c:pt idx="83">
                  <c:v>19.0227289989989</c:v>
                </c:pt>
                <c:pt idx="84">
                  <c:v>16.158496947168942</c:v>
                </c:pt>
                <c:pt idx="85">
                  <c:v>13.903916314570893</c:v>
                </c:pt>
                <c:pt idx="86">
                  <c:v>12.504072043280985</c:v>
                </c:pt>
                <c:pt idx="87">
                  <c:v>11.049275853030849</c:v>
                </c:pt>
                <c:pt idx="88">
                  <c:v>10.85130988228741</c:v>
                </c:pt>
                <c:pt idx="89">
                  <c:v>7.9142560888868729</c:v>
                </c:pt>
                <c:pt idx="90">
                  <c:v>5.5140657255230963</c:v>
                </c:pt>
                <c:pt idx="91">
                  <c:v>5.6071466006593482</c:v>
                </c:pt>
                <c:pt idx="92">
                  <c:v>6.1775416270405685</c:v>
                </c:pt>
                <c:pt idx="93">
                  <c:v>8.5932922417035797</c:v>
                </c:pt>
                <c:pt idx="94">
                  <c:v>10.024911187759017</c:v>
                </c:pt>
                <c:pt idx="95">
                  <c:v>6.3415937103067108</c:v>
                </c:pt>
                <c:pt idx="96">
                  <c:v>3.1356715418149861</c:v>
                </c:pt>
                <c:pt idx="97">
                  <c:v>1.1045282868220738</c:v>
                </c:pt>
                <c:pt idx="98">
                  <c:v>1.2607604569921023</c:v>
                </c:pt>
                <c:pt idx="99">
                  <c:v>1.8503923799801214</c:v>
                </c:pt>
                <c:pt idx="100">
                  <c:v>4.5735468224353326</c:v>
                </c:pt>
                <c:pt idx="101">
                  <c:v>6.5396245557271868</c:v>
                </c:pt>
                <c:pt idx="102">
                  <c:v>5.7977239244803513</c:v>
                </c:pt>
                <c:pt idx="103">
                  <c:v>5.4818448096917791</c:v>
                </c:pt>
                <c:pt idx="104">
                  <c:v>4.8358786108152572</c:v>
                </c:pt>
                <c:pt idx="105">
                  <c:v>3.67939935402228</c:v>
                </c:pt>
                <c:pt idx="106">
                  <c:v>-0.54963025576148539</c:v>
                </c:pt>
                <c:pt idx="107">
                  <c:v>-3.8924924257544262</c:v>
                </c:pt>
                <c:pt idx="108">
                  <c:v>-3.9876979159112125</c:v>
                </c:pt>
                <c:pt idx="109">
                  <c:v>-3.2791244632885537</c:v>
                </c:pt>
                <c:pt idx="110">
                  <c:v>-3.429283445270471</c:v>
                </c:pt>
                <c:pt idx="111">
                  <c:v>-4.4208976511506535</c:v>
                </c:pt>
                <c:pt idx="112">
                  <c:v>-4.1216677822402517</c:v>
                </c:pt>
                <c:pt idx="113">
                  <c:v>-2.2277222407036561</c:v>
                </c:pt>
                <c:pt idx="114">
                  <c:v>-1.6642865914575395</c:v>
                </c:pt>
                <c:pt idx="115">
                  <c:v>-0.99402462590614959</c:v>
                </c:pt>
                <c:pt idx="116">
                  <c:v>2.7204999867155948</c:v>
                </c:pt>
                <c:pt idx="117">
                  <c:v>8.6928426320835115</c:v>
                </c:pt>
                <c:pt idx="118">
                  <c:v>12.370058748743986</c:v>
                </c:pt>
                <c:pt idx="119">
                  <c:v>13.060469566654774</c:v>
                </c:pt>
                <c:pt idx="120">
                  <c:v>15.672210582776756</c:v>
                </c:pt>
                <c:pt idx="121">
                  <c:v>16.443720375091402</c:v>
                </c:pt>
                <c:pt idx="122">
                  <c:v>16.699020407530497</c:v>
                </c:pt>
                <c:pt idx="123">
                  <c:v>19.4689674938287</c:v>
                </c:pt>
                <c:pt idx="124">
                  <c:v>20.918368003107048</c:v>
                </c:pt>
                <c:pt idx="125">
                  <c:v>19.35048101746338</c:v>
                </c:pt>
                <c:pt idx="126">
                  <c:v>18.499509948740297</c:v>
                </c:pt>
                <c:pt idx="127">
                  <c:v>17.582202017988607</c:v>
                </c:pt>
                <c:pt idx="128">
                  <c:v>12.941551052094951</c:v>
                </c:pt>
                <c:pt idx="129">
                  <c:v>8.9562940155448132</c:v>
                </c:pt>
                <c:pt idx="130">
                  <c:v>5.5203086562471526</c:v>
                </c:pt>
                <c:pt idx="131">
                  <c:v>4.9954733045892681</c:v>
                </c:pt>
                <c:pt idx="132">
                  <c:v>6.5559530341498657</c:v>
                </c:pt>
                <c:pt idx="133">
                  <c:v>6.2018450953822821</c:v>
                </c:pt>
                <c:pt idx="134">
                  <c:v>4.7638192733236338</c:v>
                </c:pt>
                <c:pt idx="135">
                  <c:v>2.4998523839803966</c:v>
                </c:pt>
                <c:pt idx="136">
                  <c:v>-5.9721131989022069E-2</c:v>
                </c:pt>
                <c:pt idx="137">
                  <c:v>0.51975512908313704</c:v>
                </c:pt>
                <c:pt idx="138">
                  <c:v>2.3126809162014297</c:v>
                </c:pt>
                <c:pt idx="139">
                  <c:v>6.8257403686022826</c:v>
                </c:pt>
                <c:pt idx="140">
                  <c:v>8.3435420436333061</c:v>
                </c:pt>
                <c:pt idx="141">
                  <c:v>6.5915799138867897</c:v>
                </c:pt>
                <c:pt idx="142">
                  <c:v>6.6244690724740849</c:v>
                </c:pt>
                <c:pt idx="143">
                  <c:v>5.9242600762393067</c:v>
                </c:pt>
                <c:pt idx="144">
                  <c:v>2.7340192948447566</c:v>
                </c:pt>
                <c:pt idx="145">
                  <c:v>4.033357494095867</c:v>
                </c:pt>
                <c:pt idx="146">
                  <c:v>5.2531426075365744</c:v>
                </c:pt>
                <c:pt idx="147">
                  <c:v>4.8753315983228731</c:v>
                </c:pt>
                <c:pt idx="148">
                  <c:v>5.4729972566505012</c:v>
                </c:pt>
                <c:pt idx="149">
                  <c:v>6.9118749404494793</c:v>
                </c:pt>
                <c:pt idx="150">
                  <c:v>9.8016865167541027</c:v>
                </c:pt>
                <c:pt idx="151">
                  <c:v>13.358870099138016</c:v>
                </c:pt>
                <c:pt idx="152">
                  <c:v>17.213884357710867</c:v>
                </c:pt>
                <c:pt idx="153">
                  <c:v>21.71033274425406</c:v>
                </c:pt>
                <c:pt idx="154">
                  <c:v>24.706178827793678</c:v>
                </c:pt>
                <c:pt idx="155">
                  <c:v>27.507640245634775</c:v>
                </c:pt>
                <c:pt idx="156">
                  <c:v>29.708812122910331</c:v>
                </c:pt>
                <c:pt idx="157">
                  <c:v>31.734758042452086</c:v>
                </c:pt>
                <c:pt idx="158">
                  <c:v>33.953493357848515</c:v>
                </c:pt>
                <c:pt idx="159">
                  <c:v>34.967220532499937</c:v>
                </c:pt>
                <c:pt idx="160">
                  <c:v>36.044274922525915</c:v>
                </c:pt>
                <c:pt idx="161">
                  <c:v>36.905109274568758</c:v>
                </c:pt>
                <c:pt idx="162">
                  <c:v>37.184622122755286</c:v>
                </c:pt>
                <c:pt idx="163">
                  <c:v>37.223333076488416</c:v>
                </c:pt>
                <c:pt idx="164">
                  <c:v>37.534763788655482</c:v>
                </c:pt>
                <c:pt idx="165">
                  <c:v>37.753408776379956</c:v>
                </c:pt>
                <c:pt idx="166">
                  <c:v>38.428661586974613</c:v>
                </c:pt>
                <c:pt idx="167">
                  <c:v>35.289800836449331</c:v>
                </c:pt>
                <c:pt idx="168">
                  <c:v>29.750296820095286</c:v>
                </c:pt>
                <c:pt idx="169">
                  <c:v>24.826123624147385</c:v>
                </c:pt>
                <c:pt idx="170">
                  <c:v>19.636288514796206</c:v>
                </c:pt>
                <c:pt idx="171">
                  <c:v>13.405149457443599</c:v>
                </c:pt>
                <c:pt idx="172">
                  <c:v>7.2669618830797162</c:v>
                </c:pt>
                <c:pt idx="173">
                  <c:v>5.7126900013635122</c:v>
                </c:pt>
                <c:pt idx="174">
                  <c:v>2.9022753931657235</c:v>
                </c:pt>
                <c:pt idx="175">
                  <c:v>1.0080499834020884</c:v>
                </c:pt>
                <c:pt idx="176">
                  <c:v>-1.4280873032606678</c:v>
                </c:pt>
                <c:pt idx="177">
                  <c:v>-6.409983042916565</c:v>
                </c:pt>
                <c:pt idx="178">
                  <c:v>-7.0535767643800682</c:v>
                </c:pt>
                <c:pt idx="179">
                  <c:v>-10.737206298126353</c:v>
                </c:pt>
                <c:pt idx="180">
                  <c:v>-15.207660134558637</c:v>
                </c:pt>
                <c:pt idx="181">
                  <c:v>-21.03080590230968</c:v>
                </c:pt>
                <c:pt idx="182">
                  <c:v>-24.338788416618286</c:v>
                </c:pt>
                <c:pt idx="183">
                  <c:v>-22.700099065531049</c:v>
                </c:pt>
                <c:pt idx="184">
                  <c:v>-25.932805709943864</c:v>
                </c:pt>
                <c:pt idx="185">
                  <c:v>-26.758455579954557</c:v>
                </c:pt>
                <c:pt idx="186">
                  <c:v>-25.509851283467697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220-8A41-8FA0-282F771DF871}"/>
            </c:ext>
          </c:extLst>
        </c:ser>
        <c:ser>
          <c:idx val="13"/>
          <c:order val="13"/>
          <c:tx>
            <c:strRef>
              <c:f>[1]MACD!$O$1</c:f>
              <c:strCache>
                <c:ptCount val="1"/>
                <c:pt idx="0">
                  <c:v>Signal Line 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[1]MACD!$A$2:$A$188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[1]MACD!$O$2:$O$188</c:f>
              <c:numCache>
                <c:formatCode>General</c:formatCode>
                <c:ptCount val="187"/>
                <c:pt idx="33">
                  <c:v>-15.356650401724286</c:v>
                </c:pt>
                <c:pt idx="34">
                  <c:v>-12.28532032137943</c:v>
                </c:pt>
                <c:pt idx="35">
                  <c:v>-9.8282562571035452</c:v>
                </c:pt>
                <c:pt idx="36">
                  <c:v>-7.8626050056828367</c:v>
                </c:pt>
                <c:pt idx="37">
                  <c:v>-6.2900840045462694</c:v>
                </c:pt>
                <c:pt idx="38">
                  <c:v>-5.0320672036370162</c:v>
                </c:pt>
                <c:pt idx="39">
                  <c:v>-4.025653762909613</c:v>
                </c:pt>
                <c:pt idx="40">
                  <c:v>-3.2205230103276907</c:v>
                </c:pt>
                <c:pt idx="41">
                  <c:v>-2.5764184082621528</c:v>
                </c:pt>
                <c:pt idx="42">
                  <c:v>-2.0611347266097222</c:v>
                </c:pt>
                <c:pt idx="43">
                  <c:v>-1.6489077812877779</c:v>
                </c:pt>
                <c:pt idx="44">
                  <c:v>-1.3191262250302225</c:v>
                </c:pt>
                <c:pt idx="45">
                  <c:v>-1.0553009800241779</c:v>
                </c:pt>
                <c:pt idx="46">
                  <c:v>-0.84424078401934244</c:v>
                </c:pt>
                <c:pt idx="47">
                  <c:v>-0.675392627215474</c:v>
                </c:pt>
                <c:pt idx="48">
                  <c:v>-0.54031410177237926</c:v>
                </c:pt>
                <c:pt idx="49">
                  <c:v>-0.43225128141790342</c:v>
                </c:pt>
                <c:pt idx="50">
                  <c:v>-0.34580102513432276</c:v>
                </c:pt>
                <c:pt idx="51">
                  <c:v>-0.27664082010745822</c:v>
                </c:pt>
                <c:pt idx="52">
                  <c:v>-0.22131265608596659</c:v>
                </c:pt>
                <c:pt idx="53">
                  <c:v>-0.17705012486877328</c:v>
                </c:pt>
                <c:pt idx="54">
                  <c:v>-0.14164009989501863</c:v>
                </c:pt>
                <c:pt idx="55">
                  <c:v>-0.11331207991601491</c:v>
                </c:pt>
                <c:pt idx="56">
                  <c:v>-9.064966393281193E-2</c:v>
                </c:pt>
                <c:pt idx="57">
                  <c:v>-7.2519731146249544E-2</c:v>
                </c:pt>
                <c:pt idx="58">
                  <c:v>-5.8015784916999637E-2</c:v>
                </c:pt>
                <c:pt idx="59">
                  <c:v>-4.6412627933599709E-2</c:v>
                </c:pt>
                <c:pt idx="60">
                  <c:v>-3.7130102346879766E-2</c:v>
                </c:pt>
                <c:pt idx="61">
                  <c:v>-2.9704081877503813E-2</c:v>
                </c:pt>
                <c:pt idx="62">
                  <c:v>-2.3763265502003052E-2</c:v>
                </c:pt>
                <c:pt idx="63">
                  <c:v>-1.9010612401602442E-2</c:v>
                </c:pt>
                <c:pt idx="64">
                  <c:v>-1.5208489921281954E-2</c:v>
                </c:pt>
                <c:pt idx="65">
                  <c:v>-1.2166791937025564E-2</c:v>
                </c:pt>
                <c:pt idx="66">
                  <c:v>-9.733433549620453E-3</c:v>
                </c:pt>
                <c:pt idx="67">
                  <c:v>-7.7867468396963626E-3</c:v>
                </c:pt>
                <c:pt idx="68">
                  <c:v>-6.2293974717570902E-3</c:v>
                </c:pt>
                <c:pt idx="69">
                  <c:v>-4.9835179774056727E-3</c:v>
                </c:pt>
                <c:pt idx="70">
                  <c:v>-3.986814381924538E-3</c:v>
                </c:pt>
                <c:pt idx="71">
                  <c:v>-3.1894515055396304E-3</c:v>
                </c:pt>
                <c:pt idx="72">
                  <c:v>-2.5515612044317046E-3</c:v>
                </c:pt>
                <c:pt idx="73">
                  <c:v>-2.0412489635453636E-3</c:v>
                </c:pt>
                <c:pt idx="74">
                  <c:v>-1.6329991708362909E-3</c:v>
                </c:pt>
                <c:pt idx="75">
                  <c:v>-1.3063993366690327E-3</c:v>
                </c:pt>
                <c:pt idx="76">
                  <c:v>-1.0451194693352262E-3</c:v>
                </c:pt>
                <c:pt idx="77">
                  <c:v>-8.3609557546818105E-4</c:v>
                </c:pt>
                <c:pt idx="78">
                  <c:v>-6.6887646037454491E-4</c:v>
                </c:pt>
                <c:pt idx="79">
                  <c:v>-5.351011682996359E-4</c:v>
                </c:pt>
                <c:pt idx="80">
                  <c:v>-4.2808093463970873E-4</c:v>
                </c:pt>
                <c:pt idx="81">
                  <c:v>-3.4246474771176702E-4</c:v>
                </c:pt>
                <c:pt idx="82">
                  <c:v>-2.7397179816941362E-4</c:v>
                </c:pt>
                <c:pt idx="83">
                  <c:v>-2.1917743853553089E-4</c:v>
                </c:pt>
                <c:pt idx="84">
                  <c:v>-1.7534195082842473E-4</c:v>
                </c:pt>
                <c:pt idx="85">
                  <c:v>-1.4027356066273979E-4</c:v>
                </c:pt>
                <c:pt idx="86">
                  <c:v>-1.1221884853019183E-4</c:v>
                </c:pt>
                <c:pt idx="87">
                  <c:v>-8.9775078824153476E-5</c:v>
                </c:pt>
                <c:pt idx="88">
                  <c:v>-7.1820063059322778E-5</c:v>
                </c:pt>
                <c:pt idx="89">
                  <c:v>-5.7456050447458223E-5</c:v>
                </c:pt>
                <c:pt idx="90">
                  <c:v>-4.5964840357966579E-5</c:v>
                </c:pt>
                <c:pt idx="91">
                  <c:v>-3.6771872286373264E-5</c:v>
                </c:pt>
                <c:pt idx="92">
                  <c:v>-2.9417497829098613E-5</c:v>
                </c:pt>
                <c:pt idx="93">
                  <c:v>-2.353399826327889E-5</c:v>
                </c:pt>
                <c:pt idx="94">
                  <c:v>-1.8827198610623114E-5</c:v>
                </c:pt>
                <c:pt idx="95">
                  <c:v>-1.5061758888498492E-5</c:v>
                </c:pt>
                <c:pt idx="96">
                  <c:v>-1.2049407110798794E-5</c:v>
                </c:pt>
                <c:pt idx="97">
                  <c:v>-9.6395256886390362E-6</c:v>
                </c:pt>
                <c:pt idx="98">
                  <c:v>-7.7116205509112289E-6</c:v>
                </c:pt>
                <c:pt idx="99">
                  <c:v>-6.1692964407289838E-6</c:v>
                </c:pt>
                <c:pt idx="100">
                  <c:v>-4.9354371525831876E-6</c:v>
                </c:pt>
                <c:pt idx="101">
                  <c:v>-3.9483497220665502E-6</c:v>
                </c:pt>
                <c:pt idx="102">
                  <c:v>-3.1586797776532404E-6</c:v>
                </c:pt>
                <c:pt idx="103">
                  <c:v>-2.5269438221225926E-6</c:v>
                </c:pt>
                <c:pt idx="104">
                  <c:v>-2.0215550576980743E-6</c:v>
                </c:pt>
                <c:pt idx="105">
                  <c:v>-1.6172440461584596E-6</c:v>
                </c:pt>
                <c:pt idx="106">
                  <c:v>-1.2937952369267678E-6</c:v>
                </c:pt>
                <c:pt idx="107">
                  <c:v>-1.0350361895414143E-6</c:v>
                </c:pt>
                <c:pt idx="108">
                  <c:v>-8.2802895163313144E-7</c:v>
                </c:pt>
                <c:pt idx="109">
                  <c:v>-6.6242316130650518E-7</c:v>
                </c:pt>
                <c:pt idx="110">
                  <c:v>-5.2993852904520414E-7</c:v>
                </c:pt>
                <c:pt idx="111">
                  <c:v>-4.2395082323616332E-7</c:v>
                </c:pt>
                <c:pt idx="112">
                  <c:v>-3.3916065858893066E-7</c:v>
                </c:pt>
                <c:pt idx="113">
                  <c:v>-2.7132852687114452E-7</c:v>
                </c:pt>
                <c:pt idx="114">
                  <c:v>-2.1706282149691561E-7</c:v>
                </c:pt>
                <c:pt idx="115">
                  <c:v>-1.7365025719753251E-7</c:v>
                </c:pt>
                <c:pt idx="116">
                  <c:v>-1.3892020575802602E-7</c:v>
                </c:pt>
                <c:pt idx="117">
                  <c:v>-1.1113616460642082E-7</c:v>
                </c:pt>
                <c:pt idx="118">
                  <c:v>-8.8908931685136662E-8</c:v>
                </c:pt>
                <c:pt idx="119">
                  <c:v>-7.1127145348109335E-8</c:v>
                </c:pt>
                <c:pt idx="120">
                  <c:v>-5.690171627848747E-8</c:v>
                </c:pt>
                <c:pt idx="121">
                  <c:v>-4.5521373022789982E-8</c:v>
                </c:pt>
                <c:pt idx="122">
                  <c:v>-3.6417098418231987E-8</c:v>
                </c:pt>
                <c:pt idx="123">
                  <c:v>-2.9133678734585589E-8</c:v>
                </c:pt>
                <c:pt idx="124">
                  <c:v>-2.3306942987668474E-8</c:v>
                </c:pt>
                <c:pt idx="125">
                  <c:v>-1.864555439013478E-8</c:v>
                </c:pt>
                <c:pt idx="126">
                  <c:v>-1.4916443512107823E-8</c:v>
                </c:pt>
                <c:pt idx="127">
                  <c:v>-1.193315480968626E-8</c:v>
                </c:pt>
                <c:pt idx="128">
                  <c:v>-9.5465238477490089E-9</c:v>
                </c:pt>
                <c:pt idx="129">
                  <c:v>-7.6372190781992078E-9</c:v>
                </c:pt>
                <c:pt idx="130">
                  <c:v>-6.1097752625593662E-9</c:v>
                </c:pt>
                <c:pt idx="131">
                  <c:v>-4.8878202100474935E-9</c:v>
                </c:pt>
                <c:pt idx="132">
                  <c:v>-3.9102561680379948E-9</c:v>
                </c:pt>
                <c:pt idx="133">
                  <c:v>-3.1282049344303962E-9</c:v>
                </c:pt>
                <c:pt idx="134">
                  <c:v>-2.5025639475443172E-9</c:v>
                </c:pt>
                <c:pt idx="135">
                  <c:v>-2.0020511580354538E-9</c:v>
                </c:pt>
                <c:pt idx="136">
                  <c:v>-1.6016409264283632E-9</c:v>
                </c:pt>
                <c:pt idx="137">
                  <c:v>-1.2813127411426907E-9</c:v>
                </c:pt>
                <c:pt idx="138">
                  <c:v>-1.0250501929141527E-9</c:v>
                </c:pt>
                <c:pt idx="139">
                  <c:v>-8.2004015433132215E-10</c:v>
                </c:pt>
                <c:pt idx="140">
                  <c:v>-6.5603212346505772E-10</c:v>
                </c:pt>
                <c:pt idx="141">
                  <c:v>-5.2482569877204615E-10</c:v>
                </c:pt>
                <c:pt idx="142">
                  <c:v>-4.1986055901763694E-10</c:v>
                </c:pt>
                <c:pt idx="143">
                  <c:v>-3.3588844721410955E-10</c:v>
                </c:pt>
                <c:pt idx="144">
                  <c:v>-2.6871075777128764E-10</c:v>
                </c:pt>
                <c:pt idx="145">
                  <c:v>-2.1496860621703014E-10</c:v>
                </c:pt>
                <c:pt idx="146">
                  <c:v>-1.7197488497362413E-10</c:v>
                </c:pt>
                <c:pt idx="147">
                  <c:v>-1.375799079788993E-10</c:v>
                </c:pt>
                <c:pt idx="148">
                  <c:v>-1.1006392638311944E-10</c:v>
                </c:pt>
                <c:pt idx="149">
                  <c:v>-8.8051141106495551E-11</c:v>
                </c:pt>
                <c:pt idx="150">
                  <c:v>-7.0440912885196451E-11</c:v>
                </c:pt>
                <c:pt idx="151">
                  <c:v>-5.6352730308157165E-11</c:v>
                </c:pt>
                <c:pt idx="152">
                  <c:v>-4.5082184246525732E-11</c:v>
                </c:pt>
                <c:pt idx="153">
                  <c:v>-3.6065747397220588E-11</c:v>
                </c:pt>
                <c:pt idx="154">
                  <c:v>-2.8852597917776473E-11</c:v>
                </c:pt>
                <c:pt idx="155">
                  <c:v>-2.308207833422118E-11</c:v>
                </c:pt>
                <c:pt idx="156">
                  <c:v>-1.8465662667376946E-11</c:v>
                </c:pt>
                <c:pt idx="157">
                  <c:v>-1.4772530133901556E-11</c:v>
                </c:pt>
                <c:pt idx="158">
                  <c:v>-1.1818024107121246E-11</c:v>
                </c:pt>
                <c:pt idx="159">
                  <c:v>-9.4544192856969975E-12</c:v>
                </c:pt>
                <c:pt idx="160">
                  <c:v>-7.5635354285575977E-12</c:v>
                </c:pt>
                <c:pt idx="161">
                  <c:v>-6.0508283428460786E-12</c:v>
                </c:pt>
                <c:pt idx="162">
                  <c:v>-4.8406626742768632E-12</c:v>
                </c:pt>
                <c:pt idx="163">
                  <c:v>-3.8725301394214904E-12</c:v>
                </c:pt>
                <c:pt idx="164">
                  <c:v>-3.0980241115371926E-12</c:v>
                </c:pt>
                <c:pt idx="165">
                  <c:v>-2.4784192892297541E-12</c:v>
                </c:pt>
                <c:pt idx="166">
                  <c:v>-1.9827354313838034E-12</c:v>
                </c:pt>
                <c:pt idx="167">
                  <c:v>-1.5861883451070429E-12</c:v>
                </c:pt>
                <c:pt idx="168">
                  <c:v>-1.2689506760856343E-12</c:v>
                </c:pt>
                <c:pt idx="169">
                  <c:v>-1.0151605408685074E-12</c:v>
                </c:pt>
                <c:pt idx="170">
                  <c:v>-8.1212843269480604E-13</c:v>
                </c:pt>
                <c:pt idx="171">
                  <c:v>-6.4970274615584483E-13</c:v>
                </c:pt>
                <c:pt idx="172">
                  <c:v>-5.1976219692467593E-13</c:v>
                </c:pt>
                <c:pt idx="173">
                  <c:v>-4.1580975753974076E-13</c:v>
                </c:pt>
                <c:pt idx="174">
                  <c:v>-3.3264780603179264E-13</c:v>
                </c:pt>
                <c:pt idx="175">
                  <c:v>-2.6611824482543413E-13</c:v>
                </c:pt>
                <c:pt idx="176">
                  <c:v>-2.1289459586034731E-13</c:v>
                </c:pt>
                <c:pt idx="177">
                  <c:v>-1.7031567668827785E-13</c:v>
                </c:pt>
                <c:pt idx="178">
                  <c:v>-1.3625254135062228E-13</c:v>
                </c:pt>
                <c:pt idx="179">
                  <c:v>-1.0900203308049784E-13</c:v>
                </c:pt>
                <c:pt idx="180">
                  <c:v>-8.720162646439827E-14</c:v>
                </c:pt>
                <c:pt idx="181">
                  <c:v>-6.9761301171518616E-14</c:v>
                </c:pt>
                <c:pt idx="182">
                  <c:v>-5.5809040937214895E-14</c:v>
                </c:pt>
                <c:pt idx="183">
                  <c:v>-4.4647232749771917E-14</c:v>
                </c:pt>
                <c:pt idx="184">
                  <c:v>-3.5717786199817539E-14</c:v>
                </c:pt>
                <c:pt idx="185">
                  <c:v>-2.857422895985403E-14</c:v>
                </c:pt>
                <c:pt idx="186">
                  <c:v>-2.2859383167883226E-14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20-8A41-8FA0-282F771DF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026415"/>
        <c:axId val="850006735"/>
      </c:lineChart>
      <c:dateAx>
        <c:axId val="85002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06735"/>
        <c:crosses val="autoZero"/>
        <c:auto val="1"/>
        <c:lblOffset val="100"/>
        <c:baseTimeUnit val="days"/>
      </c:dateAx>
      <c:valAx>
        <c:axId val="85000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02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RSI 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RSI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[1]RSI!$A$1:$A$188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[1]RSI!$I$1:$I$188</c:f>
              <c:numCache>
                <c:formatCode>General</c:formatCode>
                <c:ptCount val="188"/>
                <c:pt idx="0">
                  <c:v>0</c:v>
                </c:pt>
                <c:pt idx="15">
                  <c:v>61.306240928882481</c:v>
                </c:pt>
                <c:pt idx="16">
                  <c:v>67.443012884043668</c:v>
                </c:pt>
                <c:pt idx="17">
                  <c:v>54.557507457739511</c:v>
                </c:pt>
                <c:pt idx="18">
                  <c:v>51.602790187318767</c:v>
                </c:pt>
                <c:pt idx="19">
                  <c:v>48.910200523103747</c:v>
                </c:pt>
                <c:pt idx="20">
                  <c:v>41.390153082333448</c:v>
                </c:pt>
                <c:pt idx="21">
                  <c:v>32.505303496886313</c:v>
                </c:pt>
                <c:pt idx="22">
                  <c:v>35.766851188537942</c:v>
                </c:pt>
                <c:pt idx="23">
                  <c:v>40.143729787998552</c:v>
                </c:pt>
                <c:pt idx="24">
                  <c:v>44.212993971868706</c:v>
                </c:pt>
                <c:pt idx="25">
                  <c:v>42.862042944364397</c:v>
                </c:pt>
                <c:pt idx="26">
                  <c:v>35.905748856597</c:v>
                </c:pt>
                <c:pt idx="27">
                  <c:v>21.28916622411046</c:v>
                </c:pt>
                <c:pt idx="28">
                  <c:v>29.119075751608221</c:v>
                </c:pt>
                <c:pt idx="29">
                  <c:v>28.80596030856465</c:v>
                </c:pt>
                <c:pt idx="30">
                  <c:v>26.086956521739097</c:v>
                </c:pt>
                <c:pt idx="31">
                  <c:v>36.392382321236049</c:v>
                </c:pt>
                <c:pt idx="32">
                  <c:v>49.61883559333468</c:v>
                </c:pt>
                <c:pt idx="33">
                  <c:v>47.414904589994833</c:v>
                </c:pt>
                <c:pt idx="34">
                  <c:v>45.637875403325886</c:v>
                </c:pt>
                <c:pt idx="35">
                  <c:v>60.578697600843661</c:v>
                </c:pt>
                <c:pt idx="36">
                  <c:v>54.56897154443125</c:v>
                </c:pt>
                <c:pt idx="37">
                  <c:v>60.085995085995094</c:v>
                </c:pt>
                <c:pt idx="38">
                  <c:v>59.471090875070182</c:v>
                </c:pt>
                <c:pt idx="39">
                  <c:v>58.473206514981996</c:v>
                </c:pt>
                <c:pt idx="40">
                  <c:v>73.03293843730745</c:v>
                </c:pt>
                <c:pt idx="41">
                  <c:v>76.205787781350537</c:v>
                </c:pt>
                <c:pt idx="42">
                  <c:v>75.909715691239313</c:v>
                </c:pt>
                <c:pt idx="43">
                  <c:v>70.829676635387855</c:v>
                </c:pt>
                <c:pt idx="44">
                  <c:v>72.407947379127975</c:v>
                </c:pt>
                <c:pt idx="45">
                  <c:v>68.752709929180554</c:v>
                </c:pt>
                <c:pt idx="46">
                  <c:v>65.100887812752234</c:v>
                </c:pt>
                <c:pt idx="47">
                  <c:v>68.629286139709038</c:v>
                </c:pt>
                <c:pt idx="48">
                  <c:v>73.966070609812064</c:v>
                </c:pt>
                <c:pt idx="49">
                  <c:v>63.851593727580251</c:v>
                </c:pt>
                <c:pt idx="50">
                  <c:v>65.981783520440615</c:v>
                </c:pt>
                <c:pt idx="51">
                  <c:v>54.70209127975798</c:v>
                </c:pt>
                <c:pt idx="52">
                  <c:v>50.32453483340548</c:v>
                </c:pt>
                <c:pt idx="53">
                  <c:v>53.796033994334202</c:v>
                </c:pt>
                <c:pt idx="54">
                  <c:v>37.58140911782121</c:v>
                </c:pt>
                <c:pt idx="55">
                  <c:v>39.499700419412839</c:v>
                </c:pt>
                <c:pt idx="56">
                  <c:v>33.029348366771643</c:v>
                </c:pt>
                <c:pt idx="57">
                  <c:v>29.73578145991938</c:v>
                </c:pt>
                <c:pt idx="58">
                  <c:v>32.41923905240489</c:v>
                </c:pt>
                <c:pt idx="59">
                  <c:v>33.651266766020854</c:v>
                </c:pt>
                <c:pt idx="60">
                  <c:v>32.24775528838839</c:v>
                </c:pt>
                <c:pt idx="61">
                  <c:v>45.849180327868893</c:v>
                </c:pt>
                <c:pt idx="62">
                  <c:v>47.694406548431111</c:v>
                </c:pt>
                <c:pt idx="63">
                  <c:v>58.098028769312712</c:v>
                </c:pt>
                <c:pt idx="64">
                  <c:v>61.314060446780545</c:v>
                </c:pt>
                <c:pt idx="65">
                  <c:v>64.036599920434981</c:v>
                </c:pt>
                <c:pt idx="66">
                  <c:v>71.488645920941963</c:v>
                </c:pt>
                <c:pt idx="67">
                  <c:v>71.234620280016998</c:v>
                </c:pt>
                <c:pt idx="68">
                  <c:v>79.986331017200101</c:v>
                </c:pt>
                <c:pt idx="69">
                  <c:v>78.780293548754145</c:v>
                </c:pt>
                <c:pt idx="70">
                  <c:v>78.985915492957744</c:v>
                </c:pt>
                <c:pt idx="71">
                  <c:v>96.51659094038294</c:v>
                </c:pt>
                <c:pt idx="72">
                  <c:v>95.61160519026113</c:v>
                </c:pt>
                <c:pt idx="73">
                  <c:v>95.914212026605284</c:v>
                </c:pt>
                <c:pt idx="74">
                  <c:v>95.740164166430958</c:v>
                </c:pt>
                <c:pt idx="75">
                  <c:v>88.984310487200702</c:v>
                </c:pt>
                <c:pt idx="76">
                  <c:v>91.816482094060191</c:v>
                </c:pt>
                <c:pt idx="77">
                  <c:v>92.314964883846642</c:v>
                </c:pt>
                <c:pt idx="78">
                  <c:v>79.49123661148974</c:v>
                </c:pt>
                <c:pt idx="79">
                  <c:v>80.990523465703944</c:v>
                </c:pt>
                <c:pt idx="80">
                  <c:v>72.477458136539269</c:v>
                </c:pt>
                <c:pt idx="81">
                  <c:v>65.127860026917915</c:v>
                </c:pt>
                <c:pt idx="82">
                  <c:v>66.507238883143799</c:v>
                </c:pt>
                <c:pt idx="83">
                  <c:v>67.648208469055319</c:v>
                </c:pt>
                <c:pt idx="84">
                  <c:v>61.8282402528978</c:v>
                </c:pt>
                <c:pt idx="85">
                  <c:v>55.269045095961332</c:v>
                </c:pt>
                <c:pt idx="86">
                  <c:v>55.656697009102686</c:v>
                </c:pt>
                <c:pt idx="87">
                  <c:v>52.519694885582076</c:v>
                </c:pt>
                <c:pt idx="88">
                  <c:v>49.152103559870518</c:v>
                </c:pt>
                <c:pt idx="89">
                  <c:v>55.718547986076601</c:v>
                </c:pt>
                <c:pt idx="90">
                  <c:v>39.256756756756793</c:v>
                </c:pt>
                <c:pt idx="91">
                  <c:v>32.338183642749527</c:v>
                </c:pt>
                <c:pt idx="92">
                  <c:v>42.212616506821554</c:v>
                </c:pt>
                <c:pt idx="93">
                  <c:v>39.601863617111334</c:v>
                </c:pt>
                <c:pt idx="94">
                  <c:v>51.657293287064725</c:v>
                </c:pt>
                <c:pt idx="95">
                  <c:v>55.084853898175282</c:v>
                </c:pt>
                <c:pt idx="96">
                  <c:v>38.405721986109633</c:v>
                </c:pt>
                <c:pt idx="97">
                  <c:v>37.938187098112408</c:v>
                </c:pt>
                <c:pt idx="98">
                  <c:v>37.043037974683514</c:v>
                </c:pt>
                <c:pt idx="99">
                  <c:v>47.842011482874668</c:v>
                </c:pt>
                <c:pt idx="100">
                  <c:v>47.590361445783138</c:v>
                </c:pt>
                <c:pt idx="101">
                  <c:v>56.322125363221254</c:v>
                </c:pt>
                <c:pt idx="102">
                  <c:v>55.835390946502088</c:v>
                </c:pt>
                <c:pt idx="103">
                  <c:v>50.480052971362348</c:v>
                </c:pt>
                <c:pt idx="104">
                  <c:v>60.144023043686964</c:v>
                </c:pt>
                <c:pt idx="105">
                  <c:v>55.825705568268489</c:v>
                </c:pt>
                <c:pt idx="106">
                  <c:v>51.911980440097778</c:v>
                </c:pt>
                <c:pt idx="107">
                  <c:v>40.00166085367885</c:v>
                </c:pt>
                <c:pt idx="108">
                  <c:v>31.594395000946832</c:v>
                </c:pt>
                <c:pt idx="109">
                  <c:v>36.145447983398064</c:v>
                </c:pt>
                <c:pt idx="110">
                  <c:v>48.868629173989426</c:v>
                </c:pt>
                <c:pt idx="111">
                  <c:v>47.813003761418628</c:v>
                </c:pt>
                <c:pt idx="112">
                  <c:v>49.149359257622649</c:v>
                </c:pt>
                <c:pt idx="113">
                  <c:v>45.680906301628561</c:v>
                </c:pt>
                <c:pt idx="114">
                  <c:v>50.802888242267493</c:v>
                </c:pt>
                <c:pt idx="115">
                  <c:v>35.480123902942694</c:v>
                </c:pt>
                <c:pt idx="116">
                  <c:v>40.640578265204397</c:v>
                </c:pt>
                <c:pt idx="117">
                  <c:v>55.217109526895705</c:v>
                </c:pt>
                <c:pt idx="118">
                  <c:v>62.899328859060397</c:v>
                </c:pt>
                <c:pt idx="119">
                  <c:v>65.776200261535621</c:v>
                </c:pt>
                <c:pt idx="120">
                  <c:v>64.564041441276274</c:v>
                </c:pt>
                <c:pt idx="121">
                  <c:v>84.558167212139281</c:v>
                </c:pt>
                <c:pt idx="122">
                  <c:v>76.722969921416393</c:v>
                </c:pt>
                <c:pt idx="123">
                  <c:v>76.523640338890473</c:v>
                </c:pt>
                <c:pt idx="124">
                  <c:v>78.289806234203937</c:v>
                </c:pt>
                <c:pt idx="125">
                  <c:v>78.647596479350071</c:v>
                </c:pt>
                <c:pt idx="126">
                  <c:v>74.552747693542003</c:v>
                </c:pt>
                <c:pt idx="127">
                  <c:v>74.120910500122463</c:v>
                </c:pt>
                <c:pt idx="128">
                  <c:v>69.295443080544914</c:v>
                </c:pt>
                <c:pt idx="129">
                  <c:v>60.226525392765829</c:v>
                </c:pt>
                <c:pt idx="130">
                  <c:v>57.967754030746171</c:v>
                </c:pt>
                <c:pt idx="131">
                  <c:v>46.971875998721615</c:v>
                </c:pt>
                <c:pt idx="132">
                  <c:v>44.198755675130329</c:v>
                </c:pt>
                <c:pt idx="133">
                  <c:v>47.620550864178057</c:v>
                </c:pt>
                <c:pt idx="134">
                  <c:v>47.790274037700009</c:v>
                </c:pt>
                <c:pt idx="135">
                  <c:v>39.578983994432818</c:v>
                </c:pt>
                <c:pt idx="136">
                  <c:v>40.148239654107442</c:v>
                </c:pt>
                <c:pt idx="137">
                  <c:v>35.080751919512792</c:v>
                </c:pt>
                <c:pt idx="138">
                  <c:v>35.292047853624226</c:v>
                </c:pt>
                <c:pt idx="139">
                  <c:v>38.837685611879166</c:v>
                </c:pt>
                <c:pt idx="140">
                  <c:v>53.72231879676518</c:v>
                </c:pt>
                <c:pt idx="141">
                  <c:v>47.743906771832584</c:v>
                </c:pt>
                <c:pt idx="142">
                  <c:v>46.953179594689018</c:v>
                </c:pt>
                <c:pt idx="143">
                  <c:v>57.409318199857111</c:v>
                </c:pt>
                <c:pt idx="144">
                  <c:v>54.836997725549651</c:v>
                </c:pt>
                <c:pt idx="145">
                  <c:v>53.3171163202123</c:v>
                </c:pt>
                <c:pt idx="146">
                  <c:v>55.999444174251366</c:v>
                </c:pt>
                <c:pt idx="147">
                  <c:v>51.251321818822689</c:v>
                </c:pt>
                <c:pt idx="148">
                  <c:v>53.390440541318725</c:v>
                </c:pt>
                <c:pt idx="149">
                  <c:v>55.986194003020088</c:v>
                </c:pt>
                <c:pt idx="150">
                  <c:v>61.727497455285715</c:v>
                </c:pt>
                <c:pt idx="151">
                  <c:v>67.59463940315004</c:v>
                </c:pt>
                <c:pt idx="152">
                  <c:v>66.981065671851894</c:v>
                </c:pt>
                <c:pt idx="153">
                  <c:v>68.531562353256845</c:v>
                </c:pt>
                <c:pt idx="154">
                  <c:v>65.994925697716539</c:v>
                </c:pt>
                <c:pt idx="155">
                  <c:v>72.926447574334901</c:v>
                </c:pt>
                <c:pt idx="156">
                  <c:v>79.083422296782032</c:v>
                </c:pt>
                <c:pt idx="157">
                  <c:v>78.600405679513145</c:v>
                </c:pt>
                <c:pt idx="158">
                  <c:v>84.565267974870039</c:v>
                </c:pt>
                <c:pt idx="159">
                  <c:v>95.213028458628031</c:v>
                </c:pt>
                <c:pt idx="160">
                  <c:v>94.144280108662798</c:v>
                </c:pt>
                <c:pt idx="161">
                  <c:v>99.900099900099903</c:v>
                </c:pt>
                <c:pt idx="162">
                  <c:v>99.900099900099903</c:v>
                </c:pt>
                <c:pt idx="163">
                  <c:v>99.900099900099903</c:v>
                </c:pt>
                <c:pt idx="164">
                  <c:v>99.900099900099903</c:v>
                </c:pt>
                <c:pt idx="165">
                  <c:v>99.900099900099903</c:v>
                </c:pt>
                <c:pt idx="166">
                  <c:v>99.900099900099903</c:v>
                </c:pt>
                <c:pt idx="167">
                  <c:v>99.900099900099903</c:v>
                </c:pt>
                <c:pt idx="168">
                  <c:v>75.43562439496614</c:v>
                </c:pt>
                <c:pt idx="169">
                  <c:v>64.654061022776105</c:v>
                </c:pt>
                <c:pt idx="170">
                  <c:v>54.284153005464503</c:v>
                </c:pt>
                <c:pt idx="171">
                  <c:v>47.202067388927546</c:v>
                </c:pt>
                <c:pt idx="172">
                  <c:v>36.389791183294626</c:v>
                </c:pt>
                <c:pt idx="173">
                  <c:v>29.090909090909037</c:v>
                </c:pt>
                <c:pt idx="174">
                  <c:v>37.744751120547306</c:v>
                </c:pt>
                <c:pt idx="175">
                  <c:v>30.167515312523051</c:v>
                </c:pt>
                <c:pt idx="176">
                  <c:v>33.797397509444551</c:v>
                </c:pt>
                <c:pt idx="177">
                  <c:v>29.652111480973844</c:v>
                </c:pt>
                <c:pt idx="178">
                  <c:v>25.943566863619949</c:v>
                </c:pt>
                <c:pt idx="179">
                  <c:v>30.506364922206529</c:v>
                </c:pt>
                <c:pt idx="180">
                  <c:v>25.105140764930013</c:v>
                </c:pt>
                <c:pt idx="181">
                  <c:v>21.720079482345781</c:v>
                </c:pt>
                <c:pt idx="182">
                  <c:v>20.934001178550417</c:v>
                </c:pt>
                <c:pt idx="183">
                  <c:v>25.332058764338939</c:v>
                </c:pt>
                <c:pt idx="184">
                  <c:v>31.520031421838183</c:v>
                </c:pt>
                <c:pt idx="185">
                  <c:v>29.009082282770791</c:v>
                </c:pt>
                <c:pt idx="186">
                  <c:v>36.419115997307621</c:v>
                </c:pt>
                <c:pt idx="187">
                  <c:v>37.76288851665737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8-7640-A466-8D80F289BB79}"/>
            </c:ext>
          </c:extLst>
        </c:ser>
        <c:ser>
          <c:idx val="1"/>
          <c:order val="1"/>
          <c:tx>
            <c:v>Series 70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[1]RSI!$A$1:$A$188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[1]RSI!$J$1:$J$188</c:f>
              <c:numCache>
                <c:formatCode>General</c:formatCode>
                <c:ptCount val="188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8-7640-A466-8D80F289BB79}"/>
            </c:ext>
          </c:extLst>
        </c:ser>
        <c:ser>
          <c:idx val="2"/>
          <c:order val="2"/>
          <c:tx>
            <c:v>Series 30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[1]RSI!$A$1:$A$188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[1]RSI!$K$1:$K$188</c:f>
              <c:numCache>
                <c:formatCode>General</c:formatCode>
                <c:ptCount val="18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8-7640-A466-8D80F289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386368"/>
        <c:axId val="2051407968"/>
      </c:lineChart>
      <c:catAx>
        <c:axId val="2051386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407968"/>
        <c:crosses val="autoZero"/>
        <c:auto val="1"/>
        <c:lblAlgn val="ctr"/>
        <c:lblOffset val="100"/>
        <c:noMultiLvlLbl val="0"/>
      </c:catAx>
      <c:valAx>
        <c:axId val="2051407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3863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1" i="0" u="none" strike="noStrike" kern="1200" cap="none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rPr>
              <a:t>Bollinger Bands 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1" i="0" u="none" strike="noStrike" kern="1200" cap="none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'[1]Bollinger Bands'!$B$1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'[1]Bollinger Bands'!$B$2:$B$188</c:f>
              <c:numCache>
                <c:formatCode>General</c:formatCode>
                <c:ptCount val="187"/>
                <c:pt idx="0">
                  <c:v>506.63</c:v>
                </c:pt>
                <c:pt idx="1">
                  <c:v>499.49</c:v>
                </c:pt>
                <c:pt idx="2">
                  <c:v>501.7</c:v>
                </c:pt>
                <c:pt idx="3">
                  <c:v>494.78</c:v>
                </c:pt>
                <c:pt idx="4">
                  <c:v>498.91</c:v>
                </c:pt>
                <c:pt idx="5">
                  <c:v>510.6</c:v>
                </c:pt>
                <c:pt idx="6">
                  <c:v>513.12</c:v>
                </c:pt>
                <c:pt idx="7">
                  <c:v>519.55999999999995</c:v>
                </c:pt>
                <c:pt idx="8">
                  <c:v>504.22</c:v>
                </c:pt>
                <c:pt idx="9">
                  <c:v>504.68</c:v>
                </c:pt>
                <c:pt idx="10">
                  <c:v>509.5</c:v>
                </c:pt>
                <c:pt idx="11">
                  <c:v>509.96</c:v>
                </c:pt>
                <c:pt idx="12">
                  <c:v>539.91</c:v>
                </c:pt>
                <c:pt idx="13">
                  <c:v>529.32000000000005</c:v>
                </c:pt>
                <c:pt idx="14">
                  <c:v>530</c:v>
                </c:pt>
                <c:pt idx="15">
                  <c:v>534.69000000000005</c:v>
                </c:pt>
                <c:pt idx="16">
                  <c:v>512.70000000000005</c:v>
                </c:pt>
                <c:pt idx="17">
                  <c:v>498.87</c:v>
                </c:pt>
                <c:pt idx="18">
                  <c:v>496.16</c:v>
                </c:pt>
                <c:pt idx="19">
                  <c:v>489.79</c:v>
                </c:pt>
                <c:pt idx="20">
                  <c:v>461.99</c:v>
                </c:pt>
                <c:pt idx="21">
                  <c:v>475.85</c:v>
                </c:pt>
                <c:pt idx="22">
                  <c:v>476.79</c:v>
                </c:pt>
                <c:pt idx="23">
                  <c:v>487.4</c:v>
                </c:pt>
                <c:pt idx="24">
                  <c:v>488.69</c:v>
                </c:pt>
                <c:pt idx="25">
                  <c:v>461.27</c:v>
                </c:pt>
                <c:pt idx="26">
                  <c:v>453.41</c:v>
                </c:pt>
                <c:pt idx="27">
                  <c:v>465.7</c:v>
                </c:pt>
                <c:pt idx="28">
                  <c:v>465.71</c:v>
                </c:pt>
                <c:pt idx="29">
                  <c:v>463.19</c:v>
                </c:pt>
                <c:pt idx="30">
                  <c:v>474.83</c:v>
                </c:pt>
                <c:pt idx="31">
                  <c:v>497.74</c:v>
                </c:pt>
                <c:pt idx="32">
                  <c:v>488.14</c:v>
                </c:pt>
                <c:pt idx="33">
                  <c:v>475.73</c:v>
                </c:pt>
                <c:pt idx="34">
                  <c:v>494.09</c:v>
                </c:pt>
                <c:pt idx="35">
                  <c:v>488.92</c:v>
                </c:pt>
                <c:pt idx="36">
                  <c:v>509.63</c:v>
                </c:pt>
                <c:pt idx="37">
                  <c:v>517.77</c:v>
                </c:pt>
                <c:pt idx="38">
                  <c:v>515.95000000000005</c:v>
                </c:pt>
                <c:pt idx="39">
                  <c:v>528.54</c:v>
                </c:pt>
                <c:pt idx="40">
                  <c:v>526.76</c:v>
                </c:pt>
                <c:pt idx="41">
                  <c:v>537.33000000000004</c:v>
                </c:pt>
                <c:pt idx="42">
                  <c:v>527.41999999999996</c:v>
                </c:pt>
                <c:pt idx="43">
                  <c:v>529.28</c:v>
                </c:pt>
                <c:pt idx="44">
                  <c:v>526.73</c:v>
                </c:pt>
                <c:pt idx="45">
                  <c:v>535.16</c:v>
                </c:pt>
                <c:pt idx="46">
                  <c:v>531.92999999999995</c:v>
                </c:pt>
                <c:pt idx="47">
                  <c:v>528</c:v>
                </c:pt>
                <c:pt idx="48">
                  <c:v>521.12</c:v>
                </c:pt>
                <c:pt idx="49">
                  <c:v>519.1</c:v>
                </c:pt>
                <c:pt idx="50">
                  <c:v>516.78</c:v>
                </c:pt>
                <c:pt idx="51">
                  <c:v>518.22</c:v>
                </c:pt>
                <c:pt idx="52">
                  <c:v>521.30999999999995</c:v>
                </c:pt>
                <c:pt idx="53">
                  <c:v>511.76</c:v>
                </c:pt>
                <c:pt idx="54">
                  <c:v>512.74</c:v>
                </c:pt>
                <c:pt idx="55">
                  <c:v>516.86</c:v>
                </c:pt>
                <c:pt idx="56">
                  <c:v>500.27</c:v>
                </c:pt>
                <c:pt idx="57">
                  <c:v>504.79</c:v>
                </c:pt>
                <c:pt idx="58">
                  <c:v>504.79</c:v>
                </c:pt>
                <c:pt idx="59">
                  <c:v>511.83</c:v>
                </c:pt>
                <c:pt idx="60">
                  <c:v>525.6</c:v>
                </c:pt>
                <c:pt idx="61">
                  <c:v>524.62</c:v>
                </c:pt>
                <c:pt idx="62">
                  <c:v>533.28</c:v>
                </c:pt>
                <c:pt idx="63">
                  <c:v>536.32000000000005</c:v>
                </c:pt>
                <c:pt idx="64">
                  <c:v>537.95000000000005</c:v>
                </c:pt>
                <c:pt idx="65">
                  <c:v>559.1</c:v>
                </c:pt>
                <c:pt idx="66">
                  <c:v>561.35</c:v>
                </c:pt>
                <c:pt idx="67">
                  <c:v>564.41</c:v>
                </c:pt>
                <c:pt idx="68">
                  <c:v>563.33000000000004</c:v>
                </c:pt>
                <c:pt idx="69">
                  <c:v>568.30999999999995</c:v>
                </c:pt>
                <c:pt idx="70">
                  <c:v>567.84</c:v>
                </c:pt>
                <c:pt idx="71">
                  <c:v>567.36</c:v>
                </c:pt>
                <c:pt idx="72">
                  <c:v>572.44000000000005</c:v>
                </c:pt>
                <c:pt idx="73">
                  <c:v>576.47</c:v>
                </c:pt>
                <c:pt idx="74">
                  <c:v>572.80999999999995</c:v>
                </c:pt>
                <c:pt idx="75">
                  <c:v>582.77</c:v>
                </c:pt>
                <c:pt idx="76">
                  <c:v>595.94000000000005</c:v>
                </c:pt>
                <c:pt idx="77">
                  <c:v>584.78</c:v>
                </c:pt>
                <c:pt idx="78">
                  <c:v>592.89</c:v>
                </c:pt>
                <c:pt idx="79">
                  <c:v>590.51</c:v>
                </c:pt>
                <c:pt idx="80">
                  <c:v>583.83000000000004</c:v>
                </c:pt>
                <c:pt idx="81">
                  <c:v>589.95000000000005</c:v>
                </c:pt>
                <c:pt idx="82">
                  <c:v>590.41999999999996</c:v>
                </c:pt>
                <c:pt idx="83">
                  <c:v>586.27</c:v>
                </c:pt>
                <c:pt idx="84">
                  <c:v>576.79</c:v>
                </c:pt>
                <c:pt idx="85">
                  <c:v>576.92999999999995</c:v>
                </c:pt>
                <c:pt idx="86">
                  <c:v>576.47</c:v>
                </c:pt>
                <c:pt idx="87">
                  <c:v>575.16</c:v>
                </c:pt>
                <c:pt idx="88">
                  <c:v>582.01</c:v>
                </c:pt>
                <c:pt idx="89">
                  <c:v>563.69000000000005</c:v>
                </c:pt>
                <c:pt idx="90">
                  <c:v>567.78</c:v>
                </c:pt>
                <c:pt idx="91">
                  <c:v>573.25</c:v>
                </c:pt>
                <c:pt idx="92">
                  <c:v>578.16</c:v>
                </c:pt>
                <c:pt idx="93">
                  <c:v>593.28</c:v>
                </c:pt>
                <c:pt idx="94">
                  <c:v>591.79999999999995</c:v>
                </c:pt>
                <c:pt idx="95">
                  <c:v>567.58000000000004</c:v>
                </c:pt>
                <c:pt idx="96">
                  <c:v>567.16</c:v>
                </c:pt>
                <c:pt idx="97">
                  <c:v>560.67999999999995</c:v>
                </c:pt>
                <c:pt idx="98">
                  <c:v>572.42999999999995</c:v>
                </c:pt>
                <c:pt idx="99">
                  <c:v>572.04999999999995</c:v>
                </c:pt>
                <c:pt idx="100">
                  <c:v>591.70000000000005</c:v>
                </c:pt>
                <c:pt idx="101">
                  <c:v>589.34</c:v>
                </c:pt>
                <c:pt idx="102">
                  <c:v>583.16999999999996</c:v>
                </c:pt>
                <c:pt idx="103">
                  <c:v>584.82000000000005</c:v>
                </c:pt>
                <c:pt idx="104">
                  <c:v>580</c:v>
                </c:pt>
                <c:pt idx="105">
                  <c:v>577.16</c:v>
                </c:pt>
                <c:pt idx="106">
                  <c:v>554.08000000000004</c:v>
                </c:pt>
                <c:pt idx="107">
                  <c:v>554.4</c:v>
                </c:pt>
                <c:pt idx="108">
                  <c:v>561.09</c:v>
                </c:pt>
                <c:pt idx="109">
                  <c:v>565.52</c:v>
                </c:pt>
                <c:pt idx="110">
                  <c:v>563.09</c:v>
                </c:pt>
                <c:pt idx="111">
                  <c:v>559.14</c:v>
                </c:pt>
                <c:pt idx="112">
                  <c:v>565.11</c:v>
                </c:pt>
                <c:pt idx="113">
                  <c:v>573.54</c:v>
                </c:pt>
                <c:pt idx="114">
                  <c:v>569.20000000000005</c:v>
                </c:pt>
                <c:pt idx="115">
                  <c:v>574.32000000000005</c:v>
                </c:pt>
                <c:pt idx="116">
                  <c:v>592.83000000000004</c:v>
                </c:pt>
                <c:pt idx="117">
                  <c:v>613.65</c:v>
                </c:pt>
                <c:pt idx="118">
                  <c:v>613.78</c:v>
                </c:pt>
                <c:pt idx="119">
                  <c:v>608.92999999999995</c:v>
                </c:pt>
                <c:pt idx="120">
                  <c:v>623.77</c:v>
                </c:pt>
                <c:pt idx="121">
                  <c:v>613.57000000000005</c:v>
                </c:pt>
                <c:pt idx="122">
                  <c:v>619.32000000000005</c:v>
                </c:pt>
                <c:pt idx="123">
                  <c:v>632.67999999999995</c:v>
                </c:pt>
                <c:pt idx="124">
                  <c:v>630.79</c:v>
                </c:pt>
                <c:pt idx="125">
                  <c:v>620.35</c:v>
                </c:pt>
                <c:pt idx="126">
                  <c:v>624.24</c:v>
                </c:pt>
                <c:pt idx="127">
                  <c:v>619.44000000000005</c:v>
                </c:pt>
                <c:pt idx="128">
                  <c:v>597.19000000000005</c:v>
                </c:pt>
                <c:pt idx="129">
                  <c:v>595.57000000000005</c:v>
                </c:pt>
                <c:pt idx="130">
                  <c:v>585.25</c:v>
                </c:pt>
                <c:pt idx="131">
                  <c:v>599.85</c:v>
                </c:pt>
                <c:pt idx="132">
                  <c:v>607.75</c:v>
                </c:pt>
                <c:pt idx="133">
                  <c:v>603.35</c:v>
                </c:pt>
                <c:pt idx="134">
                  <c:v>599.80999999999995</c:v>
                </c:pt>
                <c:pt idx="135">
                  <c:v>591.24</c:v>
                </c:pt>
                <c:pt idx="136">
                  <c:v>585.51</c:v>
                </c:pt>
                <c:pt idx="137">
                  <c:v>599.24</c:v>
                </c:pt>
                <c:pt idx="138">
                  <c:v>604.63</c:v>
                </c:pt>
                <c:pt idx="139">
                  <c:v>630.20000000000005</c:v>
                </c:pt>
                <c:pt idx="140">
                  <c:v>617.89</c:v>
                </c:pt>
                <c:pt idx="141">
                  <c:v>610.72</c:v>
                </c:pt>
                <c:pt idx="142">
                  <c:v>615.86</c:v>
                </c:pt>
                <c:pt idx="143">
                  <c:v>608.33000000000004</c:v>
                </c:pt>
                <c:pt idx="144">
                  <c:v>594.25</c:v>
                </c:pt>
                <c:pt idx="145">
                  <c:v>617.12</c:v>
                </c:pt>
                <c:pt idx="146">
                  <c:v>611.29999999999995</c:v>
                </c:pt>
                <c:pt idx="147">
                  <c:v>612.77</c:v>
                </c:pt>
                <c:pt idx="148">
                  <c:v>616.46</c:v>
                </c:pt>
                <c:pt idx="149">
                  <c:v>623.5</c:v>
                </c:pt>
                <c:pt idx="150">
                  <c:v>636.45000000000005</c:v>
                </c:pt>
                <c:pt idx="151">
                  <c:v>647.49</c:v>
                </c:pt>
                <c:pt idx="152">
                  <c:v>659.88</c:v>
                </c:pt>
                <c:pt idx="153">
                  <c:v>674.33</c:v>
                </c:pt>
                <c:pt idx="154">
                  <c:v>676.49</c:v>
                </c:pt>
                <c:pt idx="155">
                  <c:v>687</c:v>
                </c:pt>
                <c:pt idx="156">
                  <c:v>689.18</c:v>
                </c:pt>
                <c:pt idx="157">
                  <c:v>697.46</c:v>
                </c:pt>
                <c:pt idx="158">
                  <c:v>704.19</c:v>
                </c:pt>
                <c:pt idx="159">
                  <c:v>704.87</c:v>
                </c:pt>
                <c:pt idx="160">
                  <c:v>711.99</c:v>
                </c:pt>
                <c:pt idx="161">
                  <c:v>714.52</c:v>
                </c:pt>
                <c:pt idx="162">
                  <c:v>717.4</c:v>
                </c:pt>
                <c:pt idx="163">
                  <c:v>719.8</c:v>
                </c:pt>
                <c:pt idx="164">
                  <c:v>725.38</c:v>
                </c:pt>
                <c:pt idx="165">
                  <c:v>728.56</c:v>
                </c:pt>
                <c:pt idx="166">
                  <c:v>736.67</c:v>
                </c:pt>
                <c:pt idx="167">
                  <c:v>716.37</c:v>
                </c:pt>
                <c:pt idx="168">
                  <c:v>703.77</c:v>
                </c:pt>
                <c:pt idx="169">
                  <c:v>694.84</c:v>
                </c:pt>
                <c:pt idx="170">
                  <c:v>683.55</c:v>
                </c:pt>
                <c:pt idx="171">
                  <c:v>668.13</c:v>
                </c:pt>
                <c:pt idx="172">
                  <c:v>657.5</c:v>
                </c:pt>
                <c:pt idx="173">
                  <c:v>673.7</c:v>
                </c:pt>
                <c:pt idx="174">
                  <c:v>658.24</c:v>
                </c:pt>
                <c:pt idx="175">
                  <c:v>668.2</c:v>
                </c:pt>
                <c:pt idx="176">
                  <c:v>655.04999999999995</c:v>
                </c:pt>
                <c:pt idx="177">
                  <c:v>640</c:v>
                </c:pt>
                <c:pt idx="178">
                  <c:v>656.47</c:v>
                </c:pt>
                <c:pt idx="179">
                  <c:v>627.92999999999995</c:v>
                </c:pt>
                <c:pt idx="180">
                  <c:v>625.66</c:v>
                </c:pt>
                <c:pt idx="181">
                  <c:v>597.99</c:v>
                </c:pt>
                <c:pt idx="182">
                  <c:v>605.71</c:v>
                </c:pt>
                <c:pt idx="183">
                  <c:v>619.55999999999995</c:v>
                </c:pt>
                <c:pt idx="184">
                  <c:v>590.64</c:v>
                </c:pt>
                <c:pt idx="185">
                  <c:v>607.6</c:v>
                </c:pt>
                <c:pt idx="186">
                  <c:v>604.9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D-EF43-9321-7C2854149C49}"/>
            </c:ext>
          </c:extLst>
        </c:ser>
        <c:ser>
          <c:idx val="1"/>
          <c:order val="1"/>
          <c:tx>
            <c:strRef>
              <c:f>'[1]Bollinger Bands'!$C$1</c:f>
              <c:strCache>
                <c:ptCount val="1"/>
                <c:pt idx="0">
                  <c:v>SMA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'[1]Bollinger Bands'!$C$2:$C$188</c:f>
              <c:numCache>
                <c:formatCode>General</c:formatCode>
                <c:ptCount val="187"/>
                <c:pt idx="19">
                  <c:v>511.30526315789479</c:v>
                </c:pt>
                <c:pt idx="20">
                  <c:v>510.41894736842119</c:v>
                </c:pt>
                <c:pt idx="21">
                  <c:v>508.44526315789471</c:v>
                </c:pt>
                <c:pt idx="22">
                  <c:v>507.0847368421052</c:v>
                </c:pt>
                <c:pt idx="23">
                  <c:v>506.13789473684216</c:v>
                </c:pt>
                <c:pt idx="24">
                  <c:v>505.5321052631578</c:v>
                </c:pt>
                <c:pt idx="25">
                  <c:v>504.378947368421</c:v>
                </c:pt>
                <c:pt idx="26">
                  <c:v>501.65000000000003</c:v>
                </c:pt>
                <c:pt idx="27">
                  <c:v>498.16842105263163</c:v>
                </c:pt>
                <c:pt idx="28">
                  <c:v>496.14105263157899</c:v>
                </c:pt>
                <c:pt idx="29">
                  <c:v>494.09</c:v>
                </c:pt>
                <c:pt idx="30">
                  <c:v>491.65263157894736</c:v>
                </c:pt>
                <c:pt idx="31">
                  <c:v>489.80368421052623</c:v>
                </c:pt>
                <c:pt idx="32">
                  <c:v>487.5842105263157</c:v>
                </c:pt>
                <c:pt idx="33">
                  <c:v>485.41684210526307</c:v>
                </c:pt>
                <c:pt idx="34">
                  <c:v>482.56052631578945</c:v>
                </c:pt>
                <c:pt idx="35">
                  <c:v>480.42368421052629</c:v>
                </c:pt>
                <c:pt idx="36">
                  <c:v>479.17210526315785</c:v>
                </c:pt>
                <c:pt idx="37">
                  <c:v>479.73842105263151</c:v>
                </c:pt>
                <c:pt idx="38">
                  <c:v>480.87578947368416</c:v>
                </c:pt>
                <c:pt idx="39">
                  <c:v>482.25263157894733</c:v>
                </c:pt>
                <c:pt idx="40">
                  <c:v>485.75526315789466</c:v>
                </c:pt>
                <c:pt idx="41">
                  <c:v>488.43473684210528</c:v>
                </c:pt>
                <c:pt idx="42">
                  <c:v>491.62105263157889</c:v>
                </c:pt>
                <c:pt idx="43">
                  <c:v>493.72736842105263</c:v>
                </c:pt>
                <c:pt idx="44">
                  <c:v>495.8636842105264</c:v>
                </c:pt>
                <c:pt idx="45">
                  <c:v>499.30894736842112</c:v>
                </c:pt>
                <c:pt idx="46">
                  <c:v>503.61157894736846</c:v>
                </c:pt>
                <c:pt idx="47">
                  <c:v>507.09736842105264</c:v>
                </c:pt>
                <c:pt idx="48">
                  <c:v>510.37578947368428</c:v>
                </c:pt>
                <c:pt idx="49">
                  <c:v>513.42473684210529</c:v>
                </c:pt>
                <c:pt idx="50">
                  <c:v>515.75473684210533</c:v>
                </c:pt>
                <c:pt idx="51">
                  <c:v>516.75684210526333</c:v>
                </c:pt>
                <c:pt idx="52">
                  <c:v>518.34</c:v>
                </c:pt>
                <c:pt idx="53">
                  <c:v>520.73894736842101</c:v>
                </c:pt>
                <c:pt idx="54">
                  <c:v>521.66894736842096</c:v>
                </c:pt>
                <c:pt idx="55">
                  <c:v>522.92263157894729</c:v>
                </c:pt>
                <c:pt idx="56">
                  <c:v>523.30315789473696</c:v>
                </c:pt>
                <c:pt idx="57">
                  <c:v>522.382105263158</c:v>
                </c:pt>
                <c:pt idx="58">
                  <c:v>521.79473684210541</c:v>
                </c:pt>
                <c:pt idx="59">
                  <c:v>520.54473684210541</c:v>
                </c:pt>
                <c:pt idx="60">
                  <c:v>519.7589473684211</c:v>
                </c:pt>
                <c:pt idx="61">
                  <c:v>519.14157894736843</c:v>
                </c:pt>
                <c:pt idx="62">
                  <c:v>518.99421052631578</c:v>
                </c:pt>
                <c:pt idx="63">
                  <c:v>519.20473684210538</c:v>
                </c:pt>
                <c:pt idx="64">
                  <c:v>519.70947368421059</c:v>
                </c:pt>
                <c:pt idx="65">
                  <c:v>519.85631578947368</c:v>
                </c:pt>
                <c:pt idx="66">
                  <c:v>521.28631578947375</c:v>
                </c:pt>
                <c:pt idx="67">
                  <c:v>523.04157894736852</c:v>
                </c:pt>
                <c:pt idx="68">
                  <c:v>525.32000000000005</c:v>
                </c:pt>
                <c:pt idx="69">
                  <c:v>527.64789473684209</c:v>
                </c:pt>
                <c:pt idx="70">
                  <c:v>530.3599999999999</c:v>
                </c:pt>
                <c:pt idx="71">
                  <c:v>532.97157894736836</c:v>
                </c:pt>
                <c:pt idx="72">
                  <c:v>535.39526315789476</c:v>
                </c:pt>
                <c:pt idx="73">
                  <c:v>538.58894736842103</c:v>
                </c:pt>
                <c:pt idx="74">
                  <c:v>541.94315789473683</c:v>
                </c:pt>
                <c:pt idx="75">
                  <c:v>544.8878947368421</c:v>
                </c:pt>
                <c:pt idx="76">
                  <c:v>549.2299999999999</c:v>
                </c:pt>
                <c:pt idx="77">
                  <c:v>554.02736842105264</c:v>
                </c:pt>
                <c:pt idx="78">
                  <c:v>558.23736842105268</c:v>
                </c:pt>
                <c:pt idx="79">
                  <c:v>562.50368421052644</c:v>
                </c:pt>
                <c:pt idx="80">
                  <c:v>565.92000000000007</c:v>
                </c:pt>
                <c:pt idx="81">
                  <c:v>569.03631578947375</c:v>
                </c:pt>
                <c:pt idx="82">
                  <c:v>572.01894736842121</c:v>
                </c:pt>
                <c:pt idx="83">
                  <c:v>574.86631578947379</c:v>
                </c:pt>
                <c:pt idx="84">
                  <c:v>577.40947368421064</c:v>
                </c:pt>
                <c:pt idx="85">
                  <c:v>578.34052631578959</c:v>
                </c:pt>
                <c:pt idx="86">
                  <c:v>579.16052631578964</c:v>
                </c:pt>
                <c:pt idx="87">
                  <c:v>579.79526315789462</c:v>
                </c:pt>
                <c:pt idx="88">
                  <c:v>580.41789473684219</c:v>
                </c:pt>
                <c:pt idx="89">
                  <c:v>581.13894736842099</c:v>
                </c:pt>
                <c:pt idx="90">
                  <c:v>580.92052631578952</c:v>
                </c:pt>
                <c:pt idx="91">
                  <c:v>580.9426315789475</c:v>
                </c:pt>
                <c:pt idx="92">
                  <c:v>580.98526315789479</c:v>
                </c:pt>
                <c:pt idx="93">
                  <c:v>581.07421052631582</c:v>
                </c:pt>
                <c:pt idx="94">
                  <c:v>582.15157894736853</c:v>
                </c:pt>
                <c:pt idx="95">
                  <c:v>582.62684210526322</c:v>
                </c:pt>
                <c:pt idx="96">
                  <c:v>581.13421052631577</c:v>
                </c:pt>
                <c:pt idx="97">
                  <c:v>580.20684210526315</c:v>
                </c:pt>
                <c:pt idx="98">
                  <c:v>578.51157894736843</c:v>
                </c:pt>
                <c:pt idx="99">
                  <c:v>577.55999999999995</c:v>
                </c:pt>
                <c:pt idx="100">
                  <c:v>576.94000000000005</c:v>
                </c:pt>
                <c:pt idx="101">
                  <c:v>577.03210526315797</c:v>
                </c:pt>
                <c:pt idx="102">
                  <c:v>576.9752631578948</c:v>
                </c:pt>
                <c:pt idx="103">
                  <c:v>576.81210526315795</c:v>
                </c:pt>
                <c:pt idx="104">
                  <c:v>577.23473684210535</c:v>
                </c:pt>
                <c:pt idx="105">
                  <c:v>577.39631578947376</c:v>
                </c:pt>
                <c:pt idx="106">
                  <c:v>577.43263157894728</c:v>
                </c:pt>
                <c:pt idx="107">
                  <c:v>576.32315789473682</c:v>
                </c:pt>
                <c:pt idx="108">
                  <c:v>574.87</c:v>
                </c:pt>
                <c:pt idx="109">
                  <c:v>574.73315789473691</c:v>
                </c:pt>
                <c:pt idx="110">
                  <c:v>574.61421052631579</c:v>
                </c:pt>
                <c:pt idx="111">
                  <c:v>574.07947368421048</c:v>
                </c:pt>
                <c:pt idx="112">
                  <c:v>573.0784210526316</c:v>
                </c:pt>
                <c:pt idx="113">
                  <c:v>571.59578947368425</c:v>
                </c:pt>
                <c:pt idx="114">
                  <c:v>570.6347368421051</c:v>
                </c:pt>
                <c:pt idx="115">
                  <c:v>570.72</c:v>
                </c:pt>
                <c:pt idx="116">
                  <c:v>571.09684210526314</c:v>
                </c:pt>
                <c:pt idx="117">
                  <c:v>572.78894736842108</c:v>
                </c:pt>
                <c:pt idx="118">
                  <c:v>574.95842105263148</c:v>
                </c:pt>
                <c:pt idx="119">
                  <c:v>577.15473684210531</c:v>
                </c:pt>
                <c:pt idx="120">
                  <c:v>578.06157894736839</c:v>
                </c:pt>
                <c:pt idx="121">
                  <c:v>579.87368421052633</c:v>
                </c:pt>
                <c:pt idx="122">
                  <c:v>581.47368421052636</c:v>
                </c:pt>
                <c:pt idx="123">
                  <c:v>583.28947368421052</c:v>
                </c:pt>
                <c:pt idx="124">
                  <c:v>586.06210526315783</c:v>
                </c:pt>
                <c:pt idx="125">
                  <c:v>588.8847368421051</c:v>
                </c:pt>
                <c:pt idx="126">
                  <c:v>592.37263157894733</c:v>
                </c:pt>
                <c:pt idx="127">
                  <c:v>596.04842105263151</c:v>
                </c:pt>
                <c:pt idx="128">
                  <c:v>599.11947368421067</c:v>
                </c:pt>
                <c:pt idx="129">
                  <c:v>600.78631578947386</c:v>
                </c:pt>
                <c:pt idx="130">
                  <c:v>602.49578947368434</c:v>
                </c:pt>
                <c:pt idx="131">
                  <c:v>603.87</c:v>
                </c:pt>
                <c:pt idx="132">
                  <c:v>605.69842105263172</c:v>
                </c:pt>
                <c:pt idx="133">
                  <c:v>607.498947368421</c:v>
                </c:pt>
                <c:pt idx="134">
                  <c:v>609.29631578947374</c:v>
                </c:pt>
                <c:pt idx="135">
                  <c:v>610.6378947368421</c:v>
                </c:pt>
                <c:pt idx="136">
                  <c:v>610.55421052631584</c:v>
                </c:pt>
                <c:pt idx="137">
                  <c:v>609.07315789473694</c:v>
                </c:pt>
                <c:pt idx="138">
                  <c:v>608.30789473684217</c:v>
                </c:pt>
                <c:pt idx="139">
                  <c:v>608.08157894736837</c:v>
                </c:pt>
                <c:pt idx="140">
                  <c:v>608.41999999999996</c:v>
                </c:pt>
                <c:pt idx="141">
                  <c:v>608.64736842105265</c:v>
                </c:pt>
                <c:pt idx="142">
                  <c:v>608.19473684210516</c:v>
                </c:pt>
                <c:pt idx="143">
                  <c:v>607.3094736842105</c:v>
                </c:pt>
                <c:pt idx="144">
                  <c:v>606.12736842105267</c:v>
                </c:pt>
                <c:pt idx="145">
                  <c:v>604.75368421052633</c:v>
                </c:pt>
                <c:pt idx="146">
                  <c:v>604.37894736842111</c:v>
                </c:pt>
                <c:pt idx="147">
                  <c:v>603.95052631578949</c:v>
                </c:pt>
                <c:pt idx="148">
                  <c:v>604.77052631578954</c:v>
                </c:pt>
                <c:pt idx="149">
                  <c:v>605.87000000000012</c:v>
                </c:pt>
                <c:pt idx="150">
                  <c:v>607.883157894737</c:v>
                </c:pt>
                <c:pt idx="151">
                  <c:v>609.80947368421062</c:v>
                </c:pt>
                <c:pt idx="152">
                  <c:v>611.90105263157898</c:v>
                </c:pt>
                <c:pt idx="153">
                  <c:v>614.87631578947378</c:v>
                </c:pt>
                <c:pt idx="154">
                  <c:v>618.79842105263162</c:v>
                </c:pt>
                <c:pt idx="155">
                  <c:v>623.28526315789463</c:v>
                </c:pt>
                <c:pt idx="156">
                  <c:v>628.62684210526311</c:v>
                </c:pt>
                <c:pt idx="157">
                  <c:v>633.36052631578934</c:v>
                </c:pt>
                <c:pt idx="158">
                  <c:v>638.24631578947367</c:v>
                </c:pt>
                <c:pt idx="159">
                  <c:v>642.14052631578943</c:v>
                </c:pt>
                <c:pt idx="160">
                  <c:v>646.7184210526317</c:v>
                </c:pt>
                <c:pt idx="161">
                  <c:v>652.04842105263162</c:v>
                </c:pt>
                <c:pt idx="162">
                  <c:v>657.2410526315789</c:v>
                </c:pt>
                <c:pt idx="163">
                  <c:v>662.98157894736846</c:v>
                </c:pt>
                <c:pt idx="164">
                  <c:v>669.58947368421059</c:v>
                </c:pt>
                <c:pt idx="165">
                  <c:v>675.28736842105263</c:v>
                </c:pt>
                <c:pt idx="166">
                  <c:v>681.45894736842104</c:v>
                </c:pt>
                <c:pt idx="167">
                  <c:v>687.9799999999999</c:v>
                </c:pt>
                <c:pt idx="168">
                  <c:v>693.23842105263157</c:v>
                </c:pt>
                <c:pt idx="169">
                  <c:v>697.46315789473681</c:v>
                </c:pt>
                <c:pt idx="170">
                  <c:v>700.53631578947363</c:v>
                </c:pt>
                <c:pt idx="171">
                  <c:v>702.43421052631572</c:v>
                </c:pt>
                <c:pt idx="172">
                  <c:v>702.86842105263145</c:v>
                </c:pt>
                <c:pt idx="173">
                  <c:v>701.98263157894735</c:v>
                </c:pt>
                <c:pt idx="174">
                  <c:v>701.83578947368414</c:v>
                </c:pt>
                <c:pt idx="175">
                  <c:v>700.32210526315782</c:v>
                </c:pt>
                <c:pt idx="176">
                  <c:v>699.21789473684203</c:v>
                </c:pt>
                <c:pt idx="177">
                  <c:v>696.98578947368424</c:v>
                </c:pt>
                <c:pt idx="178">
                  <c:v>693.60736842105257</c:v>
                </c:pt>
                <c:pt idx="179">
                  <c:v>691.06</c:v>
                </c:pt>
                <c:pt idx="180">
                  <c:v>686.63578947368421</c:v>
                </c:pt>
                <c:pt idx="181">
                  <c:v>681.95894736842115</c:v>
                </c:pt>
                <c:pt idx="182">
                  <c:v>675.67421052631573</c:v>
                </c:pt>
                <c:pt idx="183">
                  <c:v>669.6694736842104</c:v>
                </c:pt>
                <c:pt idx="184">
                  <c:v>664.1</c:v>
                </c:pt>
                <c:pt idx="185">
                  <c:v>656.8410526315788</c:v>
                </c:pt>
                <c:pt idx="186">
                  <c:v>650.04789473684207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0D-EF43-9321-7C2854149C49}"/>
            </c:ext>
          </c:extLst>
        </c:ser>
        <c:ser>
          <c:idx val="2"/>
          <c:order val="2"/>
          <c:tx>
            <c:strRef>
              <c:f>'[1]Bollinger Bands'!$E$1</c:f>
              <c:strCache>
                <c:ptCount val="1"/>
                <c:pt idx="0">
                  <c:v>Upper Band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'[1]Bollinger Bands'!$E$2:$E$188</c:f>
              <c:numCache>
                <c:formatCode>General</c:formatCode>
                <c:ptCount val="187"/>
                <c:pt idx="19">
                  <c:v>539.27654051239017</c:v>
                </c:pt>
                <c:pt idx="20">
                  <c:v>545.75439304344604</c:v>
                </c:pt>
                <c:pt idx="21">
                  <c:v>546.45900553448382</c:v>
                </c:pt>
                <c:pt idx="22">
                  <c:v>547.36872556428148</c:v>
                </c:pt>
                <c:pt idx="23">
                  <c:v>546.9695140120017</c:v>
                </c:pt>
                <c:pt idx="24">
                  <c:v>546.94686083345391</c:v>
                </c:pt>
                <c:pt idx="25">
                  <c:v>549.97629321684792</c:v>
                </c:pt>
                <c:pt idx="26">
                  <c:v>551.83192192833053</c:v>
                </c:pt>
                <c:pt idx="27">
                  <c:v>549.52545593178866</c:v>
                </c:pt>
                <c:pt idx="28">
                  <c:v>549.14766492019623</c:v>
                </c:pt>
                <c:pt idx="29">
                  <c:v>548.66319237790458</c:v>
                </c:pt>
                <c:pt idx="30">
                  <c:v>546.16068420470742</c:v>
                </c:pt>
                <c:pt idx="31">
                  <c:v>543.67825529442155</c:v>
                </c:pt>
                <c:pt idx="32">
                  <c:v>536.11186801204883</c:v>
                </c:pt>
                <c:pt idx="33">
                  <c:v>530.00611288222308</c:v>
                </c:pt>
                <c:pt idx="34">
                  <c:v>522.11666475751622</c:v>
                </c:pt>
                <c:pt idx="35">
                  <c:v>511.89047557773387</c:v>
                </c:pt>
                <c:pt idx="36">
                  <c:v>510.00831262091384</c:v>
                </c:pt>
                <c:pt idx="37">
                  <c:v>513.89904781872917</c:v>
                </c:pt>
                <c:pt idx="38">
                  <c:v>517.83883928804539</c:v>
                </c:pt>
                <c:pt idx="39">
                  <c:v>524.4830561814216</c:v>
                </c:pt>
                <c:pt idx="40">
                  <c:v>530.5517909721184</c:v>
                </c:pt>
                <c:pt idx="41">
                  <c:v>537.96455751399424</c:v>
                </c:pt>
                <c:pt idx="42">
                  <c:v>543.2497659401123</c:v>
                </c:pt>
                <c:pt idx="43">
                  <c:v>547.67470238766555</c:v>
                </c:pt>
                <c:pt idx="44">
                  <c:v>551.4565648982358</c:v>
                </c:pt>
                <c:pt idx="45">
                  <c:v>554.61026448417203</c:v>
                </c:pt>
                <c:pt idx="46">
                  <c:v>555.71323499742016</c:v>
                </c:pt>
                <c:pt idx="47">
                  <c:v>556.68787297691756</c:v>
                </c:pt>
                <c:pt idx="48">
                  <c:v>556.01896206510833</c:v>
                </c:pt>
                <c:pt idx="49">
                  <c:v>553.23723700817982</c:v>
                </c:pt>
                <c:pt idx="50">
                  <c:v>551.11401547251796</c:v>
                </c:pt>
                <c:pt idx="51">
                  <c:v>551.08436305765429</c:v>
                </c:pt>
                <c:pt idx="52">
                  <c:v>549.92694152235765</c:v>
                </c:pt>
                <c:pt idx="53">
                  <c:v>545.41075527264957</c:v>
                </c:pt>
                <c:pt idx="54">
                  <c:v>543.40655666417229</c:v>
                </c:pt>
                <c:pt idx="55">
                  <c:v>538.69092151059237</c:v>
                </c:pt>
                <c:pt idx="56">
                  <c:v>541.11756752644567</c:v>
                </c:pt>
                <c:pt idx="57">
                  <c:v>541.74690118391663</c:v>
                </c:pt>
                <c:pt idx="58">
                  <c:v>542.43439154647945</c:v>
                </c:pt>
                <c:pt idx="59">
                  <c:v>541.24255864461452</c:v>
                </c:pt>
                <c:pt idx="60">
                  <c:v>540.38467060294954</c:v>
                </c:pt>
                <c:pt idx="61">
                  <c:v>538.25333831995863</c:v>
                </c:pt>
                <c:pt idx="62">
                  <c:v>538.79010193948795</c:v>
                </c:pt>
                <c:pt idx="63">
                  <c:v>539.94507381850804</c:v>
                </c:pt>
                <c:pt idx="64">
                  <c:v>541.77409196778854</c:v>
                </c:pt>
                <c:pt idx="65">
                  <c:v>547.20627337627809</c:v>
                </c:pt>
                <c:pt idx="66">
                  <c:v>553.63414934582613</c:v>
                </c:pt>
                <c:pt idx="67">
                  <c:v>560.24015956545122</c:v>
                </c:pt>
                <c:pt idx="68">
                  <c:v>566.1753352697051</c:v>
                </c:pt>
                <c:pt idx="69">
                  <c:v>572.20377515682708</c:v>
                </c:pt>
                <c:pt idx="70">
                  <c:v>577.57539240544327</c:v>
                </c:pt>
                <c:pt idx="71">
                  <c:v>582.18828509691195</c:v>
                </c:pt>
                <c:pt idx="72">
                  <c:v>586.94201613133885</c:v>
                </c:pt>
                <c:pt idx="73">
                  <c:v>591.50495712370264</c:v>
                </c:pt>
                <c:pt idx="74">
                  <c:v>595.04769245183763</c:v>
                </c:pt>
                <c:pt idx="75">
                  <c:v>599.20170323600928</c:v>
                </c:pt>
                <c:pt idx="76">
                  <c:v>603.14603002525496</c:v>
                </c:pt>
                <c:pt idx="77">
                  <c:v>605.1274611184657</c:v>
                </c:pt>
                <c:pt idx="78">
                  <c:v>605.98730256264412</c:v>
                </c:pt>
                <c:pt idx="79">
                  <c:v>606.35984114490259</c:v>
                </c:pt>
                <c:pt idx="80">
                  <c:v>606.69224105997409</c:v>
                </c:pt>
                <c:pt idx="81">
                  <c:v>605.85058281792487</c:v>
                </c:pt>
                <c:pt idx="82">
                  <c:v>605.52818185370108</c:v>
                </c:pt>
                <c:pt idx="83">
                  <c:v>604.05045371259541</c:v>
                </c:pt>
                <c:pt idx="84">
                  <c:v>600.65556245539733</c:v>
                </c:pt>
                <c:pt idx="85">
                  <c:v>599.94466919334172</c:v>
                </c:pt>
                <c:pt idx="86">
                  <c:v>599.27877192309325</c:v>
                </c:pt>
                <c:pt idx="87">
                  <c:v>598.81366673802836</c:v>
                </c:pt>
                <c:pt idx="88">
                  <c:v>597.84796660310701</c:v>
                </c:pt>
                <c:pt idx="89">
                  <c:v>599.35389123328093</c:v>
                </c:pt>
                <c:pt idx="90">
                  <c:v>599.14410534493686</c:v>
                </c:pt>
                <c:pt idx="91">
                  <c:v>598.46509067096929</c:v>
                </c:pt>
                <c:pt idx="92">
                  <c:v>598.13252796970414</c:v>
                </c:pt>
                <c:pt idx="93">
                  <c:v>598.95115654478798</c:v>
                </c:pt>
                <c:pt idx="94">
                  <c:v>600.06108997539934</c:v>
                </c:pt>
                <c:pt idx="95">
                  <c:v>601.75869977499144</c:v>
                </c:pt>
                <c:pt idx="96">
                  <c:v>600.1405623454757</c:v>
                </c:pt>
                <c:pt idx="97">
                  <c:v>601.02313782204283</c:v>
                </c:pt>
                <c:pt idx="98">
                  <c:v>598.49575992817631</c:v>
                </c:pt>
                <c:pt idx="99">
                  <c:v>596.84468328683886</c:v>
                </c:pt>
                <c:pt idx="100">
                  <c:v>597.08884883743201</c:v>
                </c:pt>
                <c:pt idx="101">
                  <c:v>597.10443853953359</c:v>
                </c:pt>
                <c:pt idx="102">
                  <c:v>596.32523283011369</c:v>
                </c:pt>
                <c:pt idx="103">
                  <c:v>596.03074848708047</c:v>
                </c:pt>
                <c:pt idx="104">
                  <c:v>596.49209972654921</c:v>
                </c:pt>
                <c:pt idx="105">
                  <c:v>596.65283946875002</c:v>
                </c:pt>
                <c:pt idx="106">
                  <c:v>599.33462812336256</c:v>
                </c:pt>
                <c:pt idx="107">
                  <c:v>600.31381932349848</c:v>
                </c:pt>
                <c:pt idx="108">
                  <c:v>599.43284991179712</c:v>
                </c:pt>
                <c:pt idx="109">
                  <c:v>599.14462618753987</c:v>
                </c:pt>
                <c:pt idx="110">
                  <c:v>599.37587410447418</c:v>
                </c:pt>
                <c:pt idx="111">
                  <c:v>599.72396534677966</c:v>
                </c:pt>
                <c:pt idx="112">
                  <c:v>598.86940029976984</c:v>
                </c:pt>
                <c:pt idx="113">
                  <c:v>595.51000290859622</c:v>
                </c:pt>
                <c:pt idx="114">
                  <c:v>592.6053450554241</c:v>
                </c:pt>
                <c:pt idx="115">
                  <c:v>592.70471526454594</c:v>
                </c:pt>
                <c:pt idx="116">
                  <c:v>595.06961813404871</c:v>
                </c:pt>
                <c:pt idx="117">
                  <c:v>602.44183582273877</c:v>
                </c:pt>
                <c:pt idx="118">
                  <c:v>609.30137097650504</c:v>
                </c:pt>
                <c:pt idx="119">
                  <c:v>614.25136757292705</c:v>
                </c:pt>
                <c:pt idx="120">
                  <c:v>619.97590414582658</c:v>
                </c:pt>
                <c:pt idx="121">
                  <c:v>624.21302080314672</c:v>
                </c:pt>
                <c:pt idx="122">
                  <c:v>628.92755650551908</c:v>
                </c:pt>
                <c:pt idx="123">
                  <c:v>635.62766539522545</c:v>
                </c:pt>
                <c:pt idx="124">
                  <c:v>642.02685667913954</c:v>
                </c:pt>
                <c:pt idx="125">
                  <c:v>646.35274591992527</c:v>
                </c:pt>
                <c:pt idx="126">
                  <c:v>649.05078234921189</c:v>
                </c:pt>
                <c:pt idx="127">
                  <c:v>650.59131951459062</c:v>
                </c:pt>
                <c:pt idx="128">
                  <c:v>650.95019982837709</c:v>
                </c:pt>
                <c:pt idx="129">
                  <c:v>650.21427909813247</c:v>
                </c:pt>
                <c:pt idx="130">
                  <c:v>649.31505643662774</c:v>
                </c:pt>
                <c:pt idx="131">
                  <c:v>646.23887134379868</c:v>
                </c:pt>
                <c:pt idx="132">
                  <c:v>643.99305604859012</c:v>
                </c:pt>
                <c:pt idx="133">
                  <c:v>642.70235346857885</c:v>
                </c:pt>
                <c:pt idx="134">
                  <c:v>639.88610053089212</c:v>
                </c:pt>
                <c:pt idx="135">
                  <c:v>637.9727204898511</c:v>
                </c:pt>
                <c:pt idx="136">
                  <c:v>639.01129518670257</c:v>
                </c:pt>
                <c:pt idx="137">
                  <c:v>637.79517679093715</c:v>
                </c:pt>
                <c:pt idx="138">
                  <c:v>636.97269831563062</c:v>
                </c:pt>
                <c:pt idx="139">
                  <c:v>638.40272520746737</c:v>
                </c:pt>
                <c:pt idx="140">
                  <c:v>638.25594460589969</c:v>
                </c:pt>
                <c:pt idx="141">
                  <c:v>638.41641762532379</c:v>
                </c:pt>
                <c:pt idx="142">
                  <c:v>637.74458026496927</c:v>
                </c:pt>
                <c:pt idx="143">
                  <c:v>634.5980943895521</c:v>
                </c:pt>
                <c:pt idx="144">
                  <c:v>631.64665753423344</c:v>
                </c:pt>
                <c:pt idx="145">
                  <c:v>629.91655878482936</c:v>
                </c:pt>
                <c:pt idx="146">
                  <c:v>628.12464526132487</c:v>
                </c:pt>
                <c:pt idx="147">
                  <c:v>627.0032925843218</c:v>
                </c:pt>
                <c:pt idx="148">
                  <c:v>628.16424162117607</c:v>
                </c:pt>
                <c:pt idx="149">
                  <c:v>630.12306776037781</c:v>
                </c:pt>
                <c:pt idx="150">
                  <c:v>633.35809110574394</c:v>
                </c:pt>
                <c:pt idx="151">
                  <c:v>640.026991973755</c:v>
                </c:pt>
                <c:pt idx="152">
                  <c:v>648.91521265318784</c:v>
                </c:pt>
                <c:pt idx="153">
                  <c:v>660.15793418160422</c:v>
                </c:pt>
                <c:pt idx="154">
                  <c:v>670.21803398081511</c:v>
                </c:pt>
                <c:pt idx="155">
                  <c:v>680.29851033505702</c:v>
                </c:pt>
                <c:pt idx="156">
                  <c:v>688.72704946982344</c:v>
                </c:pt>
                <c:pt idx="157">
                  <c:v>698.17519569987576</c:v>
                </c:pt>
                <c:pt idx="158">
                  <c:v>707.84979219236914</c:v>
                </c:pt>
                <c:pt idx="159">
                  <c:v>716.99455805335469</c:v>
                </c:pt>
                <c:pt idx="160">
                  <c:v>726.02155024024557</c:v>
                </c:pt>
                <c:pt idx="161">
                  <c:v>734.07230938305713</c:v>
                </c:pt>
                <c:pt idx="162">
                  <c:v>741.55747892656541</c:v>
                </c:pt>
                <c:pt idx="163">
                  <c:v>747.58398624794495</c:v>
                </c:pt>
                <c:pt idx="164">
                  <c:v>751.10558636979204</c:v>
                </c:pt>
                <c:pt idx="165">
                  <c:v>756.13155641642788</c:v>
                </c:pt>
                <c:pt idx="166">
                  <c:v>759.95085281095692</c:v>
                </c:pt>
                <c:pt idx="167">
                  <c:v>760.02768434863106</c:v>
                </c:pt>
                <c:pt idx="168">
                  <c:v>756.75272230170378</c:v>
                </c:pt>
                <c:pt idx="169">
                  <c:v>751.69721462548193</c:v>
                </c:pt>
                <c:pt idx="170">
                  <c:v>747.20138538119284</c:v>
                </c:pt>
                <c:pt idx="171">
                  <c:v>744.96903435214972</c:v>
                </c:pt>
                <c:pt idx="172">
                  <c:v>745.8947977852456</c:v>
                </c:pt>
                <c:pt idx="173">
                  <c:v>745.09083193450306</c:v>
                </c:pt>
                <c:pt idx="174">
                  <c:v>747.77002181790249</c:v>
                </c:pt>
                <c:pt idx="175">
                  <c:v>748.08007771416931</c:v>
                </c:pt>
                <c:pt idx="176">
                  <c:v>750.70413223366199</c:v>
                </c:pt>
                <c:pt idx="177">
                  <c:v>754.4337112536939</c:v>
                </c:pt>
                <c:pt idx="178">
                  <c:v>753.22030430969301</c:v>
                </c:pt>
                <c:pt idx="179">
                  <c:v>756.73068056037755</c:v>
                </c:pt>
                <c:pt idx="180">
                  <c:v>756.83322865324703</c:v>
                </c:pt>
                <c:pt idx="181">
                  <c:v>760.22639182718228</c:v>
                </c:pt>
                <c:pt idx="182">
                  <c:v>757.87264549669055</c:v>
                </c:pt>
                <c:pt idx="183">
                  <c:v>751.86534127146228</c:v>
                </c:pt>
                <c:pt idx="184">
                  <c:v>748.26880234636258</c:v>
                </c:pt>
                <c:pt idx="185">
                  <c:v>737.7150413977289</c:v>
                </c:pt>
                <c:pt idx="186">
                  <c:v>723.8556904953989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0D-EF43-9321-7C2854149C49}"/>
            </c:ext>
          </c:extLst>
        </c:ser>
        <c:ser>
          <c:idx val="3"/>
          <c:order val="3"/>
          <c:tx>
            <c:strRef>
              <c:f>'[1]Bollinger Bands'!$F$1</c:f>
              <c:strCache>
                <c:ptCount val="1"/>
                <c:pt idx="0">
                  <c:v>Lower Band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'[1]Bollinger Bands'!$A$2:$A$188</c:f>
              <c:numCache>
                <c:formatCode>yyyy\-mm\-dd</c:formatCode>
                <c:ptCount val="187"/>
                <c:pt idx="0">
                  <c:v>45460.666666666599</c:v>
                </c:pt>
                <c:pt idx="1">
                  <c:v>45461.666666666599</c:v>
                </c:pt>
                <c:pt idx="2">
                  <c:v>45463.666666666599</c:v>
                </c:pt>
                <c:pt idx="3">
                  <c:v>45464.666666666599</c:v>
                </c:pt>
                <c:pt idx="4">
                  <c:v>45467.666666666599</c:v>
                </c:pt>
                <c:pt idx="5">
                  <c:v>45468.666666666599</c:v>
                </c:pt>
                <c:pt idx="6">
                  <c:v>45469.666666666599</c:v>
                </c:pt>
                <c:pt idx="7">
                  <c:v>45470.666666666599</c:v>
                </c:pt>
                <c:pt idx="8">
                  <c:v>45471.666666666599</c:v>
                </c:pt>
                <c:pt idx="9">
                  <c:v>45474.666666666599</c:v>
                </c:pt>
                <c:pt idx="10">
                  <c:v>45475.666666666599</c:v>
                </c:pt>
                <c:pt idx="11">
                  <c:v>45476.545138888803</c:v>
                </c:pt>
                <c:pt idx="12">
                  <c:v>45478.666666666599</c:v>
                </c:pt>
                <c:pt idx="13">
                  <c:v>45481.666666666599</c:v>
                </c:pt>
                <c:pt idx="14">
                  <c:v>45482.666666666599</c:v>
                </c:pt>
                <c:pt idx="15">
                  <c:v>45483.666666666599</c:v>
                </c:pt>
                <c:pt idx="16">
                  <c:v>45484.666666666599</c:v>
                </c:pt>
                <c:pt idx="17">
                  <c:v>45485.666666666599</c:v>
                </c:pt>
                <c:pt idx="18">
                  <c:v>45488.666666666599</c:v>
                </c:pt>
                <c:pt idx="19">
                  <c:v>45489.666666666599</c:v>
                </c:pt>
                <c:pt idx="20">
                  <c:v>45490.666666666599</c:v>
                </c:pt>
                <c:pt idx="21">
                  <c:v>45491.666666666599</c:v>
                </c:pt>
                <c:pt idx="22">
                  <c:v>45492.666666666599</c:v>
                </c:pt>
                <c:pt idx="23">
                  <c:v>45495.666666666599</c:v>
                </c:pt>
                <c:pt idx="24">
                  <c:v>45496.666666666599</c:v>
                </c:pt>
                <c:pt idx="25">
                  <c:v>45497.666666666599</c:v>
                </c:pt>
                <c:pt idx="26">
                  <c:v>45498.666666666599</c:v>
                </c:pt>
                <c:pt idx="27">
                  <c:v>45499.666666666599</c:v>
                </c:pt>
                <c:pt idx="28">
                  <c:v>45502.666666666599</c:v>
                </c:pt>
                <c:pt idx="29">
                  <c:v>45503.666666666599</c:v>
                </c:pt>
                <c:pt idx="30">
                  <c:v>45504.666666666599</c:v>
                </c:pt>
                <c:pt idx="31">
                  <c:v>45505.666666666599</c:v>
                </c:pt>
                <c:pt idx="32">
                  <c:v>45506.666666666599</c:v>
                </c:pt>
                <c:pt idx="33">
                  <c:v>45509.666666666599</c:v>
                </c:pt>
                <c:pt idx="34">
                  <c:v>45510.666666666599</c:v>
                </c:pt>
                <c:pt idx="35">
                  <c:v>45511.666666666599</c:v>
                </c:pt>
                <c:pt idx="36">
                  <c:v>45512.666666666599</c:v>
                </c:pt>
                <c:pt idx="37">
                  <c:v>45513.666666666599</c:v>
                </c:pt>
                <c:pt idx="38">
                  <c:v>45516.666666666599</c:v>
                </c:pt>
                <c:pt idx="39">
                  <c:v>45517.666666666599</c:v>
                </c:pt>
                <c:pt idx="40">
                  <c:v>45518.666666666599</c:v>
                </c:pt>
                <c:pt idx="41">
                  <c:v>45519.666666666599</c:v>
                </c:pt>
                <c:pt idx="42">
                  <c:v>45520.666666666599</c:v>
                </c:pt>
                <c:pt idx="43">
                  <c:v>45523.666666666599</c:v>
                </c:pt>
                <c:pt idx="44">
                  <c:v>45524.666666666599</c:v>
                </c:pt>
                <c:pt idx="45">
                  <c:v>45525.666666666599</c:v>
                </c:pt>
                <c:pt idx="46">
                  <c:v>45526.666666666599</c:v>
                </c:pt>
                <c:pt idx="47">
                  <c:v>45527.666666666599</c:v>
                </c:pt>
                <c:pt idx="48">
                  <c:v>45530.666666666599</c:v>
                </c:pt>
                <c:pt idx="49">
                  <c:v>45531.666666666599</c:v>
                </c:pt>
                <c:pt idx="50">
                  <c:v>45532.666666666599</c:v>
                </c:pt>
                <c:pt idx="51">
                  <c:v>45533.666666666599</c:v>
                </c:pt>
                <c:pt idx="52">
                  <c:v>45534.666666666599</c:v>
                </c:pt>
                <c:pt idx="53">
                  <c:v>45538.666666666599</c:v>
                </c:pt>
                <c:pt idx="54">
                  <c:v>45539.666666666599</c:v>
                </c:pt>
                <c:pt idx="55">
                  <c:v>45540.666666666599</c:v>
                </c:pt>
                <c:pt idx="56">
                  <c:v>45541.666666666599</c:v>
                </c:pt>
                <c:pt idx="57">
                  <c:v>45544.666666666599</c:v>
                </c:pt>
                <c:pt idx="58">
                  <c:v>45545.666666666599</c:v>
                </c:pt>
                <c:pt idx="59">
                  <c:v>45546.666666666599</c:v>
                </c:pt>
                <c:pt idx="60">
                  <c:v>45547.666666666599</c:v>
                </c:pt>
                <c:pt idx="61">
                  <c:v>45548.666666666599</c:v>
                </c:pt>
                <c:pt idx="62">
                  <c:v>45551.666666666599</c:v>
                </c:pt>
                <c:pt idx="63">
                  <c:v>45552.666666666599</c:v>
                </c:pt>
                <c:pt idx="64">
                  <c:v>45553.666666666599</c:v>
                </c:pt>
                <c:pt idx="65">
                  <c:v>45554.666666666599</c:v>
                </c:pt>
                <c:pt idx="66">
                  <c:v>45555.666666666599</c:v>
                </c:pt>
                <c:pt idx="67">
                  <c:v>45558.666666666599</c:v>
                </c:pt>
                <c:pt idx="68">
                  <c:v>45559.666666666599</c:v>
                </c:pt>
                <c:pt idx="69">
                  <c:v>45560.666666666599</c:v>
                </c:pt>
                <c:pt idx="70">
                  <c:v>45561.666666666599</c:v>
                </c:pt>
                <c:pt idx="71">
                  <c:v>45562.666666666599</c:v>
                </c:pt>
                <c:pt idx="72">
                  <c:v>45565.666666666599</c:v>
                </c:pt>
                <c:pt idx="73">
                  <c:v>45566.666666666599</c:v>
                </c:pt>
                <c:pt idx="74">
                  <c:v>45567.666666666599</c:v>
                </c:pt>
                <c:pt idx="75">
                  <c:v>45568.666666666599</c:v>
                </c:pt>
                <c:pt idx="76">
                  <c:v>45569.666666666599</c:v>
                </c:pt>
                <c:pt idx="77">
                  <c:v>45572.666666666599</c:v>
                </c:pt>
                <c:pt idx="78">
                  <c:v>45573.666666666599</c:v>
                </c:pt>
                <c:pt idx="79">
                  <c:v>45574.666666666599</c:v>
                </c:pt>
                <c:pt idx="80">
                  <c:v>45575.666666666599</c:v>
                </c:pt>
                <c:pt idx="81">
                  <c:v>45576.666666666599</c:v>
                </c:pt>
                <c:pt idx="82">
                  <c:v>45579.666666666599</c:v>
                </c:pt>
                <c:pt idx="83">
                  <c:v>45580.666666666599</c:v>
                </c:pt>
                <c:pt idx="84">
                  <c:v>45581.666666666599</c:v>
                </c:pt>
                <c:pt idx="85">
                  <c:v>45582.666666666599</c:v>
                </c:pt>
                <c:pt idx="86">
                  <c:v>45583.666666666599</c:v>
                </c:pt>
                <c:pt idx="87">
                  <c:v>45586.666666666599</c:v>
                </c:pt>
                <c:pt idx="88">
                  <c:v>45587.666666666599</c:v>
                </c:pt>
                <c:pt idx="89">
                  <c:v>45588.666666666599</c:v>
                </c:pt>
                <c:pt idx="90">
                  <c:v>45589.666666666599</c:v>
                </c:pt>
                <c:pt idx="91">
                  <c:v>45590.666666666599</c:v>
                </c:pt>
                <c:pt idx="92">
                  <c:v>45593.666666666599</c:v>
                </c:pt>
                <c:pt idx="93">
                  <c:v>45594.666666666599</c:v>
                </c:pt>
                <c:pt idx="94">
                  <c:v>45595.666666666599</c:v>
                </c:pt>
                <c:pt idx="95">
                  <c:v>45596.666666666599</c:v>
                </c:pt>
                <c:pt idx="96">
                  <c:v>45597.666666666599</c:v>
                </c:pt>
                <c:pt idx="97">
                  <c:v>45600.666666666599</c:v>
                </c:pt>
                <c:pt idx="98">
                  <c:v>45601.666666666599</c:v>
                </c:pt>
                <c:pt idx="99">
                  <c:v>45602.666666666599</c:v>
                </c:pt>
                <c:pt idx="100">
                  <c:v>45603.666666666599</c:v>
                </c:pt>
                <c:pt idx="101">
                  <c:v>45604.666666666599</c:v>
                </c:pt>
                <c:pt idx="102">
                  <c:v>45607.666666666599</c:v>
                </c:pt>
                <c:pt idx="103">
                  <c:v>45608.666666666599</c:v>
                </c:pt>
                <c:pt idx="104">
                  <c:v>45609.666666666599</c:v>
                </c:pt>
                <c:pt idx="105">
                  <c:v>45610.666666666599</c:v>
                </c:pt>
                <c:pt idx="106">
                  <c:v>45611.666666666599</c:v>
                </c:pt>
                <c:pt idx="107">
                  <c:v>45614.666666666599</c:v>
                </c:pt>
                <c:pt idx="108">
                  <c:v>45615.666666666599</c:v>
                </c:pt>
                <c:pt idx="109">
                  <c:v>45616.666666666599</c:v>
                </c:pt>
                <c:pt idx="110">
                  <c:v>45617.666666666599</c:v>
                </c:pt>
                <c:pt idx="111">
                  <c:v>45618.666666666599</c:v>
                </c:pt>
                <c:pt idx="112">
                  <c:v>45621.666666666599</c:v>
                </c:pt>
                <c:pt idx="113">
                  <c:v>45622.666666666599</c:v>
                </c:pt>
                <c:pt idx="114">
                  <c:v>45623.666666666599</c:v>
                </c:pt>
                <c:pt idx="115">
                  <c:v>45625.545138888803</c:v>
                </c:pt>
                <c:pt idx="116">
                  <c:v>45628.666666666599</c:v>
                </c:pt>
                <c:pt idx="117">
                  <c:v>45629.666666666599</c:v>
                </c:pt>
                <c:pt idx="118">
                  <c:v>45630.666666666599</c:v>
                </c:pt>
                <c:pt idx="119">
                  <c:v>45631.666666666599</c:v>
                </c:pt>
                <c:pt idx="120">
                  <c:v>45632.666666666599</c:v>
                </c:pt>
                <c:pt idx="121">
                  <c:v>45635.666666666599</c:v>
                </c:pt>
                <c:pt idx="122">
                  <c:v>45636.666666666599</c:v>
                </c:pt>
                <c:pt idx="123">
                  <c:v>45637.666666666599</c:v>
                </c:pt>
                <c:pt idx="124">
                  <c:v>45638.666666666599</c:v>
                </c:pt>
                <c:pt idx="125">
                  <c:v>45639.666666666599</c:v>
                </c:pt>
                <c:pt idx="126">
                  <c:v>45642.666666666599</c:v>
                </c:pt>
                <c:pt idx="127">
                  <c:v>45643.666666666599</c:v>
                </c:pt>
                <c:pt idx="128">
                  <c:v>45644.666666666599</c:v>
                </c:pt>
                <c:pt idx="129">
                  <c:v>45645.666666666599</c:v>
                </c:pt>
                <c:pt idx="130">
                  <c:v>45646.666666666599</c:v>
                </c:pt>
                <c:pt idx="131">
                  <c:v>45649.666666666599</c:v>
                </c:pt>
                <c:pt idx="132">
                  <c:v>45650.545138888803</c:v>
                </c:pt>
                <c:pt idx="133">
                  <c:v>45652.666666666599</c:v>
                </c:pt>
                <c:pt idx="134">
                  <c:v>45653.666666666599</c:v>
                </c:pt>
                <c:pt idx="135">
                  <c:v>45656.666666666599</c:v>
                </c:pt>
                <c:pt idx="136">
                  <c:v>45657.666666666599</c:v>
                </c:pt>
                <c:pt idx="137">
                  <c:v>45659.666666666599</c:v>
                </c:pt>
                <c:pt idx="138">
                  <c:v>45660.666666666599</c:v>
                </c:pt>
                <c:pt idx="139">
                  <c:v>45663.666666666599</c:v>
                </c:pt>
                <c:pt idx="140">
                  <c:v>45664.666666666599</c:v>
                </c:pt>
                <c:pt idx="141">
                  <c:v>45665.666666666599</c:v>
                </c:pt>
                <c:pt idx="142">
                  <c:v>45667.666666666599</c:v>
                </c:pt>
                <c:pt idx="143">
                  <c:v>45670.666666666599</c:v>
                </c:pt>
                <c:pt idx="144">
                  <c:v>45671.666666666599</c:v>
                </c:pt>
                <c:pt idx="145">
                  <c:v>45672.666666666599</c:v>
                </c:pt>
                <c:pt idx="146">
                  <c:v>45673.666666666599</c:v>
                </c:pt>
                <c:pt idx="147">
                  <c:v>45674.666666666599</c:v>
                </c:pt>
                <c:pt idx="148">
                  <c:v>45678.666666666599</c:v>
                </c:pt>
                <c:pt idx="149">
                  <c:v>45679.666666666599</c:v>
                </c:pt>
                <c:pt idx="150">
                  <c:v>45680.666666666599</c:v>
                </c:pt>
                <c:pt idx="151">
                  <c:v>45681.666666666599</c:v>
                </c:pt>
                <c:pt idx="152">
                  <c:v>45684.666666666599</c:v>
                </c:pt>
                <c:pt idx="153">
                  <c:v>45685.666666666599</c:v>
                </c:pt>
                <c:pt idx="154">
                  <c:v>45686.666666666599</c:v>
                </c:pt>
                <c:pt idx="155">
                  <c:v>45687.666666666599</c:v>
                </c:pt>
                <c:pt idx="156">
                  <c:v>45688.666666666599</c:v>
                </c:pt>
                <c:pt idx="157">
                  <c:v>45691.666666666599</c:v>
                </c:pt>
                <c:pt idx="158">
                  <c:v>45692.666666666599</c:v>
                </c:pt>
                <c:pt idx="159">
                  <c:v>45693.666666666599</c:v>
                </c:pt>
                <c:pt idx="160">
                  <c:v>45694.666666666599</c:v>
                </c:pt>
                <c:pt idx="161">
                  <c:v>45695.666666666599</c:v>
                </c:pt>
                <c:pt idx="162">
                  <c:v>45698.666666666599</c:v>
                </c:pt>
                <c:pt idx="163">
                  <c:v>45699.666666666599</c:v>
                </c:pt>
                <c:pt idx="164">
                  <c:v>45700.666666666599</c:v>
                </c:pt>
                <c:pt idx="165">
                  <c:v>45701.666666666599</c:v>
                </c:pt>
                <c:pt idx="166">
                  <c:v>45702.666666666599</c:v>
                </c:pt>
                <c:pt idx="167">
                  <c:v>45706.666666666599</c:v>
                </c:pt>
                <c:pt idx="168">
                  <c:v>45707.666666666599</c:v>
                </c:pt>
                <c:pt idx="169">
                  <c:v>45708.666666666599</c:v>
                </c:pt>
                <c:pt idx="170">
                  <c:v>45709.666666666599</c:v>
                </c:pt>
                <c:pt idx="171">
                  <c:v>45712.666666666599</c:v>
                </c:pt>
                <c:pt idx="172">
                  <c:v>45713.666666666599</c:v>
                </c:pt>
                <c:pt idx="173">
                  <c:v>45714.666666666599</c:v>
                </c:pt>
                <c:pt idx="174">
                  <c:v>45715.666666666599</c:v>
                </c:pt>
                <c:pt idx="175">
                  <c:v>45716.666666666599</c:v>
                </c:pt>
                <c:pt idx="176">
                  <c:v>45719.666666666599</c:v>
                </c:pt>
                <c:pt idx="177">
                  <c:v>45720.666666666599</c:v>
                </c:pt>
                <c:pt idx="178">
                  <c:v>45721.666666666599</c:v>
                </c:pt>
                <c:pt idx="179">
                  <c:v>45722.666666666599</c:v>
                </c:pt>
                <c:pt idx="180">
                  <c:v>45723.666666666599</c:v>
                </c:pt>
                <c:pt idx="181">
                  <c:v>45726.666666666599</c:v>
                </c:pt>
                <c:pt idx="182">
                  <c:v>45727.666666666599</c:v>
                </c:pt>
                <c:pt idx="183">
                  <c:v>45728.666666666599</c:v>
                </c:pt>
                <c:pt idx="184">
                  <c:v>45729.666666666599</c:v>
                </c:pt>
                <c:pt idx="185">
                  <c:v>45730.666666666599</c:v>
                </c:pt>
                <c:pt idx="186">
                  <c:v>45733</c:v>
                </c:pt>
              </c:numCache>
            </c:numRef>
          </c:cat>
          <c:val>
            <c:numRef>
              <c:f>'[1]Bollinger Bands'!$F$2:$F$188</c:f>
              <c:numCache>
                <c:formatCode>General</c:formatCode>
                <c:ptCount val="187"/>
                <c:pt idx="19">
                  <c:v>483.3339858033994</c:v>
                </c:pt>
                <c:pt idx="20">
                  <c:v>475.08350169339633</c:v>
                </c:pt>
                <c:pt idx="21">
                  <c:v>470.43152078130561</c:v>
                </c:pt>
                <c:pt idx="22">
                  <c:v>466.80074811992898</c:v>
                </c:pt>
                <c:pt idx="23">
                  <c:v>465.30627546168262</c:v>
                </c:pt>
                <c:pt idx="24">
                  <c:v>464.11734969286175</c:v>
                </c:pt>
                <c:pt idx="25">
                  <c:v>458.78160151999413</c:v>
                </c:pt>
                <c:pt idx="26">
                  <c:v>451.46807807166959</c:v>
                </c:pt>
                <c:pt idx="27">
                  <c:v>446.81138617347466</c:v>
                </c:pt>
                <c:pt idx="28">
                  <c:v>443.13444034296174</c:v>
                </c:pt>
                <c:pt idx="29">
                  <c:v>439.51680762209531</c:v>
                </c:pt>
                <c:pt idx="30">
                  <c:v>437.14457895318725</c:v>
                </c:pt>
                <c:pt idx="31">
                  <c:v>435.92911312663097</c:v>
                </c:pt>
                <c:pt idx="32">
                  <c:v>439.05655304058251</c:v>
                </c:pt>
                <c:pt idx="33">
                  <c:v>440.82757132830312</c:v>
                </c:pt>
                <c:pt idx="34">
                  <c:v>443.00438787406267</c:v>
                </c:pt>
                <c:pt idx="35">
                  <c:v>448.95689284331871</c:v>
                </c:pt>
                <c:pt idx="36">
                  <c:v>448.33589790540185</c:v>
                </c:pt>
                <c:pt idx="37">
                  <c:v>445.57779428653379</c:v>
                </c:pt>
                <c:pt idx="38">
                  <c:v>443.91273965932294</c:v>
                </c:pt>
                <c:pt idx="39">
                  <c:v>440.02220697647306</c:v>
                </c:pt>
                <c:pt idx="40">
                  <c:v>440.95873534367087</c:v>
                </c:pt>
                <c:pt idx="41">
                  <c:v>438.90491617021638</c:v>
                </c:pt>
                <c:pt idx="42">
                  <c:v>439.99233932304548</c:v>
                </c:pt>
                <c:pt idx="43">
                  <c:v>439.78003445443977</c:v>
                </c:pt>
                <c:pt idx="44">
                  <c:v>440.270803522817</c:v>
                </c:pt>
                <c:pt idx="45">
                  <c:v>444.00763025267025</c:v>
                </c:pt>
                <c:pt idx="46">
                  <c:v>451.5099228973167</c:v>
                </c:pt>
                <c:pt idx="47">
                  <c:v>457.50686386518771</c:v>
                </c:pt>
                <c:pt idx="48">
                  <c:v>464.73261688226023</c:v>
                </c:pt>
                <c:pt idx="49">
                  <c:v>473.61223667603076</c:v>
                </c:pt>
                <c:pt idx="50">
                  <c:v>480.3954582116927</c:v>
                </c:pt>
                <c:pt idx="51">
                  <c:v>482.42932115287238</c:v>
                </c:pt>
                <c:pt idx="52">
                  <c:v>486.75305847764241</c:v>
                </c:pt>
                <c:pt idx="53">
                  <c:v>496.06713946419239</c:v>
                </c:pt>
                <c:pt idx="54">
                  <c:v>499.93133807266958</c:v>
                </c:pt>
                <c:pt idx="55">
                  <c:v>507.1543416473022</c:v>
                </c:pt>
                <c:pt idx="56">
                  <c:v>505.48874826302824</c:v>
                </c:pt>
                <c:pt idx="57">
                  <c:v>503.01730934239936</c:v>
                </c:pt>
                <c:pt idx="58">
                  <c:v>501.15508213773137</c:v>
                </c:pt>
                <c:pt idx="59">
                  <c:v>499.8469150395963</c:v>
                </c:pt>
                <c:pt idx="60">
                  <c:v>499.13322413389261</c:v>
                </c:pt>
                <c:pt idx="61">
                  <c:v>500.02981957477823</c:v>
                </c:pt>
                <c:pt idx="62">
                  <c:v>499.19831911314361</c:v>
                </c:pt>
                <c:pt idx="63">
                  <c:v>498.46439986570272</c:v>
                </c:pt>
                <c:pt idx="64">
                  <c:v>497.64485540063271</c:v>
                </c:pt>
                <c:pt idx="65">
                  <c:v>492.50635820266928</c:v>
                </c:pt>
                <c:pt idx="66">
                  <c:v>488.93848223312142</c:v>
                </c:pt>
                <c:pt idx="67">
                  <c:v>485.84299832928576</c:v>
                </c:pt>
                <c:pt idx="68">
                  <c:v>484.46466473029506</c:v>
                </c:pt>
                <c:pt idx="69">
                  <c:v>483.0920143168571</c:v>
                </c:pt>
                <c:pt idx="70">
                  <c:v>483.14460759455653</c:v>
                </c:pt>
                <c:pt idx="71">
                  <c:v>483.7548727978247</c:v>
                </c:pt>
                <c:pt idx="72">
                  <c:v>483.84851018445067</c:v>
                </c:pt>
                <c:pt idx="73">
                  <c:v>485.67293761313948</c:v>
                </c:pt>
                <c:pt idx="74">
                  <c:v>488.83862333763602</c:v>
                </c:pt>
                <c:pt idx="75">
                  <c:v>490.57408623767486</c:v>
                </c:pt>
                <c:pt idx="76">
                  <c:v>495.31396997474479</c:v>
                </c:pt>
                <c:pt idx="77">
                  <c:v>502.92727572363958</c:v>
                </c:pt>
                <c:pt idx="78">
                  <c:v>510.4874342794613</c:v>
                </c:pt>
                <c:pt idx="79">
                  <c:v>518.6475272761503</c:v>
                </c:pt>
                <c:pt idx="80">
                  <c:v>525.14775894002605</c:v>
                </c:pt>
                <c:pt idx="81">
                  <c:v>532.22204876102262</c:v>
                </c:pt>
                <c:pt idx="82">
                  <c:v>538.50971288314133</c:v>
                </c:pt>
                <c:pt idx="83">
                  <c:v>545.68217786635216</c:v>
                </c:pt>
                <c:pt idx="84">
                  <c:v>554.16338491302395</c:v>
                </c:pt>
                <c:pt idx="85">
                  <c:v>556.73638343823745</c:v>
                </c:pt>
                <c:pt idx="86">
                  <c:v>559.04228070848603</c:v>
                </c:pt>
                <c:pt idx="87">
                  <c:v>560.77685957776089</c:v>
                </c:pt>
                <c:pt idx="88">
                  <c:v>562.98782287057736</c:v>
                </c:pt>
                <c:pt idx="89">
                  <c:v>562.92400350356104</c:v>
                </c:pt>
                <c:pt idx="90">
                  <c:v>562.69694728664217</c:v>
                </c:pt>
                <c:pt idx="91">
                  <c:v>563.42017248692571</c:v>
                </c:pt>
                <c:pt idx="92">
                  <c:v>563.83799834608544</c:v>
                </c:pt>
                <c:pt idx="93">
                  <c:v>563.19726450784367</c:v>
                </c:pt>
                <c:pt idx="94">
                  <c:v>564.24206791933773</c:v>
                </c:pt>
                <c:pt idx="95">
                  <c:v>563.494984435535</c:v>
                </c:pt>
                <c:pt idx="96">
                  <c:v>562.12785870715584</c:v>
                </c:pt>
                <c:pt idx="97">
                  <c:v>559.39054638848347</c:v>
                </c:pt>
                <c:pt idx="98">
                  <c:v>558.52739796656056</c:v>
                </c:pt>
                <c:pt idx="99">
                  <c:v>558.27531671316103</c:v>
                </c:pt>
                <c:pt idx="100">
                  <c:v>556.7911511625681</c:v>
                </c:pt>
                <c:pt idx="101">
                  <c:v>556.95977198678236</c:v>
                </c:pt>
                <c:pt idx="102">
                  <c:v>557.62529348567591</c:v>
                </c:pt>
                <c:pt idx="103">
                  <c:v>557.59346203923542</c:v>
                </c:pt>
                <c:pt idx="104">
                  <c:v>557.97737395766148</c:v>
                </c:pt>
                <c:pt idx="105">
                  <c:v>558.1397921101975</c:v>
                </c:pt>
                <c:pt idx="106">
                  <c:v>555.530635034532</c:v>
                </c:pt>
                <c:pt idx="107">
                  <c:v>552.33249646597517</c:v>
                </c:pt>
                <c:pt idx="108">
                  <c:v>550.30715008820289</c:v>
                </c:pt>
                <c:pt idx="109">
                  <c:v>550.32168960193394</c:v>
                </c:pt>
                <c:pt idx="110">
                  <c:v>549.8525469481574</c:v>
                </c:pt>
                <c:pt idx="111">
                  <c:v>548.4349820216413</c:v>
                </c:pt>
                <c:pt idx="112">
                  <c:v>547.28744180549336</c:v>
                </c:pt>
                <c:pt idx="113">
                  <c:v>547.68157603877228</c:v>
                </c:pt>
                <c:pt idx="114">
                  <c:v>548.6641286287861</c:v>
                </c:pt>
                <c:pt idx="115">
                  <c:v>548.73528473545412</c:v>
                </c:pt>
                <c:pt idx="116">
                  <c:v>547.12406607647756</c:v>
                </c:pt>
                <c:pt idx="117">
                  <c:v>543.13605891410339</c:v>
                </c:pt>
                <c:pt idx="118">
                  <c:v>540.61547112875792</c:v>
                </c:pt>
                <c:pt idx="119">
                  <c:v>540.05810611128356</c:v>
                </c:pt>
                <c:pt idx="120">
                  <c:v>536.1472537489102</c:v>
                </c:pt>
                <c:pt idx="121">
                  <c:v>535.53434761790595</c:v>
                </c:pt>
                <c:pt idx="122">
                  <c:v>534.01981191553364</c:v>
                </c:pt>
                <c:pt idx="123">
                  <c:v>530.95128197319559</c:v>
                </c:pt>
                <c:pt idx="124">
                  <c:v>530.09735384717612</c:v>
                </c:pt>
                <c:pt idx="125">
                  <c:v>531.41672776428493</c:v>
                </c:pt>
                <c:pt idx="126">
                  <c:v>535.69448080868278</c:v>
                </c:pt>
                <c:pt idx="127">
                  <c:v>541.5055225906724</c:v>
                </c:pt>
                <c:pt idx="128">
                  <c:v>547.28874754004426</c:v>
                </c:pt>
                <c:pt idx="129">
                  <c:v>551.35835248081526</c:v>
                </c:pt>
                <c:pt idx="130">
                  <c:v>555.67652251074094</c:v>
                </c:pt>
                <c:pt idx="131">
                  <c:v>561.50112865620133</c:v>
                </c:pt>
                <c:pt idx="132">
                  <c:v>567.40378605667331</c:v>
                </c:pt>
                <c:pt idx="133">
                  <c:v>572.29554126826315</c:v>
                </c:pt>
                <c:pt idx="134">
                  <c:v>578.70653104805535</c:v>
                </c:pt>
                <c:pt idx="135">
                  <c:v>583.3030689838331</c:v>
                </c:pt>
                <c:pt idx="136">
                  <c:v>582.09712586592912</c:v>
                </c:pt>
                <c:pt idx="137">
                  <c:v>580.35113899853673</c:v>
                </c:pt>
                <c:pt idx="138">
                  <c:v>579.64309115805372</c:v>
                </c:pt>
                <c:pt idx="139">
                  <c:v>577.76043268726937</c:v>
                </c:pt>
                <c:pt idx="140">
                  <c:v>578.58405539410023</c:v>
                </c:pt>
                <c:pt idx="141">
                  <c:v>578.87831921678151</c:v>
                </c:pt>
                <c:pt idx="142">
                  <c:v>578.64489341924104</c:v>
                </c:pt>
                <c:pt idx="143">
                  <c:v>580.0208529788689</c:v>
                </c:pt>
                <c:pt idx="144">
                  <c:v>580.60807930787189</c:v>
                </c:pt>
                <c:pt idx="145">
                  <c:v>579.5908096362233</c:v>
                </c:pt>
                <c:pt idx="146">
                  <c:v>580.63324947551735</c:v>
                </c:pt>
                <c:pt idx="147">
                  <c:v>580.89776004725718</c:v>
                </c:pt>
                <c:pt idx="148">
                  <c:v>581.376811010403</c:v>
                </c:pt>
                <c:pt idx="149">
                  <c:v>581.61693223962243</c:v>
                </c:pt>
                <c:pt idx="150">
                  <c:v>582.40822468373005</c:v>
                </c:pt>
                <c:pt idx="151">
                  <c:v>579.59195539466623</c:v>
                </c:pt>
                <c:pt idx="152">
                  <c:v>574.88689260997012</c:v>
                </c:pt>
                <c:pt idx="153">
                  <c:v>569.59469739734334</c:v>
                </c:pt>
                <c:pt idx="154">
                  <c:v>567.37880812444814</c:v>
                </c:pt>
                <c:pt idx="155">
                  <c:v>566.27201598073225</c:v>
                </c:pt>
                <c:pt idx="156">
                  <c:v>568.52663474070278</c:v>
                </c:pt>
                <c:pt idx="157">
                  <c:v>568.54585693170293</c:v>
                </c:pt>
                <c:pt idx="158">
                  <c:v>568.6428393865782</c:v>
                </c:pt>
                <c:pt idx="159">
                  <c:v>567.28649457822416</c:v>
                </c:pt>
                <c:pt idx="160">
                  <c:v>567.41529186501782</c:v>
                </c:pt>
                <c:pt idx="161">
                  <c:v>570.02453272220612</c:v>
                </c:pt>
                <c:pt idx="162">
                  <c:v>572.92462633659238</c:v>
                </c:pt>
                <c:pt idx="163">
                  <c:v>578.37917164679197</c:v>
                </c:pt>
                <c:pt idx="164">
                  <c:v>588.07336099862914</c:v>
                </c:pt>
                <c:pt idx="165">
                  <c:v>594.44318042567738</c:v>
                </c:pt>
                <c:pt idx="166">
                  <c:v>602.96704192588516</c:v>
                </c:pt>
                <c:pt idx="167">
                  <c:v>615.93231565136875</c:v>
                </c:pt>
                <c:pt idx="168">
                  <c:v>629.72411980355935</c:v>
                </c:pt>
                <c:pt idx="169">
                  <c:v>643.22910116399169</c:v>
                </c:pt>
                <c:pt idx="170">
                  <c:v>653.87124619775443</c:v>
                </c:pt>
                <c:pt idx="171">
                  <c:v>659.89938670048173</c:v>
                </c:pt>
                <c:pt idx="172">
                  <c:v>659.84204432001729</c:v>
                </c:pt>
                <c:pt idx="173">
                  <c:v>658.87443122339164</c:v>
                </c:pt>
                <c:pt idx="174">
                  <c:v>655.9015571294658</c:v>
                </c:pt>
                <c:pt idx="175">
                  <c:v>652.56413281214634</c:v>
                </c:pt>
                <c:pt idx="176">
                  <c:v>647.73165724002206</c:v>
                </c:pt>
                <c:pt idx="177">
                  <c:v>639.53786769367457</c:v>
                </c:pt>
                <c:pt idx="178">
                  <c:v>633.99443253241213</c:v>
                </c:pt>
                <c:pt idx="179">
                  <c:v>625.38931943962234</c:v>
                </c:pt>
                <c:pt idx="180">
                  <c:v>616.43835029412139</c:v>
                </c:pt>
                <c:pt idx="181">
                  <c:v>603.69150290966002</c:v>
                </c:pt>
                <c:pt idx="182">
                  <c:v>593.47577555594091</c:v>
                </c:pt>
                <c:pt idx="183">
                  <c:v>587.47360609695852</c:v>
                </c:pt>
                <c:pt idx="184">
                  <c:v>579.93119765363747</c:v>
                </c:pt>
                <c:pt idx="185">
                  <c:v>575.96706386542871</c:v>
                </c:pt>
                <c:pt idx="186">
                  <c:v>576.24009897828523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0D-EF43-9321-7C285414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394208"/>
        <c:axId val="2062394688"/>
      </c:lineChart>
      <c:dateAx>
        <c:axId val="206239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4688"/>
        <c:crosses val="autoZero"/>
        <c:auto val="1"/>
        <c:lblOffset val="100"/>
        <c:baseTimeUnit val="days"/>
      </c:dateAx>
      <c:valAx>
        <c:axId val="206239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39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none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Stochastic Oscillator (KD)Indicator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K%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'[1]Stochastic Oscillator (KD)'!$E$1:$E$188</c:f>
              <c:numCache>
                <c:formatCode>General</c:formatCode>
                <c:ptCount val="188"/>
                <c:pt idx="0">
                  <c:v>0</c:v>
                </c:pt>
                <c:pt idx="14">
                  <c:v>0.93393208661417315</c:v>
                </c:pt>
                <c:pt idx="15">
                  <c:v>0.94229822834645605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0.96435822242273894</c:v>
                </c:pt>
                <c:pt idx="20">
                  <c:v>0.82066320775998214</c:v>
                </c:pt>
                <c:pt idx="21">
                  <c:v>0.19354838709677391</c:v>
                </c:pt>
                <c:pt idx="22">
                  <c:v>0.50620347394540954</c:v>
                </c:pt>
                <c:pt idx="23">
                  <c:v>0.52740807579517268</c:v>
                </c:pt>
                <c:pt idx="24">
                  <c:v>0.60458911419423644</c:v>
                </c:pt>
                <c:pt idx="25">
                  <c:v>0.54816656308265999</c:v>
                </c:pt>
                <c:pt idx="26">
                  <c:v>0.12212554381603422</c:v>
                </c:pt>
                <c:pt idx="27">
                  <c:v>0</c:v>
                </c:pt>
                <c:pt idx="28">
                  <c:v>3.8408569242540047E-2</c:v>
                </c:pt>
                <c:pt idx="29">
                  <c:v>3.3989749123280018E-2</c:v>
                </c:pt>
                <c:pt idx="30">
                  <c:v>0</c:v>
                </c:pt>
                <c:pt idx="31">
                  <c:v>0</c:v>
                </c:pt>
                <c:pt idx="32">
                  <c:v>0.35730519480519451</c:v>
                </c:pt>
                <c:pt idx="33">
                  <c:v>0.20146103896103837</c:v>
                </c:pt>
                <c:pt idx="34">
                  <c:v>0</c:v>
                </c:pt>
                <c:pt idx="35">
                  <c:v>0.10679611650485347</c:v>
                </c:pt>
                <c:pt idx="36">
                  <c:v>0</c:v>
                </c:pt>
                <c:pt idx="37">
                  <c:v>0</c:v>
                </c:pt>
                <c:pt idx="38">
                  <c:v>8.5126286248827718E-2</c:v>
                </c:pt>
                <c:pt idx="39">
                  <c:v>0</c:v>
                </c:pt>
                <c:pt idx="40">
                  <c:v>0.57226277372262535</c:v>
                </c:pt>
                <c:pt idx="41">
                  <c:v>0.58662495111458623</c:v>
                </c:pt>
                <c:pt idx="42">
                  <c:v>1</c:v>
                </c:pt>
                <c:pt idx="43">
                  <c:v>0.66923076923076852</c:v>
                </c:pt>
                <c:pt idx="44">
                  <c:v>0.83147033533963888</c:v>
                </c:pt>
                <c:pt idx="45">
                  <c:v>0.75838349097162649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0.82313462297670703</c:v>
                </c:pt>
                <c:pt idx="50">
                  <c:v>0.57043320205998327</c:v>
                </c:pt>
                <c:pt idx="51">
                  <c:v>0.4579750346740627</c:v>
                </c:pt>
                <c:pt idx="52">
                  <c:v>0.47638004246284543</c:v>
                </c:pt>
                <c:pt idx="53">
                  <c:v>0.35764065952745111</c:v>
                </c:pt>
                <c:pt idx="54">
                  <c:v>0.18811394891944994</c:v>
                </c:pt>
                <c:pt idx="55">
                  <c:v>0.19441845961958262</c:v>
                </c:pt>
                <c:pt idx="56">
                  <c:v>0.25865294667913996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1.8900675024108346E-2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3.3118675252987638E-2</c:v>
                </c:pt>
                <c:pt idx="69">
                  <c:v>0</c:v>
                </c:pt>
                <c:pt idx="70">
                  <c:v>3.3240027991600085E-2</c:v>
                </c:pt>
                <c:pt idx="71">
                  <c:v>1.6794961511547149E-2</c:v>
                </c:pt>
                <c:pt idx="72">
                  <c:v>0</c:v>
                </c:pt>
                <c:pt idx="73">
                  <c:v>0</c:v>
                </c:pt>
                <c:pt idx="74">
                  <c:v>0.15823605706874469</c:v>
                </c:pt>
                <c:pt idx="75">
                  <c:v>0</c:v>
                </c:pt>
                <c:pt idx="76">
                  <c:v>0.36621751684311754</c:v>
                </c:pt>
                <c:pt idx="77">
                  <c:v>1</c:v>
                </c:pt>
                <c:pt idx="78">
                  <c:v>0.72226027397260162</c:v>
                </c:pt>
                <c:pt idx="79">
                  <c:v>1</c:v>
                </c:pt>
                <c:pt idx="80">
                  <c:v>1</c:v>
                </c:pt>
                <c:pt idx="81">
                  <c:v>0.68063534978033258</c:v>
                </c:pt>
                <c:pt idx="82">
                  <c:v>0.88746198039878554</c:v>
                </c:pt>
                <c:pt idx="83">
                  <c:v>0.90334572490706244</c:v>
                </c:pt>
                <c:pt idx="84">
                  <c:v>0.76309564041906019</c:v>
                </c:pt>
                <c:pt idx="85">
                  <c:v>0.49417177914110438</c:v>
                </c:pt>
                <c:pt idx="86">
                  <c:v>0.49846625766871133</c:v>
                </c:pt>
                <c:pt idx="87">
                  <c:v>0.48435582822086093</c:v>
                </c:pt>
                <c:pt idx="88">
                  <c:v>0.44417177914110456</c:v>
                </c:pt>
                <c:pt idx="89">
                  <c:v>0.65429447852760814</c:v>
                </c:pt>
                <c:pt idx="90">
                  <c:v>9.2331288343561427E-2</c:v>
                </c:pt>
                <c:pt idx="91">
                  <c:v>0.21779141104294533</c:v>
                </c:pt>
                <c:pt idx="92">
                  <c:v>0.38558282208589084</c:v>
                </c:pt>
                <c:pt idx="93">
                  <c:v>0.53619631901840514</c:v>
                </c:pt>
                <c:pt idx="94">
                  <c:v>1</c:v>
                </c:pt>
                <c:pt idx="95">
                  <c:v>1</c:v>
                </c:pt>
                <c:pt idx="96">
                  <c:v>0.35885167464114825</c:v>
                </c:pt>
                <c:pt idx="97">
                  <c:v>0.34768740031897727</c:v>
                </c:pt>
                <c:pt idx="98">
                  <c:v>0.17543859649122562</c:v>
                </c:pt>
                <c:pt idx="99">
                  <c:v>0.48777246145666953</c:v>
                </c:pt>
                <c:pt idx="100">
                  <c:v>0.47767145135565953</c:v>
                </c:pt>
                <c:pt idx="101">
                  <c:v>1</c:v>
                </c:pt>
                <c:pt idx="102">
                  <c:v>1</c:v>
                </c:pt>
                <c:pt idx="103">
                  <c:v>0.9463240078074141</c:v>
                </c:pt>
                <c:pt idx="104">
                  <c:v>0.79329032258064536</c:v>
                </c:pt>
                <c:pt idx="105">
                  <c:v>0.43511834816182621</c:v>
                </c:pt>
                <c:pt idx="106">
                  <c:v>0.38659966499162401</c:v>
                </c:pt>
                <c:pt idx="107">
                  <c:v>0</c:v>
                </c:pt>
                <c:pt idx="108">
                  <c:v>0</c:v>
                </c:pt>
                <c:pt idx="109">
                  <c:v>3.0171746866780837E-2</c:v>
                </c:pt>
                <c:pt idx="110">
                  <c:v>9.8715766671824162E-2</c:v>
                </c:pt>
                <c:pt idx="111">
                  <c:v>5.3712265433778182E-2</c:v>
                </c:pt>
                <c:pt idx="112">
                  <c:v>0</c:v>
                </c:pt>
                <c:pt idx="113">
                  <c:v>0</c:v>
                </c:pt>
                <c:pt idx="114">
                  <c:v>6.8367989918083252E-2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0.598777145266709</c:v>
                </c:pt>
                <c:pt idx="119">
                  <c:v>0.60151802656546494</c:v>
                </c:pt>
                <c:pt idx="120">
                  <c:v>0.49926207041956516</c:v>
                </c:pt>
                <c:pt idx="121">
                  <c:v>0.8121442125237196</c:v>
                </c:pt>
                <c:pt idx="122">
                  <c:v>0.59709044908286069</c:v>
                </c:pt>
                <c:pt idx="123">
                  <c:v>0.71832173729707116</c:v>
                </c:pt>
                <c:pt idx="124">
                  <c:v>1</c:v>
                </c:pt>
                <c:pt idx="125">
                  <c:v>1</c:v>
                </c:pt>
                <c:pt idx="126">
                  <c:v>0.90023082841754332</c:v>
                </c:pt>
                <c:pt idx="127">
                  <c:v>0.86740823136818623</c:v>
                </c:pt>
                <c:pt idx="128">
                  <c:v>0.76062291434927742</c:v>
                </c:pt>
                <c:pt idx="129">
                  <c:v>0.26562847608453932</c:v>
                </c:pt>
                <c:pt idx="130">
                  <c:v>0.22958843159065717</c:v>
                </c:pt>
                <c:pt idx="131">
                  <c:v>0</c:v>
                </c:pt>
                <c:pt idx="132">
                  <c:v>0.320877153725666</c:v>
                </c:pt>
                <c:pt idx="133">
                  <c:v>0.49765048109196647</c:v>
                </c:pt>
                <c:pt idx="134">
                  <c:v>0.39919445066010317</c:v>
                </c:pt>
                <c:pt idx="135">
                  <c:v>0.31998209890355644</c:v>
                </c:pt>
                <c:pt idx="136">
                  <c:v>0.12821660326695036</c:v>
                </c:pt>
                <c:pt idx="137">
                  <c:v>0</c:v>
                </c:pt>
                <c:pt idx="138">
                  <c:v>0.11824644549763041</c:v>
                </c:pt>
                <c:pt idx="139">
                  <c:v>0.1949661908339593</c:v>
                </c:pt>
                <c:pt idx="140">
                  <c:v>0.54776778912082957</c:v>
                </c:pt>
                <c:pt idx="141">
                  <c:v>0.29520479520479487</c:v>
                </c:pt>
                <c:pt idx="142">
                  <c:v>0.20026750972762677</c:v>
                </c:pt>
                <c:pt idx="143">
                  <c:v>0.23299191374663086</c:v>
                </c:pt>
                <c:pt idx="144">
                  <c:v>0.14831981460023225</c:v>
                </c:pt>
                <c:pt idx="145">
                  <c:v>0</c:v>
                </c:pt>
                <c:pt idx="146">
                  <c:v>6.265475293357782E-2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0.26185993975903765</c:v>
                </c:pt>
                <c:pt idx="159">
                  <c:v>0.52611613656259237</c:v>
                </c:pt>
                <c:pt idx="160">
                  <c:v>0.59833270178097797</c:v>
                </c:pt>
                <c:pt idx="161">
                  <c:v>0.68826575723127492</c:v>
                </c:pt>
                <c:pt idx="162">
                  <c:v>0.72022230642920315</c:v>
                </c:pt>
                <c:pt idx="163">
                  <c:v>0.75659972211696358</c:v>
                </c:pt>
                <c:pt idx="164">
                  <c:v>0.79331046312178388</c:v>
                </c:pt>
                <c:pt idx="165">
                  <c:v>0.88321092376124999</c:v>
                </c:pt>
                <c:pt idx="166">
                  <c:v>0.91610634116064948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0.93294004334216174</c:v>
                </c:pt>
                <c:pt idx="173">
                  <c:v>0.80496026968456491</c:v>
                </c:pt>
                <c:pt idx="174">
                  <c:v>1</c:v>
                </c:pt>
                <c:pt idx="175">
                  <c:v>0.87158329035585314</c:v>
                </c:pt>
                <c:pt idx="176">
                  <c:v>1</c:v>
                </c:pt>
                <c:pt idx="177">
                  <c:v>0.9784292875588626</c:v>
                </c:pt>
                <c:pt idx="178">
                  <c:v>0.74981011696794753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0.25414937759336215</c:v>
                </c:pt>
                <c:pt idx="183">
                  <c:v>0.52109266943292087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E-F443-9DD4-07DA6D93042F}"/>
            </c:ext>
          </c:extLst>
        </c:ser>
        <c:ser>
          <c:idx val="1"/>
          <c:order val="1"/>
          <c:tx>
            <c:v>D%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'[1]Stochastic Oscillator (KD)'!$F$1:$F$188</c:f>
              <c:numCache>
                <c:formatCode>General</c:formatCode>
                <c:ptCount val="188"/>
                <c:pt idx="0">
                  <c:v>0</c:v>
                </c:pt>
                <c:pt idx="16">
                  <c:v>0.9587434383202097</c:v>
                </c:pt>
                <c:pt idx="17">
                  <c:v>0.98076607611548539</c:v>
                </c:pt>
                <c:pt idx="18">
                  <c:v>1</c:v>
                </c:pt>
                <c:pt idx="19">
                  <c:v>0.9881194074742462</c:v>
                </c:pt>
                <c:pt idx="20">
                  <c:v>0.92834047672757369</c:v>
                </c:pt>
                <c:pt idx="21">
                  <c:v>0.65952327242649833</c:v>
                </c:pt>
                <c:pt idx="22">
                  <c:v>0.50680502293405516</c:v>
                </c:pt>
                <c:pt idx="23">
                  <c:v>0.40905331227911867</c:v>
                </c:pt>
                <c:pt idx="24">
                  <c:v>0.54606688797827285</c:v>
                </c:pt>
                <c:pt idx="25">
                  <c:v>0.56005458435735644</c:v>
                </c:pt>
                <c:pt idx="26">
                  <c:v>0.42496040703097687</c:v>
                </c:pt>
                <c:pt idx="27">
                  <c:v>0.22343070229956474</c:v>
                </c:pt>
                <c:pt idx="28">
                  <c:v>5.3511371019524752E-2</c:v>
                </c:pt>
                <c:pt idx="29">
                  <c:v>2.4132772788606687E-2</c:v>
                </c:pt>
                <c:pt idx="30">
                  <c:v>2.4132772788606687E-2</c:v>
                </c:pt>
                <c:pt idx="31">
                  <c:v>1.1329916374426673E-2</c:v>
                </c:pt>
                <c:pt idx="32">
                  <c:v>0.1191017316017315</c:v>
                </c:pt>
                <c:pt idx="33">
                  <c:v>0.18625541125541098</c:v>
                </c:pt>
                <c:pt idx="34">
                  <c:v>0.18625541125541098</c:v>
                </c:pt>
                <c:pt idx="35">
                  <c:v>0.10275238515529728</c:v>
                </c:pt>
                <c:pt idx="36">
                  <c:v>3.5598705501617825E-2</c:v>
                </c:pt>
                <c:pt idx="37">
                  <c:v>3.5598705501617825E-2</c:v>
                </c:pt>
                <c:pt idx="38">
                  <c:v>2.837542874960924E-2</c:v>
                </c:pt>
                <c:pt idx="39">
                  <c:v>2.837542874960924E-2</c:v>
                </c:pt>
                <c:pt idx="40">
                  <c:v>0.21912968665715102</c:v>
                </c:pt>
                <c:pt idx="41">
                  <c:v>0.38629590827907051</c:v>
                </c:pt>
                <c:pt idx="42">
                  <c:v>0.71962924161240382</c:v>
                </c:pt>
                <c:pt idx="43">
                  <c:v>0.75195190678178492</c:v>
                </c:pt>
                <c:pt idx="44">
                  <c:v>0.83356703485680261</c:v>
                </c:pt>
                <c:pt idx="45">
                  <c:v>0.75302819851401137</c:v>
                </c:pt>
                <c:pt idx="46">
                  <c:v>0.86328460877042179</c:v>
                </c:pt>
                <c:pt idx="47">
                  <c:v>0.91946116365720876</c:v>
                </c:pt>
                <c:pt idx="48">
                  <c:v>1</c:v>
                </c:pt>
                <c:pt idx="49">
                  <c:v>0.94104487432556905</c:v>
                </c:pt>
                <c:pt idx="50">
                  <c:v>0.79785594167889684</c:v>
                </c:pt>
                <c:pt idx="51">
                  <c:v>0.61718095323691768</c:v>
                </c:pt>
                <c:pt idx="52">
                  <c:v>0.50159609306563047</c:v>
                </c:pt>
                <c:pt idx="53">
                  <c:v>0.43066524555478641</c:v>
                </c:pt>
                <c:pt idx="54">
                  <c:v>0.34071155030324879</c:v>
                </c:pt>
                <c:pt idx="55">
                  <c:v>0.24672435602216122</c:v>
                </c:pt>
                <c:pt idx="56">
                  <c:v>0.21372845173939084</c:v>
                </c:pt>
                <c:pt idx="57">
                  <c:v>0.15102380209957419</c:v>
                </c:pt>
                <c:pt idx="58">
                  <c:v>8.6217648893046658E-2</c:v>
                </c:pt>
                <c:pt idx="59">
                  <c:v>0</c:v>
                </c:pt>
                <c:pt idx="60">
                  <c:v>0</c:v>
                </c:pt>
                <c:pt idx="61">
                  <c:v>6.3002250080361156E-3</c:v>
                </c:pt>
                <c:pt idx="62">
                  <c:v>6.3002250080361156E-3</c:v>
                </c:pt>
                <c:pt idx="63">
                  <c:v>6.3002250080361156E-3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1.1039558417662547E-2</c:v>
                </c:pt>
                <c:pt idx="69">
                  <c:v>1.1039558417662547E-2</c:v>
                </c:pt>
                <c:pt idx="70">
                  <c:v>2.2119567748195911E-2</c:v>
                </c:pt>
                <c:pt idx="71">
                  <c:v>1.6678329834382413E-2</c:v>
                </c:pt>
                <c:pt idx="72">
                  <c:v>1.6678329834382413E-2</c:v>
                </c:pt>
                <c:pt idx="73">
                  <c:v>5.5983205038490497E-3</c:v>
                </c:pt>
                <c:pt idx="74">
                  <c:v>5.2745352356248228E-2</c:v>
                </c:pt>
                <c:pt idx="75">
                  <c:v>5.2745352356248228E-2</c:v>
                </c:pt>
                <c:pt idx="76">
                  <c:v>0.17481785797062074</c:v>
                </c:pt>
                <c:pt idx="77">
                  <c:v>0.45540583894770581</c:v>
                </c:pt>
                <c:pt idx="78">
                  <c:v>0.69615926360523961</c:v>
                </c:pt>
                <c:pt idx="79">
                  <c:v>0.90742009132420043</c:v>
                </c:pt>
                <c:pt idx="80">
                  <c:v>0.90742009132420043</c:v>
                </c:pt>
                <c:pt idx="81">
                  <c:v>0.89354511659344416</c:v>
                </c:pt>
                <c:pt idx="82">
                  <c:v>0.85603244339303941</c:v>
                </c:pt>
                <c:pt idx="83">
                  <c:v>0.82381435169539363</c:v>
                </c:pt>
                <c:pt idx="84">
                  <c:v>0.8513011152416361</c:v>
                </c:pt>
                <c:pt idx="85">
                  <c:v>0.72020438148907562</c:v>
                </c:pt>
                <c:pt idx="86">
                  <c:v>0.58524455907629191</c:v>
                </c:pt>
                <c:pt idx="87">
                  <c:v>0.49233128834355888</c:v>
                </c:pt>
                <c:pt idx="88">
                  <c:v>0.47566462167689227</c:v>
                </c:pt>
                <c:pt idx="89">
                  <c:v>0.52760736196319125</c:v>
                </c:pt>
                <c:pt idx="90">
                  <c:v>0.39693251533742474</c:v>
                </c:pt>
                <c:pt idx="91">
                  <c:v>0.32147239263803828</c:v>
                </c:pt>
                <c:pt idx="92">
                  <c:v>0.2319018404907992</c:v>
                </c:pt>
                <c:pt idx="93">
                  <c:v>0.3798568507157471</c:v>
                </c:pt>
                <c:pt idx="94">
                  <c:v>0.64059304703476527</c:v>
                </c:pt>
                <c:pt idx="95">
                  <c:v>0.84539877300613497</c:v>
                </c:pt>
                <c:pt idx="96">
                  <c:v>0.78628389154704947</c:v>
                </c:pt>
                <c:pt idx="97">
                  <c:v>0.56884635832004182</c:v>
                </c:pt>
                <c:pt idx="98">
                  <c:v>0.29399255715045036</c:v>
                </c:pt>
                <c:pt idx="99">
                  <c:v>0.33696615275562419</c:v>
                </c:pt>
                <c:pt idx="100">
                  <c:v>0.38029416976785152</c:v>
                </c:pt>
                <c:pt idx="101">
                  <c:v>0.65514797093744304</c:v>
                </c:pt>
                <c:pt idx="102">
                  <c:v>0.82589048378521979</c:v>
                </c:pt>
                <c:pt idx="103">
                  <c:v>0.98210800260247133</c:v>
                </c:pt>
                <c:pt idx="104">
                  <c:v>0.91320477679601986</c:v>
                </c:pt>
                <c:pt idx="105">
                  <c:v>0.72491089284996191</c:v>
                </c:pt>
                <c:pt idx="106">
                  <c:v>0.53833611191136521</c:v>
                </c:pt>
                <c:pt idx="107">
                  <c:v>0.27390600438448343</c:v>
                </c:pt>
                <c:pt idx="108">
                  <c:v>0.128866554997208</c:v>
                </c:pt>
                <c:pt idx="109">
                  <c:v>1.0057248955593612E-2</c:v>
                </c:pt>
                <c:pt idx="110">
                  <c:v>4.2962504512868337E-2</c:v>
                </c:pt>
                <c:pt idx="111">
                  <c:v>6.0866592990794395E-2</c:v>
                </c:pt>
                <c:pt idx="112">
                  <c:v>5.0809344035200786E-2</c:v>
                </c:pt>
                <c:pt idx="113">
                  <c:v>1.7904088477926062E-2</c:v>
                </c:pt>
                <c:pt idx="114">
                  <c:v>2.2789329972694419E-2</c:v>
                </c:pt>
                <c:pt idx="115">
                  <c:v>2.2789329972694419E-2</c:v>
                </c:pt>
                <c:pt idx="116">
                  <c:v>2.2789329972694419E-2</c:v>
                </c:pt>
                <c:pt idx="117">
                  <c:v>0</c:v>
                </c:pt>
                <c:pt idx="118">
                  <c:v>0.19959238175556968</c:v>
                </c:pt>
                <c:pt idx="119">
                  <c:v>0.40009839061072466</c:v>
                </c:pt>
                <c:pt idx="120">
                  <c:v>0.56651908075057966</c:v>
                </c:pt>
                <c:pt idx="121">
                  <c:v>0.63764143650291649</c:v>
                </c:pt>
                <c:pt idx="122">
                  <c:v>0.63616557734204848</c:v>
                </c:pt>
                <c:pt idx="123">
                  <c:v>0.70918546630121726</c:v>
                </c:pt>
                <c:pt idx="124">
                  <c:v>0.77180406212664387</c:v>
                </c:pt>
                <c:pt idx="125">
                  <c:v>0.90610724576569035</c:v>
                </c:pt>
                <c:pt idx="126">
                  <c:v>0.96674360947251436</c:v>
                </c:pt>
                <c:pt idx="127">
                  <c:v>0.92254635326190992</c:v>
                </c:pt>
                <c:pt idx="128">
                  <c:v>0.84275399137833562</c:v>
                </c:pt>
                <c:pt idx="129">
                  <c:v>0.63121987393400103</c:v>
                </c:pt>
                <c:pt idx="130">
                  <c:v>0.4186132740081579</c:v>
                </c:pt>
                <c:pt idx="131">
                  <c:v>0.16507230255839883</c:v>
                </c:pt>
                <c:pt idx="132">
                  <c:v>0.18348852843877439</c:v>
                </c:pt>
                <c:pt idx="133">
                  <c:v>0.27284254493921084</c:v>
                </c:pt>
                <c:pt idx="134">
                  <c:v>0.40590736182591192</c:v>
                </c:pt>
                <c:pt idx="135">
                  <c:v>0.40560901021854207</c:v>
                </c:pt>
                <c:pt idx="136">
                  <c:v>0.28246438427686998</c:v>
                </c:pt>
                <c:pt idx="137">
                  <c:v>0.14939956739016894</c:v>
                </c:pt>
                <c:pt idx="138">
                  <c:v>8.2154349588193593E-2</c:v>
                </c:pt>
                <c:pt idx="139">
                  <c:v>0.1044042121105299</c:v>
                </c:pt>
                <c:pt idx="140">
                  <c:v>0.28699347515080642</c:v>
                </c:pt>
                <c:pt idx="141">
                  <c:v>0.3459795917198612</c:v>
                </c:pt>
                <c:pt idx="142">
                  <c:v>0.34774669801775038</c:v>
                </c:pt>
                <c:pt idx="143">
                  <c:v>0.24282140622635084</c:v>
                </c:pt>
                <c:pt idx="144">
                  <c:v>0.19385974602482994</c:v>
                </c:pt>
                <c:pt idx="145">
                  <c:v>0.12710390944895436</c:v>
                </c:pt>
                <c:pt idx="146">
                  <c:v>7.0324855844603351E-2</c:v>
                </c:pt>
                <c:pt idx="147">
                  <c:v>2.0884917644525939E-2</c:v>
                </c:pt>
                <c:pt idx="148">
                  <c:v>2.0884917644525939E-2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8.7286646586345884E-2</c:v>
                </c:pt>
                <c:pt idx="159">
                  <c:v>0.26265869210720999</c:v>
                </c:pt>
                <c:pt idx="160">
                  <c:v>0.46210292603420267</c:v>
                </c:pt>
                <c:pt idx="161">
                  <c:v>0.60423819852494842</c:v>
                </c:pt>
                <c:pt idx="162">
                  <c:v>0.66894025514715194</c:v>
                </c:pt>
                <c:pt idx="163">
                  <c:v>0.72169592859248055</c:v>
                </c:pt>
                <c:pt idx="164">
                  <c:v>0.75671083055598354</c:v>
                </c:pt>
                <c:pt idx="165">
                  <c:v>0.81104036966666582</c:v>
                </c:pt>
                <c:pt idx="166">
                  <c:v>0.86420924268122778</c:v>
                </c:pt>
                <c:pt idx="167">
                  <c:v>0.93310575497396642</c:v>
                </c:pt>
                <c:pt idx="168">
                  <c:v>0.97203544705354983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0.97764668111405395</c:v>
                </c:pt>
                <c:pt idx="173">
                  <c:v>0.91263343767557548</c:v>
                </c:pt>
                <c:pt idx="174">
                  <c:v>0.91263343767557548</c:v>
                </c:pt>
                <c:pt idx="175">
                  <c:v>0.89218118668013935</c:v>
                </c:pt>
                <c:pt idx="176">
                  <c:v>0.95719443011861782</c:v>
                </c:pt>
                <c:pt idx="177">
                  <c:v>0.95000419263823854</c:v>
                </c:pt>
                <c:pt idx="178">
                  <c:v>0.90941313484227004</c:v>
                </c:pt>
                <c:pt idx="179">
                  <c:v>0.90941313484227004</c:v>
                </c:pt>
                <c:pt idx="180">
                  <c:v>0.9166033723226491</c:v>
                </c:pt>
                <c:pt idx="181">
                  <c:v>1</c:v>
                </c:pt>
                <c:pt idx="182">
                  <c:v>0.7513831258644541</c:v>
                </c:pt>
                <c:pt idx="183">
                  <c:v>0.59174734900876091</c:v>
                </c:pt>
                <c:pt idx="184">
                  <c:v>0.59174734900876103</c:v>
                </c:pt>
                <c:pt idx="185">
                  <c:v>0.50703088981097366</c:v>
                </c:pt>
                <c:pt idx="186">
                  <c:v>0.66666666666666663</c:v>
                </c:pt>
                <c:pt idx="18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E-F443-9DD4-07DA6D93042F}"/>
            </c:ext>
          </c:extLst>
        </c:ser>
        <c:ser>
          <c:idx val="2"/>
          <c:order val="2"/>
          <c:tx>
            <c:v>20%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'[1]Stochastic Oscillator (KD)'!$G$1:$G$188</c:f>
              <c:numCache>
                <c:formatCode>0%</c:formatCode>
                <c:ptCount val="188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0.2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E-F443-9DD4-07DA6D93042F}"/>
            </c:ext>
          </c:extLst>
        </c:ser>
        <c:ser>
          <c:idx val="3"/>
          <c:order val="3"/>
          <c:tx>
            <c:v>80%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'[1]Stochastic Oscillator (KD)'!$A$1:$A$188</c:f>
              <c:strCache>
                <c:ptCount val="188"/>
                <c:pt idx="0">
                  <c:v>Date</c:v>
                </c:pt>
                <c:pt idx="1">
                  <c:v>2024-06-17</c:v>
                </c:pt>
                <c:pt idx="2">
                  <c:v>2024-06-18</c:v>
                </c:pt>
                <c:pt idx="3">
                  <c:v>2024-06-20</c:v>
                </c:pt>
                <c:pt idx="4">
                  <c:v>2024-06-21</c:v>
                </c:pt>
                <c:pt idx="5">
                  <c:v>2024-06-24</c:v>
                </c:pt>
                <c:pt idx="6">
                  <c:v>2024-06-25</c:v>
                </c:pt>
                <c:pt idx="7">
                  <c:v>2024-06-26</c:v>
                </c:pt>
                <c:pt idx="8">
                  <c:v>2024-06-27</c:v>
                </c:pt>
                <c:pt idx="9">
                  <c:v>2024-06-28</c:v>
                </c:pt>
                <c:pt idx="10">
                  <c:v>2024-07-01</c:v>
                </c:pt>
                <c:pt idx="11">
                  <c:v>2024-07-02</c:v>
                </c:pt>
                <c:pt idx="12">
                  <c:v>2024-07-03</c:v>
                </c:pt>
                <c:pt idx="13">
                  <c:v>2024-07-05</c:v>
                </c:pt>
                <c:pt idx="14">
                  <c:v>2024-07-08</c:v>
                </c:pt>
                <c:pt idx="15">
                  <c:v>2024-07-09</c:v>
                </c:pt>
                <c:pt idx="16">
                  <c:v>2024-07-10</c:v>
                </c:pt>
                <c:pt idx="17">
                  <c:v>2024-07-11</c:v>
                </c:pt>
                <c:pt idx="18">
                  <c:v>2024-07-12</c:v>
                </c:pt>
                <c:pt idx="19">
                  <c:v>2024-07-15</c:v>
                </c:pt>
                <c:pt idx="20">
                  <c:v>2024-07-16</c:v>
                </c:pt>
                <c:pt idx="21">
                  <c:v>2024-07-17</c:v>
                </c:pt>
                <c:pt idx="22">
                  <c:v>2024-07-18</c:v>
                </c:pt>
                <c:pt idx="23">
                  <c:v>2024-07-19</c:v>
                </c:pt>
                <c:pt idx="24">
                  <c:v>2024-07-22</c:v>
                </c:pt>
                <c:pt idx="25">
                  <c:v>2024-07-23</c:v>
                </c:pt>
                <c:pt idx="26">
                  <c:v>2024-07-24</c:v>
                </c:pt>
                <c:pt idx="27">
                  <c:v>2024-07-25</c:v>
                </c:pt>
                <c:pt idx="28">
                  <c:v>2024-07-26</c:v>
                </c:pt>
                <c:pt idx="29">
                  <c:v>2024-07-29</c:v>
                </c:pt>
                <c:pt idx="30">
                  <c:v>2024-07-30</c:v>
                </c:pt>
                <c:pt idx="31">
                  <c:v>2024-07-31</c:v>
                </c:pt>
                <c:pt idx="32">
                  <c:v>2024-08-01</c:v>
                </c:pt>
                <c:pt idx="33">
                  <c:v>2024-08-02</c:v>
                </c:pt>
                <c:pt idx="34">
                  <c:v>2024-08-05</c:v>
                </c:pt>
                <c:pt idx="35">
                  <c:v>2024-08-06</c:v>
                </c:pt>
                <c:pt idx="36">
                  <c:v>2024-08-07</c:v>
                </c:pt>
                <c:pt idx="37">
                  <c:v>2024-08-08</c:v>
                </c:pt>
                <c:pt idx="38">
                  <c:v>2024-08-09</c:v>
                </c:pt>
                <c:pt idx="39">
                  <c:v>2024-08-12</c:v>
                </c:pt>
                <c:pt idx="40">
                  <c:v>2024-08-13</c:v>
                </c:pt>
                <c:pt idx="41">
                  <c:v>2024-08-14</c:v>
                </c:pt>
                <c:pt idx="42">
                  <c:v>2024-08-15</c:v>
                </c:pt>
                <c:pt idx="43">
                  <c:v>2024-08-16</c:v>
                </c:pt>
                <c:pt idx="44">
                  <c:v>2024-08-19</c:v>
                </c:pt>
                <c:pt idx="45">
                  <c:v>2024-08-20</c:v>
                </c:pt>
                <c:pt idx="46">
                  <c:v>2024-08-21</c:v>
                </c:pt>
                <c:pt idx="47">
                  <c:v>2024-08-22</c:v>
                </c:pt>
                <c:pt idx="48">
                  <c:v>2024-08-23</c:v>
                </c:pt>
                <c:pt idx="49">
                  <c:v>2024-08-26</c:v>
                </c:pt>
                <c:pt idx="50">
                  <c:v>2024-08-27</c:v>
                </c:pt>
                <c:pt idx="51">
                  <c:v>2024-08-28</c:v>
                </c:pt>
                <c:pt idx="52">
                  <c:v>2024-08-29</c:v>
                </c:pt>
                <c:pt idx="53">
                  <c:v>2024-08-30</c:v>
                </c:pt>
                <c:pt idx="54">
                  <c:v>2024-09-03</c:v>
                </c:pt>
                <c:pt idx="55">
                  <c:v>2024-09-04</c:v>
                </c:pt>
                <c:pt idx="56">
                  <c:v>2024-09-05</c:v>
                </c:pt>
                <c:pt idx="57">
                  <c:v>2024-09-06</c:v>
                </c:pt>
                <c:pt idx="58">
                  <c:v>2024-09-09</c:v>
                </c:pt>
                <c:pt idx="59">
                  <c:v>2024-09-10</c:v>
                </c:pt>
                <c:pt idx="60">
                  <c:v>2024-09-11</c:v>
                </c:pt>
                <c:pt idx="61">
                  <c:v>2024-09-12</c:v>
                </c:pt>
                <c:pt idx="62">
                  <c:v>2024-09-13</c:v>
                </c:pt>
                <c:pt idx="63">
                  <c:v>2024-09-16</c:v>
                </c:pt>
                <c:pt idx="64">
                  <c:v>2024-09-17</c:v>
                </c:pt>
                <c:pt idx="65">
                  <c:v>2024-09-18</c:v>
                </c:pt>
                <c:pt idx="66">
                  <c:v>2024-09-19</c:v>
                </c:pt>
                <c:pt idx="67">
                  <c:v>2024-09-20</c:v>
                </c:pt>
                <c:pt idx="68">
                  <c:v>2024-09-23</c:v>
                </c:pt>
                <c:pt idx="69">
                  <c:v>2024-09-24</c:v>
                </c:pt>
                <c:pt idx="70">
                  <c:v>2024-09-25</c:v>
                </c:pt>
                <c:pt idx="71">
                  <c:v>2024-09-26</c:v>
                </c:pt>
                <c:pt idx="72">
                  <c:v>2024-09-27</c:v>
                </c:pt>
                <c:pt idx="73">
                  <c:v>2024-09-30</c:v>
                </c:pt>
                <c:pt idx="74">
                  <c:v>2024-10-01</c:v>
                </c:pt>
                <c:pt idx="75">
                  <c:v>2024-10-02</c:v>
                </c:pt>
                <c:pt idx="76">
                  <c:v>2024-10-03</c:v>
                </c:pt>
                <c:pt idx="77">
                  <c:v>2024-10-04</c:v>
                </c:pt>
                <c:pt idx="78">
                  <c:v>2024-10-07</c:v>
                </c:pt>
                <c:pt idx="79">
                  <c:v>2024-10-08</c:v>
                </c:pt>
                <c:pt idx="80">
                  <c:v>2024-10-09</c:v>
                </c:pt>
                <c:pt idx="81">
                  <c:v>2024-10-10</c:v>
                </c:pt>
                <c:pt idx="82">
                  <c:v>2024-10-11</c:v>
                </c:pt>
                <c:pt idx="83">
                  <c:v>2024-10-14</c:v>
                </c:pt>
                <c:pt idx="84">
                  <c:v>2024-10-15</c:v>
                </c:pt>
                <c:pt idx="85">
                  <c:v>2024-10-16</c:v>
                </c:pt>
                <c:pt idx="86">
                  <c:v>2024-10-17</c:v>
                </c:pt>
                <c:pt idx="87">
                  <c:v>2024-10-18</c:v>
                </c:pt>
                <c:pt idx="88">
                  <c:v>2024-10-21</c:v>
                </c:pt>
                <c:pt idx="89">
                  <c:v>2024-10-22</c:v>
                </c:pt>
                <c:pt idx="90">
                  <c:v>2024-10-23</c:v>
                </c:pt>
                <c:pt idx="91">
                  <c:v>2024-10-24</c:v>
                </c:pt>
                <c:pt idx="92">
                  <c:v>2024-10-25</c:v>
                </c:pt>
                <c:pt idx="93">
                  <c:v>2024-10-28</c:v>
                </c:pt>
                <c:pt idx="94">
                  <c:v>2024-10-29</c:v>
                </c:pt>
                <c:pt idx="95">
                  <c:v>2024-10-30</c:v>
                </c:pt>
                <c:pt idx="96">
                  <c:v>2024-10-31</c:v>
                </c:pt>
                <c:pt idx="97">
                  <c:v>2024-11-01</c:v>
                </c:pt>
                <c:pt idx="98">
                  <c:v>2024-11-04</c:v>
                </c:pt>
                <c:pt idx="99">
                  <c:v>2024-11-05</c:v>
                </c:pt>
                <c:pt idx="100">
                  <c:v>2024-11-06</c:v>
                </c:pt>
                <c:pt idx="101">
                  <c:v>2024-11-07</c:v>
                </c:pt>
                <c:pt idx="102">
                  <c:v>2024-11-08</c:v>
                </c:pt>
                <c:pt idx="103">
                  <c:v>2024-11-11</c:v>
                </c:pt>
                <c:pt idx="104">
                  <c:v>2024-11-12</c:v>
                </c:pt>
                <c:pt idx="105">
                  <c:v>2024-11-13</c:v>
                </c:pt>
                <c:pt idx="106">
                  <c:v>2024-11-14</c:v>
                </c:pt>
                <c:pt idx="107">
                  <c:v>2024-11-15</c:v>
                </c:pt>
                <c:pt idx="108">
                  <c:v>2024-11-18</c:v>
                </c:pt>
                <c:pt idx="109">
                  <c:v>2024-11-19</c:v>
                </c:pt>
                <c:pt idx="110">
                  <c:v>2024-11-20</c:v>
                </c:pt>
                <c:pt idx="111">
                  <c:v>2024-11-21</c:v>
                </c:pt>
                <c:pt idx="112">
                  <c:v>2024-11-22</c:v>
                </c:pt>
                <c:pt idx="113">
                  <c:v>2024-11-25</c:v>
                </c:pt>
                <c:pt idx="114">
                  <c:v>2024-11-26</c:v>
                </c:pt>
                <c:pt idx="115">
                  <c:v>2024-11-27</c:v>
                </c:pt>
                <c:pt idx="116">
                  <c:v>2024-11-29</c:v>
                </c:pt>
                <c:pt idx="117">
                  <c:v>2024-12-02</c:v>
                </c:pt>
                <c:pt idx="118">
                  <c:v>2024-12-03</c:v>
                </c:pt>
                <c:pt idx="119">
                  <c:v>2024-12-04</c:v>
                </c:pt>
                <c:pt idx="120">
                  <c:v>2024-12-05</c:v>
                </c:pt>
                <c:pt idx="121">
                  <c:v>2024-12-06</c:v>
                </c:pt>
                <c:pt idx="122">
                  <c:v>2024-12-09</c:v>
                </c:pt>
                <c:pt idx="123">
                  <c:v>2024-12-10</c:v>
                </c:pt>
                <c:pt idx="124">
                  <c:v>2024-12-11</c:v>
                </c:pt>
                <c:pt idx="125">
                  <c:v>2024-12-12</c:v>
                </c:pt>
                <c:pt idx="126">
                  <c:v>2024-12-13</c:v>
                </c:pt>
                <c:pt idx="127">
                  <c:v>2024-12-16</c:v>
                </c:pt>
                <c:pt idx="128">
                  <c:v>2024-12-17</c:v>
                </c:pt>
                <c:pt idx="129">
                  <c:v>2024-12-18</c:v>
                </c:pt>
                <c:pt idx="130">
                  <c:v>2024-12-19</c:v>
                </c:pt>
                <c:pt idx="131">
                  <c:v>2024-12-20</c:v>
                </c:pt>
                <c:pt idx="132">
                  <c:v>2024-12-23</c:v>
                </c:pt>
                <c:pt idx="133">
                  <c:v>2024-12-24</c:v>
                </c:pt>
                <c:pt idx="134">
                  <c:v>2024-12-26</c:v>
                </c:pt>
                <c:pt idx="135">
                  <c:v>2024-12-27</c:v>
                </c:pt>
                <c:pt idx="136">
                  <c:v>2024-12-30</c:v>
                </c:pt>
                <c:pt idx="137">
                  <c:v>2024-12-31</c:v>
                </c:pt>
                <c:pt idx="138">
                  <c:v>2025-01-02</c:v>
                </c:pt>
                <c:pt idx="139">
                  <c:v>2025-01-03</c:v>
                </c:pt>
                <c:pt idx="140">
                  <c:v>2025-01-06</c:v>
                </c:pt>
                <c:pt idx="141">
                  <c:v>2025-01-07</c:v>
                </c:pt>
                <c:pt idx="142">
                  <c:v>2025-01-08</c:v>
                </c:pt>
                <c:pt idx="143">
                  <c:v>2025-01-10</c:v>
                </c:pt>
                <c:pt idx="144">
                  <c:v>2025-01-13</c:v>
                </c:pt>
                <c:pt idx="145">
                  <c:v>2025-01-14</c:v>
                </c:pt>
                <c:pt idx="146">
                  <c:v>2025-01-15</c:v>
                </c:pt>
                <c:pt idx="147">
                  <c:v>2025-01-16</c:v>
                </c:pt>
                <c:pt idx="148">
                  <c:v>2025-01-17</c:v>
                </c:pt>
                <c:pt idx="149">
                  <c:v>2025-01-21</c:v>
                </c:pt>
                <c:pt idx="150">
                  <c:v>2025-01-22</c:v>
                </c:pt>
                <c:pt idx="151">
                  <c:v>2025-01-23</c:v>
                </c:pt>
                <c:pt idx="152">
                  <c:v>2025-01-24</c:v>
                </c:pt>
                <c:pt idx="153">
                  <c:v>2025-01-27</c:v>
                </c:pt>
                <c:pt idx="154">
                  <c:v>2025-01-28</c:v>
                </c:pt>
                <c:pt idx="155">
                  <c:v>2025-01-29</c:v>
                </c:pt>
                <c:pt idx="156">
                  <c:v>2025-01-30</c:v>
                </c:pt>
                <c:pt idx="157">
                  <c:v>2025-01-31</c:v>
                </c:pt>
                <c:pt idx="158">
                  <c:v>2025-02-03</c:v>
                </c:pt>
                <c:pt idx="159">
                  <c:v>2025-02-04</c:v>
                </c:pt>
                <c:pt idx="160">
                  <c:v>2025-02-05</c:v>
                </c:pt>
                <c:pt idx="161">
                  <c:v>2025-02-06</c:v>
                </c:pt>
                <c:pt idx="162">
                  <c:v>2025-02-07</c:v>
                </c:pt>
                <c:pt idx="163">
                  <c:v>2025-02-10</c:v>
                </c:pt>
                <c:pt idx="164">
                  <c:v>2025-02-11</c:v>
                </c:pt>
                <c:pt idx="165">
                  <c:v>2025-02-12</c:v>
                </c:pt>
                <c:pt idx="166">
                  <c:v>2025-02-13</c:v>
                </c:pt>
                <c:pt idx="167">
                  <c:v>2025-02-14</c:v>
                </c:pt>
                <c:pt idx="168">
                  <c:v>2025-02-18</c:v>
                </c:pt>
                <c:pt idx="169">
                  <c:v>2025-02-19</c:v>
                </c:pt>
                <c:pt idx="170">
                  <c:v>2025-02-20</c:v>
                </c:pt>
                <c:pt idx="171">
                  <c:v>2025-02-21</c:v>
                </c:pt>
                <c:pt idx="172">
                  <c:v>2025-02-24</c:v>
                </c:pt>
                <c:pt idx="173">
                  <c:v>2025-02-25</c:v>
                </c:pt>
                <c:pt idx="174">
                  <c:v>2025-02-26</c:v>
                </c:pt>
                <c:pt idx="175">
                  <c:v>2025-02-27</c:v>
                </c:pt>
                <c:pt idx="176">
                  <c:v>2025-02-28</c:v>
                </c:pt>
                <c:pt idx="177">
                  <c:v>2025-03-03</c:v>
                </c:pt>
                <c:pt idx="178">
                  <c:v>2025-03-04</c:v>
                </c:pt>
                <c:pt idx="179">
                  <c:v>2025-03-05</c:v>
                </c:pt>
                <c:pt idx="180">
                  <c:v>2025-03-06</c:v>
                </c:pt>
                <c:pt idx="181">
                  <c:v>2025-03-07</c:v>
                </c:pt>
                <c:pt idx="182">
                  <c:v>2025-03-10</c:v>
                </c:pt>
                <c:pt idx="183">
                  <c:v>2025-03-11</c:v>
                </c:pt>
                <c:pt idx="184">
                  <c:v>2025-03-12</c:v>
                </c:pt>
                <c:pt idx="185">
                  <c:v>2025-03-13</c:v>
                </c:pt>
                <c:pt idx="186">
                  <c:v>2025-03-14</c:v>
                </c:pt>
                <c:pt idx="187">
                  <c:v>2025-03-17</c:v>
                </c:pt>
              </c:strCache>
            </c:strRef>
          </c:cat>
          <c:val>
            <c:numRef>
              <c:f>'[1]Stochastic Oscillator (KD)'!$H$1:$H$188</c:f>
              <c:numCache>
                <c:formatCode>0%</c:formatCode>
                <c:ptCount val="188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</c:v>
                </c:pt>
                <c:pt idx="105">
                  <c:v>0.8</c:v>
                </c:pt>
                <c:pt idx="106">
                  <c:v>0.8</c:v>
                </c:pt>
                <c:pt idx="107">
                  <c:v>0.8</c:v>
                </c:pt>
                <c:pt idx="108">
                  <c:v>0.8</c:v>
                </c:pt>
                <c:pt idx="109">
                  <c:v>0.8</c:v>
                </c:pt>
                <c:pt idx="110">
                  <c:v>0.8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0.8</c:v>
                </c:pt>
                <c:pt idx="120">
                  <c:v>0.8</c:v>
                </c:pt>
                <c:pt idx="121">
                  <c:v>0.8</c:v>
                </c:pt>
                <c:pt idx="122">
                  <c:v>0.8</c:v>
                </c:pt>
                <c:pt idx="123">
                  <c:v>0.8</c:v>
                </c:pt>
                <c:pt idx="124">
                  <c:v>0.8</c:v>
                </c:pt>
                <c:pt idx="125">
                  <c:v>0.8</c:v>
                </c:pt>
                <c:pt idx="126">
                  <c:v>0.8</c:v>
                </c:pt>
                <c:pt idx="127">
                  <c:v>0.8</c:v>
                </c:pt>
                <c:pt idx="128">
                  <c:v>0.8</c:v>
                </c:pt>
                <c:pt idx="129">
                  <c:v>0.8</c:v>
                </c:pt>
                <c:pt idx="130">
                  <c:v>0.8</c:v>
                </c:pt>
                <c:pt idx="131">
                  <c:v>0.8</c:v>
                </c:pt>
                <c:pt idx="132">
                  <c:v>0.8</c:v>
                </c:pt>
                <c:pt idx="133">
                  <c:v>0.8</c:v>
                </c:pt>
                <c:pt idx="134">
                  <c:v>0.8</c:v>
                </c:pt>
                <c:pt idx="135">
                  <c:v>0.8</c:v>
                </c:pt>
                <c:pt idx="136">
                  <c:v>0.8</c:v>
                </c:pt>
                <c:pt idx="137">
                  <c:v>0.8</c:v>
                </c:pt>
                <c:pt idx="138">
                  <c:v>0.8</c:v>
                </c:pt>
                <c:pt idx="139">
                  <c:v>0.8</c:v>
                </c:pt>
                <c:pt idx="140">
                  <c:v>0.8</c:v>
                </c:pt>
                <c:pt idx="141">
                  <c:v>0.8</c:v>
                </c:pt>
                <c:pt idx="142">
                  <c:v>0.8</c:v>
                </c:pt>
                <c:pt idx="143">
                  <c:v>0.8</c:v>
                </c:pt>
                <c:pt idx="144">
                  <c:v>0.8</c:v>
                </c:pt>
                <c:pt idx="145">
                  <c:v>0.8</c:v>
                </c:pt>
                <c:pt idx="146">
                  <c:v>0.8</c:v>
                </c:pt>
                <c:pt idx="147">
                  <c:v>0.8</c:v>
                </c:pt>
                <c:pt idx="148">
                  <c:v>0.8</c:v>
                </c:pt>
                <c:pt idx="149">
                  <c:v>0.8</c:v>
                </c:pt>
                <c:pt idx="150">
                  <c:v>0.8</c:v>
                </c:pt>
                <c:pt idx="151">
                  <c:v>0.8</c:v>
                </c:pt>
                <c:pt idx="152">
                  <c:v>0.8</c:v>
                </c:pt>
                <c:pt idx="153">
                  <c:v>0.8</c:v>
                </c:pt>
                <c:pt idx="154">
                  <c:v>0.8</c:v>
                </c:pt>
                <c:pt idx="155">
                  <c:v>0.8</c:v>
                </c:pt>
                <c:pt idx="156">
                  <c:v>0.8</c:v>
                </c:pt>
                <c:pt idx="157">
                  <c:v>0.8</c:v>
                </c:pt>
                <c:pt idx="158">
                  <c:v>0.8</c:v>
                </c:pt>
                <c:pt idx="159">
                  <c:v>0.8</c:v>
                </c:pt>
                <c:pt idx="160">
                  <c:v>0.8</c:v>
                </c:pt>
                <c:pt idx="161">
                  <c:v>0.8</c:v>
                </c:pt>
                <c:pt idx="162">
                  <c:v>0.8</c:v>
                </c:pt>
                <c:pt idx="163">
                  <c:v>0.8</c:v>
                </c:pt>
                <c:pt idx="164">
                  <c:v>0.8</c:v>
                </c:pt>
                <c:pt idx="165">
                  <c:v>0.8</c:v>
                </c:pt>
                <c:pt idx="166">
                  <c:v>0.8</c:v>
                </c:pt>
                <c:pt idx="167">
                  <c:v>0.8</c:v>
                </c:pt>
                <c:pt idx="168">
                  <c:v>0.8</c:v>
                </c:pt>
                <c:pt idx="169">
                  <c:v>0.8</c:v>
                </c:pt>
                <c:pt idx="170">
                  <c:v>0.8</c:v>
                </c:pt>
                <c:pt idx="171">
                  <c:v>0.8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0.8</c:v>
                </c:pt>
                <c:pt idx="176">
                  <c:v>0.8</c:v>
                </c:pt>
                <c:pt idx="177">
                  <c:v>0.8</c:v>
                </c:pt>
                <c:pt idx="178">
                  <c:v>0.8</c:v>
                </c:pt>
                <c:pt idx="179">
                  <c:v>0.8</c:v>
                </c:pt>
                <c:pt idx="180">
                  <c:v>0.8</c:v>
                </c:pt>
                <c:pt idx="181">
                  <c:v>0.8</c:v>
                </c:pt>
                <c:pt idx="182">
                  <c:v>0.8</c:v>
                </c:pt>
                <c:pt idx="183">
                  <c:v>0.8</c:v>
                </c:pt>
                <c:pt idx="184">
                  <c:v>0.8</c:v>
                </c:pt>
                <c:pt idx="185">
                  <c:v>0.8</c:v>
                </c:pt>
                <c:pt idx="186">
                  <c:v>0.8</c:v>
                </c:pt>
                <c:pt idx="18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9E-F443-9DD4-07DA6D930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667632"/>
        <c:axId val="2062658032"/>
      </c:lineChart>
      <c:catAx>
        <c:axId val="206266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58032"/>
        <c:crosses val="autoZero"/>
        <c:auto val="1"/>
        <c:lblAlgn val="ctr"/>
        <c:lblOffset val="100"/>
        <c:noMultiLvlLbl val="0"/>
      </c:catAx>
      <c:valAx>
        <c:axId val="20626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6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160020</xdr:colOff>
      <xdr:row>0</xdr:row>
      <xdr:rowOff>346710</xdr:rowOff>
    </xdr:from>
    <xdr:to>
      <xdr:col>25</xdr:col>
      <xdr:colOff>167640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F6DA0-7A92-9347-A1B0-10445250B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1</xdr:row>
      <xdr:rowOff>152400</xdr:rowOff>
    </xdr:from>
    <xdr:to>
      <xdr:col>20</xdr:col>
      <xdr:colOff>411480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4E26E-F7A0-7B40-9589-333992F7A0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4</xdr:row>
      <xdr:rowOff>102870</xdr:rowOff>
    </xdr:from>
    <xdr:to>
      <xdr:col>15</xdr:col>
      <xdr:colOff>281940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527C2B-75BB-EB40-AE54-2BBDF94C3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579120</xdr:colOff>
      <xdr:row>4</xdr:row>
      <xdr:rowOff>49530</xdr:rowOff>
    </xdr:from>
    <xdr:to>
      <xdr:col>17</xdr:col>
      <xdr:colOff>365760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54F44-4ED5-7344-82F3-59EAFF467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versityofwestminster-my.sharepoint.com/personal/w1836905_westminster_ac_uk/Documents/year%203/TERM%202/computatuinal%20methods%20for%20finance/ASSIEGMENT%202/Computational%20Methods%20for%20Finance.xlsx" TargetMode="External"/><Relationship Id="rId1" Type="http://schemas.openxmlformats.org/officeDocument/2006/relationships/externalLinkPath" Target="/personal/w1836905_westminster_ac_uk/Documents/year%203/TERM%202/computatuinal%20methods%20for%20finance/ASSIEGMENT%202/Computational%20Methods%20for%20Fina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3"/>
      <sheetName val="MACD"/>
      <sheetName val="RSI"/>
      <sheetName val="Bollinger Bands"/>
      <sheetName val="Stochastic Oscillator (KD)"/>
      <sheetName val="Black-Scholes Model"/>
      <sheetName val="Monte Carlo Simulation "/>
    </sheetNames>
    <sheetDataSet>
      <sheetData sheetId="0"/>
      <sheetData sheetId="1">
        <row r="1">
          <cell r="B1" t="str">
            <v>Close</v>
          </cell>
          <cell r="C1" t="str">
            <v>Annualised Return</v>
          </cell>
          <cell r="D1" t="str">
            <v>LN daily</v>
          </cell>
          <cell r="E1" t="str">
            <v>STDEV.S</v>
          </cell>
          <cell r="F1" t="str">
            <v>Annualised Volatility</v>
          </cell>
          <cell r="G1" t="str">
            <v>Sort(LN daily)</v>
          </cell>
          <cell r="H1" t="str">
            <v>1-DAY 95% Value-at-Risk (VaR)</v>
          </cell>
          <cell r="I1" t="str">
            <v>Close S&amp;P 500</v>
          </cell>
          <cell r="J1" t="str">
            <v>LN daily (Close S&amp;P 500)</v>
          </cell>
          <cell r="K1" t="str">
            <v>CAPM beta</v>
          </cell>
          <cell r="L1" t="str">
            <v>EMA_12</v>
          </cell>
          <cell r="M1" t="str">
            <v>EMA_26</v>
          </cell>
          <cell r="N1" t="str">
            <v>MACD</v>
          </cell>
          <cell r="O1" t="str">
            <v xml:space="preserve">Signal Line </v>
          </cell>
          <cell r="P1" t="str">
            <v>Histogram</v>
          </cell>
        </row>
        <row r="2">
          <cell r="A2">
            <v>45460.666666666599</v>
          </cell>
          <cell r="B2">
            <v>506.63</v>
          </cell>
          <cell r="C2">
            <v>0.26985707707500106</v>
          </cell>
          <cell r="E2">
            <v>1.9342248738561014E-2</v>
          </cell>
          <cell r="F2">
            <v>0.30704867975391137</v>
          </cell>
          <cell r="G2">
            <v>-5.8433481987281675E-2</v>
          </cell>
          <cell r="H2">
            <v>-19.72504302128808</v>
          </cell>
          <cell r="I2">
            <v>5473.23</v>
          </cell>
          <cell r="K2">
            <v>0.45834226393159022</v>
          </cell>
        </row>
        <row r="3">
          <cell r="A3">
            <v>45461.666666666599</v>
          </cell>
          <cell r="B3">
            <v>499.49</v>
          </cell>
          <cell r="D3">
            <v>-1.4193376264254282E-2</v>
          </cell>
          <cell r="G3">
            <v>-5.7744786767043865E-2</v>
          </cell>
          <cell r="I3">
            <v>5487.03</v>
          </cell>
          <cell r="J3">
            <v>2.5181897678469146E-3</v>
          </cell>
        </row>
        <row r="4">
          <cell r="A4">
            <v>45463.666666666599</v>
          </cell>
          <cell r="B4">
            <v>501.7</v>
          </cell>
          <cell r="D4">
            <v>4.4147536220222345E-3</v>
          </cell>
          <cell r="G4">
            <v>-4.7802853928647915E-2</v>
          </cell>
          <cell r="I4">
            <v>5473.17</v>
          </cell>
          <cell r="J4">
            <v>-2.5291522760688338E-3</v>
          </cell>
        </row>
        <row r="5">
          <cell r="A5">
            <v>45464.666666666599</v>
          </cell>
          <cell r="B5">
            <v>494.78</v>
          </cell>
          <cell r="D5">
            <v>-1.388911216066715E-2</v>
          </cell>
          <cell r="G5">
            <v>-4.5233061157834695E-2</v>
          </cell>
          <cell r="I5">
            <v>5464.62</v>
          </cell>
          <cell r="J5">
            <v>-1.5633874377691908E-3</v>
          </cell>
        </row>
        <row r="6">
          <cell r="A6">
            <v>45467.666666666599</v>
          </cell>
          <cell r="B6">
            <v>498.91</v>
          </cell>
          <cell r="D6">
            <v>8.312499433584716E-3</v>
          </cell>
          <cell r="G6">
            <v>-4.4448300533972265E-2</v>
          </cell>
          <cell r="I6">
            <v>5447.87</v>
          </cell>
          <cell r="J6">
            <v>-3.0698792218004059E-3</v>
          </cell>
        </row>
        <row r="7">
          <cell r="A7">
            <v>45468.666666666599</v>
          </cell>
          <cell r="B7">
            <v>510.6</v>
          </cell>
          <cell r="D7">
            <v>2.3160786044258638E-2</v>
          </cell>
          <cell r="G7">
            <v>-4.1996260914214559E-2</v>
          </cell>
          <cell r="I7">
            <v>5469.3</v>
          </cell>
          <cell r="J7">
            <v>3.9259309005764296E-3</v>
          </cell>
        </row>
        <row r="8">
          <cell r="A8">
            <v>45469.666666666599</v>
          </cell>
          <cell r="B8">
            <v>513.12</v>
          </cell>
          <cell r="D8">
            <v>4.9232311374613419E-3</v>
          </cell>
          <cell r="G8">
            <v>-4.1787031382774537E-2</v>
          </cell>
          <cell r="I8">
            <v>5477.9</v>
          </cell>
          <cell r="J8">
            <v>1.5711783413408377E-3</v>
          </cell>
        </row>
        <row r="9">
          <cell r="A9">
            <v>45470.666666666599</v>
          </cell>
          <cell r="B9">
            <v>519.55999999999995</v>
          </cell>
          <cell r="D9">
            <v>1.2472563594238232E-2</v>
          </cell>
          <cell r="G9">
            <v>-4.0810443774943021E-2</v>
          </cell>
          <cell r="I9">
            <v>5482.87</v>
          </cell>
          <cell r="J9">
            <v>9.068706560974762E-4</v>
          </cell>
        </row>
        <row r="10">
          <cell r="A10">
            <v>45471.666666666599</v>
          </cell>
          <cell r="B10">
            <v>504.22</v>
          </cell>
          <cell r="D10">
            <v>-2.9969618773080922E-2</v>
          </cell>
          <cell r="G10">
            <v>-3.6580523362737878E-2</v>
          </cell>
          <cell r="I10">
            <v>5460.48</v>
          </cell>
          <cell r="J10">
            <v>-4.0919885121458088E-3</v>
          </cell>
        </row>
        <row r="11">
          <cell r="A11">
            <v>45474.666666666599</v>
          </cell>
          <cell r="B11">
            <v>504.68</v>
          </cell>
          <cell r="D11">
            <v>9.1188429353843733E-4</v>
          </cell>
          <cell r="G11">
            <v>-3.2624092125965537E-2</v>
          </cell>
          <cell r="I11">
            <v>5475.09</v>
          </cell>
          <cell r="J11">
            <v>2.6720159429360979E-3</v>
          </cell>
        </row>
        <row r="12">
          <cell r="A12">
            <v>45475.666666666599</v>
          </cell>
          <cell r="B12">
            <v>509.5</v>
          </cell>
          <cell r="D12">
            <v>9.5052876032390172E-3</v>
          </cell>
          <cell r="G12">
            <v>-3.1983174716824138E-2</v>
          </cell>
          <cell r="I12">
            <v>5509.01</v>
          </cell>
          <cell r="J12">
            <v>6.1762197767835335E-3</v>
          </cell>
        </row>
        <row r="13">
          <cell r="A13">
            <v>45476.545138888803</v>
          </cell>
          <cell r="B13">
            <v>509.96</v>
          </cell>
          <cell r="D13">
            <v>9.0243860714187408E-4</v>
          </cell>
          <cell r="G13">
            <v>-2.9969618773080922E-2</v>
          </cell>
          <cell r="I13">
            <v>5537.02</v>
          </cell>
          <cell r="J13">
            <v>5.0715161981972666E-3</v>
          </cell>
          <cell r="L13">
            <v>505.7445454545454</v>
          </cell>
        </row>
        <row r="14">
          <cell r="A14">
            <v>45478.666666666599</v>
          </cell>
          <cell r="B14">
            <v>539.91</v>
          </cell>
          <cell r="D14">
            <v>5.7070167731299644E-2</v>
          </cell>
          <cell r="G14">
            <v>-2.7943237457499853E-2</v>
          </cell>
          <cell r="I14">
            <v>5567.19</v>
          </cell>
          <cell r="J14">
            <v>5.4339884131971751E-3</v>
          </cell>
          <cell r="L14">
            <v>511.00076923076915</v>
          </cell>
        </row>
        <row r="15">
          <cell r="A15">
            <v>45481.666666666599</v>
          </cell>
          <cell r="B15">
            <v>529.32000000000005</v>
          </cell>
          <cell r="D15">
            <v>-1.9809295096372279E-2</v>
          </cell>
          <cell r="G15">
            <v>-2.7345338021722274E-2</v>
          </cell>
          <cell r="I15">
            <v>5572.85</v>
          </cell>
          <cell r="J15">
            <v>1.0161544279964853E-3</v>
          </cell>
          <cell r="L15">
            <v>513.81911242603542</v>
          </cell>
        </row>
        <row r="16">
          <cell r="A16">
            <v>45482.666666666599</v>
          </cell>
          <cell r="B16">
            <v>530</v>
          </cell>
          <cell r="D16">
            <v>1.28384264131883E-3</v>
          </cell>
          <cell r="G16">
            <v>-2.5751783548714824E-2</v>
          </cell>
          <cell r="I16">
            <v>5576.98</v>
          </cell>
          <cell r="J16">
            <v>7.4081850375864739E-4</v>
          </cell>
          <cell r="L16">
            <v>516.30847974510698</v>
          </cell>
        </row>
        <row r="17">
          <cell r="A17">
            <v>45483.666666666599</v>
          </cell>
          <cell r="B17">
            <v>534.69000000000005</v>
          </cell>
          <cell r="D17">
            <v>8.81013315770212E-3</v>
          </cell>
          <cell r="G17">
            <v>-2.3417391641111847E-2</v>
          </cell>
          <cell r="I17">
            <v>5633.91</v>
          </cell>
          <cell r="J17">
            <v>1.0156283642139425E-2</v>
          </cell>
          <cell r="L17">
            <v>519.13640593816751</v>
          </cell>
        </row>
        <row r="18">
          <cell r="A18">
            <v>45484.666666666599</v>
          </cell>
          <cell r="B18">
            <v>512.70000000000005</v>
          </cell>
          <cell r="D18">
            <v>-4.1996260914214559E-2</v>
          </cell>
          <cell r="G18">
            <v>-2.3243392245962037E-2</v>
          </cell>
          <cell r="I18">
            <v>5584.54</v>
          </cell>
          <cell r="J18">
            <v>-8.8016292301766504E-3</v>
          </cell>
          <cell r="L18">
            <v>518.14618963998794</v>
          </cell>
        </row>
        <row r="19">
          <cell r="A19">
            <v>45485.666666666599</v>
          </cell>
          <cell r="B19">
            <v>498.87</v>
          </cell>
          <cell r="D19">
            <v>-2.7345338021722274E-2</v>
          </cell>
          <cell r="G19">
            <v>-2.3215301502021841E-2</v>
          </cell>
          <cell r="I19">
            <v>5615.35</v>
          </cell>
          <cell r="J19">
            <v>5.5018536287759819E-3</v>
          </cell>
          <cell r="L19">
            <v>515.18062200306667</v>
          </cell>
        </row>
        <row r="20">
          <cell r="A20">
            <v>45488.666666666599</v>
          </cell>
          <cell r="B20">
            <v>496.16</v>
          </cell>
          <cell r="D20">
            <v>-5.4470854157938108E-3</v>
          </cell>
          <cell r="G20">
            <v>-2.2817040997133407E-2</v>
          </cell>
          <cell r="I20">
            <v>5631.22</v>
          </cell>
          <cell r="J20">
            <v>2.822195662042845E-3</v>
          </cell>
          <cell r="L20">
            <v>512.25437246413333</v>
          </cell>
        </row>
        <row r="21">
          <cell r="A21">
            <v>45489.666666666599</v>
          </cell>
          <cell r="B21">
            <v>489.79</v>
          </cell>
          <cell r="D21">
            <v>-1.2921727539020105E-2</v>
          </cell>
          <cell r="G21">
            <v>-1.987596132297666E-2</v>
          </cell>
          <cell r="I21">
            <v>5667.2</v>
          </cell>
          <cell r="J21">
            <v>6.3690536600414091E-3</v>
          </cell>
          <cell r="L21">
            <v>508.79831516195895</v>
          </cell>
        </row>
        <row r="22">
          <cell r="A22">
            <v>45490.666666666599</v>
          </cell>
          <cell r="B22">
            <v>461.99</v>
          </cell>
          <cell r="D22">
            <v>-5.8433481987281675E-2</v>
          </cell>
          <cell r="G22">
            <v>-1.9809295096372279E-2</v>
          </cell>
          <cell r="I22">
            <v>5588.27</v>
          </cell>
          <cell r="J22">
            <v>-1.4025410555021933E-2</v>
          </cell>
          <cell r="L22">
            <v>501.59703590627294</v>
          </cell>
        </row>
        <row r="23">
          <cell r="A23">
            <v>45491.666666666599</v>
          </cell>
          <cell r="B23">
            <v>475.85</v>
          </cell>
          <cell r="D23">
            <v>2.9559432692515496E-2</v>
          </cell>
          <cell r="G23">
            <v>-1.9726781235719498E-2</v>
          </cell>
          <cell r="I23">
            <v>5544.59</v>
          </cell>
          <cell r="J23">
            <v>-7.8470804696827295E-3</v>
          </cell>
          <cell r="L23">
            <v>497.635953459154</v>
          </cell>
        </row>
        <row r="24">
          <cell r="A24">
            <v>45492.666666666599</v>
          </cell>
          <cell r="B24">
            <v>476.79</v>
          </cell>
          <cell r="D24">
            <v>1.9734638584855972E-3</v>
          </cell>
          <cell r="G24">
            <v>-1.9475602380314518E-2</v>
          </cell>
          <cell r="I24">
            <v>5505</v>
          </cell>
          <cell r="J24">
            <v>-7.1659074070294041E-3</v>
          </cell>
          <cell r="L24">
            <v>494.42888369620721</v>
          </cell>
        </row>
        <row r="25">
          <cell r="A25">
            <v>45495.666666666599</v>
          </cell>
          <cell r="B25">
            <v>487.4</v>
          </cell>
          <cell r="D25">
            <v>2.2008998814267853E-2</v>
          </cell>
          <cell r="G25">
            <v>-1.8904282732388328E-2</v>
          </cell>
          <cell r="I25">
            <v>5564.41</v>
          </cell>
          <cell r="J25">
            <v>1.0734189165974961E-2</v>
          </cell>
          <cell r="L25">
            <v>493.34751697371377</v>
          </cell>
        </row>
        <row r="26">
          <cell r="A26">
            <v>45496.666666666599</v>
          </cell>
          <cell r="B26">
            <v>488.69</v>
          </cell>
          <cell r="D26">
            <v>2.6432004242428163E-3</v>
          </cell>
          <cell r="G26">
            <v>-1.8615235824181731E-2</v>
          </cell>
          <cell r="I26">
            <v>5555.74</v>
          </cell>
          <cell r="J26">
            <v>-1.5593317997995005E-3</v>
          </cell>
          <cell r="L26">
            <v>492.63097590083476</v>
          </cell>
        </row>
        <row r="27">
          <cell r="A27">
            <v>45497.666666666599</v>
          </cell>
          <cell r="B27">
            <v>461.27</v>
          </cell>
          <cell r="D27">
            <v>-5.7744786767043865E-2</v>
          </cell>
          <cell r="G27">
            <v>-1.8489109260390428E-2</v>
          </cell>
          <cell r="I27">
            <v>5427.13</v>
          </cell>
          <cell r="J27">
            <v>-2.3421178443889513E-2</v>
          </cell>
          <cell r="L27">
            <v>487.80621037762944</v>
          </cell>
          <cell r="M27">
            <v>503.81240000000014</v>
          </cell>
          <cell r="N27">
            <v>-16.006189622370698</v>
          </cell>
        </row>
        <row r="28">
          <cell r="A28">
            <v>45498.666666666599</v>
          </cell>
          <cell r="B28">
            <v>453.41</v>
          </cell>
          <cell r="D28">
            <v>-1.7186761438035131E-2</v>
          </cell>
          <cell r="G28">
            <v>-1.7745195029798135E-2</v>
          </cell>
          <cell r="I28">
            <v>5399.22</v>
          </cell>
          <cell r="J28">
            <v>-5.1559504042484414E-3</v>
          </cell>
          <cell r="L28">
            <v>482.514485704148</v>
          </cell>
          <cell r="M28">
            <v>502.69222222222231</v>
          </cell>
          <cell r="N28">
            <v>-20.177736518074312</v>
          </cell>
        </row>
        <row r="29">
          <cell r="A29">
            <v>45499.666666666599</v>
          </cell>
          <cell r="B29">
            <v>465.7</v>
          </cell>
          <cell r="D29">
            <v>2.6744856578061738E-2</v>
          </cell>
          <cell r="G29">
            <v>-1.7479823794834554E-2</v>
          </cell>
          <cell r="I29">
            <v>5459.1</v>
          </cell>
          <cell r="J29">
            <v>1.1029442312488889E-2</v>
          </cell>
          <cell r="L29">
            <v>479.92764174966374</v>
          </cell>
          <cell r="M29">
            <v>499.62390946502063</v>
          </cell>
          <cell r="N29">
            <v>-19.696267715356896</v>
          </cell>
        </row>
        <row r="30">
          <cell r="A30">
            <v>45502.666666666599</v>
          </cell>
          <cell r="B30">
            <v>465.71</v>
          </cell>
          <cell r="D30">
            <v>2.1472820777942293E-5</v>
          </cell>
          <cell r="G30">
            <v>-1.7186761438035131E-2</v>
          </cell>
          <cell r="I30">
            <v>5463.54</v>
          </cell>
          <cell r="J30">
            <v>8.129903108684501E-4</v>
          </cell>
          <cell r="L30">
            <v>477.74031224971543</v>
          </cell>
          <cell r="M30">
            <v>496.20065691205616</v>
          </cell>
          <cell r="N30">
            <v>-18.460344662340731</v>
          </cell>
        </row>
        <row r="31">
          <cell r="A31">
            <v>45503.666666666599</v>
          </cell>
          <cell r="B31">
            <v>463.19</v>
          </cell>
          <cell r="D31">
            <v>-5.4257857298279921E-3</v>
          </cell>
          <cell r="G31">
            <v>-1.6689167189119277E-2</v>
          </cell>
          <cell r="I31">
            <v>5436.44</v>
          </cell>
          <cell r="J31">
            <v>-4.9724964337360253E-3</v>
          </cell>
          <cell r="L31">
            <v>475.50180267283611</v>
          </cell>
          <cell r="M31">
            <v>493.94134899264458</v>
          </cell>
          <cell r="N31">
            <v>-18.439546319808471</v>
          </cell>
        </row>
        <row r="32">
          <cell r="A32">
            <v>45504.666666666599</v>
          </cell>
          <cell r="B32">
            <v>474.83</v>
          </cell>
          <cell r="D32">
            <v>2.4819508158911548E-2</v>
          </cell>
          <cell r="G32">
            <v>-1.6487353608317438E-2</v>
          </cell>
          <cell r="I32">
            <v>5522.3</v>
          </cell>
          <cell r="J32">
            <v>1.567000529191805E-2</v>
          </cell>
          <cell r="L32">
            <v>475.39844841547671</v>
          </cell>
          <cell r="M32">
            <v>491.85013795615242</v>
          </cell>
          <cell r="N32">
            <v>-16.451689540675716</v>
          </cell>
        </row>
        <row r="33">
          <cell r="A33">
            <v>45505.666666666599</v>
          </cell>
          <cell r="B33">
            <v>497.74</v>
          </cell>
          <cell r="D33">
            <v>4.7121007097467207E-2</v>
          </cell>
          <cell r="G33">
            <v>-1.6381796855721519E-2</v>
          </cell>
          <cell r="I33">
            <v>5446.68</v>
          </cell>
          <cell r="J33">
            <v>-1.3788191433053192E-2</v>
          </cell>
          <cell r="L33">
            <v>478.83561019771105</v>
          </cell>
          <cell r="M33">
            <v>489.72716477421523</v>
          </cell>
          <cell r="N33">
            <v>-10.891554576504177</v>
          </cell>
        </row>
        <row r="34">
          <cell r="A34">
            <v>45506.666666666599</v>
          </cell>
          <cell r="B34">
            <v>488.14</v>
          </cell>
          <cell r="D34">
            <v>-1.9475602380314518E-2</v>
          </cell>
          <cell r="G34">
            <v>-1.6302185528622715E-2</v>
          </cell>
          <cell r="I34">
            <v>5346.56</v>
          </cell>
          <cell r="J34">
            <v>-1.8552885294602865E-2</v>
          </cell>
          <cell r="L34">
            <v>480.2670547826786</v>
          </cell>
          <cell r="M34">
            <v>488.62367108723635</v>
          </cell>
          <cell r="N34">
            <v>-8.3566163045577468</v>
          </cell>
        </row>
        <row r="35">
          <cell r="A35">
            <v>45509.666666666599</v>
          </cell>
          <cell r="B35">
            <v>475.73</v>
          </cell>
          <cell r="D35">
            <v>-2.5751783548714824E-2</v>
          </cell>
          <cell r="G35">
            <v>-1.6038001328948209E-2</v>
          </cell>
          <cell r="I35">
            <v>5186.33</v>
          </cell>
          <cell r="J35">
            <v>-3.0427045496882188E-2</v>
          </cell>
          <cell r="L35">
            <v>479.5690463545742</v>
          </cell>
          <cell r="M35">
            <v>489.29895471040402</v>
          </cell>
          <cell r="N35">
            <v>-9.7299083558298207</v>
          </cell>
          <cell r="O35">
            <v>-15.356650401724286</v>
          </cell>
        </row>
        <row r="36">
          <cell r="A36">
            <v>45510.666666666599</v>
          </cell>
          <cell r="B36">
            <v>494.09</v>
          </cell>
          <cell r="D36">
            <v>3.7867220422212931E-2</v>
          </cell>
          <cell r="G36">
            <v>-1.439091205613131E-2</v>
          </cell>
          <cell r="I36">
            <v>5240.03</v>
          </cell>
          <cell r="J36">
            <v>1.0300905557719547E-2</v>
          </cell>
          <cell r="L36">
            <v>481.80303922310122</v>
          </cell>
          <cell r="M36">
            <v>489.21310621333708</v>
          </cell>
          <cell r="N36">
            <v>-7.4100669902358618</v>
          </cell>
          <cell r="O36">
            <v>-12.28532032137943</v>
          </cell>
          <cell r="P36">
            <v>4.8752533311435684</v>
          </cell>
        </row>
        <row r="37">
          <cell r="A37">
            <v>45511.666666666599</v>
          </cell>
          <cell r="B37">
            <v>488.92</v>
          </cell>
          <cell r="D37">
            <v>-1.0518809919781548E-2</v>
          </cell>
          <cell r="G37">
            <v>-1.4193376264254282E-2</v>
          </cell>
          <cell r="I37">
            <v>5199.5</v>
          </cell>
          <cell r="J37">
            <v>-7.7647563892511828E-3</v>
          </cell>
          <cell r="L37">
            <v>482.89795626570105</v>
          </cell>
          <cell r="M37">
            <v>488.21435760494177</v>
          </cell>
          <cell r="N37">
            <v>-5.3164013392407128</v>
          </cell>
          <cell r="O37">
            <v>-9.8282562571035452</v>
          </cell>
          <cell r="P37">
            <v>4.5118549178628324</v>
          </cell>
        </row>
        <row r="38">
          <cell r="A38">
            <v>45512.666666666599</v>
          </cell>
          <cell r="B38">
            <v>509.63</v>
          </cell>
          <cell r="D38">
            <v>4.1486095317865582E-2</v>
          </cell>
          <cell r="G38">
            <v>-1.388911216066715E-2</v>
          </cell>
          <cell r="I38">
            <v>5319.31</v>
          </cell>
          <cell r="J38">
            <v>2.2781128575607587E-2</v>
          </cell>
          <cell r="L38">
            <v>487.01057837867012</v>
          </cell>
          <cell r="M38">
            <v>488.64959037494611</v>
          </cell>
          <cell r="N38">
            <v>-1.6390119962759968</v>
          </cell>
          <cell r="O38">
            <v>-7.8626050056828367</v>
          </cell>
          <cell r="P38">
            <v>6.2235930094068399</v>
          </cell>
        </row>
        <row r="39">
          <cell r="A39">
            <v>45513.666666666599</v>
          </cell>
          <cell r="B39">
            <v>517.77</v>
          </cell>
          <cell r="D39">
            <v>1.5846155984493793E-2</v>
          </cell>
          <cell r="G39">
            <v>-1.3115942178338141E-2</v>
          </cell>
          <cell r="I39">
            <v>5344.16</v>
          </cell>
          <cell r="J39">
            <v>4.660780212150723E-3</v>
          </cell>
          <cell r="L39">
            <v>491.74279708964394</v>
          </cell>
          <cell r="M39">
            <v>488.66962071754267</v>
          </cell>
          <cell r="N39">
            <v>3.0731763721012726</v>
          </cell>
          <cell r="O39">
            <v>-6.2900840045462694</v>
          </cell>
          <cell r="P39">
            <v>9.363260376647542</v>
          </cell>
        </row>
        <row r="40">
          <cell r="A40">
            <v>45516.666666666599</v>
          </cell>
          <cell r="B40">
            <v>515.95000000000005</v>
          </cell>
          <cell r="D40">
            <v>-3.5212666496979746E-3</v>
          </cell>
          <cell r="G40">
            <v>-1.2921727539020105E-2</v>
          </cell>
          <cell r="I40">
            <v>5344.39</v>
          </cell>
          <cell r="J40">
            <v>4.3036707511422095E-5</v>
          </cell>
          <cell r="L40">
            <v>495.46698215277564</v>
          </cell>
          <cell r="M40">
            <v>490.22224140513214</v>
          </cell>
          <cell r="N40">
            <v>5.2447407476435046</v>
          </cell>
          <cell r="O40">
            <v>-5.0320672036370162</v>
          </cell>
          <cell r="P40">
            <v>10.276807951280521</v>
          </cell>
        </row>
        <row r="41">
          <cell r="A41">
            <v>45517.666666666599</v>
          </cell>
          <cell r="B41">
            <v>528.54</v>
          </cell>
          <cell r="D41">
            <v>2.4108626788035856E-2</v>
          </cell>
          <cell r="G41">
            <v>-1.2769994999308615E-2</v>
          </cell>
          <cell r="I41">
            <v>5434.43</v>
          </cell>
          <cell r="J41">
            <v>1.6707226654933075E-2</v>
          </cell>
          <cell r="L41">
            <v>500.55513874465629</v>
          </cell>
          <cell r="M41">
            <v>492.26281611586313</v>
          </cell>
          <cell r="N41">
            <v>8.2923226287931584</v>
          </cell>
          <cell r="O41">
            <v>-4.025653762909613</v>
          </cell>
          <cell r="P41">
            <v>12.317976391702771</v>
          </cell>
        </row>
        <row r="42">
          <cell r="A42">
            <v>45518.666666666599</v>
          </cell>
          <cell r="B42">
            <v>526.76</v>
          </cell>
          <cell r="D42">
            <v>-3.3734515077398532E-3</v>
          </cell>
          <cell r="G42">
            <v>-1.2302167094471872E-2</v>
          </cell>
          <cell r="I42">
            <v>5455.21</v>
          </cell>
          <cell r="J42">
            <v>3.816476067632372E-3</v>
          </cell>
          <cell r="L42">
            <v>504.586655860863</v>
          </cell>
          <cell r="M42">
            <v>494.01742232950289</v>
          </cell>
          <cell r="N42">
            <v>10.569233531360112</v>
          </cell>
          <cell r="O42">
            <v>-3.2205230103276907</v>
          </cell>
          <cell r="P42">
            <v>13.789756541687803</v>
          </cell>
        </row>
        <row r="43">
          <cell r="A43">
            <v>45519.666666666599</v>
          </cell>
          <cell r="B43">
            <v>537.33000000000004</v>
          </cell>
          <cell r="D43">
            <v>1.9867394063257604E-2</v>
          </cell>
          <cell r="G43">
            <v>-1.1671859090535105E-2</v>
          </cell>
          <cell r="I43">
            <v>5543.22</v>
          </cell>
          <cell r="J43">
            <v>1.6004444012785939E-2</v>
          </cell>
          <cell r="L43">
            <v>509.62409342073022</v>
          </cell>
          <cell r="M43">
            <v>496.57465030509525</v>
          </cell>
          <cell r="N43">
            <v>13.049443115634972</v>
          </cell>
          <cell r="O43">
            <v>-2.5764184082621528</v>
          </cell>
          <cell r="P43">
            <v>15.625861523897125</v>
          </cell>
        </row>
        <row r="44">
          <cell r="A44">
            <v>45520.666666666599</v>
          </cell>
          <cell r="B44">
            <v>527.41999999999996</v>
          </cell>
          <cell r="D44">
            <v>-1.8615235824181731E-2</v>
          </cell>
          <cell r="G44">
            <v>-1.1491118074500286E-2</v>
          </cell>
          <cell r="I44">
            <v>5554.25</v>
          </cell>
          <cell r="J44">
            <v>1.9878411263283945E-3</v>
          </cell>
          <cell r="L44">
            <v>512.36192520215627</v>
          </cell>
          <cell r="M44">
            <v>498.8106021343475</v>
          </cell>
          <cell r="N44">
            <v>13.551323067808767</v>
          </cell>
          <cell r="O44">
            <v>-2.0611347266097222</v>
          </cell>
          <cell r="P44">
            <v>15.612457794418489</v>
          </cell>
        </row>
        <row r="45">
          <cell r="A45">
            <v>45523.666666666599</v>
          </cell>
          <cell r="B45">
            <v>529.28</v>
          </cell>
          <cell r="D45">
            <v>3.5203973141766636E-3</v>
          </cell>
          <cell r="G45">
            <v>-1.1376725733857463E-2</v>
          </cell>
          <cell r="I45">
            <v>5608.25</v>
          </cell>
          <cell r="J45">
            <v>9.6753274361777754E-3</v>
          </cell>
          <cell r="L45">
            <v>514.96470594028608</v>
          </cell>
          <cell r="M45">
            <v>501.66389086513658</v>
          </cell>
          <cell r="N45">
            <v>13.300815075149501</v>
          </cell>
          <cell r="O45">
            <v>-1.6489077812877779</v>
          </cell>
          <cell r="P45">
            <v>14.94972285643728</v>
          </cell>
        </row>
        <row r="46">
          <cell r="A46">
            <v>45524.666666666599</v>
          </cell>
          <cell r="B46">
            <v>526.73</v>
          </cell>
          <cell r="D46">
            <v>-4.8295091076441653E-3</v>
          </cell>
          <cell r="G46">
            <v>-1.0524527640559894E-2</v>
          </cell>
          <cell r="I46">
            <v>5597.12</v>
          </cell>
          <cell r="J46">
            <v>-1.9865481747165059E-3</v>
          </cell>
          <cell r="L46">
            <v>516.77475118024211</v>
          </cell>
          <cell r="M46">
            <v>503.57175080105242</v>
          </cell>
          <cell r="N46">
            <v>13.203000379189689</v>
          </cell>
          <cell r="O46">
            <v>-1.3191262250302225</v>
          </cell>
          <cell r="P46">
            <v>14.522126604219912</v>
          </cell>
        </row>
        <row r="47">
          <cell r="A47">
            <v>45525.666666666599</v>
          </cell>
          <cell r="B47">
            <v>535.16</v>
          </cell>
          <cell r="D47">
            <v>1.5877684317790797E-2</v>
          </cell>
          <cell r="G47">
            <v>-1.0518809919781548E-2</v>
          </cell>
          <cell r="I47">
            <v>5620.85</v>
          </cell>
          <cell r="J47">
            <v>4.2307182841846242E-3</v>
          </cell>
          <cell r="L47">
            <v>519.60325099866634</v>
          </cell>
          <cell r="M47">
            <v>505.47606555652999</v>
          </cell>
          <cell r="N47">
            <v>14.127185442136351</v>
          </cell>
          <cell r="O47">
            <v>-1.0553009800241779</v>
          </cell>
          <cell r="P47">
            <v>15.18248642216053</v>
          </cell>
        </row>
        <row r="48">
          <cell r="A48">
            <v>45526.666666666599</v>
          </cell>
          <cell r="B48">
            <v>531.92999999999995</v>
          </cell>
          <cell r="D48">
            <v>-6.0538658684117256E-3</v>
          </cell>
          <cell r="G48">
            <v>-9.7387640326518816E-3</v>
          </cell>
          <cell r="I48">
            <v>5570.64</v>
          </cell>
          <cell r="J48">
            <v>-8.9729494254644684E-3</v>
          </cell>
          <cell r="L48">
            <v>521.49967392194844</v>
          </cell>
          <cell r="M48">
            <v>507.05043107086107</v>
          </cell>
          <cell r="N48">
            <v>14.449242851087376</v>
          </cell>
          <cell r="O48">
            <v>-0.84424078401934244</v>
          </cell>
          <cell r="P48">
            <v>15.293483635106719</v>
          </cell>
        </row>
        <row r="49">
          <cell r="A49">
            <v>45527.666666666599</v>
          </cell>
          <cell r="B49">
            <v>528</v>
          </cell>
          <cell r="D49">
            <v>-7.4156180307452914E-3</v>
          </cell>
          <cell r="G49">
            <v>-9.4756574252379891E-3</v>
          </cell>
          <cell r="I49">
            <v>5634.61</v>
          </cell>
          <cell r="J49">
            <v>1.1417986208502448E-2</v>
          </cell>
          <cell r="L49">
            <v>522.49972408780252</v>
          </cell>
          <cell r="M49">
            <v>509.13262136190843</v>
          </cell>
          <cell r="N49">
            <v>13.367102725894085</v>
          </cell>
          <cell r="O49">
            <v>-0.675392627215474</v>
          </cell>
          <cell r="P49">
            <v>14.04249535310956</v>
          </cell>
        </row>
        <row r="50">
          <cell r="A50">
            <v>45530.666666666599</v>
          </cell>
          <cell r="B50">
            <v>521.12</v>
          </cell>
          <cell r="D50">
            <v>-1.3115942178338141E-2</v>
          </cell>
          <cell r="G50">
            <v>-8.2760040367087385E-3</v>
          </cell>
          <cell r="I50">
            <v>5616.84</v>
          </cell>
          <cell r="J50">
            <v>-3.1587066155747872E-3</v>
          </cell>
          <cell r="L50">
            <v>522.2874588435252</v>
          </cell>
          <cell r="M50">
            <v>510.82131607584114</v>
          </cell>
          <cell r="N50">
            <v>11.466142767684062</v>
          </cell>
          <cell r="O50">
            <v>-0.54031410177237926</v>
          </cell>
          <cell r="P50">
            <v>12.006456869456441</v>
          </cell>
        </row>
        <row r="51">
          <cell r="A51">
            <v>45531.666666666599</v>
          </cell>
          <cell r="B51">
            <v>519.1</v>
          </cell>
          <cell r="D51">
            <v>-3.8837986947399517E-3</v>
          </cell>
          <cell r="G51">
            <v>-7.9332391764546269E-3</v>
          </cell>
          <cell r="I51">
            <v>5625.8</v>
          </cell>
          <cell r="J51">
            <v>1.5939320118754585E-3</v>
          </cell>
          <cell r="L51">
            <v>521.79708055990591</v>
          </cell>
          <cell r="M51">
            <v>512.09381118133444</v>
          </cell>
          <cell r="N51">
            <v>9.7032693785714628</v>
          </cell>
          <cell r="O51">
            <v>-0.43225128141790342</v>
          </cell>
          <cell r="P51">
            <v>10.135520659989366</v>
          </cell>
        </row>
        <row r="52">
          <cell r="A52">
            <v>45532.666666666599</v>
          </cell>
          <cell r="B52">
            <v>516.78</v>
          </cell>
          <cell r="D52">
            <v>-4.4792908040461677E-3</v>
          </cell>
          <cell r="G52">
            <v>-7.7190657300375979E-3</v>
          </cell>
          <cell r="I52">
            <v>5592.18</v>
          </cell>
          <cell r="J52">
            <v>-5.9939669454233853E-3</v>
          </cell>
          <cell r="L52">
            <v>521.02522201222803</v>
          </cell>
          <cell r="M52">
            <v>512.76241776049483</v>
          </cell>
          <cell r="N52">
            <v>8.2628042517332005</v>
          </cell>
          <cell r="O52">
            <v>-0.34580102513432276</v>
          </cell>
          <cell r="P52">
            <v>8.6086052768675234</v>
          </cell>
        </row>
        <row r="53">
          <cell r="A53">
            <v>45533.666666666599</v>
          </cell>
          <cell r="B53">
            <v>518.22</v>
          </cell>
          <cell r="D53">
            <v>2.7826104911119818E-3</v>
          </cell>
          <cell r="G53">
            <v>-7.5958150880287402E-3</v>
          </cell>
          <cell r="I53">
            <v>5591.96</v>
          </cell>
          <cell r="J53">
            <v>-3.934142455813639E-5</v>
          </cell>
          <cell r="L53">
            <v>520.5936493949622</v>
          </cell>
          <cell r="M53">
            <v>513.23186829675444</v>
          </cell>
          <cell r="N53">
            <v>7.3617810982077572</v>
          </cell>
          <cell r="O53">
            <v>-0.27664082010745822</v>
          </cell>
          <cell r="P53">
            <v>7.6384219183152151</v>
          </cell>
        </row>
        <row r="54">
          <cell r="A54">
            <v>45534.666666666599</v>
          </cell>
          <cell r="B54">
            <v>521.30999999999995</v>
          </cell>
          <cell r="D54">
            <v>5.9450118820233789E-3</v>
          </cell>
          <cell r="G54">
            <v>-7.4156180307452914E-3</v>
          </cell>
          <cell r="I54">
            <v>5648.4</v>
          </cell>
          <cell r="J54">
            <v>1.0042467382856683E-2</v>
          </cell>
          <cell r="L54">
            <v>520.70385718035254</v>
          </cell>
          <cell r="M54">
            <v>513.49469286736519</v>
          </cell>
          <cell r="N54">
            <v>7.2091643129873546</v>
          </cell>
          <cell r="O54">
            <v>-0.22131265608596659</v>
          </cell>
          <cell r="P54">
            <v>7.4304769690733208</v>
          </cell>
        </row>
        <row r="55">
          <cell r="A55">
            <v>45538.666666666599</v>
          </cell>
          <cell r="B55">
            <v>511.76</v>
          </cell>
          <cell r="D55">
            <v>-1.8489109260390428E-2</v>
          </cell>
          <cell r="G55">
            <v>-7.2661536766229192E-3</v>
          </cell>
          <cell r="I55">
            <v>5528.93</v>
          </cell>
          <cell r="J55">
            <v>-2.137801245458143E-2</v>
          </cell>
          <cell r="L55">
            <v>519.32787915260599</v>
          </cell>
          <cell r="M55">
            <v>513.84471561793077</v>
          </cell>
          <cell r="N55">
            <v>5.4831635346752137</v>
          </cell>
          <cell r="O55">
            <v>-0.17705012486877328</v>
          </cell>
          <cell r="P55">
            <v>5.6602136595439871</v>
          </cell>
        </row>
        <row r="56">
          <cell r="A56">
            <v>45539.666666666599</v>
          </cell>
          <cell r="B56">
            <v>512.74</v>
          </cell>
          <cell r="D56">
            <v>1.9131289388093699E-3</v>
          </cell>
          <cell r="G56">
            <v>-7.0537137340859818E-3</v>
          </cell>
          <cell r="I56">
            <v>5520.07</v>
          </cell>
          <cell r="J56">
            <v>-1.6037653903594354E-3</v>
          </cell>
          <cell r="L56">
            <v>518.31435928297424</v>
          </cell>
          <cell r="M56">
            <v>514.39769964623224</v>
          </cell>
          <cell r="N56">
            <v>3.916659636741997</v>
          </cell>
          <cell r="O56">
            <v>-0.14164009989501863</v>
          </cell>
          <cell r="P56">
            <v>4.0582997366370153</v>
          </cell>
        </row>
        <row r="57">
          <cell r="A57">
            <v>45540.666666666599</v>
          </cell>
          <cell r="B57">
            <v>516.86</v>
          </cell>
          <cell r="D57">
            <v>8.0031507199325464E-3</v>
          </cell>
          <cell r="G57">
            <v>-7.0395842422433944E-3</v>
          </cell>
          <cell r="I57">
            <v>5503.41</v>
          </cell>
          <cell r="J57">
            <v>-3.0226412501879545E-3</v>
          </cell>
          <cell r="L57">
            <v>518.09061170097823</v>
          </cell>
          <cell r="M57">
            <v>514.20231448725212</v>
          </cell>
          <cell r="N57">
            <v>3.8882972137261049</v>
          </cell>
          <cell r="O57">
            <v>-0.11331207991601491</v>
          </cell>
          <cell r="P57">
            <v>4.0016092936421197</v>
          </cell>
        </row>
        <row r="58">
          <cell r="A58">
            <v>45541.666666666599</v>
          </cell>
          <cell r="B58">
            <v>500.27</v>
          </cell>
          <cell r="D58">
            <v>-3.2624092125965537E-2</v>
          </cell>
          <cell r="G58">
            <v>-6.3692265991598584E-3</v>
          </cell>
          <cell r="I58">
            <v>5408.42</v>
          </cell>
          <cell r="J58">
            <v>-1.7410901670867562E-2</v>
          </cell>
          <cell r="L58">
            <v>515.34897913159693</v>
          </cell>
          <cell r="M58">
            <v>514.09399489560383</v>
          </cell>
          <cell r="N58">
            <v>1.2549842359931063</v>
          </cell>
          <cell r="O58">
            <v>-9.064966393281193E-2</v>
          </cell>
          <cell r="P58">
            <v>1.3456338999259181</v>
          </cell>
        </row>
        <row r="59">
          <cell r="A59">
            <v>45544.666666666599</v>
          </cell>
          <cell r="B59">
            <v>504.79</v>
          </cell>
          <cell r="D59">
            <v>8.9945485304542168E-3</v>
          </cell>
          <cell r="G59">
            <v>-6.0538658684117256E-3</v>
          </cell>
          <cell r="I59">
            <v>5471.05</v>
          </cell>
          <cell r="J59">
            <v>1.1513555690021488E-2</v>
          </cell>
          <cell r="L59">
            <v>513.72452080365895</v>
          </cell>
          <cell r="M59">
            <v>514.2988841625961</v>
          </cell>
          <cell r="N59">
            <v>-0.5743633589371484</v>
          </cell>
          <cell r="O59">
            <v>-7.2519731146249544E-2</v>
          </cell>
          <cell r="P59">
            <v>-0.50184362779089886</v>
          </cell>
        </row>
        <row r="60">
          <cell r="A60">
            <v>45545.666666666599</v>
          </cell>
          <cell r="B60">
            <v>504.79</v>
          </cell>
          <cell r="D60">
            <v>0</v>
          </cell>
          <cell r="G60">
            <v>-5.8845211196064517E-3</v>
          </cell>
          <cell r="I60">
            <v>5495.52</v>
          </cell>
          <cell r="J60">
            <v>4.4626607244902189E-3</v>
          </cell>
          <cell r="L60">
            <v>512.34997914155758</v>
          </cell>
          <cell r="M60">
            <v>513.25970755795936</v>
          </cell>
          <cell r="N60">
            <v>-0.90972841640177649</v>
          </cell>
          <cell r="O60">
            <v>-5.8015784916999637E-2</v>
          </cell>
          <cell r="P60">
            <v>-0.85171263148477683</v>
          </cell>
        </row>
        <row r="61">
          <cell r="A61">
            <v>45546.666666666599</v>
          </cell>
          <cell r="B61">
            <v>511.83</v>
          </cell>
          <cell r="D61">
            <v>1.3850037449815018E-2</v>
          </cell>
          <cell r="G61">
            <v>-5.4470854157938108E-3</v>
          </cell>
          <cell r="I61">
            <v>5554.13</v>
          </cell>
          <cell r="J61">
            <v>1.0608580303038784E-2</v>
          </cell>
          <cell r="L61">
            <v>512.26998235054873</v>
          </cell>
          <cell r="M61">
            <v>512.63232181292528</v>
          </cell>
          <cell r="N61">
            <v>-0.36233946237655346</v>
          </cell>
          <cell r="O61">
            <v>-4.6412627933599709E-2</v>
          </cell>
          <cell r="P61">
            <v>-0.31592683444295377</v>
          </cell>
        </row>
        <row r="62">
          <cell r="A62">
            <v>45547.666666666599</v>
          </cell>
          <cell r="B62">
            <v>525.6</v>
          </cell>
          <cell r="D62">
            <v>2.6547928515473072E-2</v>
          </cell>
          <cell r="G62">
            <v>-5.4257857298279921E-3</v>
          </cell>
          <cell r="I62">
            <v>5595.76</v>
          </cell>
          <cell r="J62">
            <v>7.46737294203047E-3</v>
          </cell>
          <cell r="L62">
            <v>514.32075429661813</v>
          </cell>
          <cell r="M62">
            <v>512.05140908604187</v>
          </cell>
          <cell r="N62">
            <v>2.2693452105762617</v>
          </cell>
          <cell r="O62">
            <v>-3.7130102346879766E-2</v>
          </cell>
          <cell r="P62">
            <v>2.3064753129231415</v>
          </cell>
        </row>
        <row r="63">
          <cell r="A63">
            <v>45548.666666666599</v>
          </cell>
          <cell r="B63">
            <v>524.62</v>
          </cell>
          <cell r="D63">
            <v>-1.8662761791699632E-3</v>
          </cell>
          <cell r="G63">
            <v>-4.9085791114100415E-3</v>
          </cell>
          <cell r="I63">
            <v>5626.02</v>
          </cell>
          <cell r="J63">
            <v>5.3930968783714164E-3</v>
          </cell>
          <cell r="L63">
            <v>515.90525363559993</v>
          </cell>
          <cell r="M63">
            <v>512.03500841300172</v>
          </cell>
          <cell r="N63">
            <v>3.8702452225982142</v>
          </cell>
          <cell r="O63">
            <v>-2.9704081877503813E-2</v>
          </cell>
          <cell r="P63">
            <v>3.8999493044757179</v>
          </cell>
        </row>
        <row r="64">
          <cell r="A64">
            <v>45551.666666666599</v>
          </cell>
          <cell r="B64">
            <v>533.28</v>
          </cell>
          <cell r="D64">
            <v>1.6372423568198735E-2</v>
          </cell>
          <cell r="G64">
            <v>-4.8295091076441653E-3</v>
          </cell>
          <cell r="I64">
            <v>5633.09</v>
          </cell>
          <cell r="J64">
            <v>1.2558720767880025E-3</v>
          </cell>
          <cell r="L64">
            <v>518.57829153781529</v>
          </cell>
          <cell r="M64">
            <v>513.03982260463124</v>
          </cell>
          <cell r="N64">
            <v>5.5384689331840491</v>
          </cell>
          <cell r="O64">
            <v>-2.3763265502003052E-2</v>
          </cell>
          <cell r="P64">
            <v>5.5622321986860523</v>
          </cell>
        </row>
        <row r="65">
          <cell r="A65">
            <v>45552.666666666599</v>
          </cell>
          <cell r="B65">
            <v>536.32000000000005</v>
          </cell>
          <cell r="D65">
            <v>5.6843832942341322E-3</v>
          </cell>
          <cell r="G65">
            <v>-4.4792908040461677E-3</v>
          </cell>
          <cell r="I65">
            <v>5634.58</v>
          </cell>
          <cell r="J65">
            <v>2.6447349073670164E-4</v>
          </cell>
          <cell r="L65">
            <v>521.30778514738211</v>
          </cell>
          <cell r="M65">
            <v>513.89761352280675</v>
          </cell>
          <cell r="N65">
            <v>7.4101716245753551</v>
          </cell>
          <cell r="O65">
            <v>-1.9010612401602442E-2</v>
          </cell>
          <cell r="P65">
            <v>7.4291822369769571</v>
          </cell>
        </row>
        <row r="66">
          <cell r="A66">
            <v>45553.666666666599</v>
          </cell>
          <cell r="B66">
            <v>537.95000000000005</v>
          </cell>
          <cell r="D66">
            <v>3.0346211862545451E-3</v>
          </cell>
          <cell r="G66">
            <v>-4.4536156087492977E-3</v>
          </cell>
          <cell r="I66">
            <v>5618.26</v>
          </cell>
          <cell r="J66">
            <v>-2.9006031263851696E-3</v>
          </cell>
          <cell r="L66">
            <v>523.86812589393878</v>
          </cell>
          <cell r="M66">
            <v>515.33334585445073</v>
          </cell>
          <cell r="N66">
            <v>8.5347800394880551</v>
          </cell>
          <cell r="O66">
            <v>-1.5208489921281954E-2</v>
          </cell>
          <cell r="P66">
            <v>8.5499885294093367</v>
          </cell>
        </row>
        <row r="67">
          <cell r="A67">
            <v>45554.666666666599</v>
          </cell>
          <cell r="B67">
            <v>559.1</v>
          </cell>
          <cell r="D67">
            <v>3.8562728992681407E-2</v>
          </cell>
          <cell r="G67">
            <v>-4.3061885948360717E-3</v>
          </cell>
          <cell r="I67">
            <v>5713.64</v>
          </cell>
          <cell r="J67">
            <v>1.6834291247586949E-2</v>
          </cell>
          <cell r="L67">
            <v>529.28841421794823</v>
          </cell>
          <cell r="M67">
            <v>516.88791282819511</v>
          </cell>
          <cell r="N67">
            <v>12.400501389753117</v>
          </cell>
          <cell r="O67">
            <v>-1.2166791937025564E-2</v>
          </cell>
          <cell r="P67">
            <v>12.412668181690142</v>
          </cell>
        </row>
        <row r="68">
          <cell r="A68">
            <v>45555.666666666599</v>
          </cell>
          <cell r="B68">
            <v>561.35</v>
          </cell>
          <cell r="D68">
            <v>4.0162488721888915E-3</v>
          </cell>
          <cell r="G68">
            <v>-4.0223140254117074E-3</v>
          </cell>
          <cell r="I68">
            <v>5702.55</v>
          </cell>
          <cell r="J68">
            <v>-1.942855451501775E-3</v>
          </cell>
          <cell r="L68">
            <v>534.22096587672547</v>
          </cell>
          <cell r="M68">
            <v>518.44806743351398</v>
          </cell>
          <cell r="N68">
            <v>15.772898443211488</v>
          </cell>
          <cell r="O68">
            <v>-9.733433549620453E-3</v>
          </cell>
          <cell r="P68">
            <v>15.782631876761108</v>
          </cell>
        </row>
        <row r="69">
          <cell r="A69">
            <v>45558.666666666599</v>
          </cell>
          <cell r="B69">
            <v>564.41</v>
          </cell>
          <cell r="D69">
            <v>5.4363408474554795E-3</v>
          </cell>
          <cell r="G69">
            <v>-3.9964829999573868E-3</v>
          </cell>
          <cell r="I69">
            <v>5718.57</v>
          </cell>
          <cell r="J69">
            <v>2.8053309143568263E-3</v>
          </cell>
          <cell r="L69">
            <v>538.86543266492151</v>
          </cell>
          <cell r="M69">
            <v>521.4593216976981</v>
          </cell>
          <cell r="N69">
            <v>17.406110967223412</v>
          </cell>
          <cell r="O69">
            <v>-7.7867468396963626E-3</v>
          </cell>
          <cell r="P69">
            <v>17.413897714063108</v>
          </cell>
        </row>
        <row r="70">
          <cell r="A70">
            <v>45559.666666666599</v>
          </cell>
          <cell r="B70">
            <v>563.33000000000004</v>
          </cell>
          <cell r="D70">
            <v>-1.915335680504168E-3</v>
          </cell>
          <cell r="G70">
            <v>-3.8837986947399517E-3</v>
          </cell>
          <cell r="I70">
            <v>5732.93</v>
          </cell>
          <cell r="J70">
            <v>2.5079697029956895E-3</v>
          </cell>
          <cell r="L70">
            <v>542.62921225493358</v>
          </cell>
          <cell r="M70">
            <v>524.41418675712782</v>
          </cell>
          <cell r="N70">
            <v>18.215025497805755</v>
          </cell>
          <cell r="O70">
            <v>-6.2293974717570902E-3</v>
          </cell>
          <cell r="P70">
            <v>18.221254895277511</v>
          </cell>
        </row>
        <row r="71">
          <cell r="A71">
            <v>45560.666666666599</v>
          </cell>
          <cell r="B71">
            <v>568.30999999999995</v>
          </cell>
          <cell r="D71">
            <v>8.801442416483566E-3</v>
          </cell>
          <cell r="G71">
            <v>-3.6216027267457623E-3</v>
          </cell>
          <cell r="I71">
            <v>5722.26</v>
          </cell>
          <cell r="J71">
            <v>-1.8629115860669923E-3</v>
          </cell>
          <cell r="L71">
            <v>546.58010267725149</v>
          </cell>
          <cell r="M71">
            <v>527.37683958993318</v>
          </cell>
          <cell r="N71">
            <v>19.203263087318305</v>
          </cell>
          <cell r="O71">
            <v>-4.9835179774056727E-3</v>
          </cell>
          <cell r="P71">
            <v>19.208246605295709</v>
          </cell>
        </row>
        <row r="72">
          <cell r="A72">
            <v>45561.666666666599</v>
          </cell>
          <cell r="B72">
            <v>567.84</v>
          </cell>
          <cell r="D72">
            <v>-8.2735559003679915E-4</v>
          </cell>
          <cell r="G72">
            <v>-3.5212666496979746E-3</v>
          </cell>
          <cell r="I72">
            <v>5745.37</v>
          </cell>
          <cell r="J72">
            <v>4.0304808028723289E-3</v>
          </cell>
          <cell r="L72">
            <v>549.85085611152044</v>
          </cell>
          <cell r="M72">
            <v>530.04003665734558</v>
          </cell>
          <cell r="N72">
            <v>19.810819454174862</v>
          </cell>
          <cell r="O72">
            <v>-3.986814381924538E-3</v>
          </cell>
          <cell r="P72">
            <v>19.814806268556787</v>
          </cell>
        </row>
        <row r="73">
          <cell r="A73">
            <v>45562.666666666599</v>
          </cell>
          <cell r="B73">
            <v>567.36</v>
          </cell>
          <cell r="D73">
            <v>-8.4566601234325805E-4</v>
          </cell>
          <cell r="G73">
            <v>-3.3734515077398532E-3</v>
          </cell>
          <cell r="I73">
            <v>5738.17</v>
          </cell>
          <cell r="J73">
            <v>-1.2539688882457197E-3</v>
          </cell>
          <cell r="L73">
            <v>552.54457055590194</v>
          </cell>
          <cell r="M73">
            <v>532.8748487568015</v>
          </cell>
          <cell r="N73">
            <v>19.669721799100444</v>
          </cell>
          <cell r="O73">
            <v>-3.1894515055396304E-3</v>
          </cell>
          <cell r="P73">
            <v>19.672911250605985</v>
          </cell>
        </row>
        <row r="74">
          <cell r="A74">
            <v>45565.666666666599</v>
          </cell>
          <cell r="B74">
            <v>572.44000000000005</v>
          </cell>
          <cell r="D74">
            <v>8.9139035568321732E-3</v>
          </cell>
          <cell r="G74">
            <v>-2.9917630172881403E-3</v>
          </cell>
          <cell r="I74">
            <v>5762.48</v>
          </cell>
          <cell r="J74">
            <v>4.227593432856073E-3</v>
          </cell>
          <cell r="L74">
            <v>555.60540585499393</v>
          </cell>
          <cell r="M74">
            <v>535.46485996000138</v>
          </cell>
          <cell r="N74">
            <v>20.140545894992556</v>
          </cell>
          <cell r="O74">
            <v>-2.5515612044317046E-3</v>
          </cell>
          <cell r="P74">
            <v>20.143097456196987</v>
          </cell>
        </row>
        <row r="75">
          <cell r="A75">
            <v>45566.666666666599</v>
          </cell>
          <cell r="B75">
            <v>576.47</v>
          </cell>
          <cell r="D75">
            <v>7.0153737510882472E-3</v>
          </cell>
          <cell r="G75">
            <v>-2.7163905498756545E-3</v>
          </cell>
          <cell r="I75">
            <v>5708.75</v>
          </cell>
          <cell r="J75">
            <v>-9.3678520838370288E-3</v>
          </cell>
          <cell r="L75">
            <v>558.81534341576412</v>
          </cell>
          <cell r="M75">
            <v>537.82746292592719</v>
          </cell>
          <cell r="N75">
            <v>20.987880489836925</v>
          </cell>
          <cell r="O75">
            <v>-2.0412489635453636E-3</v>
          </cell>
          <cell r="P75">
            <v>20.989921738800472</v>
          </cell>
        </row>
        <row r="76">
          <cell r="A76">
            <v>45567.666666666599</v>
          </cell>
          <cell r="B76">
            <v>572.80999999999995</v>
          </cell>
          <cell r="D76">
            <v>-6.3692265991598584E-3</v>
          </cell>
          <cell r="G76">
            <v>-2.4977229713264363E-3</v>
          </cell>
          <cell r="I76">
            <v>5709.54</v>
          </cell>
          <cell r="J76">
            <v>1.3837448536698041E-4</v>
          </cell>
          <cell r="L76">
            <v>560.9683675056466</v>
          </cell>
          <cell r="M76">
            <v>540.39135456104373</v>
          </cell>
          <cell r="N76">
            <v>20.57701294460287</v>
          </cell>
          <cell r="O76">
            <v>-1.6329991708362909E-3</v>
          </cell>
          <cell r="P76">
            <v>20.578645943773708</v>
          </cell>
        </row>
        <row r="77">
          <cell r="A77">
            <v>45568.666666666599</v>
          </cell>
          <cell r="B77">
            <v>582.77</v>
          </cell>
          <cell r="D77">
            <v>1.7238523766664158E-2</v>
          </cell>
          <cell r="G77">
            <v>-2.275037234223207E-3</v>
          </cell>
          <cell r="I77">
            <v>5699.94</v>
          </cell>
          <cell r="J77">
            <v>-1.6828115331257495E-3</v>
          </cell>
          <cell r="L77">
            <v>564.32246481247012</v>
          </cell>
          <cell r="M77">
            <v>543.06384681578118</v>
          </cell>
          <cell r="N77">
            <v>21.25861799668894</v>
          </cell>
          <cell r="O77">
            <v>-1.3063993366690327E-3</v>
          </cell>
          <cell r="P77">
            <v>21.25992439602561</v>
          </cell>
        </row>
        <row r="78">
          <cell r="A78">
            <v>45569.666666666599</v>
          </cell>
          <cell r="B78">
            <v>595.94000000000005</v>
          </cell>
          <cell r="D78">
            <v>2.2347393495463202E-2</v>
          </cell>
          <cell r="G78">
            <v>-1.915335680504168E-3</v>
          </cell>
          <cell r="I78">
            <v>5751.07</v>
          </cell>
          <cell r="J78">
            <v>8.9302759844378885E-3</v>
          </cell>
          <cell r="L78">
            <v>569.18670099516703</v>
          </cell>
          <cell r="M78">
            <v>545.26726557016775</v>
          </cell>
          <cell r="N78">
            <v>23.919435424999278</v>
          </cell>
          <cell r="O78">
            <v>-1.0451194693352262E-3</v>
          </cell>
          <cell r="P78">
            <v>23.920480544468614</v>
          </cell>
        </row>
        <row r="79">
          <cell r="A79">
            <v>45572.666666666599</v>
          </cell>
          <cell r="B79">
            <v>584.78</v>
          </cell>
          <cell r="D79">
            <v>-1.8904282732388328E-2</v>
          </cell>
          <cell r="G79">
            <v>-1.8662761791699632E-3</v>
          </cell>
          <cell r="I79">
            <v>5695.94</v>
          </cell>
          <cell r="J79">
            <v>-9.6322841074211688E-3</v>
          </cell>
          <cell r="L79">
            <v>571.58567007283364</v>
          </cell>
          <cell r="M79">
            <v>548.04524589830351</v>
          </cell>
          <cell r="N79">
            <v>23.540424174530131</v>
          </cell>
          <cell r="O79">
            <v>-8.3609557546818105E-4</v>
          </cell>
          <cell r="P79">
            <v>23.5412602701056</v>
          </cell>
        </row>
        <row r="80">
          <cell r="A80">
            <v>45573.666666666599</v>
          </cell>
          <cell r="B80">
            <v>592.89</v>
          </cell>
          <cell r="D80">
            <v>1.3773176196110088E-2</v>
          </cell>
          <cell r="G80">
            <v>-8.4566601234325805E-4</v>
          </cell>
          <cell r="I80">
            <v>5751.13</v>
          </cell>
          <cell r="J80">
            <v>9.6427168941927138E-3</v>
          </cell>
          <cell r="L80">
            <v>574.86325929239774</v>
          </cell>
          <cell r="M80">
            <v>551.59300546139218</v>
          </cell>
          <cell r="N80">
            <v>23.270253831005562</v>
          </cell>
          <cell r="O80">
            <v>-6.6887646037454491E-4</v>
          </cell>
          <cell r="P80">
            <v>23.270922707465935</v>
          </cell>
        </row>
        <row r="81">
          <cell r="A81">
            <v>45574.666666666599</v>
          </cell>
          <cell r="B81">
            <v>590.51</v>
          </cell>
          <cell r="D81">
            <v>-4.0223140254117074E-3</v>
          </cell>
          <cell r="G81">
            <v>-8.2735559003679915E-4</v>
          </cell>
          <cell r="I81">
            <v>5792.04</v>
          </cell>
          <cell r="J81">
            <v>7.0882038963943272E-3</v>
          </cell>
          <cell r="L81">
            <v>577.27045017049045</v>
          </cell>
          <cell r="M81">
            <v>554.05130135314084</v>
          </cell>
          <cell r="N81">
            <v>23.219148817349605</v>
          </cell>
          <cell r="O81">
            <v>-5.351011682996359E-4</v>
          </cell>
          <cell r="P81">
            <v>23.219683918517905</v>
          </cell>
        </row>
        <row r="82">
          <cell r="A82">
            <v>45575.666666666599</v>
          </cell>
          <cell r="B82">
            <v>583.83000000000004</v>
          </cell>
          <cell r="D82">
            <v>-1.1376725733857463E-2</v>
          </cell>
          <cell r="G82">
            <v>-7.976417971022299E-4</v>
          </cell>
          <cell r="I82">
            <v>5780.05</v>
          </cell>
          <cell r="J82">
            <v>-2.0722279710146596E-3</v>
          </cell>
          <cell r="L82">
            <v>578.2796116827227</v>
          </cell>
          <cell r="M82">
            <v>556.92824199364895</v>
          </cell>
          <cell r="N82">
            <v>21.351369689073749</v>
          </cell>
          <cell r="O82">
            <v>-4.2808093463970873E-4</v>
          </cell>
          <cell r="P82">
            <v>21.351797770008389</v>
          </cell>
        </row>
        <row r="83">
          <cell r="A83">
            <v>45576.666666666599</v>
          </cell>
          <cell r="B83">
            <v>589.95000000000005</v>
          </cell>
          <cell r="D83">
            <v>1.0427942984744859E-2</v>
          </cell>
          <cell r="G83">
            <v>-7.4025771397754161E-4</v>
          </cell>
          <cell r="I83">
            <v>5859.85</v>
          </cell>
          <cell r="J83">
            <v>1.3711672825779271E-2</v>
          </cell>
          <cell r="L83">
            <v>580.07505603922698</v>
          </cell>
          <cell r="M83">
            <v>559.41577962374902</v>
          </cell>
          <cell r="N83">
            <v>20.659276415477962</v>
          </cell>
          <cell r="O83">
            <v>-3.4246474771176702E-4</v>
          </cell>
          <cell r="P83">
            <v>20.659618880225672</v>
          </cell>
        </row>
        <row r="84">
          <cell r="A84">
            <v>45579.666666666599</v>
          </cell>
          <cell r="B84">
            <v>590.41999999999996</v>
          </cell>
          <cell r="D84">
            <v>7.9636050533141297E-4</v>
          </cell>
          <cell r="G84">
            <v>-6.6405706340718002E-4</v>
          </cell>
          <cell r="I84">
            <v>5815.26</v>
          </cell>
          <cell r="J84">
            <v>-7.6385090687541464E-3</v>
          </cell>
          <cell r="L84">
            <v>581.66658587934592</v>
          </cell>
          <cell r="M84">
            <v>561.22424039236023</v>
          </cell>
          <cell r="N84">
            <v>20.442345486985687</v>
          </cell>
          <cell r="O84">
            <v>-2.7397179816941362E-4</v>
          </cell>
          <cell r="P84">
            <v>20.442619458783856</v>
          </cell>
        </row>
        <row r="85">
          <cell r="A85">
            <v>45580.666666666599</v>
          </cell>
          <cell r="B85">
            <v>586.27</v>
          </cell>
          <cell r="D85">
            <v>-7.0537137340859818E-3</v>
          </cell>
          <cell r="G85">
            <v>0</v>
          </cell>
          <cell r="I85">
            <v>5842.47</v>
          </cell>
          <cell r="J85">
            <v>4.6681557065759915E-3</v>
          </cell>
          <cell r="L85">
            <v>582.37480343636958</v>
          </cell>
          <cell r="M85">
            <v>563.35207443737067</v>
          </cell>
          <cell r="N85">
            <v>19.0227289989989</v>
          </cell>
          <cell r="O85">
            <v>-2.1917743853553089E-4</v>
          </cell>
          <cell r="P85">
            <v>19.022948176437435</v>
          </cell>
        </row>
        <row r="86">
          <cell r="A86">
            <v>45581.666666666599</v>
          </cell>
          <cell r="B86">
            <v>576.79</v>
          </cell>
          <cell r="D86">
            <v>-1.6302185528622715E-2</v>
          </cell>
          <cell r="G86">
            <v>2.1472820777942293E-5</v>
          </cell>
          <cell r="I86">
            <v>5841.47</v>
          </cell>
          <cell r="J86">
            <v>-1.7117513483320916E-4</v>
          </cell>
          <cell r="L86">
            <v>581.51560290769737</v>
          </cell>
          <cell r="M86">
            <v>565.35710596052843</v>
          </cell>
          <cell r="N86">
            <v>16.158496947168942</v>
          </cell>
          <cell r="O86">
            <v>-1.7534195082842473E-4</v>
          </cell>
          <cell r="P86">
            <v>16.158672289119771</v>
          </cell>
        </row>
        <row r="87">
          <cell r="A87">
            <v>45582.666666666599</v>
          </cell>
          <cell r="B87">
            <v>576.92999999999995</v>
          </cell>
          <cell r="D87">
            <v>2.4269320231457711E-4</v>
          </cell>
          <cell r="G87">
            <v>2.1182470769990158E-4</v>
          </cell>
          <cell r="I87">
            <v>5864.67</v>
          </cell>
          <cell r="J87">
            <v>3.9637370431245362E-3</v>
          </cell>
          <cell r="L87">
            <v>580.81012553728237</v>
          </cell>
          <cell r="M87">
            <v>566.90620922271148</v>
          </cell>
          <cell r="N87">
            <v>13.903916314570893</v>
          </cell>
          <cell r="O87">
            <v>-1.4027356066273979E-4</v>
          </cell>
          <cell r="P87">
            <v>13.904056588131555</v>
          </cell>
        </row>
        <row r="88">
          <cell r="A88">
            <v>45583.666666666599</v>
          </cell>
          <cell r="B88">
            <v>576.47</v>
          </cell>
          <cell r="D88">
            <v>-7.976417971022299E-4</v>
          </cell>
          <cell r="G88">
            <v>2.4269320231457711E-4</v>
          </cell>
          <cell r="I88">
            <v>5853.98</v>
          </cell>
          <cell r="J88">
            <v>-1.8244427413090425E-3</v>
          </cell>
          <cell r="L88">
            <v>580.14241391616201</v>
          </cell>
          <cell r="M88">
            <v>567.63834187288103</v>
          </cell>
          <cell r="N88">
            <v>12.504072043280985</v>
          </cell>
          <cell r="O88">
            <v>-1.1221884853019183E-4</v>
          </cell>
          <cell r="P88">
            <v>12.504184262129515</v>
          </cell>
        </row>
        <row r="89">
          <cell r="A89">
            <v>45586.666666666599</v>
          </cell>
          <cell r="B89">
            <v>575.16</v>
          </cell>
          <cell r="D89">
            <v>-2.275037234223207E-3</v>
          </cell>
          <cell r="G89">
            <v>5.7736722158164059E-4</v>
          </cell>
          <cell r="I89">
            <v>5851.2</v>
          </cell>
          <cell r="J89">
            <v>-4.7500338350551163E-4</v>
          </cell>
          <cell r="L89">
            <v>579.37588869829096</v>
          </cell>
          <cell r="M89">
            <v>568.32661284526012</v>
          </cell>
          <cell r="N89">
            <v>11.049275853030849</v>
          </cell>
          <cell r="O89">
            <v>-8.9775078824153476E-5</v>
          </cell>
          <cell r="P89">
            <v>11.049365628109673</v>
          </cell>
        </row>
        <row r="90">
          <cell r="A90">
            <v>45587.666666666599</v>
          </cell>
          <cell r="B90">
            <v>582.01</v>
          </cell>
          <cell r="D90">
            <v>1.1839366754870771E-2</v>
          </cell>
          <cell r="G90">
            <v>7.9636050533141297E-4</v>
          </cell>
          <cell r="I90">
            <v>5797.42</v>
          </cell>
          <cell r="J90">
            <v>-9.2337774119530536E-3</v>
          </cell>
          <cell r="L90">
            <v>579.78113659086159</v>
          </cell>
          <cell r="M90">
            <v>568.92982670857418</v>
          </cell>
          <cell r="N90">
            <v>10.85130988228741</v>
          </cell>
          <cell r="O90">
            <v>-7.1820063059322778E-5</v>
          </cell>
          <cell r="P90">
            <v>10.851381702350469</v>
          </cell>
        </row>
        <row r="91">
          <cell r="A91">
            <v>45588.666666666599</v>
          </cell>
          <cell r="B91">
            <v>563.69000000000005</v>
          </cell>
          <cell r="D91">
            <v>-3.1983174716824138E-2</v>
          </cell>
          <cell r="G91">
            <v>9.0243860714187408E-4</v>
          </cell>
          <cell r="I91">
            <v>5809.86</v>
          </cell>
          <cell r="J91">
            <v>2.1434831869283494E-3</v>
          </cell>
          <cell r="L91">
            <v>577.30557711534448</v>
          </cell>
          <cell r="M91">
            <v>569.3913210264576</v>
          </cell>
          <cell r="N91">
            <v>7.9142560888868729</v>
          </cell>
          <cell r="O91">
            <v>-5.7456050447458223E-5</v>
          </cell>
          <cell r="P91">
            <v>7.9143135449373201</v>
          </cell>
        </row>
        <row r="92">
          <cell r="A92">
            <v>45589.666666666599</v>
          </cell>
          <cell r="B92">
            <v>567.78</v>
          </cell>
          <cell r="D92">
            <v>7.2295647506094834E-3</v>
          </cell>
          <cell r="G92">
            <v>9.1188429353843733E-4</v>
          </cell>
          <cell r="I92">
            <v>5808.12</v>
          </cell>
          <cell r="J92">
            <v>-2.9953572187414154E-4</v>
          </cell>
          <cell r="L92">
            <v>575.84010371298382</v>
          </cell>
          <cell r="M92">
            <v>570.32603798746072</v>
          </cell>
          <cell r="N92">
            <v>5.5140657255230963</v>
          </cell>
          <cell r="O92">
            <v>-4.5964840357966579E-5</v>
          </cell>
          <cell r="P92">
            <v>5.5141116903634542</v>
          </cell>
        </row>
        <row r="93">
          <cell r="A93">
            <v>45590.666666666599</v>
          </cell>
          <cell r="B93">
            <v>573.25</v>
          </cell>
          <cell r="D93">
            <v>9.5879019898175901E-3</v>
          </cell>
          <cell r="G93">
            <v>9.6518253699530454E-4</v>
          </cell>
          <cell r="I93">
            <v>5823.52</v>
          </cell>
          <cell r="J93">
            <v>2.6479514493707988E-3</v>
          </cell>
          <cell r="L93">
            <v>575.44162621867861</v>
          </cell>
          <cell r="M93">
            <v>569.83447961801926</v>
          </cell>
          <cell r="N93">
            <v>5.6071466006593482</v>
          </cell>
          <cell r="O93">
            <v>-3.6771872286373264E-5</v>
          </cell>
          <cell r="P93">
            <v>5.6071833725316349</v>
          </cell>
        </row>
        <row r="94">
          <cell r="A94">
            <v>45593.666666666599</v>
          </cell>
          <cell r="B94">
            <v>578.16</v>
          </cell>
          <cell r="D94">
            <v>8.5287252367117952E-3</v>
          </cell>
          <cell r="G94">
            <v>1.28384264131883E-3</v>
          </cell>
          <cell r="I94">
            <v>5832.92</v>
          </cell>
          <cell r="J94">
            <v>1.6128426925638532E-3</v>
          </cell>
          <cell r="L94">
            <v>575.85983756965106</v>
          </cell>
          <cell r="M94">
            <v>569.68229594261049</v>
          </cell>
          <cell r="N94">
            <v>6.1775416270405685</v>
          </cell>
          <cell r="O94">
            <v>-2.9417497829098613E-5</v>
          </cell>
          <cell r="P94">
            <v>6.1775710445383973</v>
          </cell>
        </row>
        <row r="95">
          <cell r="A95">
            <v>45594.666666666599</v>
          </cell>
          <cell r="B95">
            <v>593.28</v>
          </cell>
          <cell r="D95">
            <v>2.5815815962710129E-2</v>
          </cell>
          <cell r="G95">
            <v>1.9131289388093699E-3</v>
          </cell>
          <cell r="I95">
            <v>5813.67</v>
          </cell>
          <cell r="J95">
            <v>-3.3056916281390038E-3</v>
          </cell>
          <cell r="L95">
            <v>578.53986255893551</v>
          </cell>
          <cell r="M95">
            <v>569.94657031723193</v>
          </cell>
          <cell r="N95">
            <v>8.5932922417035797</v>
          </cell>
          <cell r="O95">
            <v>-2.353399826327889E-5</v>
          </cell>
          <cell r="P95">
            <v>8.5933157757018428</v>
          </cell>
        </row>
        <row r="96">
          <cell r="A96">
            <v>45595.666666666599</v>
          </cell>
          <cell r="B96">
            <v>591.79999999999995</v>
          </cell>
          <cell r="D96">
            <v>-2.4977229713264363E-3</v>
          </cell>
          <cell r="G96">
            <v>1.9734638584855972E-3</v>
          </cell>
          <cell r="I96">
            <v>5705.45</v>
          </cell>
          <cell r="J96">
            <v>-1.8790182599519829E-2</v>
          </cell>
          <cell r="L96">
            <v>580.57988370371459</v>
          </cell>
          <cell r="M96">
            <v>570.55497251595557</v>
          </cell>
          <cell r="N96">
            <v>10.024911187759017</v>
          </cell>
          <cell r="O96">
            <v>-1.8827198610623114E-5</v>
          </cell>
          <cell r="P96">
            <v>10.024930014957627</v>
          </cell>
        </row>
        <row r="97">
          <cell r="A97">
            <v>45596.666666666599</v>
          </cell>
          <cell r="B97">
            <v>567.58000000000004</v>
          </cell>
          <cell r="D97">
            <v>-4.1787031382774537E-2</v>
          </cell>
          <cell r="G97">
            <v>2.4018245797596477E-3</v>
          </cell>
          <cell r="I97">
            <v>5728.8</v>
          </cell>
          <cell r="J97">
            <v>4.0842263302362366E-3</v>
          </cell>
          <cell r="L97">
            <v>578.57990159545079</v>
          </cell>
          <cell r="M97">
            <v>572.23830788514408</v>
          </cell>
          <cell r="N97">
            <v>6.3415937103067108</v>
          </cell>
          <cell r="O97">
            <v>-1.5061758888498492E-5</v>
          </cell>
          <cell r="P97">
            <v>6.3416087720655989</v>
          </cell>
        </row>
        <row r="98">
          <cell r="A98">
            <v>45597.666666666599</v>
          </cell>
          <cell r="B98">
            <v>567.16</v>
          </cell>
          <cell r="D98">
            <v>-7.4025771397754161E-4</v>
          </cell>
          <cell r="G98">
            <v>2.6432004242428163E-3</v>
          </cell>
          <cell r="I98">
            <v>5712.69</v>
          </cell>
          <cell r="J98">
            <v>-2.8160686495115016E-3</v>
          </cell>
          <cell r="L98">
            <v>576.82299365768915</v>
          </cell>
          <cell r="M98">
            <v>573.68732211587417</v>
          </cell>
          <cell r="N98">
            <v>3.1356715418149861</v>
          </cell>
          <cell r="O98">
            <v>-1.2049407110798794E-5</v>
          </cell>
          <cell r="P98">
            <v>3.1356835912220968</v>
          </cell>
        </row>
        <row r="99">
          <cell r="A99">
            <v>45600.666666666599</v>
          </cell>
          <cell r="B99">
            <v>560.67999999999995</v>
          </cell>
          <cell r="D99">
            <v>-1.1491118074500286E-2</v>
          </cell>
          <cell r="G99">
            <v>2.7826104911119818E-3</v>
          </cell>
          <cell r="I99">
            <v>5782.76</v>
          </cell>
          <cell r="J99">
            <v>1.219106130274809E-2</v>
          </cell>
          <cell r="L99">
            <v>574.33945617189079</v>
          </cell>
          <cell r="M99">
            <v>573.23492788506871</v>
          </cell>
          <cell r="N99">
            <v>1.1045282868220738</v>
          </cell>
          <cell r="O99">
            <v>-9.6395256886390362E-6</v>
          </cell>
          <cell r="P99">
            <v>1.1045379263477624</v>
          </cell>
        </row>
        <row r="100">
          <cell r="A100">
            <v>45601.666666666599</v>
          </cell>
          <cell r="B100">
            <v>572.42999999999995</v>
          </cell>
          <cell r="D100">
            <v>2.0740124415503054E-2</v>
          </cell>
          <cell r="G100">
            <v>2.825368535042679E-3</v>
          </cell>
          <cell r="I100">
            <v>5929.04</v>
          </cell>
          <cell r="J100">
            <v>2.4981233838896531E-2</v>
          </cell>
          <cell r="L100">
            <v>574.04569368390753</v>
          </cell>
          <cell r="M100">
            <v>572.78493322691543</v>
          </cell>
          <cell r="N100">
            <v>1.2607604569921023</v>
          </cell>
          <cell r="O100">
            <v>-7.7116205509112289E-6</v>
          </cell>
          <cell r="P100">
            <v>1.2607681686126533</v>
          </cell>
        </row>
        <row r="101">
          <cell r="A101">
            <v>45602.666666666599</v>
          </cell>
          <cell r="B101">
            <v>572.04999999999995</v>
          </cell>
          <cell r="D101">
            <v>-6.6405706340718002E-4</v>
          </cell>
          <cell r="G101">
            <v>3.0346211862545451E-3</v>
          </cell>
          <cell r="I101">
            <v>5973.1</v>
          </cell>
          <cell r="J101">
            <v>7.4037444129894632E-3</v>
          </cell>
          <cell r="L101">
            <v>573.73866388638328</v>
          </cell>
          <cell r="M101">
            <v>571.88827150640316</v>
          </cell>
          <cell r="N101">
            <v>1.8503923799801214</v>
          </cell>
          <cell r="O101">
            <v>-6.1692964407289838E-6</v>
          </cell>
          <cell r="P101">
            <v>1.8503985492765622</v>
          </cell>
        </row>
        <row r="102">
          <cell r="A102">
            <v>45603.666666666599</v>
          </cell>
          <cell r="B102">
            <v>591.70000000000005</v>
          </cell>
          <cell r="D102">
            <v>3.3773349535695593E-2</v>
          </cell>
          <cell r="G102">
            <v>3.1681928577205975E-3</v>
          </cell>
          <cell r="I102">
            <v>5995.54</v>
          </cell>
          <cell r="J102">
            <v>3.7498038697994338E-3</v>
          </cell>
          <cell r="L102">
            <v>576.50194636540118</v>
          </cell>
          <cell r="M102">
            <v>571.92839954296585</v>
          </cell>
          <cell r="N102">
            <v>4.5735468224353326</v>
          </cell>
          <cell r="O102">
            <v>-4.9354371525831876E-6</v>
          </cell>
          <cell r="P102">
            <v>4.5735517578724849</v>
          </cell>
        </row>
        <row r="103">
          <cell r="A103">
            <v>45604.666666666599</v>
          </cell>
          <cell r="B103">
            <v>589.34</v>
          </cell>
          <cell r="D103">
            <v>-3.9964829999573868E-3</v>
          </cell>
          <cell r="G103">
            <v>3.1980602019005986E-3</v>
          </cell>
          <cell r="I103">
            <v>6001.35</v>
          </cell>
          <cell r="J103">
            <v>9.6858443383637458E-4</v>
          </cell>
          <cell r="L103">
            <v>578.47703153995485</v>
          </cell>
          <cell r="M103">
            <v>571.93740698422766</v>
          </cell>
          <cell r="N103">
            <v>6.5396245557271868</v>
          </cell>
          <cell r="O103">
            <v>-3.9483497220665502E-6</v>
          </cell>
          <cell r="P103">
            <v>6.5396285040769087</v>
          </cell>
        </row>
        <row r="104">
          <cell r="A104">
            <v>45607.666666666599</v>
          </cell>
          <cell r="B104">
            <v>583.16999999999996</v>
          </cell>
          <cell r="D104">
            <v>-1.0524527640559894E-2</v>
          </cell>
          <cell r="G104">
            <v>3.3398305467480277E-3</v>
          </cell>
          <cell r="I104">
            <v>5983.99</v>
          </cell>
          <cell r="J104">
            <v>-2.8968743715661891E-3</v>
          </cell>
          <cell r="L104">
            <v>579.19902668765405</v>
          </cell>
          <cell r="M104">
            <v>573.4013027631737</v>
          </cell>
          <cell r="N104">
            <v>5.7977239244803513</v>
          </cell>
          <cell r="O104">
            <v>-3.1586797776532404E-6</v>
          </cell>
          <cell r="P104">
            <v>5.7977270831601286</v>
          </cell>
        </row>
        <row r="105">
          <cell r="A105">
            <v>45608.666666666599</v>
          </cell>
          <cell r="B105">
            <v>584.82000000000005</v>
          </cell>
          <cell r="D105">
            <v>2.825368535042679E-3</v>
          </cell>
          <cell r="G105">
            <v>3.5203973141766636E-3</v>
          </cell>
          <cell r="I105">
            <v>5985.38</v>
          </cell>
          <cell r="J105">
            <v>2.322595101076364E-4</v>
          </cell>
          <cell r="L105">
            <v>580.06379181263037</v>
          </cell>
          <cell r="M105">
            <v>574.58194700293859</v>
          </cell>
          <cell r="N105">
            <v>5.4818448096917791</v>
          </cell>
          <cell r="O105">
            <v>-2.5269438221225926E-6</v>
          </cell>
          <cell r="P105">
            <v>5.4818473366356013</v>
          </cell>
        </row>
        <row r="106">
          <cell r="A106">
            <v>45609.666666666599</v>
          </cell>
          <cell r="B106">
            <v>580</v>
          </cell>
          <cell r="D106">
            <v>-8.2760040367087385E-3</v>
          </cell>
          <cell r="G106">
            <v>3.5471222111592773E-3</v>
          </cell>
          <cell r="I106">
            <v>5949.17</v>
          </cell>
          <cell r="J106">
            <v>-6.0681150291174617E-3</v>
          </cell>
          <cell r="L106">
            <v>580.05397768761031</v>
          </cell>
          <cell r="M106">
            <v>575.21809907679506</v>
          </cell>
          <cell r="N106">
            <v>4.8358786108152572</v>
          </cell>
          <cell r="O106">
            <v>-2.0215550576980743E-6</v>
          </cell>
          <cell r="P106">
            <v>4.8358806323703147</v>
          </cell>
        </row>
        <row r="107">
          <cell r="A107">
            <v>45610.666666666599</v>
          </cell>
          <cell r="B107">
            <v>577.16</v>
          </cell>
          <cell r="D107">
            <v>-4.9085791114100415E-3</v>
          </cell>
          <cell r="G107">
            <v>4.0162488721888915E-3</v>
          </cell>
          <cell r="I107">
            <v>5870.62</v>
          </cell>
          <cell r="J107">
            <v>-1.3291463960568205E-2</v>
          </cell>
          <cell r="L107">
            <v>579.60875035105482</v>
          </cell>
          <cell r="M107">
            <v>575.92935099703254</v>
          </cell>
          <cell r="N107">
            <v>3.67939935402228</v>
          </cell>
          <cell r="O107">
            <v>-1.6172440461584596E-6</v>
          </cell>
          <cell r="P107">
            <v>3.6794009712663263</v>
          </cell>
        </row>
        <row r="108">
          <cell r="A108">
            <v>45611.666666666599</v>
          </cell>
          <cell r="B108">
            <v>554.08000000000004</v>
          </cell>
          <cell r="D108">
            <v>-4.0810443774943021E-2</v>
          </cell>
          <cell r="G108">
            <v>4.0225765174984511E-3</v>
          </cell>
          <cell r="I108">
            <v>5893.62</v>
          </cell>
          <cell r="J108">
            <v>3.9101598241076656E-3</v>
          </cell>
          <cell r="L108">
            <v>575.6812502970464</v>
          </cell>
          <cell r="M108">
            <v>576.23088055280789</v>
          </cell>
          <cell r="N108">
            <v>-0.54963025576148539</v>
          </cell>
          <cell r="O108">
            <v>-1.2937952369267678E-6</v>
          </cell>
          <cell r="P108">
            <v>-0.54962896196624844</v>
          </cell>
        </row>
        <row r="109">
          <cell r="A109">
            <v>45614.666666666599</v>
          </cell>
          <cell r="B109">
            <v>554.4</v>
          </cell>
          <cell r="D109">
            <v>5.7736722158164059E-4</v>
          </cell>
          <cell r="G109">
            <v>4.3743277861609106E-3</v>
          </cell>
          <cell r="I109">
            <v>5916.98</v>
          </cell>
          <cell r="J109">
            <v>3.9557737052673715E-3</v>
          </cell>
          <cell r="L109">
            <v>572.40721178980846</v>
          </cell>
          <cell r="M109">
            <v>576.29970421556288</v>
          </cell>
          <cell r="N109">
            <v>-3.8924924257544262</v>
          </cell>
          <cell r="O109">
            <v>-1.0350361895414143E-6</v>
          </cell>
          <cell r="P109">
            <v>-3.8924913907182366</v>
          </cell>
        </row>
        <row r="110">
          <cell r="A110">
            <v>45615.666666666599</v>
          </cell>
          <cell r="B110">
            <v>561.09</v>
          </cell>
          <cell r="D110">
            <v>1.1994872587325069E-2</v>
          </cell>
          <cell r="G110">
            <v>4.4147536220222345E-3</v>
          </cell>
          <cell r="I110">
            <v>5917.11</v>
          </cell>
          <cell r="J110">
            <v>2.1970426117316337E-5</v>
          </cell>
          <cell r="L110">
            <v>570.66610228368404</v>
          </cell>
          <cell r="M110">
            <v>574.65380019959525</v>
          </cell>
          <cell r="N110">
            <v>-3.9876979159112125</v>
          </cell>
          <cell r="O110">
            <v>-8.2802895163313144E-7</v>
          </cell>
          <cell r="P110">
            <v>-3.9876970878822608</v>
          </cell>
        </row>
        <row r="111">
          <cell r="A111">
            <v>45616.666666666599</v>
          </cell>
          <cell r="B111">
            <v>565.52</v>
          </cell>
          <cell r="D111">
            <v>7.8643413996802407E-3</v>
          </cell>
          <cell r="G111">
            <v>4.9232311374613419E-3</v>
          </cell>
          <cell r="I111">
            <v>5948.71</v>
          </cell>
          <cell r="J111">
            <v>5.3262353051749837E-3</v>
          </cell>
          <cell r="L111">
            <v>569.87439424004037</v>
          </cell>
          <cell r="M111">
            <v>573.15351870332893</v>
          </cell>
          <cell r="N111">
            <v>-3.2791244632885537</v>
          </cell>
          <cell r="O111">
            <v>-6.6242316130650518E-7</v>
          </cell>
          <cell r="P111">
            <v>-3.2791238008653925</v>
          </cell>
        </row>
        <row r="112">
          <cell r="A112">
            <v>45617.666666666599</v>
          </cell>
          <cell r="B112">
            <v>563.09</v>
          </cell>
          <cell r="D112">
            <v>-4.3061885948360717E-3</v>
          </cell>
          <cell r="G112">
            <v>5.4363408474554795E-3</v>
          </cell>
          <cell r="I112">
            <v>5969.34</v>
          </cell>
          <cell r="J112">
            <v>3.4619792004100735E-3</v>
          </cell>
          <cell r="L112">
            <v>568.83064128003411</v>
          </cell>
          <cell r="M112">
            <v>572.25992472530459</v>
          </cell>
          <cell r="N112">
            <v>-3.429283445270471</v>
          </cell>
          <cell r="O112">
            <v>-5.2993852904520414E-7</v>
          </cell>
          <cell r="P112">
            <v>-3.429282915331942</v>
          </cell>
        </row>
        <row r="113">
          <cell r="A113">
            <v>45618.666666666599</v>
          </cell>
          <cell r="B113">
            <v>559.14</v>
          </cell>
          <cell r="D113">
            <v>-7.0395842422433944E-3</v>
          </cell>
          <cell r="G113">
            <v>5.6843832942341322E-3</v>
          </cell>
          <cell r="I113">
            <v>5987.37</v>
          </cell>
          <cell r="J113">
            <v>3.015882072251307E-3</v>
          </cell>
          <cell r="L113">
            <v>567.33977339079809</v>
          </cell>
          <cell r="M113">
            <v>571.76067104194874</v>
          </cell>
          <cell r="N113">
            <v>-4.4208976511506535</v>
          </cell>
          <cell r="O113">
            <v>-4.2395082323616332E-7</v>
          </cell>
          <cell r="P113">
            <v>-4.4208972271998306</v>
          </cell>
        </row>
        <row r="114">
          <cell r="A114">
            <v>45621.666666666599</v>
          </cell>
          <cell r="B114">
            <v>565.11</v>
          </cell>
          <cell r="D114">
            <v>1.0620513436618361E-2</v>
          </cell>
          <cell r="G114">
            <v>5.9450118820233789E-3</v>
          </cell>
          <cell r="I114">
            <v>6021.63</v>
          </cell>
          <cell r="J114">
            <v>5.7057361888066833E-3</v>
          </cell>
          <cell r="L114">
            <v>566.99673133067529</v>
          </cell>
          <cell r="M114">
            <v>571.11839911291554</v>
          </cell>
          <cell r="N114">
            <v>-4.1216677822402517</v>
          </cell>
          <cell r="O114">
            <v>-3.3916065858893066E-7</v>
          </cell>
          <cell r="P114">
            <v>-4.121667443079593</v>
          </cell>
        </row>
        <row r="115">
          <cell r="A115">
            <v>45622.666666666599</v>
          </cell>
          <cell r="B115">
            <v>573.54</v>
          </cell>
          <cell r="D115">
            <v>1.4807278841488754E-2</v>
          </cell>
          <cell r="G115">
            <v>6.0037764843569614E-3</v>
          </cell>
          <cell r="I115">
            <v>5998.74</v>
          </cell>
          <cell r="J115">
            <v>-3.8085396153748753E-3</v>
          </cell>
          <cell r="L115">
            <v>568.00338804903299</v>
          </cell>
          <cell r="M115">
            <v>570.23111028973665</v>
          </cell>
          <cell r="N115">
            <v>-2.2277222407036561</v>
          </cell>
          <cell r="O115">
            <v>-2.7132852687114452E-7</v>
          </cell>
          <cell r="P115">
            <v>-2.2277219693751293</v>
          </cell>
        </row>
        <row r="116">
          <cell r="A116">
            <v>45623.666666666599</v>
          </cell>
          <cell r="B116">
            <v>569.20000000000005</v>
          </cell>
          <cell r="D116">
            <v>-7.5958150880287402E-3</v>
          </cell>
          <cell r="G116">
            <v>6.2510749196252853E-3</v>
          </cell>
          <cell r="I116">
            <v>6032.38</v>
          </cell>
          <cell r="J116">
            <v>5.5921788939180331E-3</v>
          </cell>
          <cell r="L116">
            <v>568.18748219533563</v>
          </cell>
          <cell r="M116">
            <v>569.85176878679317</v>
          </cell>
          <cell r="N116">
            <v>-1.6642865914575395</v>
          </cell>
          <cell r="O116">
            <v>-2.1706282149691561E-7</v>
          </cell>
          <cell r="P116">
            <v>-1.664286374394718</v>
          </cell>
        </row>
        <row r="117">
          <cell r="A117">
            <v>45625.545138888803</v>
          </cell>
          <cell r="B117">
            <v>574.32000000000005</v>
          </cell>
          <cell r="D117">
            <v>8.954866052530373E-3</v>
          </cell>
          <cell r="G117">
            <v>7.0153737510882472E-3</v>
          </cell>
          <cell r="I117">
            <v>6047.15</v>
          </cell>
          <cell r="J117">
            <v>2.4454606033056034E-3</v>
          </cell>
          <cell r="L117">
            <v>569.13094647297635</v>
          </cell>
          <cell r="M117">
            <v>570.1249710988825</v>
          </cell>
          <cell r="N117">
            <v>-0.99402462590614959</v>
          </cell>
          <cell r="O117">
            <v>-1.7365025719753251E-7</v>
          </cell>
          <cell r="P117">
            <v>-0.99402445225589242</v>
          </cell>
        </row>
        <row r="118">
          <cell r="A118">
            <v>45628.666666666599</v>
          </cell>
          <cell r="B118">
            <v>592.83000000000004</v>
          </cell>
          <cell r="D118">
            <v>3.1720947720593397E-2</v>
          </cell>
          <cell r="G118">
            <v>7.2295647506094834E-3</v>
          </cell>
          <cell r="I118">
            <v>6049.88</v>
          </cell>
          <cell r="J118">
            <v>4.5135046310470323E-4</v>
          </cell>
          <cell r="L118">
            <v>572.77695470790309</v>
          </cell>
          <cell r="M118">
            <v>570.05645472118749</v>
          </cell>
          <cell r="N118">
            <v>2.7204999867155948</v>
          </cell>
          <cell r="O118">
            <v>-1.3892020575802602E-7</v>
          </cell>
          <cell r="P118">
            <v>2.7205001256358003</v>
          </cell>
        </row>
        <row r="119">
          <cell r="A119">
            <v>45629.666666666599</v>
          </cell>
          <cell r="B119">
            <v>613.65</v>
          </cell>
          <cell r="D119">
            <v>3.4517053054696281E-2</v>
          </cell>
          <cell r="G119">
            <v>7.7222598284718063E-3</v>
          </cell>
          <cell r="I119">
            <v>6086.49</v>
          </cell>
          <cell r="J119">
            <v>6.0331237505021089E-3</v>
          </cell>
          <cell r="L119">
            <v>579.06511552207189</v>
          </cell>
          <cell r="M119">
            <v>570.37227288998838</v>
          </cell>
          <cell r="N119">
            <v>8.6928426320835115</v>
          </cell>
          <cell r="O119">
            <v>-1.1113616460642082E-7</v>
          </cell>
          <cell r="P119">
            <v>8.6928427432196766</v>
          </cell>
        </row>
        <row r="120">
          <cell r="A120">
            <v>45630.666666666599</v>
          </cell>
          <cell r="B120">
            <v>613.78</v>
          </cell>
          <cell r="D120">
            <v>2.1182470769990158E-4</v>
          </cell>
          <cell r="G120">
            <v>7.8643413996802407E-3</v>
          </cell>
          <cell r="I120">
            <v>6075.11</v>
          </cell>
          <cell r="J120">
            <v>-1.8714648272306858E-3</v>
          </cell>
          <cell r="L120">
            <v>584.40586698021468</v>
          </cell>
          <cell r="M120">
            <v>572.0358082314707</v>
          </cell>
          <cell r="N120">
            <v>12.370058748743986</v>
          </cell>
          <cell r="O120">
            <v>-8.8908931685136662E-8</v>
          </cell>
          <cell r="P120">
            <v>12.370058837652918</v>
          </cell>
        </row>
        <row r="121">
          <cell r="A121">
            <v>45631.666666666599</v>
          </cell>
          <cell r="B121">
            <v>608.92999999999995</v>
          </cell>
          <cell r="D121">
            <v>-7.9332391764546269E-3</v>
          </cell>
          <cell r="G121">
            <v>8.0031507199325464E-3</v>
          </cell>
          <cell r="I121">
            <v>6090.27</v>
          </cell>
          <cell r="J121">
            <v>2.4923196558419955E-3</v>
          </cell>
          <cell r="L121">
            <v>588.17881052172015</v>
          </cell>
          <cell r="M121">
            <v>575.11834095506538</v>
          </cell>
          <cell r="N121">
            <v>13.060469566654774</v>
          </cell>
          <cell r="O121">
            <v>-7.1127145348109335E-8</v>
          </cell>
          <cell r="P121">
            <v>13.060469637781919</v>
          </cell>
        </row>
        <row r="122">
          <cell r="A122">
            <v>45632.666666666599</v>
          </cell>
          <cell r="B122">
            <v>623.77</v>
          </cell>
          <cell r="D122">
            <v>2.4078392105179123E-2</v>
          </cell>
          <cell r="G122">
            <v>8.312499433584716E-3</v>
          </cell>
          <cell r="I122">
            <v>6052.85</v>
          </cell>
          <cell r="J122">
            <v>-6.1631802121963038E-3</v>
          </cell>
          <cell r="L122">
            <v>593.6543781337632</v>
          </cell>
          <cell r="M122">
            <v>577.98216755098645</v>
          </cell>
          <cell r="N122">
            <v>15.672210582776756</v>
          </cell>
          <cell r="O122">
            <v>-5.690171627848747E-8</v>
          </cell>
          <cell r="P122">
            <v>15.672210639678473</v>
          </cell>
        </row>
        <row r="123">
          <cell r="A123">
            <v>45635.666666666599</v>
          </cell>
          <cell r="B123">
            <v>613.57000000000005</v>
          </cell>
          <cell r="D123">
            <v>-1.6487353608317438E-2</v>
          </cell>
          <cell r="G123">
            <v>8.3810759789674522E-3</v>
          </cell>
          <cell r="I123">
            <v>6034.91</v>
          </cell>
          <cell r="J123">
            <v>-2.9682940713745675E-3</v>
          </cell>
          <cell r="L123">
            <v>596.71831995933815</v>
          </cell>
          <cell r="M123">
            <v>580.27459958424674</v>
          </cell>
          <cell r="N123">
            <v>16.443720375091402</v>
          </cell>
          <cell r="O123">
            <v>-4.5521373022789982E-8</v>
          </cell>
          <cell r="P123">
            <v>16.443720420612774</v>
          </cell>
        </row>
        <row r="124">
          <cell r="A124">
            <v>45636.666666666599</v>
          </cell>
          <cell r="B124">
            <v>619.32000000000005</v>
          </cell>
          <cell r="D124">
            <v>9.3277448770118787E-3</v>
          </cell>
          <cell r="G124">
            <v>8.5287252367117952E-3</v>
          </cell>
          <cell r="I124">
            <v>6084.19</v>
          </cell>
          <cell r="J124">
            <v>8.1326619328850828E-3</v>
          </cell>
          <cell r="L124">
            <v>600.1955015040553</v>
          </cell>
          <cell r="M124">
            <v>583.4964810965248</v>
          </cell>
          <cell r="N124">
            <v>16.699020407530497</v>
          </cell>
          <cell r="O124">
            <v>-3.6417098418231987E-8</v>
          </cell>
          <cell r="P124">
            <v>16.699020443947596</v>
          </cell>
        </row>
        <row r="125">
          <cell r="A125">
            <v>45637.666666666599</v>
          </cell>
          <cell r="B125">
            <v>632.67999999999995</v>
          </cell>
          <cell r="D125">
            <v>2.1342663146651786E-2</v>
          </cell>
          <cell r="G125">
            <v>8.801442416483566E-3</v>
          </cell>
          <cell r="I125">
            <v>6051.25</v>
          </cell>
          <cell r="J125">
            <v>-5.4287410919564485E-3</v>
          </cell>
          <cell r="L125">
            <v>605.19311665727753</v>
          </cell>
          <cell r="M125">
            <v>585.72414916344883</v>
          </cell>
          <cell r="N125">
            <v>19.4689674938287</v>
          </cell>
          <cell r="O125">
            <v>-2.9133678734585589E-8</v>
          </cell>
          <cell r="P125">
            <v>19.46896752296238</v>
          </cell>
        </row>
        <row r="126">
          <cell r="A126">
            <v>45638.666666666599</v>
          </cell>
          <cell r="B126">
            <v>630.79</v>
          </cell>
          <cell r="D126">
            <v>-2.9917630172881403E-3</v>
          </cell>
          <cell r="G126">
            <v>8.81013315770212E-3</v>
          </cell>
          <cell r="I126">
            <v>6051.09</v>
          </cell>
          <cell r="J126">
            <v>-2.6441167577320025E-5</v>
          </cell>
          <cell r="L126">
            <v>609.13109871000415</v>
          </cell>
          <cell r="M126">
            <v>588.2127307068971</v>
          </cell>
          <cell r="N126">
            <v>20.918368003107048</v>
          </cell>
          <cell r="O126">
            <v>-2.3306942987668474E-8</v>
          </cell>
          <cell r="P126">
            <v>20.91836802641399</v>
          </cell>
        </row>
        <row r="127">
          <cell r="A127">
            <v>45639.666666666599</v>
          </cell>
          <cell r="B127">
            <v>620.35</v>
          </cell>
          <cell r="D127">
            <v>-1.6689167189119277E-2</v>
          </cell>
          <cell r="G127">
            <v>8.9139035568321732E-3</v>
          </cell>
          <cell r="I127">
            <v>6074.08</v>
          </cell>
          <cell r="J127">
            <v>3.7921163249597686E-3</v>
          </cell>
          <cell r="L127">
            <v>610.85708352384961</v>
          </cell>
          <cell r="M127">
            <v>591.50660250638623</v>
          </cell>
          <cell r="N127">
            <v>19.35048101746338</v>
          </cell>
          <cell r="O127">
            <v>-1.864555439013478E-8</v>
          </cell>
          <cell r="P127">
            <v>19.350481036108935</v>
          </cell>
        </row>
        <row r="128">
          <cell r="A128">
            <v>45642.666666666599</v>
          </cell>
          <cell r="B128">
            <v>624.24</v>
          </cell>
          <cell r="D128">
            <v>6.2510749196252853E-3</v>
          </cell>
          <cell r="G128">
            <v>8.9545150483611152E-3</v>
          </cell>
          <cell r="I128">
            <v>6050.61</v>
          </cell>
          <cell r="J128">
            <v>-3.8714440227630084E-3</v>
          </cell>
          <cell r="L128">
            <v>612.91599375094972</v>
          </cell>
          <cell r="M128">
            <v>594.41648380220943</v>
          </cell>
          <cell r="N128">
            <v>18.499509948740297</v>
          </cell>
          <cell r="O128">
            <v>-1.4916443512107823E-8</v>
          </cell>
          <cell r="P128">
            <v>18.499509963656742</v>
          </cell>
        </row>
        <row r="129">
          <cell r="A129">
            <v>45643.666666666599</v>
          </cell>
          <cell r="B129">
            <v>619.44000000000005</v>
          </cell>
          <cell r="D129">
            <v>-7.7190657300375979E-3</v>
          </cell>
          <cell r="G129">
            <v>8.954866052530373E-3</v>
          </cell>
          <cell r="I129">
            <v>5872.16</v>
          </cell>
          <cell r="J129">
            <v>-2.9936554508987644E-2</v>
          </cell>
          <cell r="L129">
            <v>613.91968702003442</v>
          </cell>
          <cell r="M129">
            <v>596.33748500204581</v>
          </cell>
          <cell r="N129">
            <v>17.582202017988607</v>
          </cell>
          <cell r="O129">
            <v>-1.193315480968626E-8</v>
          </cell>
          <cell r="P129">
            <v>17.58220202992176</v>
          </cell>
        </row>
        <row r="130">
          <cell r="A130">
            <v>45644.666666666599</v>
          </cell>
          <cell r="B130">
            <v>597.19000000000005</v>
          </cell>
          <cell r="D130">
            <v>-3.6580523362737878E-2</v>
          </cell>
          <cell r="G130">
            <v>8.9945485304542168E-3</v>
          </cell>
          <cell r="I130">
            <v>5867.08</v>
          </cell>
          <cell r="J130">
            <v>-8.6547345775283581E-4</v>
          </cell>
          <cell r="L130">
            <v>611.34588901695224</v>
          </cell>
          <cell r="M130">
            <v>598.40433796485729</v>
          </cell>
          <cell r="N130">
            <v>12.941551052094951</v>
          </cell>
          <cell r="O130">
            <v>-9.5465238477490089E-9</v>
          </cell>
          <cell r="P130">
            <v>12.941551061641475</v>
          </cell>
        </row>
        <row r="131">
          <cell r="A131">
            <v>45645.666666666599</v>
          </cell>
          <cell r="B131">
            <v>595.57000000000005</v>
          </cell>
          <cell r="D131">
            <v>-2.7163905498756545E-3</v>
          </cell>
          <cell r="G131">
            <v>9.3277448770118787E-3</v>
          </cell>
          <cell r="I131">
            <v>5930.85</v>
          </cell>
          <cell r="J131">
            <v>1.0810476252410672E-2</v>
          </cell>
          <cell r="L131">
            <v>608.91882916819043</v>
          </cell>
          <cell r="M131">
            <v>599.96253515264561</v>
          </cell>
          <cell r="N131">
            <v>8.9562940155448132</v>
          </cell>
          <cell r="O131">
            <v>-7.6372190781992078E-9</v>
          </cell>
          <cell r="P131">
            <v>8.956294023182032</v>
          </cell>
        </row>
        <row r="132">
          <cell r="A132">
            <v>45646.666666666599</v>
          </cell>
          <cell r="B132">
            <v>585.25</v>
          </cell>
          <cell r="D132">
            <v>-1.7479823794834554E-2</v>
          </cell>
          <cell r="G132">
            <v>9.5052876032390172E-3</v>
          </cell>
          <cell r="I132">
            <v>5974.07</v>
          </cell>
          <cell r="J132">
            <v>7.2608954754625398E-3</v>
          </cell>
          <cell r="L132">
            <v>605.2774708346227</v>
          </cell>
          <cell r="M132">
            <v>599.75716217837555</v>
          </cell>
          <cell r="N132">
            <v>5.5203086562471526</v>
          </cell>
          <cell r="O132">
            <v>-6.1097752625593662E-9</v>
          </cell>
          <cell r="P132">
            <v>5.5203086623569275</v>
          </cell>
        </row>
        <row r="133">
          <cell r="A133">
            <v>45649.666666666599</v>
          </cell>
          <cell r="B133">
            <v>599.85</v>
          </cell>
          <cell r="D133">
            <v>2.4640517589916939E-2</v>
          </cell>
          <cell r="G133">
            <v>9.5879019898175901E-3</v>
          </cell>
          <cell r="I133">
            <v>6040.04</v>
          </cell>
          <cell r="J133">
            <v>1.0982197273831982E-2</v>
          </cell>
          <cell r="L133">
            <v>604.44247532160375</v>
          </cell>
          <cell r="M133">
            <v>599.44700201701448</v>
          </cell>
          <cell r="N133">
            <v>4.9954733045892681</v>
          </cell>
          <cell r="O133">
            <v>-4.8878202100474935E-9</v>
          </cell>
          <cell r="P133">
            <v>4.995473309477088</v>
          </cell>
        </row>
        <row r="134">
          <cell r="A134">
            <v>45650.545138888803</v>
          </cell>
          <cell r="B134">
            <v>607.75</v>
          </cell>
          <cell r="D134">
            <v>1.3083989235295704E-2</v>
          </cell>
          <cell r="G134">
            <v>9.6030417280762049E-3</v>
          </cell>
          <cell r="I134">
            <v>6037.59</v>
          </cell>
          <cell r="J134">
            <v>-4.0570874146761795E-4</v>
          </cell>
          <cell r="L134">
            <v>604.95132527212627</v>
          </cell>
          <cell r="M134">
            <v>598.3953722379764</v>
          </cell>
          <cell r="N134">
            <v>6.5559530341498657</v>
          </cell>
          <cell r="O134">
            <v>-3.9102561680379948E-9</v>
          </cell>
          <cell r="P134">
            <v>6.5559530380601219</v>
          </cell>
        </row>
        <row r="135">
          <cell r="A135">
            <v>45652.666666666599</v>
          </cell>
          <cell r="B135">
            <v>603.35</v>
          </cell>
          <cell r="D135">
            <v>-7.2661536766229192E-3</v>
          </cell>
          <cell r="G135">
            <v>1.0050477723623365E-2</v>
          </cell>
          <cell r="I135">
            <v>5970.84</v>
          </cell>
          <cell r="J135">
            <v>-1.111730467559637E-2</v>
          </cell>
          <cell r="L135">
            <v>604.70496753795294</v>
          </cell>
          <cell r="M135">
            <v>598.50312244257066</v>
          </cell>
          <cell r="N135">
            <v>6.2018450953822821</v>
          </cell>
          <cell r="O135">
            <v>-3.1282049344303962E-9</v>
          </cell>
          <cell r="P135">
            <v>6.2018450985104874</v>
          </cell>
        </row>
        <row r="136">
          <cell r="A136">
            <v>45653.666666666599</v>
          </cell>
          <cell r="B136">
            <v>599.80999999999995</v>
          </cell>
          <cell r="D136">
            <v>-5.8845211196064517E-3</v>
          </cell>
          <cell r="G136">
            <v>1.0427942984744859E-2</v>
          </cell>
          <cell r="I136">
            <v>5906.94</v>
          </cell>
          <cell r="J136">
            <v>-1.0759690191101295E-2</v>
          </cell>
          <cell r="L136">
            <v>603.95189560903714</v>
          </cell>
          <cell r="M136">
            <v>599.1880763357135</v>
          </cell>
          <cell r="N136">
            <v>4.7638192733236338</v>
          </cell>
          <cell r="O136">
            <v>-2.5025639475443172E-9</v>
          </cell>
          <cell r="P136">
            <v>4.7638192758261981</v>
          </cell>
        </row>
        <row r="137">
          <cell r="A137">
            <v>45656.666666666599</v>
          </cell>
          <cell r="B137">
            <v>591.24</v>
          </cell>
          <cell r="D137">
            <v>-1.439091205613131E-2</v>
          </cell>
          <cell r="G137">
            <v>1.0620513436618361E-2</v>
          </cell>
          <cell r="I137">
            <v>5881.63</v>
          </cell>
          <cell r="J137">
            <v>-4.2939964541344501E-3</v>
          </cell>
          <cell r="L137">
            <v>601.99621936149299</v>
          </cell>
          <cell r="M137">
            <v>599.49636697751259</v>
          </cell>
          <cell r="N137">
            <v>2.4998523839803966</v>
          </cell>
          <cell r="O137">
            <v>-2.0020511580354538E-9</v>
          </cell>
          <cell r="P137">
            <v>2.4998523859824475</v>
          </cell>
        </row>
        <row r="138">
          <cell r="A138">
            <v>45657.666666666599</v>
          </cell>
          <cell r="B138">
            <v>585.51</v>
          </cell>
          <cell r="D138">
            <v>-9.7387640326518816E-3</v>
          </cell>
          <cell r="G138">
            <v>1.1070047460766216E-2</v>
          </cell>
          <cell r="I138">
            <v>5868.55</v>
          </cell>
          <cell r="J138">
            <v>-2.2263497925529528E-3</v>
          </cell>
          <cell r="L138">
            <v>599.45987792126334</v>
          </cell>
          <cell r="M138">
            <v>599.51959905325236</v>
          </cell>
          <cell r="N138">
            <v>-5.9721131989022069E-2</v>
          </cell>
          <cell r="O138">
            <v>-1.6016409264283632E-9</v>
          </cell>
          <cell r="P138">
            <v>-5.9721130387381145E-2</v>
          </cell>
        </row>
        <row r="139">
          <cell r="A139">
            <v>45659.666666666599</v>
          </cell>
          <cell r="B139">
            <v>599.24</v>
          </cell>
          <cell r="D139">
            <v>2.3178923337960938E-2</v>
          </cell>
          <cell r="G139">
            <v>1.1355327021294879E-2</v>
          </cell>
          <cell r="I139">
            <v>5942.47</v>
          </cell>
          <cell r="J139">
            <v>1.2517287272659085E-2</v>
          </cell>
          <cell r="L139">
            <v>599.42605054876128</v>
          </cell>
          <cell r="M139">
            <v>598.90629541967814</v>
          </cell>
          <cell r="N139">
            <v>0.51975512908313704</v>
          </cell>
          <cell r="O139">
            <v>-1.2813127411426907E-9</v>
          </cell>
          <cell r="P139">
            <v>0.51975513036444976</v>
          </cell>
        </row>
        <row r="140">
          <cell r="A140">
            <v>45660.666666666599</v>
          </cell>
          <cell r="B140">
            <v>604.63</v>
          </cell>
          <cell r="D140">
            <v>8.9545150483611152E-3</v>
          </cell>
          <cell r="G140">
            <v>1.1839366754870771E-2</v>
          </cell>
          <cell r="I140">
            <v>5975.38</v>
          </cell>
          <cell r="J140">
            <v>5.5228222624888485E-3</v>
          </cell>
          <cell r="L140">
            <v>600.22665815664413</v>
          </cell>
          <cell r="M140">
            <v>597.9139772404427</v>
          </cell>
          <cell r="N140">
            <v>2.3126809162014297</v>
          </cell>
          <cell r="O140">
            <v>-1.0250501929141527E-9</v>
          </cell>
          <cell r="P140">
            <v>2.3126809172264799</v>
          </cell>
        </row>
        <row r="141">
          <cell r="A141">
            <v>45663.666666666599</v>
          </cell>
          <cell r="B141">
            <v>630.20000000000005</v>
          </cell>
          <cell r="D141">
            <v>4.142052862563185E-2</v>
          </cell>
          <cell r="G141">
            <v>1.194267930075938E-2</v>
          </cell>
          <cell r="I141">
            <v>5909.03</v>
          </cell>
          <cell r="J141">
            <v>-1.116600476981219E-2</v>
          </cell>
          <cell r="L141">
            <v>604.8379415171604</v>
          </cell>
          <cell r="M141">
            <v>598.01220114855812</v>
          </cell>
          <cell r="N141">
            <v>6.8257403686022826</v>
          </cell>
          <cell r="O141">
            <v>-8.2004015433132215E-10</v>
          </cell>
          <cell r="P141">
            <v>6.8257403694223227</v>
          </cell>
        </row>
        <row r="142">
          <cell r="A142">
            <v>45664.666666666599</v>
          </cell>
          <cell r="B142">
            <v>617.89</v>
          </cell>
          <cell r="D142">
            <v>-1.9726781235719498E-2</v>
          </cell>
          <cell r="G142">
            <v>1.1994872587325069E-2</v>
          </cell>
          <cell r="I142">
            <v>5918.25</v>
          </cell>
          <cell r="J142">
            <v>1.559107735282887E-3</v>
          </cell>
          <cell r="L142">
            <v>606.84595051452038</v>
          </cell>
          <cell r="M142">
            <v>598.50240847088708</v>
          </cell>
          <cell r="N142">
            <v>8.3435420436333061</v>
          </cell>
          <cell r="O142">
            <v>-6.5603212346505772E-10</v>
          </cell>
          <cell r="P142">
            <v>8.3435420442893378</v>
          </cell>
        </row>
        <row r="143">
          <cell r="A143">
            <v>45665.666666666599</v>
          </cell>
          <cell r="B143">
            <v>610.72</v>
          </cell>
          <cell r="D143">
            <v>-1.1671859090535105E-2</v>
          </cell>
          <cell r="G143">
            <v>1.2472563594238232E-2</v>
          </cell>
          <cell r="I143">
            <v>5827.04</v>
          </cell>
          <cell r="J143">
            <v>-1.5531644353894208E-2</v>
          </cell>
          <cell r="L143">
            <v>607.44195812767111</v>
          </cell>
          <cell r="M143">
            <v>600.85037821378432</v>
          </cell>
          <cell r="N143">
            <v>6.5915799138867897</v>
          </cell>
          <cell r="O143">
            <v>-5.2482569877204615E-10</v>
          </cell>
          <cell r="P143">
            <v>6.5915799144116152</v>
          </cell>
        </row>
        <row r="144">
          <cell r="A144">
            <v>45667.666666666599</v>
          </cell>
          <cell r="B144">
            <v>615.86</v>
          </cell>
          <cell r="D144">
            <v>8.3810759789674522E-3</v>
          </cell>
          <cell r="G144">
            <v>1.2827292271176759E-2</v>
          </cell>
          <cell r="I144">
            <v>5836.22</v>
          </cell>
          <cell r="J144">
            <v>1.5741742695762329E-3</v>
          </cell>
          <cell r="L144">
            <v>608.73704149264483</v>
          </cell>
          <cell r="M144">
            <v>602.11257242017075</v>
          </cell>
          <cell r="N144">
            <v>6.6244690724740849</v>
          </cell>
          <cell r="O144">
            <v>-4.1986055901763694E-10</v>
          </cell>
          <cell r="P144">
            <v>6.6244690728939455</v>
          </cell>
        </row>
        <row r="145">
          <cell r="A145">
            <v>45670.666666666599</v>
          </cell>
          <cell r="B145">
            <v>608.33000000000004</v>
          </cell>
          <cell r="D145">
            <v>-1.2302167094471872E-2</v>
          </cell>
          <cell r="G145">
            <v>1.3083989235295704E-2</v>
          </cell>
          <cell r="I145">
            <v>5842.91</v>
          </cell>
          <cell r="J145">
            <v>1.1456334044923633E-3</v>
          </cell>
          <cell r="L145">
            <v>608.6744197245456</v>
          </cell>
          <cell r="M145">
            <v>602.75015964830629</v>
          </cell>
          <cell r="N145">
            <v>5.9242600762393067</v>
          </cell>
          <cell r="O145">
            <v>-3.3588844721410955E-10</v>
          </cell>
          <cell r="P145">
            <v>5.9242600765751954</v>
          </cell>
        </row>
        <row r="146">
          <cell r="A146">
            <v>45671.666666666599</v>
          </cell>
          <cell r="B146">
            <v>594.25</v>
          </cell>
          <cell r="D146">
            <v>-2.3417391641111847E-2</v>
          </cell>
          <cell r="G146">
            <v>1.3773176196110088E-2</v>
          </cell>
          <cell r="I146">
            <v>5949.91</v>
          </cell>
          <cell r="J146">
            <v>1.8147132985426716E-2</v>
          </cell>
          <cell r="L146">
            <v>606.45527822846168</v>
          </cell>
          <cell r="M146">
            <v>603.72125893361692</v>
          </cell>
          <cell r="N146">
            <v>2.7340192948447566</v>
          </cell>
          <cell r="O146">
            <v>-2.6871075777128764E-10</v>
          </cell>
          <cell r="P146">
            <v>2.7340192951134674</v>
          </cell>
        </row>
        <row r="147">
          <cell r="A147">
            <v>45672.666666666599</v>
          </cell>
          <cell r="B147">
            <v>617.12</v>
          </cell>
          <cell r="D147">
            <v>3.7763388219614447E-2</v>
          </cell>
          <cell r="G147">
            <v>1.3850037449815018E-2</v>
          </cell>
          <cell r="I147">
            <v>5937.34</v>
          </cell>
          <cell r="J147">
            <v>-2.1148717634665781E-3</v>
          </cell>
          <cell r="L147">
            <v>608.09600465485221</v>
          </cell>
          <cell r="M147">
            <v>604.06264716075634</v>
          </cell>
          <cell r="N147">
            <v>4.033357494095867</v>
          </cell>
          <cell r="O147">
            <v>-2.1496860621703014E-10</v>
          </cell>
          <cell r="P147">
            <v>4.0333574943108355</v>
          </cell>
        </row>
        <row r="148">
          <cell r="A148">
            <v>45673.666666666599</v>
          </cell>
          <cell r="B148">
            <v>611.29999999999995</v>
          </cell>
          <cell r="D148">
            <v>-9.4756574252379891E-3</v>
          </cell>
          <cell r="G148">
            <v>1.4807278841488754E-2</v>
          </cell>
          <cell r="I148">
            <v>5996.66</v>
          </cell>
          <cell r="J148">
            <v>9.9414259357241096E-3</v>
          </cell>
          <cell r="L148">
            <v>608.58892701564423</v>
          </cell>
          <cell r="M148">
            <v>603.33578440810766</v>
          </cell>
          <cell r="N148">
            <v>5.2531426075365744</v>
          </cell>
          <cell r="O148">
            <v>-1.7197488497362413E-10</v>
          </cell>
          <cell r="P148">
            <v>5.2531426077085497</v>
          </cell>
        </row>
        <row r="149">
          <cell r="A149">
            <v>45674.666666666599</v>
          </cell>
          <cell r="B149">
            <v>612.77</v>
          </cell>
          <cell r="D149">
            <v>2.4018245797596477E-3</v>
          </cell>
          <cell r="G149">
            <v>1.5017923458063877E-2</v>
          </cell>
          <cell r="I149">
            <v>6049.24</v>
          </cell>
          <cell r="J149">
            <v>8.7299967522312897E-3</v>
          </cell>
          <cell r="L149">
            <v>609.23216901323735</v>
          </cell>
          <cell r="M149">
            <v>604.35683741491448</v>
          </cell>
          <cell r="N149">
            <v>4.8753315983228731</v>
          </cell>
          <cell r="O149">
            <v>-1.375799079788993E-10</v>
          </cell>
          <cell r="P149">
            <v>4.8753315984604528</v>
          </cell>
        </row>
        <row r="150">
          <cell r="A150">
            <v>45678.666666666599</v>
          </cell>
          <cell r="B150">
            <v>616.46</v>
          </cell>
          <cell r="D150">
            <v>6.0037764843569614E-3</v>
          </cell>
          <cell r="G150">
            <v>1.541662668676246E-2</v>
          </cell>
          <cell r="I150">
            <v>6086.37</v>
          </cell>
          <cell r="J150">
            <v>6.1192005774427091E-3</v>
          </cell>
          <cell r="L150">
            <v>610.34414301120091</v>
          </cell>
          <cell r="M150">
            <v>604.87114575455041</v>
          </cell>
          <cell r="N150">
            <v>5.4729972566505012</v>
          </cell>
          <cell r="O150">
            <v>-1.1006392638311944E-10</v>
          </cell>
          <cell r="P150">
            <v>5.4729972567605651</v>
          </cell>
        </row>
        <row r="151">
          <cell r="A151">
            <v>45679.666666666599</v>
          </cell>
          <cell r="B151">
            <v>623.5</v>
          </cell>
          <cell r="D151">
            <v>1.1355327021294879E-2</v>
          </cell>
          <cell r="G151">
            <v>1.5846155984493793E-2</v>
          </cell>
          <cell r="I151">
            <v>6118.71</v>
          </cell>
          <cell r="J151">
            <v>5.2994450977238887E-3</v>
          </cell>
          <cell r="L151">
            <v>612.3681210094777</v>
          </cell>
          <cell r="M151">
            <v>605.45624606902823</v>
          </cell>
          <cell r="N151">
            <v>6.9118749404494793</v>
          </cell>
          <cell r="O151">
            <v>-8.8051141106495551E-11</v>
          </cell>
          <cell r="P151">
            <v>6.9118749405375306</v>
          </cell>
        </row>
        <row r="152">
          <cell r="A152">
            <v>45680.666666666599</v>
          </cell>
          <cell r="B152">
            <v>636.45000000000005</v>
          </cell>
          <cell r="D152">
            <v>2.0557095196352581E-2</v>
          </cell>
          <cell r="G152">
            <v>1.5877684317790797E-2</v>
          </cell>
          <cell r="I152">
            <v>6101.24</v>
          </cell>
          <cell r="J152">
            <v>-2.8592607828964826E-3</v>
          </cell>
          <cell r="L152">
            <v>616.07302546955805</v>
          </cell>
          <cell r="M152">
            <v>606.27133895280394</v>
          </cell>
          <cell r="N152">
            <v>9.8016865167541027</v>
          </cell>
          <cell r="O152">
            <v>-7.0440912885196451E-11</v>
          </cell>
          <cell r="P152">
            <v>9.8016865168245442</v>
          </cell>
        </row>
        <row r="153">
          <cell r="A153">
            <v>45681.666666666599</v>
          </cell>
          <cell r="B153">
            <v>647.49</v>
          </cell>
          <cell r="D153">
            <v>1.7197489122545186E-2</v>
          </cell>
          <cell r="G153">
            <v>1.6372423568198735E-2</v>
          </cell>
          <cell r="I153">
            <v>6012.28</v>
          </cell>
          <cell r="J153">
            <v>-1.4687984883634318E-2</v>
          </cell>
          <cell r="L153">
            <v>620.90640616654912</v>
          </cell>
          <cell r="M153">
            <v>607.5475360674111</v>
          </cell>
          <cell r="N153">
            <v>13.358870099138016</v>
          </cell>
          <cell r="O153">
            <v>-5.6352730308157165E-11</v>
          </cell>
          <cell r="P153">
            <v>13.35887009919437</v>
          </cell>
        </row>
        <row r="154">
          <cell r="A154">
            <v>45684.666666666599</v>
          </cell>
          <cell r="B154">
            <v>659.88</v>
          </cell>
          <cell r="D154">
            <v>1.8954650868734872E-2</v>
          </cell>
          <cell r="G154">
            <v>1.7197489122545186E-2</v>
          </cell>
          <cell r="I154">
            <v>6067.7</v>
          </cell>
          <cell r="J154">
            <v>9.1755762546756169E-3</v>
          </cell>
          <cell r="L154">
            <v>626.90234367938774</v>
          </cell>
          <cell r="M154">
            <v>609.68845932167687</v>
          </cell>
          <cell r="N154">
            <v>17.213884357710867</v>
          </cell>
          <cell r="O154">
            <v>-4.5082184246525732E-11</v>
          </cell>
          <cell r="P154">
            <v>17.213884357755951</v>
          </cell>
        </row>
        <row r="155">
          <cell r="A155">
            <v>45685.666666666599</v>
          </cell>
          <cell r="B155">
            <v>674.33</v>
          </cell>
          <cell r="D155">
            <v>2.1661605025962608E-2</v>
          </cell>
          <cell r="G155">
            <v>1.7238523766664158E-2</v>
          </cell>
          <cell r="I155">
            <v>6039.31</v>
          </cell>
          <cell r="J155">
            <v>-4.6898535700948913E-3</v>
          </cell>
          <cell r="L155">
            <v>634.19890619025114</v>
          </cell>
          <cell r="M155">
            <v>612.48857344599708</v>
          </cell>
          <cell r="N155">
            <v>21.71033274425406</v>
          </cell>
          <cell r="O155">
            <v>-3.6065747397220588E-11</v>
          </cell>
          <cell r="P155">
            <v>21.710332744290127</v>
          </cell>
        </row>
        <row r="156">
          <cell r="A156">
            <v>45686.666666666599</v>
          </cell>
          <cell r="B156">
            <v>676.49</v>
          </cell>
          <cell r="D156">
            <v>3.1980602019005986E-3</v>
          </cell>
          <cell r="G156">
            <v>1.8954650868734872E-2</v>
          </cell>
          <cell r="I156">
            <v>6071.17</v>
          </cell>
          <cell r="J156">
            <v>5.2615707224356184E-3</v>
          </cell>
          <cell r="L156">
            <v>640.70522831482799</v>
          </cell>
          <cell r="M156">
            <v>615.99904948703431</v>
          </cell>
          <cell r="N156">
            <v>24.706178827793678</v>
          </cell>
          <cell r="O156">
            <v>-2.8852597917776473E-11</v>
          </cell>
          <cell r="P156">
            <v>24.70617882782253</v>
          </cell>
        </row>
        <row r="157">
          <cell r="A157">
            <v>45687.666666666599</v>
          </cell>
          <cell r="B157">
            <v>687</v>
          </cell>
          <cell r="D157">
            <v>1.541662668676246E-2</v>
          </cell>
          <cell r="G157">
            <v>1.9867394063257604E-2</v>
          </cell>
          <cell r="I157">
            <v>6040.53</v>
          </cell>
          <cell r="J157">
            <v>-5.0595812914254659E-3</v>
          </cell>
          <cell r="L157">
            <v>647.82750088177761</v>
          </cell>
          <cell r="M157">
            <v>620.31986063614283</v>
          </cell>
          <cell r="N157">
            <v>27.507640245634775</v>
          </cell>
          <cell r="O157">
            <v>-2.308207833422118E-11</v>
          </cell>
          <cell r="P157">
            <v>27.507640245657857</v>
          </cell>
        </row>
        <row r="158">
          <cell r="A158">
            <v>45688.666666666599</v>
          </cell>
          <cell r="B158">
            <v>689.18</v>
          </cell>
          <cell r="D158">
            <v>3.1681928577205975E-3</v>
          </cell>
          <cell r="G158">
            <v>2.0557095196352581E-2</v>
          </cell>
          <cell r="I158">
            <v>5994.57</v>
          </cell>
          <cell r="J158">
            <v>-7.637696973119063E-3</v>
          </cell>
          <cell r="L158">
            <v>654.1894238230426</v>
          </cell>
          <cell r="M158">
            <v>624.48061170013227</v>
          </cell>
          <cell r="N158">
            <v>29.708812122910331</v>
          </cell>
          <cell r="O158">
            <v>-1.8465662667376946E-11</v>
          </cell>
          <cell r="P158">
            <v>29.708812122928798</v>
          </cell>
        </row>
        <row r="159">
          <cell r="A159">
            <v>45691.666666666599</v>
          </cell>
          <cell r="B159">
            <v>697.46</v>
          </cell>
          <cell r="D159">
            <v>1.194267930075938E-2</v>
          </cell>
          <cell r="G159">
            <v>2.0740124415503054E-2</v>
          </cell>
          <cell r="I159">
            <v>6037.88</v>
          </cell>
          <cell r="J159">
            <v>7.1988974883324779E-3</v>
          </cell>
          <cell r="L159">
            <v>660.84643554257457</v>
          </cell>
          <cell r="M159">
            <v>629.11167750012248</v>
          </cell>
          <cell r="N159">
            <v>31.734758042452086</v>
          </cell>
          <cell r="O159">
            <v>-1.4772530133901556E-11</v>
          </cell>
          <cell r="P159">
            <v>31.734758042466858</v>
          </cell>
        </row>
        <row r="160">
          <cell r="A160">
            <v>45692.666666666599</v>
          </cell>
          <cell r="B160">
            <v>704.19</v>
          </cell>
          <cell r="D160">
            <v>9.6030417280762049E-3</v>
          </cell>
          <cell r="G160">
            <v>2.1342663146651786E-2</v>
          </cell>
          <cell r="I160">
            <v>6061.48</v>
          </cell>
          <cell r="J160">
            <v>3.9010377290886913E-3</v>
          </cell>
          <cell r="L160">
            <v>667.51467622833229</v>
          </cell>
          <cell r="M160">
            <v>633.56118287048378</v>
          </cell>
          <cell r="N160">
            <v>33.953493357848515</v>
          </cell>
          <cell r="O160">
            <v>-1.1818024107121246E-11</v>
          </cell>
          <cell r="P160">
            <v>33.953493357860332</v>
          </cell>
        </row>
        <row r="161">
          <cell r="A161">
            <v>45693.666666666599</v>
          </cell>
          <cell r="B161">
            <v>704.87</v>
          </cell>
          <cell r="D161">
            <v>9.6518253699530454E-4</v>
          </cell>
          <cell r="G161">
            <v>2.1661605025962608E-2</v>
          </cell>
          <cell r="I161">
            <v>6083.57</v>
          </cell>
          <cell r="J161">
            <v>3.637700027498819E-3</v>
          </cell>
          <cell r="L161">
            <v>673.26164911628121</v>
          </cell>
          <cell r="M161">
            <v>638.29442858378127</v>
          </cell>
          <cell r="N161">
            <v>34.967220532499937</v>
          </cell>
          <cell r="O161">
            <v>-9.4544192856969975E-12</v>
          </cell>
          <cell r="P161">
            <v>34.967220532509394</v>
          </cell>
        </row>
        <row r="162">
          <cell r="A162">
            <v>45694.666666666599</v>
          </cell>
          <cell r="B162">
            <v>711.99</v>
          </cell>
          <cell r="D162">
            <v>1.0050477723623365E-2</v>
          </cell>
          <cell r="G162">
            <v>2.2008998814267853E-2</v>
          </cell>
          <cell r="I162">
            <v>6025.99</v>
          </cell>
          <cell r="J162">
            <v>-9.5099134821077444E-3</v>
          </cell>
          <cell r="L162">
            <v>679.21985694454565</v>
          </cell>
          <cell r="M162">
            <v>643.17558202201974</v>
          </cell>
          <cell r="N162">
            <v>36.044274922525915</v>
          </cell>
          <cell r="O162">
            <v>-7.5635354285575977E-12</v>
          </cell>
          <cell r="P162">
            <v>36.044274922533475</v>
          </cell>
        </row>
        <row r="163">
          <cell r="A163">
            <v>45695.666666666599</v>
          </cell>
          <cell r="B163">
            <v>714.52</v>
          </cell>
          <cell r="D163">
            <v>3.5471222111592773E-3</v>
          </cell>
          <cell r="G163">
            <v>2.2347393495463202E-2</v>
          </cell>
          <cell r="I163">
            <v>6066.44</v>
          </cell>
          <cell r="J163">
            <v>6.6901608481496353E-3</v>
          </cell>
          <cell r="L163">
            <v>684.65064818384633</v>
          </cell>
          <cell r="M163">
            <v>647.74553890927757</v>
          </cell>
          <cell r="N163">
            <v>36.905109274568758</v>
          </cell>
          <cell r="O163">
            <v>-6.0508283428460786E-12</v>
          </cell>
          <cell r="P163">
            <v>36.905109274574812</v>
          </cell>
        </row>
        <row r="164">
          <cell r="A164">
            <v>45698.666666666599</v>
          </cell>
          <cell r="B164">
            <v>717.4</v>
          </cell>
          <cell r="D164">
            <v>4.0225765174984511E-3</v>
          </cell>
          <cell r="G164">
            <v>2.2608225005597164E-2</v>
          </cell>
          <cell r="I164">
            <v>6068.5</v>
          </cell>
          <cell r="J164">
            <v>3.3951548500248807E-4</v>
          </cell>
          <cell r="L164">
            <v>689.68901000171604</v>
          </cell>
          <cell r="M164">
            <v>652.50438787896076</v>
          </cell>
          <cell r="N164">
            <v>37.184622122755286</v>
          </cell>
          <cell r="O164">
            <v>-4.8406626742768632E-12</v>
          </cell>
          <cell r="P164">
            <v>37.184622122760125</v>
          </cell>
        </row>
        <row r="165">
          <cell r="A165">
            <v>45699.666666666599</v>
          </cell>
          <cell r="B165">
            <v>719.8</v>
          </cell>
          <cell r="D165">
            <v>3.3398305467480277E-3</v>
          </cell>
          <cell r="G165">
            <v>2.3160786044258638E-2</v>
          </cell>
          <cell r="I165">
            <v>6051.97</v>
          </cell>
          <cell r="J165">
            <v>-2.7276186894511618E-3</v>
          </cell>
          <cell r="L165">
            <v>694.3214700014521</v>
          </cell>
          <cell r="M165">
            <v>657.09813692496368</v>
          </cell>
          <cell r="N165">
            <v>37.223333076488416</v>
          </cell>
          <cell r="O165">
            <v>-3.8725301394214904E-12</v>
          </cell>
          <cell r="P165">
            <v>37.223333076492288</v>
          </cell>
        </row>
        <row r="166">
          <cell r="A166">
            <v>45700.666666666599</v>
          </cell>
          <cell r="B166">
            <v>725.38</v>
          </cell>
          <cell r="D166">
            <v>7.7222598284718063E-3</v>
          </cell>
          <cell r="G166">
            <v>2.3178923337960938E-2</v>
          </cell>
          <cell r="I166">
            <v>6115.07</v>
          </cell>
          <cell r="J166">
            <v>1.0372377459622351E-2</v>
          </cell>
          <cell r="L166">
            <v>699.09970538584412</v>
          </cell>
          <cell r="M166">
            <v>661.56494159718864</v>
          </cell>
          <cell r="N166">
            <v>37.534763788655482</v>
          </cell>
          <cell r="O166">
            <v>-3.0980241115371926E-12</v>
          </cell>
          <cell r="P166">
            <v>37.53476378865858</v>
          </cell>
        </row>
        <row r="167">
          <cell r="A167">
            <v>45701.666666666599</v>
          </cell>
          <cell r="B167">
            <v>728.56</v>
          </cell>
          <cell r="D167">
            <v>4.3743277861609106E-3</v>
          </cell>
          <cell r="G167">
            <v>2.4078392105179123E-2</v>
          </cell>
          <cell r="I167">
            <v>6114.63</v>
          </cell>
          <cell r="J167">
            <v>-7.1955976056534599E-5</v>
          </cell>
          <cell r="L167">
            <v>703.63205840340652</v>
          </cell>
          <cell r="M167">
            <v>665.87864962702656</v>
          </cell>
          <cell r="N167">
            <v>37.753408776379956</v>
          </cell>
          <cell r="O167">
            <v>-2.4784192892297541E-12</v>
          </cell>
          <cell r="P167">
            <v>37.753408776382436</v>
          </cell>
        </row>
        <row r="168">
          <cell r="A168">
            <v>45702.666666666599</v>
          </cell>
          <cell r="B168">
            <v>736.67</v>
          </cell>
          <cell r="D168">
            <v>1.1070047460766216E-2</v>
          </cell>
          <cell r="G168">
            <v>2.4108626788035856E-2</v>
          </cell>
          <cell r="I168">
            <v>6129.58</v>
          </cell>
          <cell r="J168">
            <v>2.4419717448794743E-3</v>
          </cell>
          <cell r="L168">
            <v>708.71481864903626</v>
          </cell>
          <cell r="M168">
            <v>670.28615706206165</v>
          </cell>
          <cell r="N168">
            <v>38.428661586974613</v>
          </cell>
          <cell r="O168">
            <v>-1.9827354313838034E-12</v>
          </cell>
          <cell r="P168">
            <v>38.428661586976595</v>
          </cell>
        </row>
        <row r="169">
          <cell r="A169">
            <v>45706.666666666599</v>
          </cell>
          <cell r="B169">
            <v>716.37</v>
          </cell>
          <cell r="D169">
            <v>-2.7943237457499853E-2</v>
          </cell>
          <cell r="G169">
            <v>2.4340143914694509E-2</v>
          </cell>
          <cell r="I169">
            <v>6144.15</v>
          </cell>
          <cell r="J169">
            <v>2.3741775065794562E-3</v>
          </cell>
          <cell r="L169">
            <v>709.89253885687685</v>
          </cell>
          <cell r="M169">
            <v>674.60273802042752</v>
          </cell>
          <cell r="N169">
            <v>35.289800836449331</v>
          </cell>
          <cell r="O169">
            <v>-1.5861883451070429E-12</v>
          </cell>
          <cell r="P169">
            <v>35.289800836450915</v>
          </cell>
        </row>
        <row r="170">
          <cell r="A170">
            <v>45707.666666666599</v>
          </cell>
          <cell r="B170">
            <v>703.77</v>
          </cell>
          <cell r="D170">
            <v>-1.7745195029798135E-2</v>
          </cell>
          <cell r="G170">
            <v>2.4640517589916939E-2</v>
          </cell>
          <cell r="I170">
            <v>6117.52</v>
          </cell>
          <cell r="J170">
            <v>-4.3436239711486854E-3</v>
          </cell>
          <cell r="L170">
            <v>708.95060980197263</v>
          </cell>
          <cell r="M170">
            <v>679.20031298187735</v>
          </cell>
          <cell r="N170">
            <v>29.750296820095286</v>
          </cell>
          <cell r="O170">
            <v>-1.2689506760856343E-12</v>
          </cell>
          <cell r="P170">
            <v>29.750296820096555</v>
          </cell>
        </row>
        <row r="171">
          <cell r="A171">
            <v>45708.666666666599</v>
          </cell>
          <cell r="B171">
            <v>694.84</v>
          </cell>
          <cell r="D171">
            <v>-1.2769994999308615E-2</v>
          </cell>
          <cell r="G171">
            <v>2.4819508158911548E-2</v>
          </cell>
          <cell r="I171">
            <v>6013.13</v>
          </cell>
          <cell r="J171">
            <v>-1.7211373991262081E-2</v>
          </cell>
          <cell r="L171">
            <v>706.77974675551536</v>
          </cell>
          <cell r="M171">
            <v>681.95362313136798</v>
          </cell>
          <cell r="N171">
            <v>24.826123624147385</v>
          </cell>
          <cell r="O171">
            <v>-1.0151605408685074E-12</v>
          </cell>
          <cell r="P171">
            <v>24.826123624148401</v>
          </cell>
        </row>
        <row r="172">
          <cell r="A172">
            <v>45709.666666666599</v>
          </cell>
          <cell r="B172">
            <v>683.55</v>
          </cell>
          <cell r="D172">
            <v>-1.6381796855721519E-2</v>
          </cell>
          <cell r="G172">
            <v>2.5408819467619265E-2</v>
          </cell>
          <cell r="I172">
            <v>5983.25</v>
          </cell>
          <cell r="J172">
            <v>-4.9815130548550111E-3</v>
          </cell>
          <cell r="L172">
            <v>703.20593956235916</v>
          </cell>
          <cell r="M172">
            <v>683.56965104756296</v>
          </cell>
          <cell r="N172">
            <v>19.636288514796206</v>
          </cell>
          <cell r="O172">
            <v>-8.1212843269480604E-13</v>
          </cell>
          <cell r="P172">
            <v>19.63628851479702</v>
          </cell>
        </row>
        <row r="173">
          <cell r="A173">
            <v>45712.666666666599</v>
          </cell>
          <cell r="B173">
            <v>668.13</v>
          </cell>
          <cell r="D173">
            <v>-2.2817040997133407E-2</v>
          </cell>
          <cell r="G173">
            <v>2.5815815962710129E-2</v>
          </cell>
          <cell r="I173">
            <v>5955.25</v>
          </cell>
          <cell r="J173">
            <v>-4.690715138395557E-3</v>
          </cell>
          <cell r="L173">
            <v>697.80964116815005</v>
          </cell>
          <cell r="M173">
            <v>684.40449171070645</v>
          </cell>
          <cell r="N173">
            <v>13.405149457443599</v>
          </cell>
          <cell r="O173">
            <v>-6.4970274615584483E-13</v>
          </cell>
          <cell r="P173">
            <v>13.405149457444249</v>
          </cell>
        </row>
        <row r="174">
          <cell r="A174">
            <v>45713.666666666599</v>
          </cell>
          <cell r="B174">
            <v>657.5</v>
          </cell>
          <cell r="D174">
            <v>-1.6038001328948209E-2</v>
          </cell>
          <cell r="G174">
            <v>2.6547928515473072E-2</v>
          </cell>
          <cell r="I174">
            <v>5956.06</v>
          </cell>
          <cell r="J174">
            <v>1.3600519191397061E-4</v>
          </cell>
          <cell r="L174">
            <v>691.60815791151163</v>
          </cell>
          <cell r="M174">
            <v>684.34119602843191</v>
          </cell>
          <cell r="N174">
            <v>7.2669618830797162</v>
          </cell>
          <cell r="O174">
            <v>-5.1976219692467593E-13</v>
          </cell>
          <cell r="P174">
            <v>7.2669618830802358</v>
          </cell>
        </row>
        <row r="175">
          <cell r="A175">
            <v>45714.666666666599</v>
          </cell>
          <cell r="B175">
            <v>673.7</v>
          </cell>
          <cell r="D175">
            <v>2.4340143914694509E-2</v>
          </cell>
          <cell r="G175">
            <v>2.6744856578061738E-2</v>
          </cell>
          <cell r="I175">
            <v>5861.57</v>
          </cell>
          <cell r="J175">
            <v>-1.5991702852089028E-2</v>
          </cell>
          <cell r="L175">
            <v>688.85305669435604</v>
          </cell>
          <cell r="M175">
            <v>683.14036669299253</v>
          </cell>
          <cell r="N175">
            <v>5.7126900013635122</v>
          </cell>
          <cell r="O175">
            <v>-4.1580975753974076E-13</v>
          </cell>
          <cell r="P175">
            <v>5.7126900013639279</v>
          </cell>
        </row>
        <row r="176">
          <cell r="A176">
            <v>45715.666666666599</v>
          </cell>
          <cell r="B176">
            <v>658.24</v>
          </cell>
          <cell r="D176">
            <v>-2.3215301502021841E-2</v>
          </cell>
          <cell r="G176">
            <v>2.8310075970707733E-2</v>
          </cell>
          <cell r="I176">
            <v>5954.5</v>
          </cell>
          <cell r="J176">
            <v>1.5729750431897126E-2</v>
          </cell>
          <cell r="L176">
            <v>684.14335566445504</v>
          </cell>
          <cell r="M176">
            <v>681.24108027128932</v>
          </cell>
          <cell r="N176">
            <v>2.9022753931657235</v>
          </cell>
          <cell r="O176">
            <v>-3.3264780603179264E-13</v>
          </cell>
          <cell r="P176">
            <v>2.9022753931660561</v>
          </cell>
        </row>
        <row r="177">
          <cell r="A177">
            <v>45716.666666666599</v>
          </cell>
          <cell r="B177">
            <v>668.2</v>
          </cell>
          <cell r="D177">
            <v>1.5017923458063877E-2</v>
          </cell>
          <cell r="G177">
            <v>2.9559432692515496E-2</v>
          </cell>
          <cell r="I177">
            <v>5849.72</v>
          </cell>
          <cell r="J177">
            <v>-1.7753439375493379E-2</v>
          </cell>
          <cell r="L177">
            <v>681.69053171607743</v>
          </cell>
          <cell r="M177">
            <v>680.68248173267534</v>
          </cell>
          <cell r="N177">
            <v>1.0080499834020884</v>
          </cell>
          <cell r="O177">
            <v>-2.6611824482543413E-13</v>
          </cell>
          <cell r="P177">
            <v>1.0080499834023544</v>
          </cell>
        </row>
        <row r="178">
          <cell r="A178">
            <v>45719.666666666599</v>
          </cell>
          <cell r="B178">
            <v>655.04999999999995</v>
          </cell>
          <cell r="D178">
            <v>-1.987596132297666E-2</v>
          </cell>
          <cell r="G178">
            <v>3.1720947720593397E-2</v>
          </cell>
          <cell r="I178">
            <v>5778.15</v>
          </cell>
          <cell r="J178">
            <v>-1.2310234603366469E-2</v>
          </cell>
          <cell r="L178">
            <v>677.59198837514236</v>
          </cell>
          <cell r="M178">
            <v>679.02007567840303</v>
          </cell>
          <cell r="N178">
            <v>-1.4280873032606678</v>
          </cell>
          <cell r="O178">
            <v>-2.1289459586034731E-13</v>
          </cell>
          <cell r="P178">
            <v>-1.4280873032604549</v>
          </cell>
        </row>
        <row r="179">
          <cell r="A179">
            <v>45720.666666666599</v>
          </cell>
          <cell r="B179">
            <v>640</v>
          </cell>
          <cell r="D179">
            <v>-2.3243392245962037E-2</v>
          </cell>
          <cell r="G179">
            <v>3.3773349535695593E-2</v>
          </cell>
          <cell r="I179">
            <v>5842.63</v>
          </cell>
          <cell r="J179">
            <v>1.1097475685101249E-2</v>
          </cell>
          <cell r="L179">
            <v>671.80860554819742</v>
          </cell>
          <cell r="M179">
            <v>678.21858859111398</v>
          </cell>
          <cell r="N179">
            <v>-6.409983042916565</v>
          </cell>
          <cell r="O179">
            <v>-1.7031567668827785E-13</v>
          </cell>
          <cell r="P179">
            <v>-6.4099830429163944</v>
          </cell>
        </row>
        <row r="180">
          <cell r="A180">
            <v>45721.666666666599</v>
          </cell>
          <cell r="B180">
            <v>656.47</v>
          </cell>
          <cell r="D180">
            <v>2.5408819467619265E-2</v>
          </cell>
          <cell r="G180">
            <v>3.4517053054696281E-2</v>
          </cell>
          <cell r="I180">
            <v>5738.52</v>
          </cell>
          <cell r="J180">
            <v>-1.7979700568310077E-2</v>
          </cell>
          <cell r="L180">
            <v>669.448820079244</v>
          </cell>
          <cell r="M180">
            <v>676.50239684362407</v>
          </cell>
          <cell r="N180">
            <v>-7.0535767643800682</v>
          </cell>
          <cell r="O180">
            <v>-1.3625254135062228E-13</v>
          </cell>
          <cell r="P180">
            <v>-7.0535767643799323</v>
          </cell>
        </row>
        <row r="181">
          <cell r="A181">
            <v>45722.666666666599</v>
          </cell>
          <cell r="B181">
            <v>627.92999999999995</v>
          </cell>
          <cell r="D181">
            <v>-4.4448300533972265E-2</v>
          </cell>
          <cell r="G181">
            <v>3.7763388219614447E-2</v>
          </cell>
          <cell r="I181">
            <v>5770.2</v>
          </cell>
          <cell r="J181">
            <v>5.5054046005090125E-3</v>
          </cell>
          <cell r="L181">
            <v>663.06130929782182</v>
          </cell>
          <cell r="M181">
            <v>673.79851559594817</v>
          </cell>
          <cell r="N181">
            <v>-10.737206298126353</v>
          </cell>
          <cell r="O181">
            <v>-1.0900203308049784E-13</v>
          </cell>
          <cell r="P181">
            <v>-10.737206298126244</v>
          </cell>
        </row>
        <row r="182">
          <cell r="A182">
            <v>45723.666666666599</v>
          </cell>
          <cell r="B182">
            <v>625.66</v>
          </cell>
          <cell r="D182">
            <v>-3.6216027267457623E-3</v>
          </cell>
          <cell r="G182">
            <v>3.7867220422212931E-2</v>
          </cell>
          <cell r="I182">
            <v>5614.56</v>
          </cell>
          <cell r="J182">
            <v>-2.7343518375984407E-2</v>
          </cell>
          <cell r="L182">
            <v>657.30726171354149</v>
          </cell>
          <cell r="M182">
            <v>672.51492184810013</v>
          </cell>
          <cell r="N182">
            <v>-15.207660134558637</v>
          </cell>
          <cell r="O182">
            <v>-8.720162646439827E-14</v>
          </cell>
          <cell r="P182">
            <v>-15.20766013455855</v>
          </cell>
        </row>
        <row r="183">
          <cell r="A183">
            <v>45726.666666666599</v>
          </cell>
          <cell r="B183">
            <v>597.99</v>
          </cell>
          <cell r="D183">
            <v>-4.5233061157834695E-2</v>
          </cell>
          <cell r="G183">
            <v>3.8562728992681407E-2</v>
          </cell>
          <cell r="I183">
            <v>5572.07</v>
          </cell>
          <cell r="J183">
            <v>-7.596604935651537E-3</v>
          </cell>
          <cell r="L183">
            <v>648.18152914222742</v>
          </cell>
          <cell r="M183">
            <v>669.2123350445371</v>
          </cell>
          <cell r="N183">
            <v>-21.03080590230968</v>
          </cell>
          <cell r="O183">
            <v>-6.9761301171518616E-14</v>
          </cell>
          <cell r="P183">
            <v>-21.030805902309609</v>
          </cell>
        </row>
        <row r="184">
          <cell r="A184">
            <v>45727.666666666599</v>
          </cell>
          <cell r="B184">
            <v>605.71</v>
          </cell>
          <cell r="D184">
            <v>1.2827292271176759E-2</v>
          </cell>
          <cell r="G184">
            <v>4.142052862563185E-2</v>
          </cell>
          <cell r="I184">
            <v>5599.3</v>
          </cell>
          <cell r="J184">
            <v>4.8749712752344252E-3</v>
          </cell>
          <cell r="L184">
            <v>641.64744773573091</v>
          </cell>
          <cell r="M184">
            <v>665.98623615234919</v>
          </cell>
          <cell r="N184">
            <v>-24.338788416618286</v>
          </cell>
          <cell r="O184">
            <v>-5.5809040937214895E-14</v>
          </cell>
          <cell r="P184">
            <v>-24.338788416618229</v>
          </cell>
        </row>
        <row r="185">
          <cell r="A185">
            <v>45728.666666666599</v>
          </cell>
          <cell r="B185">
            <v>619.55999999999995</v>
          </cell>
          <cell r="D185">
            <v>2.2608225005597164E-2</v>
          </cell>
          <cell r="G185">
            <v>4.1486095317865582E-2</v>
          </cell>
          <cell r="I185">
            <v>5521.52</v>
          </cell>
          <cell r="J185">
            <v>-1.3988405225352909E-2</v>
          </cell>
          <cell r="L185">
            <v>638.24937885331076</v>
          </cell>
          <cell r="M185">
            <v>660.94947791884181</v>
          </cell>
          <cell r="N185">
            <v>-22.700099065531049</v>
          </cell>
          <cell r="O185">
            <v>-4.4647232749771917E-14</v>
          </cell>
          <cell r="P185">
            <v>-22.700099065531003</v>
          </cell>
        </row>
        <row r="186">
          <cell r="A186">
            <v>45729.666666666599</v>
          </cell>
          <cell r="B186">
            <v>590.64</v>
          </cell>
          <cell r="D186">
            <v>-4.7802853928647915E-2</v>
          </cell>
          <cell r="G186">
            <v>4.7121007097467207E-2</v>
          </cell>
          <cell r="I186">
            <v>5638.94</v>
          </cell>
          <cell r="J186">
            <v>2.1042919881408308E-2</v>
          </cell>
          <cell r="L186">
            <v>630.92485902972453</v>
          </cell>
          <cell r="M186">
            <v>656.85766473966839</v>
          </cell>
          <cell r="N186">
            <v>-25.932805709943864</v>
          </cell>
          <cell r="O186">
            <v>-3.5717786199817539E-14</v>
          </cell>
          <cell r="P186">
            <v>-25.932805709943828</v>
          </cell>
        </row>
        <row r="187">
          <cell r="A187">
            <v>45730.666666666599</v>
          </cell>
          <cell r="B187">
            <v>607.6</v>
          </cell>
          <cell r="D187">
            <v>2.8310075970707733E-2</v>
          </cell>
          <cell r="G187">
            <v>5.7070167731299644E-2</v>
          </cell>
          <cell r="I187">
            <v>5675.12</v>
          </cell>
          <cell r="J187">
            <v>6.3956039343475201E-3</v>
          </cell>
          <cell r="L187">
            <v>627.33641917899763</v>
          </cell>
          <cell r="M187">
            <v>654.09487475895219</v>
          </cell>
          <cell r="N187">
            <v>-26.758455579954557</v>
          </cell>
          <cell r="O187">
            <v>-2.857422895985403E-14</v>
          </cell>
          <cell r="P187">
            <v>-26.758455579954529</v>
          </cell>
        </row>
        <row r="188">
          <cell r="A188">
            <v>45733</v>
          </cell>
          <cell r="B188">
            <v>604.9</v>
          </cell>
          <cell r="D188">
            <v>-4.4536156087492977E-3</v>
          </cell>
          <cell r="I188">
            <v>5614.66</v>
          </cell>
          <cell r="J188">
            <v>-1.071067425391002E-2</v>
          </cell>
          <cell r="L188">
            <v>623.88466238222873</v>
          </cell>
          <cell r="M188">
            <v>649.39451366569642</v>
          </cell>
          <cell r="N188">
            <v>-25.509851283467697</v>
          </cell>
          <cell r="O188">
            <v>-2.2859383167883226E-14</v>
          </cell>
          <cell r="P188">
            <v>-25.509851283467675</v>
          </cell>
        </row>
      </sheetData>
      <sheetData sheetId="2">
        <row r="1">
          <cell r="A1" t="str">
            <v>Date</v>
          </cell>
          <cell r="I1" t="str">
            <v>RSA</v>
          </cell>
          <cell r="J1">
            <v>70</v>
          </cell>
          <cell r="K1">
            <v>30</v>
          </cell>
        </row>
        <row r="2">
          <cell r="A2">
            <v>45460.666666666599</v>
          </cell>
          <cell r="J2">
            <v>70</v>
          </cell>
          <cell r="K2">
            <v>30</v>
          </cell>
        </row>
        <row r="3">
          <cell r="A3">
            <v>45461.666666666599</v>
          </cell>
          <cell r="J3">
            <v>70</v>
          </cell>
          <cell r="K3">
            <v>30</v>
          </cell>
        </row>
        <row r="4">
          <cell r="A4">
            <v>45463.666666666599</v>
          </cell>
          <cell r="J4">
            <v>70</v>
          </cell>
          <cell r="K4">
            <v>30</v>
          </cell>
        </row>
        <row r="5">
          <cell r="A5">
            <v>45464.666666666599</v>
          </cell>
          <cell r="J5">
            <v>70</v>
          </cell>
          <cell r="K5">
            <v>30</v>
          </cell>
        </row>
        <row r="6">
          <cell r="A6">
            <v>45467.666666666599</v>
          </cell>
          <cell r="J6">
            <v>70</v>
          </cell>
          <cell r="K6">
            <v>30</v>
          </cell>
        </row>
        <row r="7">
          <cell r="A7">
            <v>45468.666666666599</v>
          </cell>
          <cell r="J7">
            <v>70</v>
          </cell>
          <cell r="K7">
            <v>30</v>
          </cell>
        </row>
        <row r="8">
          <cell r="A8">
            <v>45469.666666666599</v>
          </cell>
          <cell r="J8">
            <v>70</v>
          </cell>
          <cell r="K8">
            <v>30</v>
          </cell>
        </row>
        <row r="9">
          <cell r="A9">
            <v>45470.666666666599</v>
          </cell>
          <cell r="J9">
            <v>70</v>
          </cell>
          <cell r="K9">
            <v>30</v>
          </cell>
        </row>
        <row r="10">
          <cell r="A10">
            <v>45471.666666666599</v>
          </cell>
          <cell r="J10">
            <v>70</v>
          </cell>
          <cell r="K10">
            <v>30</v>
          </cell>
        </row>
        <row r="11">
          <cell r="A11">
            <v>45474.666666666599</v>
          </cell>
          <cell r="J11">
            <v>70</v>
          </cell>
          <cell r="K11">
            <v>30</v>
          </cell>
        </row>
        <row r="12">
          <cell r="A12">
            <v>45475.666666666599</v>
          </cell>
          <cell r="J12">
            <v>70</v>
          </cell>
          <cell r="K12">
            <v>30</v>
          </cell>
        </row>
        <row r="13">
          <cell r="A13">
            <v>45476.545138888803</v>
          </cell>
          <cell r="J13">
            <v>70</v>
          </cell>
          <cell r="K13">
            <v>30</v>
          </cell>
        </row>
        <row r="14">
          <cell r="A14">
            <v>45478.666666666599</v>
          </cell>
          <cell r="J14">
            <v>70</v>
          </cell>
          <cell r="K14">
            <v>30</v>
          </cell>
        </row>
        <row r="15">
          <cell r="A15">
            <v>45481.666666666599</v>
          </cell>
          <cell r="J15">
            <v>70</v>
          </cell>
          <cell r="K15">
            <v>30</v>
          </cell>
        </row>
        <row r="16">
          <cell r="A16">
            <v>45482.666666666599</v>
          </cell>
          <cell r="I16">
            <v>61.306240928882481</v>
          </cell>
          <cell r="J16">
            <v>70</v>
          </cell>
          <cell r="K16">
            <v>30</v>
          </cell>
        </row>
        <row r="17">
          <cell r="A17">
            <v>45483.666666666599</v>
          </cell>
          <cell r="I17">
            <v>67.443012884043668</v>
          </cell>
          <cell r="J17">
            <v>70</v>
          </cell>
          <cell r="K17">
            <v>30</v>
          </cell>
        </row>
        <row r="18">
          <cell r="A18">
            <v>45484.666666666599</v>
          </cell>
          <cell r="I18">
            <v>54.557507457739511</v>
          </cell>
          <cell r="J18">
            <v>70</v>
          </cell>
          <cell r="K18">
            <v>30</v>
          </cell>
        </row>
        <row r="19">
          <cell r="A19">
            <v>45485.666666666599</v>
          </cell>
          <cell r="I19">
            <v>51.602790187318767</v>
          </cell>
          <cell r="J19">
            <v>70</v>
          </cell>
          <cell r="K19">
            <v>30</v>
          </cell>
        </row>
        <row r="20">
          <cell r="A20">
            <v>45488.666666666599</v>
          </cell>
          <cell r="I20">
            <v>48.910200523103747</v>
          </cell>
          <cell r="J20">
            <v>70</v>
          </cell>
          <cell r="K20">
            <v>30</v>
          </cell>
        </row>
        <row r="21">
          <cell r="A21">
            <v>45489.666666666599</v>
          </cell>
          <cell r="I21">
            <v>41.390153082333448</v>
          </cell>
          <cell r="J21">
            <v>70</v>
          </cell>
          <cell r="K21">
            <v>30</v>
          </cell>
        </row>
        <row r="22">
          <cell r="A22">
            <v>45490.666666666599</v>
          </cell>
          <cell r="I22">
            <v>32.505303496886313</v>
          </cell>
          <cell r="J22">
            <v>70</v>
          </cell>
          <cell r="K22">
            <v>30</v>
          </cell>
        </row>
        <row r="23">
          <cell r="A23">
            <v>45491.666666666599</v>
          </cell>
          <cell r="I23">
            <v>35.766851188537942</v>
          </cell>
          <cell r="J23">
            <v>70</v>
          </cell>
          <cell r="K23">
            <v>30</v>
          </cell>
        </row>
        <row r="24">
          <cell r="A24">
            <v>45492.666666666599</v>
          </cell>
          <cell r="I24">
            <v>40.143729787998552</v>
          </cell>
          <cell r="J24">
            <v>70</v>
          </cell>
          <cell r="K24">
            <v>30</v>
          </cell>
        </row>
        <row r="25">
          <cell r="A25">
            <v>45495.666666666599</v>
          </cell>
          <cell r="I25">
            <v>44.212993971868706</v>
          </cell>
          <cell r="J25">
            <v>70</v>
          </cell>
          <cell r="K25">
            <v>30</v>
          </cell>
        </row>
        <row r="26">
          <cell r="A26">
            <v>45496.666666666599</v>
          </cell>
          <cell r="I26">
            <v>42.862042944364397</v>
          </cell>
          <cell r="J26">
            <v>70</v>
          </cell>
          <cell r="K26">
            <v>30</v>
          </cell>
        </row>
        <row r="27">
          <cell r="A27">
            <v>45497.666666666599</v>
          </cell>
          <cell r="I27">
            <v>35.905748856597</v>
          </cell>
          <cell r="J27">
            <v>70</v>
          </cell>
          <cell r="K27">
            <v>30</v>
          </cell>
        </row>
        <row r="28">
          <cell r="A28">
            <v>45498.666666666599</v>
          </cell>
          <cell r="I28">
            <v>21.28916622411046</v>
          </cell>
          <cell r="J28">
            <v>70</v>
          </cell>
          <cell r="K28">
            <v>30</v>
          </cell>
        </row>
        <row r="29">
          <cell r="A29">
            <v>45499.666666666599</v>
          </cell>
          <cell r="I29">
            <v>29.119075751608221</v>
          </cell>
          <cell r="J29">
            <v>70</v>
          </cell>
          <cell r="K29">
            <v>30</v>
          </cell>
        </row>
        <row r="30">
          <cell r="A30">
            <v>45502.666666666599</v>
          </cell>
          <cell r="I30">
            <v>28.80596030856465</v>
          </cell>
          <cell r="J30">
            <v>70</v>
          </cell>
          <cell r="K30">
            <v>30</v>
          </cell>
        </row>
        <row r="31">
          <cell r="A31">
            <v>45503.666666666599</v>
          </cell>
          <cell r="I31">
            <v>26.086956521739097</v>
          </cell>
          <cell r="J31">
            <v>70</v>
          </cell>
          <cell r="K31">
            <v>30</v>
          </cell>
        </row>
        <row r="32">
          <cell r="A32">
            <v>45504.666666666599</v>
          </cell>
          <cell r="I32">
            <v>36.392382321236049</v>
          </cell>
          <cell r="J32">
            <v>70</v>
          </cell>
          <cell r="K32">
            <v>30</v>
          </cell>
        </row>
        <row r="33">
          <cell r="A33">
            <v>45505.666666666599</v>
          </cell>
          <cell r="I33">
            <v>49.61883559333468</v>
          </cell>
          <cell r="J33">
            <v>70</v>
          </cell>
          <cell r="K33">
            <v>30</v>
          </cell>
        </row>
        <row r="34">
          <cell r="A34">
            <v>45506.666666666599</v>
          </cell>
          <cell r="I34">
            <v>47.414904589994833</v>
          </cell>
          <cell r="J34">
            <v>70</v>
          </cell>
          <cell r="K34">
            <v>30</v>
          </cell>
        </row>
        <row r="35">
          <cell r="A35">
            <v>45509.666666666599</v>
          </cell>
          <cell r="I35">
            <v>45.637875403325886</v>
          </cell>
          <cell r="J35">
            <v>70</v>
          </cell>
          <cell r="K35">
            <v>30</v>
          </cell>
        </row>
        <row r="36">
          <cell r="A36">
            <v>45510.666666666599</v>
          </cell>
          <cell r="I36">
            <v>60.578697600843661</v>
          </cell>
          <cell r="J36">
            <v>70</v>
          </cell>
          <cell r="K36">
            <v>30</v>
          </cell>
        </row>
        <row r="37">
          <cell r="A37">
            <v>45511.666666666599</v>
          </cell>
          <cell r="I37">
            <v>54.56897154443125</v>
          </cell>
          <cell r="J37">
            <v>70</v>
          </cell>
          <cell r="K37">
            <v>30</v>
          </cell>
        </row>
        <row r="38">
          <cell r="A38">
            <v>45512.666666666599</v>
          </cell>
          <cell r="I38">
            <v>60.085995085995094</v>
          </cell>
          <cell r="J38">
            <v>70</v>
          </cell>
          <cell r="K38">
            <v>30</v>
          </cell>
        </row>
        <row r="39">
          <cell r="A39">
            <v>45513.666666666599</v>
          </cell>
          <cell r="I39">
            <v>59.471090875070182</v>
          </cell>
          <cell r="J39">
            <v>70</v>
          </cell>
          <cell r="K39">
            <v>30</v>
          </cell>
        </row>
        <row r="40">
          <cell r="A40">
            <v>45516.666666666599</v>
          </cell>
          <cell r="I40">
            <v>58.473206514981996</v>
          </cell>
          <cell r="J40">
            <v>70</v>
          </cell>
          <cell r="K40">
            <v>30</v>
          </cell>
        </row>
        <row r="41">
          <cell r="A41">
            <v>45517.666666666599</v>
          </cell>
          <cell r="I41">
            <v>73.03293843730745</v>
          </cell>
          <cell r="J41">
            <v>70</v>
          </cell>
          <cell r="K41">
            <v>30</v>
          </cell>
        </row>
        <row r="42">
          <cell r="A42">
            <v>45518.666666666599</v>
          </cell>
          <cell r="I42">
            <v>76.205787781350537</v>
          </cell>
          <cell r="J42">
            <v>70</v>
          </cell>
          <cell r="K42">
            <v>30</v>
          </cell>
        </row>
        <row r="43">
          <cell r="A43">
            <v>45519.666666666599</v>
          </cell>
          <cell r="I43">
            <v>75.909715691239313</v>
          </cell>
          <cell r="J43">
            <v>70</v>
          </cell>
          <cell r="K43">
            <v>30</v>
          </cell>
        </row>
        <row r="44">
          <cell r="A44">
            <v>45520.666666666599</v>
          </cell>
          <cell r="I44">
            <v>70.829676635387855</v>
          </cell>
          <cell r="J44">
            <v>70</v>
          </cell>
          <cell r="K44">
            <v>30</v>
          </cell>
        </row>
        <row r="45">
          <cell r="A45">
            <v>45523.666666666599</v>
          </cell>
          <cell r="I45">
            <v>72.407947379127975</v>
          </cell>
          <cell r="J45">
            <v>70</v>
          </cell>
          <cell r="K45">
            <v>30</v>
          </cell>
        </row>
        <row r="46">
          <cell r="A46">
            <v>45524.666666666599</v>
          </cell>
          <cell r="I46">
            <v>68.752709929180554</v>
          </cell>
          <cell r="J46">
            <v>70</v>
          </cell>
          <cell r="K46">
            <v>30</v>
          </cell>
        </row>
        <row r="47">
          <cell r="A47">
            <v>45525.666666666599</v>
          </cell>
          <cell r="I47">
            <v>65.100887812752234</v>
          </cell>
          <cell r="J47">
            <v>70</v>
          </cell>
          <cell r="K47">
            <v>30</v>
          </cell>
        </row>
        <row r="48">
          <cell r="A48">
            <v>45526.666666666599</v>
          </cell>
          <cell r="I48">
            <v>68.629286139709038</v>
          </cell>
          <cell r="J48">
            <v>70</v>
          </cell>
          <cell r="K48">
            <v>30</v>
          </cell>
        </row>
        <row r="49">
          <cell r="A49">
            <v>45527.666666666599</v>
          </cell>
          <cell r="I49">
            <v>73.966070609812064</v>
          </cell>
          <cell r="J49">
            <v>70</v>
          </cell>
          <cell r="K49">
            <v>30</v>
          </cell>
        </row>
        <row r="50">
          <cell r="A50">
            <v>45530.666666666599</v>
          </cell>
          <cell r="I50">
            <v>63.851593727580251</v>
          </cell>
          <cell r="J50">
            <v>70</v>
          </cell>
          <cell r="K50">
            <v>30</v>
          </cell>
        </row>
        <row r="51">
          <cell r="A51">
            <v>45531.666666666599</v>
          </cell>
          <cell r="I51">
            <v>65.981783520440615</v>
          </cell>
          <cell r="J51">
            <v>70</v>
          </cell>
          <cell r="K51">
            <v>30</v>
          </cell>
        </row>
        <row r="52">
          <cell r="A52">
            <v>45532.666666666599</v>
          </cell>
          <cell r="I52">
            <v>54.70209127975798</v>
          </cell>
          <cell r="J52">
            <v>70</v>
          </cell>
          <cell r="K52">
            <v>30</v>
          </cell>
        </row>
        <row r="53">
          <cell r="A53">
            <v>45533.666666666599</v>
          </cell>
          <cell r="I53">
            <v>50.32453483340548</v>
          </cell>
          <cell r="J53">
            <v>70</v>
          </cell>
          <cell r="K53">
            <v>30</v>
          </cell>
        </row>
        <row r="54">
          <cell r="A54">
            <v>45534.666666666599</v>
          </cell>
          <cell r="I54">
            <v>53.796033994334202</v>
          </cell>
          <cell r="J54">
            <v>70</v>
          </cell>
          <cell r="K54">
            <v>30</v>
          </cell>
        </row>
        <row r="55">
          <cell r="A55">
            <v>45538.666666666599</v>
          </cell>
          <cell r="I55">
            <v>37.58140911782121</v>
          </cell>
          <cell r="J55">
            <v>70</v>
          </cell>
          <cell r="K55">
            <v>30</v>
          </cell>
        </row>
        <row r="56">
          <cell r="A56">
            <v>45539.666666666599</v>
          </cell>
          <cell r="I56">
            <v>39.499700419412839</v>
          </cell>
          <cell r="J56">
            <v>70</v>
          </cell>
          <cell r="K56">
            <v>30</v>
          </cell>
        </row>
        <row r="57">
          <cell r="A57">
            <v>45540.666666666599</v>
          </cell>
          <cell r="I57">
            <v>33.029348366771643</v>
          </cell>
          <cell r="J57">
            <v>70</v>
          </cell>
          <cell r="K57">
            <v>30</v>
          </cell>
        </row>
        <row r="58">
          <cell r="A58">
            <v>45541.666666666599</v>
          </cell>
          <cell r="I58">
            <v>29.73578145991938</v>
          </cell>
          <cell r="J58">
            <v>70</v>
          </cell>
          <cell r="K58">
            <v>30</v>
          </cell>
        </row>
        <row r="59">
          <cell r="A59">
            <v>45544.666666666599</v>
          </cell>
          <cell r="I59">
            <v>32.41923905240489</v>
          </cell>
          <cell r="J59">
            <v>70</v>
          </cell>
          <cell r="K59">
            <v>30</v>
          </cell>
        </row>
        <row r="60">
          <cell r="A60">
            <v>45545.666666666599</v>
          </cell>
          <cell r="I60">
            <v>33.651266766020854</v>
          </cell>
          <cell r="J60">
            <v>70</v>
          </cell>
          <cell r="K60">
            <v>30</v>
          </cell>
        </row>
        <row r="61">
          <cell r="A61">
            <v>45546.666666666599</v>
          </cell>
          <cell r="I61">
            <v>32.24775528838839</v>
          </cell>
          <cell r="J61">
            <v>70</v>
          </cell>
          <cell r="K61">
            <v>30</v>
          </cell>
        </row>
        <row r="62">
          <cell r="A62">
            <v>45547.666666666599</v>
          </cell>
          <cell r="I62">
            <v>45.849180327868893</v>
          </cell>
          <cell r="J62">
            <v>70</v>
          </cell>
          <cell r="K62">
            <v>30</v>
          </cell>
        </row>
        <row r="63">
          <cell r="A63">
            <v>45548.666666666599</v>
          </cell>
          <cell r="I63">
            <v>47.694406548431111</v>
          </cell>
          <cell r="J63">
            <v>70</v>
          </cell>
          <cell r="K63">
            <v>30</v>
          </cell>
        </row>
        <row r="64">
          <cell r="A64">
            <v>45551.666666666599</v>
          </cell>
          <cell r="I64">
            <v>58.098028769312712</v>
          </cell>
          <cell r="J64">
            <v>70</v>
          </cell>
          <cell r="K64">
            <v>30</v>
          </cell>
        </row>
        <row r="65">
          <cell r="A65">
            <v>45552.666666666599</v>
          </cell>
          <cell r="I65">
            <v>61.314060446780545</v>
          </cell>
          <cell r="J65">
            <v>70</v>
          </cell>
          <cell r="K65">
            <v>30</v>
          </cell>
        </row>
        <row r="66">
          <cell r="A66">
            <v>45553.666666666599</v>
          </cell>
          <cell r="I66">
            <v>64.036599920434981</v>
          </cell>
          <cell r="J66">
            <v>70</v>
          </cell>
          <cell r="K66">
            <v>30</v>
          </cell>
        </row>
        <row r="67">
          <cell r="A67">
            <v>45554.666666666599</v>
          </cell>
          <cell r="I67">
            <v>71.488645920941963</v>
          </cell>
          <cell r="J67">
            <v>70</v>
          </cell>
          <cell r="K67">
            <v>30</v>
          </cell>
        </row>
        <row r="68">
          <cell r="A68">
            <v>45555.666666666599</v>
          </cell>
          <cell r="I68">
            <v>71.234620280016998</v>
          </cell>
          <cell r="J68">
            <v>70</v>
          </cell>
          <cell r="K68">
            <v>30</v>
          </cell>
        </row>
        <row r="69">
          <cell r="A69">
            <v>45558.666666666599</v>
          </cell>
          <cell r="I69">
            <v>79.986331017200101</v>
          </cell>
          <cell r="J69">
            <v>70</v>
          </cell>
          <cell r="K69">
            <v>30</v>
          </cell>
        </row>
        <row r="70">
          <cell r="A70">
            <v>45559.666666666599</v>
          </cell>
          <cell r="I70">
            <v>78.780293548754145</v>
          </cell>
          <cell r="J70">
            <v>70</v>
          </cell>
          <cell r="K70">
            <v>30</v>
          </cell>
        </row>
        <row r="71">
          <cell r="A71">
            <v>45560.666666666599</v>
          </cell>
          <cell r="I71">
            <v>78.985915492957744</v>
          </cell>
          <cell r="J71">
            <v>70</v>
          </cell>
          <cell r="K71">
            <v>30</v>
          </cell>
        </row>
        <row r="72">
          <cell r="A72">
            <v>45561.666666666599</v>
          </cell>
          <cell r="I72">
            <v>96.51659094038294</v>
          </cell>
          <cell r="J72">
            <v>70</v>
          </cell>
          <cell r="K72">
            <v>30</v>
          </cell>
        </row>
        <row r="73">
          <cell r="A73">
            <v>45562.666666666599</v>
          </cell>
          <cell r="I73">
            <v>95.61160519026113</v>
          </cell>
          <cell r="J73">
            <v>70</v>
          </cell>
          <cell r="K73">
            <v>30</v>
          </cell>
        </row>
        <row r="74">
          <cell r="A74">
            <v>45565.666666666599</v>
          </cell>
          <cell r="I74">
            <v>95.914212026605284</v>
          </cell>
          <cell r="J74">
            <v>70</v>
          </cell>
          <cell r="K74">
            <v>30</v>
          </cell>
        </row>
        <row r="75">
          <cell r="A75">
            <v>45566.666666666599</v>
          </cell>
          <cell r="I75">
            <v>95.740164166430958</v>
          </cell>
          <cell r="J75">
            <v>70</v>
          </cell>
          <cell r="K75">
            <v>30</v>
          </cell>
        </row>
        <row r="76">
          <cell r="A76">
            <v>45567.666666666599</v>
          </cell>
          <cell r="I76">
            <v>88.984310487200702</v>
          </cell>
          <cell r="J76">
            <v>70</v>
          </cell>
          <cell r="K76">
            <v>30</v>
          </cell>
        </row>
        <row r="77">
          <cell r="A77">
            <v>45568.666666666599</v>
          </cell>
          <cell r="I77">
            <v>91.816482094060191</v>
          </cell>
          <cell r="J77">
            <v>70</v>
          </cell>
          <cell r="K77">
            <v>30</v>
          </cell>
        </row>
        <row r="78">
          <cell r="A78">
            <v>45569.666666666599</v>
          </cell>
          <cell r="I78">
            <v>92.314964883846642</v>
          </cell>
          <cell r="J78">
            <v>70</v>
          </cell>
          <cell r="K78">
            <v>30</v>
          </cell>
        </row>
        <row r="79">
          <cell r="A79">
            <v>45572.666666666599</v>
          </cell>
          <cell r="I79">
            <v>79.49123661148974</v>
          </cell>
          <cell r="J79">
            <v>70</v>
          </cell>
          <cell r="K79">
            <v>30</v>
          </cell>
        </row>
        <row r="80">
          <cell r="A80">
            <v>45573.666666666599</v>
          </cell>
          <cell r="I80">
            <v>80.990523465703944</v>
          </cell>
          <cell r="J80">
            <v>70</v>
          </cell>
          <cell r="K80">
            <v>30</v>
          </cell>
        </row>
        <row r="81">
          <cell r="A81">
            <v>45574.666666666599</v>
          </cell>
          <cell r="I81">
            <v>72.477458136539269</v>
          </cell>
          <cell r="J81">
            <v>70</v>
          </cell>
          <cell r="K81">
            <v>30</v>
          </cell>
        </row>
        <row r="82">
          <cell r="A82">
            <v>45575.666666666599</v>
          </cell>
          <cell r="I82">
            <v>65.127860026917915</v>
          </cell>
          <cell r="J82">
            <v>70</v>
          </cell>
          <cell r="K82">
            <v>30</v>
          </cell>
        </row>
        <row r="83">
          <cell r="A83">
            <v>45576.666666666599</v>
          </cell>
          <cell r="I83">
            <v>66.507238883143799</v>
          </cell>
          <cell r="J83">
            <v>70</v>
          </cell>
          <cell r="K83">
            <v>30</v>
          </cell>
        </row>
        <row r="84">
          <cell r="A84">
            <v>45579.666666666599</v>
          </cell>
          <cell r="I84">
            <v>67.648208469055319</v>
          </cell>
          <cell r="J84">
            <v>70</v>
          </cell>
          <cell r="K84">
            <v>30</v>
          </cell>
        </row>
        <row r="85">
          <cell r="A85">
            <v>45580.666666666599</v>
          </cell>
          <cell r="I85">
            <v>61.8282402528978</v>
          </cell>
          <cell r="J85">
            <v>70</v>
          </cell>
          <cell r="K85">
            <v>30</v>
          </cell>
        </row>
        <row r="86">
          <cell r="A86">
            <v>45581.666666666599</v>
          </cell>
          <cell r="I86">
            <v>55.269045095961332</v>
          </cell>
          <cell r="J86">
            <v>70</v>
          </cell>
          <cell r="K86">
            <v>30</v>
          </cell>
        </row>
        <row r="87">
          <cell r="A87">
            <v>45582.666666666599</v>
          </cell>
          <cell r="I87">
            <v>55.656697009102686</v>
          </cell>
          <cell r="J87">
            <v>70</v>
          </cell>
          <cell r="K87">
            <v>30</v>
          </cell>
        </row>
        <row r="88">
          <cell r="A88">
            <v>45583.666666666599</v>
          </cell>
          <cell r="I88">
            <v>52.519694885582076</v>
          </cell>
          <cell r="J88">
            <v>70</v>
          </cell>
          <cell r="K88">
            <v>30</v>
          </cell>
        </row>
        <row r="89">
          <cell r="A89">
            <v>45586.666666666599</v>
          </cell>
          <cell r="I89">
            <v>49.152103559870518</v>
          </cell>
          <cell r="J89">
            <v>70</v>
          </cell>
          <cell r="K89">
            <v>30</v>
          </cell>
        </row>
        <row r="90">
          <cell r="A90">
            <v>45587.666666666599</v>
          </cell>
          <cell r="I90">
            <v>55.718547986076601</v>
          </cell>
          <cell r="J90">
            <v>70</v>
          </cell>
          <cell r="K90">
            <v>30</v>
          </cell>
        </row>
        <row r="91">
          <cell r="A91">
            <v>45588.666666666599</v>
          </cell>
          <cell r="I91">
            <v>39.256756756756793</v>
          </cell>
          <cell r="J91">
            <v>70</v>
          </cell>
          <cell r="K91">
            <v>30</v>
          </cell>
        </row>
        <row r="92">
          <cell r="A92">
            <v>45589.666666666599</v>
          </cell>
          <cell r="I92">
            <v>32.338183642749527</v>
          </cell>
          <cell r="J92">
            <v>70</v>
          </cell>
          <cell r="K92">
            <v>30</v>
          </cell>
        </row>
        <row r="93">
          <cell r="A93">
            <v>45590.666666666599</v>
          </cell>
          <cell r="I93">
            <v>42.212616506821554</v>
          </cell>
          <cell r="J93">
            <v>70</v>
          </cell>
          <cell r="K93">
            <v>30</v>
          </cell>
        </row>
        <row r="94">
          <cell r="A94">
            <v>45593.666666666599</v>
          </cell>
          <cell r="I94">
            <v>39.601863617111334</v>
          </cell>
          <cell r="J94">
            <v>70</v>
          </cell>
          <cell r="K94">
            <v>30</v>
          </cell>
        </row>
        <row r="95">
          <cell r="A95">
            <v>45594.666666666599</v>
          </cell>
          <cell r="I95">
            <v>51.657293287064725</v>
          </cell>
          <cell r="J95">
            <v>70</v>
          </cell>
          <cell r="K95">
            <v>30</v>
          </cell>
        </row>
        <row r="96">
          <cell r="A96">
            <v>45595.666666666599</v>
          </cell>
          <cell r="I96">
            <v>55.084853898175282</v>
          </cell>
          <cell r="J96">
            <v>70</v>
          </cell>
          <cell r="K96">
            <v>30</v>
          </cell>
        </row>
        <row r="97">
          <cell r="A97">
            <v>45596.666666666599</v>
          </cell>
          <cell r="I97">
            <v>38.405721986109633</v>
          </cell>
          <cell r="J97">
            <v>70</v>
          </cell>
          <cell r="K97">
            <v>30</v>
          </cell>
        </row>
        <row r="98">
          <cell r="A98">
            <v>45597.666666666599</v>
          </cell>
          <cell r="I98">
            <v>37.938187098112408</v>
          </cell>
          <cell r="J98">
            <v>70</v>
          </cell>
          <cell r="K98">
            <v>30</v>
          </cell>
        </row>
        <row r="99">
          <cell r="A99">
            <v>45600.666666666599</v>
          </cell>
          <cell r="I99">
            <v>37.043037974683514</v>
          </cell>
          <cell r="J99">
            <v>70</v>
          </cell>
          <cell r="K99">
            <v>30</v>
          </cell>
        </row>
        <row r="100">
          <cell r="A100">
            <v>45601.666666666599</v>
          </cell>
          <cell r="I100">
            <v>47.842011482874668</v>
          </cell>
          <cell r="J100">
            <v>70</v>
          </cell>
          <cell r="K100">
            <v>30</v>
          </cell>
        </row>
        <row r="101">
          <cell r="A101">
            <v>45602.666666666599</v>
          </cell>
          <cell r="I101">
            <v>47.590361445783138</v>
          </cell>
          <cell r="J101">
            <v>70</v>
          </cell>
          <cell r="K101">
            <v>30</v>
          </cell>
        </row>
        <row r="102">
          <cell r="A102">
            <v>45603.666666666599</v>
          </cell>
          <cell r="I102">
            <v>56.322125363221254</v>
          </cell>
          <cell r="J102">
            <v>70</v>
          </cell>
          <cell r="K102">
            <v>30</v>
          </cell>
        </row>
        <row r="103">
          <cell r="A103">
            <v>45604.666666666599</v>
          </cell>
          <cell r="I103">
            <v>55.835390946502088</v>
          </cell>
          <cell r="J103">
            <v>70</v>
          </cell>
          <cell r="K103">
            <v>30</v>
          </cell>
        </row>
        <row r="104">
          <cell r="A104">
            <v>45607.666666666599</v>
          </cell>
          <cell r="I104">
            <v>50.480052971362348</v>
          </cell>
          <cell r="J104">
            <v>70</v>
          </cell>
          <cell r="K104">
            <v>30</v>
          </cell>
        </row>
        <row r="105">
          <cell r="A105">
            <v>45608.666666666599</v>
          </cell>
          <cell r="I105">
            <v>60.144023043686964</v>
          </cell>
          <cell r="J105">
            <v>70</v>
          </cell>
          <cell r="K105">
            <v>30</v>
          </cell>
        </row>
        <row r="106">
          <cell r="A106">
            <v>45609.666666666599</v>
          </cell>
          <cell r="I106">
            <v>55.825705568268489</v>
          </cell>
          <cell r="J106">
            <v>70</v>
          </cell>
          <cell r="K106">
            <v>30</v>
          </cell>
        </row>
        <row r="107">
          <cell r="A107">
            <v>45610.666666666599</v>
          </cell>
          <cell r="I107">
            <v>51.911980440097778</v>
          </cell>
          <cell r="J107">
            <v>70</v>
          </cell>
          <cell r="K107">
            <v>30</v>
          </cell>
        </row>
        <row r="108">
          <cell r="A108">
            <v>45611.666666666599</v>
          </cell>
          <cell r="I108">
            <v>40.00166085367885</v>
          </cell>
          <cell r="J108">
            <v>70</v>
          </cell>
          <cell r="K108">
            <v>30</v>
          </cell>
        </row>
        <row r="109">
          <cell r="A109">
            <v>45614.666666666599</v>
          </cell>
          <cell r="I109">
            <v>31.594395000946832</v>
          </cell>
          <cell r="J109">
            <v>70</v>
          </cell>
          <cell r="K109">
            <v>30</v>
          </cell>
        </row>
        <row r="110">
          <cell r="A110">
            <v>45615.666666666599</v>
          </cell>
          <cell r="I110">
            <v>36.145447983398064</v>
          </cell>
          <cell r="J110">
            <v>70</v>
          </cell>
          <cell r="K110">
            <v>30</v>
          </cell>
        </row>
        <row r="111">
          <cell r="A111">
            <v>45616.666666666599</v>
          </cell>
          <cell r="I111">
            <v>48.868629173989426</v>
          </cell>
          <cell r="J111">
            <v>70</v>
          </cell>
          <cell r="K111">
            <v>30</v>
          </cell>
        </row>
        <row r="112">
          <cell r="A112">
            <v>45617.666666666599</v>
          </cell>
          <cell r="I112">
            <v>47.813003761418628</v>
          </cell>
          <cell r="J112">
            <v>70</v>
          </cell>
          <cell r="K112">
            <v>30</v>
          </cell>
        </row>
        <row r="113">
          <cell r="A113">
            <v>45618.666666666599</v>
          </cell>
          <cell r="I113">
            <v>49.149359257622649</v>
          </cell>
          <cell r="J113">
            <v>70</v>
          </cell>
          <cell r="K113">
            <v>30</v>
          </cell>
        </row>
        <row r="114">
          <cell r="A114">
            <v>45621.666666666599</v>
          </cell>
          <cell r="I114">
            <v>45.680906301628561</v>
          </cell>
          <cell r="J114">
            <v>70</v>
          </cell>
          <cell r="K114">
            <v>30</v>
          </cell>
        </row>
        <row r="115">
          <cell r="A115">
            <v>45622.666666666599</v>
          </cell>
          <cell r="I115">
            <v>50.802888242267493</v>
          </cell>
          <cell r="J115">
            <v>70</v>
          </cell>
          <cell r="K115">
            <v>30</v>
          </cell>
        </row>
        <row r="116">
          <cell r="A116">
            <v>45623.666666666599</v>
          </cell>
          <cell r="I116">
            <v>35.480123902942694</v>
          </cell>
          <cell r="J116">
            <v>70</v>
          </cell>
          <cell r="K116">
            <v>30</v>
          </cell>
        </row>
        <row r="117">
          <cell r="A117">
            <v>45625.545138888803</v>
          </cell>
          <cell r="I117">
            <v>40.640578265204397</v>
          </cell>
          <cell r="J117">
            <v>70</v>
          </cell>
          <cell r="K117">
            <v>30</v>
          </cell>
        </row>
        <row r="118">
          <cell r="A118">
            <v>45628.666666666599</v>
          </cell>
          <cell r="I118">
            <v>55.217109526895705</v>
          </cell>
          <cell r="J118">
            <v>70</v>
          </cell>
          <cell r="K118">
            <v>30</v>
          </cell>
        </row>
        <row r="119">
          <cell r="A119">
            <v>45629.666666666599</v>
          </cell>
          <cell r="I119">
            <v>62.899328859060397</v>
          </cell>
          <cell r="J119">
            <v>70</v>
          </cell>
          <cell r="K119">
            <v>30</v>
          </cell>
        </row>
        <row r="120">
          <cell r="A120">
            <v>45630.666666666599</v>
          </cell>
          <cell r="I120">
            <v>65.776200261535621</v>
          </cell>
          <cell r="J120">
            <v>70</v>
          </cell>
          <cell r="K120">
            <v>30</v>
          </cell>
        </row>
        <row r="121">
          <cell r="A121">
            <v>45631.666666666599</v>
          </cell>
          <cell r="I121">
            <v>64.564041441276274</v>
          </cell>
          <cell r="J121">
            <v>70</v>
          </cell>
          <cell r="K121">
            <v>30</v>
          </cell>
        </row>
        <row r="122">
          <cell r="A122">
            <v>45632.666666666599</v>
          </cell>
          <cell r="I122">
            <v>84.558167212139281</v>
          </cell>
          <cell r="J122">
            <v>70</v>
          </cell>
          <cell r="K122">
            <v>30</v>
          </cell>
        </row>
        <row r="123">
          <cell r="A123">
            <v>45635.666666666599</v>
          </cell>
          <cell r="I123">
            <v>76.722969921416393</v>
          </cell>
          <cell r="J123">
            <v>70</v>
          </cell>
          <cell r="K123">
            <v>30</v>
          </cell>
        </row>
        <row r="124">
          <cell r="A124">
            <v>45636.666666666599</v>
          </cell>
          <cell r="I124">
            <v>76.523640338890473</v>
          </cell>
          <cell r="J124">
            <v>70</v>
          </cell>
          <cell r="K124">
            <v>30</v>
          </cell>
        </row>
        <row r="125">
          <cell r="A125">
            <v>45637.666666666599</v>
          </cell>
          <cell r="I125">
            <v>78.289806234203937</v>
          </cell>
          <cell r="J125">
            <v>70</v>
          </cell>
          <cell r="K125">
            <v>30</v>
          </cell>
        </row>
        <row r="126">
          <cell r="A126">
            <v>45638.666666666599</v>
          </cell>
          <cell r="I126">
            <v>78.647596479350071</v>
          </cell>
          <cell r="J126">
            <v>70</v>
          </cell>
          <cell r="K126">
            <v>30</v>
          </cell>
        </row>
        <row r="127">
          <cell r="A127">
            <v>45639.666666666599</v>
          </cell>
          <cell r="I127">
            <v>74.552747693542003</v>
          </cell>
          <cell r="J127">
            <v>70</v>
          </cell>
          <cell r="K127">
            <v>30</v>
          </cell>
        </row>
        <row r="128">
          <cell r="A128">
            <v>45642.666666666599</v>
          </cell>
          <cell r="I128">
            <v>74.120910500122463</v>
          </cell>
          <cell r="J128">
            <v>70</v>
          </cell>
          <cell r="K128">
            <v>30</v>
          </cell>
        </row>
        <row r="129">
          <cell r="A129">
            <v>45643.666666666599</v>
          </cell>
          <cell r="I129">
            <v>69.295443080544914</v>
          </cell>
          <cell r="J129">
            <v>70</v>
          </cell>
          <cell r="K129">
            <v>30</v>
          </cell>
        </row>
        <row r="130">
          <cell r="A130">
            <v>45644.666666666599</v>
          </cell>
          <cell r="I130">
            <v>60.226525392765829</v>
          </cell>
          <cell r="J130">
            <v>70</v>
          </cell>
          <cell r="K130">
            <v>30</v>
          </cell>
        </row>
        <row r="131">
          <cell r="A131">
            <v>45645.666666666599</v>
          </cell>
          <cell r="I131">
            <v>57.967754030746171</v>
          </cell>
          <cell r="J131">
            <v>70</v>
          </cell>
          <cell r="K131">
            <v>30</v>
          </cell>
        </row>
        <row r="132">
          <cell r="A132">
            <v>45646.666666666599</v>
          </cell>
          <cell r="I132">
            <v>46.971875998721615</v>
          </cell>
          <cell r="J132">
            <v>70</v>
          </cell>
          <cell r="K132">
            <v>30</v>
          </cell>
        </row>
        <row r="133">
          <cell r="A133">
            <v>45649.666666666599</v>
          </cell>
          <cell r="I133">
            <v>44.198755675130329</v>
          </cell>
          <cell r="J133">
            <v>70</v>
          </cell>
          <cell r="K133">
            <v>30</v>
          </cell>
        </row>
        <row r="134">
          <cell r="A134">
            <v>45650.545138888803</v>
          </cell>
          <cell r="I134">
            <v>47.620550864178057</v>
          </cell>
          <cell r="J134">
            <v>70</v>
          </cell>
          <cell r="K134">
            <v>30</v>
          </cell>
        </row>
        <row r="135">
          <cell r="A135">
            <v>45652.666666666599</v>
          </cell>
          <cell r="I135">
            <v>47.790274037700009</v>
          </cell>
          <cell r="J135">
            <v>70</v>
          </cell>
          <cell r="K135">
            <v>30</v>
          </cell>
        </row>
        <row r="136">
          <cell r="A136">
            <v>45653.666666666599</v>
          </cell>
          <cell r="I136">
            <v>39.578983994432818</v>
          </cell>
          <cell r="J136">
            <v>70</v>
          </cell>
          <cell r="K136">
            <v>30</v>
          </cell>
        </row>
        <row r="137">
          <cell r="A137">
            <v>45656.666666666599</v>
          </cell>
          <cell r="I137">
            <v>40.148239654107442</v>
          </cell>
          <cell r="J137">
            <v>70</v>
          </cell>
          <cell r="K137">
            <v>30</v>
          </cell>
        </row>
        <row r="138">
          <cell r="A138">
            <v>45657.666666666599</v>
          </cell>
          <cell r="I138">
            <v>35.080751919512792</v>
          </cell>
          <cell r="J138">
            <v>70</v>
          </cell>
          <cell r="K138">
            <v>30</v>
          </cell>
        </row>
        <row r="139">
          <cell r="A139">
            <v>45659.666666666599</v>
          </cell>
          <cell r="I139">
            <v>35.292047853624226</v>
          </cell>
          <cell r="J139">
            <v>70</v>
          </cell>
          <cell r="K139">
            <v>30</v>
          </cell>
        </row>
        <row r="140">
          <cell r="A140">
            <v>45660.666666666599</v>
          </cell>
          <cell r="I140">
            <v>38.837685611879166</v>
          </cell>
          <cell r="J140">
            <v>70</v>
          </cell>
          <cell r="K140">
            <v>30</v>
          </cell>
        </row>
        <row r="141">
          <cell r="A141">
            <v>45663.666666666599</v>
          </cell>
          <cell r="I141">
            <v>53.72231879676518</v>
          </cell>
          <cell r="J141">
            <v>70</v>
          </cell>
          <cell r="K141">
            <v>30</v>
          </cell>
        </row>
        <row r="142">
          <cell r="A142">
            <v>45664.666666666599</v>
          </cell>
          <cell r="I142">
            <v>47.743906771832584</v>
          </cell>
          <cell r="J142">
            <v>70</v>
          </cell>
          <cell r="K142">
            <v>30</v>
          </cell>
        </row>
        <row r="143">
          <cell r="A143">
            <v>45665.666666666599</v>
          </cell>
          <cell r="I143">
            <v>46.953179594689018</v>
          </cell>
          <cell r="J143">
            <v>70</v>
          </cell>
          <cell r="K143">
            <v>30</v>
          </cell>
        </row>
        <row r="144">
          <cell r="A144">
            <v>45667.666666666599</v>
          </cell>
          <cell r="I144">
            <v>57.409318199857111</v>
          </cell>
          <cell r="J144">
            <v>70</v>
          </cell>
          <cell r="K144">
            <v>30</v>
          </cell>
        </row>
        <row r="145">
          <cell r="A145">
            <v>45670.666666666599</v>
          </cell>
          <cell r="I145">
            <v>54.836997725549651</v>
          </cell>
          <cell r="J145">
            <v>70</v>
          </cell>
          <cell r="K145">
            <v>30</v>
          </cell>
        </row>
        <row r="146">
          <cell r="A146">
            <v>45671.666666666599</v>
          </cell>
          <cell r="I146">
            <v>53.3171163202123</v>
          </cell>
          <cell r="J146">
            <v>70</v>
          </cell>
          <cell r="K146">
            <v>30</v>
          </cell>
        </row>
        <row r="147">
          <cell r="A147">
            <v>45672.666666666599</v>
          </cell>
          <cell r="I147">
            <v>55.999444174251366</v>
          </cell>
          <cell r="J147">
            <v>70</v>
          </cell>
          <cell r="K147">
            <v>30</v>
          </cell>
        </row>
        <row r="148">
          <cell r="A148">
            <v>45673.666666666599</v>
          </cell>
          <cell r="I148">
            <v>51.251321818822689</v>
          </cell>
          <cell r="J148">
            <v>70</v>
          </cell>
          <cell r="K148">
            <v>30</v>
          </cell>
        </row>
        <row r="149">
          <cell r="A149">
            <v>45674.666666666599</v>
          </cell>
          <cell r="I149">
            <v>53.390440541318725</v>
          </cell>
          <cell r="J149">
            <v>70</v>
          </cell>
          <cell r="K149">
            <v>30</v>
          </cell>
        </row>
        <row r="150">
          <cell r="A150">
            <v>45678.666666666599</v>
          </cell>
          <cell r="I150">
            <v>55.986194003020088</v>
          </cell>
          <cell r="J150">
            <v>70</v>
          </cell>
          <cell r="K150">
            <v>30</v>
          </cell>
        </row>
        <row r="151">
          <cell r="A151">
            <v>45679.666666666599</v>
          </cell>
          <cell r="I151">
            <v>61.727497455285715</v>
          </cell>
          <cell r="J151">
            <v>70</v>
          </cell>
          <cell r="K151">
            <v>30</v>
          </cell>
        </row>
        <row r="152">
          <cell r="A152">
            <v>45680.666666666599</v>
          </cell>
          <cell r="I152">
            <v>67.59463940315004</v>
          </cell>
          <cell r="J152">
            <v>70</v>
          </cell>
          <cell r="K152">
            <v>30</v>
          </cell>
        </row>
        <row r="153">
          <cell r="A153">
            <v>45681.666666666599</v>
          </cell>
          <cell r="I153">
            <v>66.981065671851894</v>
          </cell>
          <cell r="J153">
            <v>70</v>
          </cell>
          <cell r="K153">
            <v>30</v>
          </cell>
        </row>
        <row r="154">
          <cell r="A154">
            <v>45684.666666666599</v>
          </cell>
          <cell r="I154">
            <v>68.531562353256845</v>
          </cell>
          <cell r="J154">
            <v>70</v>
          </cell>
          <cell r="K154">
            <v>30</v>
          </cell>
        </row>
        <row r="155">
          <cell r="A155">
            <v>45685.666666666599</v>
          </cell>
          <cell r="I155">
            <v>65.994925697716539</v>
          </cell>
          <cell r="J155">
            <v>70</v>
          </cell>
          <cell r="K155">
            <v>30</v>
          </cell>
        </row>
        <row r="156">
          <cell r="A156">
            <v>45686.666666666599</v>
          </cell>
          <cell r="I156">
            <v>72.926447574334901</v>
          </cell>
          <cell r="J156">
            <v>70</v>
          </cell>
          <cell r="K156">
            <v>30</v>
          </cell>
        </row>
        <row r="157">
          <cell r="A157">
            <v>45687.666666666599</v>
          </cell>
          <cell r="I157">
            <v>79.083422296782032</v>
          </cell>
          <cell r="J157">
            <v>70</v>
          </cell>
          <cell r="K157">
            <v>30</v>
          </cell>
        </row>
        <row r="158">
          <cell r="A158">
            <v>45688.666666666599</v>
          </cell>
          <cell r="I158">
            <v>78.600405679513145</v>
          </cell>
          <cell r="J158">
            <v>70</v>
          </cell>
          <cell r="K158">
            <v>30</v>
          </cell>
        </row>
        <row r="159">
          <cell r="A159">
            <v>45691.666666666599</v>
          </cell>
          <cell r="I159">
            <v>84.565267974870039</v>
          </cell>
          <cell r="J159">
            <v>70</v>
          </cell>
          <cell r="K159">
            <v>30</v>
          </cell>
        </row>
        <row r="160">
          <cell r="A160">
            <v>45692.666666666599</v>
          </cell>
          <cell r="I160">
            <v>95.213028458628031</v>
          </cell>
          <cell r="J160">
            <v>70</v>
          </cell>
          <cell r="K160">
            <v>30</v>
          </cell>
        </row>
        <row r="161">
          <cell r="A161">
            <v>45693.666666666599</v>
          </cell>
          <cell r="I161">
            <v>94.144280108662798</v>
          </cell>
          <cell r="J161">
            <v>70</v>
          </cell>
          <cell r="K161">
            <v>30</v>
          </cell>
        </row>
        <row r="162">
          <cell r="A162">
            <v>45694.666666666599</v>
          </cell>
          <cell r="I162">
            <v>99.900099900099903</v>
          </cell>
          <cell r="J162">
            <v>70</v>
          </cell>
          <cell r="K162">
            <v>30</v>
          </cell>
        </row>
        <row r="163">
          <cell r="A163">
            <v>45695.666666666599</v>
          </cell>
          <cell r="I163">
            <v>99.900099900099903</v>
          </cell>
          <cell r="J163">
            <v>70</v>
          </cell>
          <cell r="K163">
            <v>30</v>
          </cell>
        </row>
        <row r="164">
          <cell r="A164">
            <v>45698.666666666599</v>
          </cell>
          <cell r="I164">
            <v>99.900099900099903</v>
          </cell>
          <cell r="J164">
            <v>70</v>
          </cell>
          <cell r="K164">
            <v>30</v>
          </cell>
        </row>
        <row r="165">
          <cell r="A165">
            <v>45699.666666666599</v>
          </cell>
          <cell r="I165">
            <v>99.900099900099903</v>
          </cell>
          <cell r="J165">
            <v>70</v>
          </cell>
          <cell r="K165">
            <v>30</v>
          </cell>
        </row>
        <row r="166">
          <cell r="A166">
            <v>45700.666666666599</v>
          </cell>
          <cell r="I166">
            <v>99.900099900099903</v>
          </cell>
          <cell r="J166">
            <v>70</v>
          </cell>
          <cell r="K166">
            <v>30</v>
          </cell>
        </row>
        <row r="167">
          <cell r="A167">
            <v>45701.666666666599</v>
          </cell>
          <cell r="I167">
            <v>99.900099900099903</v>
          </cell>
          <cell r="J167">
            <v>70</v>
          </cell>
          <cell r="K167">
            <v>30</v>
          </cell>
        </row>
        <row r="168">
          <cell r="A168">
            <v>45702.666666666599</v>
          </cell>
          <cell r="I168">
            <v>99.900099900099903</v>
          </cell>
          <cell r="J168">
            <v>70</v>
          </cell>
          <cell r="K168">
            <v>30</v>
          </cell>
        </row>
        <row r="169">
          <cell r="A169">
            <v>45706.666666666599</v>
          </cell>
          <cell r="I169">
            <v>75.43562439496614</v>
          </cell>
          <cell r="J169">
            <v>70</v>
          </cell>
          <cell r="K169">
            <v>30</v>
          </cell>
        </row>
        <row r="170">
          <cell r="A170">
            <v>45707.666666666599</v>
          </cell>
          <cell r="I170">
            <v>64.654061022776105</v>
          </cell>
          <cell r="J170">
            <v>70</v>
          </cell>
          <cell r="K170">
            <v>30</v>
          </cell>
        </row>
        <row r="171">
          <cell r="A171">
            <v>45708.666666666599</v>
          </cell>
          <cell r="I171">
            <v>54.284153005464503</v>
          </cell>
          <cell r="J171">
            <v>70</v>
          </cell>
          <cell r="K171">
            <v>30</v>
          </cell>
        </row>
        <row r="172">
          <cell r="A172">
            <v>45709.666666666599</v>
          </cell>
          <cell r="I172">
            <v>47.202067388927546</v>
          </cell>
          <cell r="J172">
            <v>70</v>
          </cell>
          <cell r="K172">
            <v>30</v>
          </cell>
        </row>
        <row r="173">
          <cell r="A173">
            <v>45712.666666666599</v>
          </cell>
          <cell r="I173">
            <v>36.389791183294626</v>
          </cell>
          <cell r="J173">
            <v>70</v>
          </cell>
          <cell r="K173">
            <v>30</v>
          </cell>
        </row>
        <row r="174">
          <cell r="A174">
            <v>45713.666666666599</v>
          </cell>
          <cell r="I174">
            <v>29.090909090909037</v>
          </cell>
          <cell r="J174">
            <v>70</v>
          </cell>
          <cell r="K174">
            <v>30</v>
          </cell>
        </row>
        <row r="175">
          <cell r="A175">
            <v>45714.666666666599</v>
          </cell>
          <cell r="I175">
            <v>37.744751120547306</v>
          </cell>
          <cell r="J175">
            <v>70</v>
          </cell>
          <cell r="K175">
            <v>30</v>
          </cell>
        </row>
        <row r="176">
          <cell r="A176">
            <v>45715.666666666599</v>
          </cell>
          <cell r="I176">
            <v>30.167515312523051</v>
          </cell>
          <cell r="J176">
            <v>70</v>
          </cell>
          <cell r="K176">
            <v>30</v>
          </cell>
        </row>
        <row r="177">
          <cell r="A177">
            <v>45716.666666666599</v>
          </cell>
          <cell r="I177">
            <v>33.797397509444551</v>
          </cell>
          <cell r="J177">
            <v>70</v>
          </cell>
          <cell r="K177">
            <v>30</v>
          </cell>
        </row>
        <row r="178">
          <cell r="A178">
            <v>45719.666666666599</v>
          </cell>
          <cell r="I178">
            <v>29.652111480973844</v>
          </cell>
          <cell r="J178">
            <v>70</v>
          </cell>
          <cell r="K178">
            <v>30</v>
          </cell>
        </row>
        <row r="179">
          <cell r="A179">
            <v>45720.666666666599</v>
          </cell>
          <cell r="I179">
            <v>25.943566863619949</v>
          </cell>
          <cell r="J179">
            <v>70</v>
          </cell>
          <cell r="K179">
            <v>30</v>
          </cell>
        </row>
        <row r="180">
          <cell r="A180">
            <v>45721.666666666599</v>
          </cell>
          <cell r="I180">
            <v>30.506364922206529</v>
          </cell>
          <cell r="J180">
            <v>70</v>
          </cell>
          <cell r="K180">
            <v>30</v>
          </cell>
        </row>
        <row r="181">
          <cell r="A181">
            <v>45722.666666666599</v>
          </cell>
          <cell r="I181">
            <v>25.105140764930013</v>
          </cell>
          <cell r="J181">
            <v>70</v>
          </cell>
          <cell r="K181">
            <v>30</v>
          </cell>
        </row>
        <row r="182">
          <cell r="A182">
            <v>45723.666666666599</v>
          </cell>
          <cell r="I182">
            <v>21.720079482345781</v>
          </cell>
          <cell r="J182">
            <v>70</v>
          </cell>
          <cell r="K182">
            <v>30</v>
          </cell>
        </row>
        <row r="183">
          <cell r="A183">
            <v>45726.666666666599</v>
          </cell>
          <cell r="I183">
            <v>20.934001178550417</v>
          </cell>
          <cell r="J183">
            <v>70</v>
          </cell>
          <cell r="K183">
            <v>30</v>
          </cell>
        </row>
        <row r="184">
          <cell r="A184">
            <v>45727.666666666599</v>
          </cell>
          <cell r="I184">
            <v>25.332058764338939</v>
          </cell>
          <cell r="J184">
            <v>70</v>
          </cell>
          <cell r="K184">
            <v>30</v>
          </cell>
        </row>
        <row r="185">
          <cell r="A185">
            <v>45728.666666666599</v>
          </cell>
          <cell r="I185">
            <v>31.520031421838183</v>
          </cell>
          <cell r="J185">
            <v>70</v>
          </cell>
          <cell r="K185">
            <v>30</v>
          </cell>
        </row>
        <row r="186">
          <cell r="A186">
            <v>45729.666666666599</v>
          </cell>
          <cell r="I186">
            <v>29.009082282770791</v>
          </cell>
          <cell r="J186">
            <v>70</v>
          </cell>
          <cell r="K186">
            <v>30</v>
          </cell>
        </row>
        <row r="187">
          <cell r="A187">
            <v>45730.666666666599</v>
          </cell>
          <cell r="I187">
            <v>36.419115997307621</v>
          </cell>
          <cell r="J187">
            <v>70</v>
          </cell>
          <cell r="K187">
            <v>30</v>
          </cell>
        </row>
        <row r="188">
          <cell r="A188">
            <v>45733</v>
          </cell>
          <cell r="I188">
            <v>37.76288851665737</v>
          </cell>
          <cell r="J188">
            <v>70</v>
          </cell>
          <cell r="K188">
            <v>30</v>
          </cell>
        </row>
      </sheetData>
      <sheetData sheetId="3">
        <row r="1">
          <cell r="B1" t="str">
            <v>Close</v>
          </cell>
          <cell r="C1" t="str">
            <v>SMA</v>
          </cell>
          <cell r="E1" t="str">
            <v>Upper Band</v>
          </cell>
          <cell r="F1" t="str">
            <v>Lower Band</v>
          </cell>
        </row>
        <row r="2">
          <cell r="A2">
            <v>45460.666666666599</v>
          </cell>
          <cell r="B2">
            <v>506.63</v>
          </cell>
        </row>
        <row r="3">
          <cell r="A3">
            <v>45461.666666666599</v>
          </cell>
          <cell r="B3">
            <v>499.49</v>
          </cell>
        </row>
        <row r="4">
          <cell r="A4">
            <v>45463.666666666599</v>
          </cell>
          <cell r="B4">
            <v>501.7</v>
          </cell>
        </row>
        <row r="5">
          <cell r="A5">
            <v>45464.666666666599</v>
          </cell>
          <cell r="B5">
            <v>494.78</v>
          </cell>
        </row>
        <row r="6">
          <cell r="A6">
            <v>45467.666666666599</v>
          </cell>
          <cell r="B6">
            <v>498.91</v>
          </cell>
        </row>
        <row r="7">
          <cell r="A7">
            <v>45468.666666666599</v>
          </cell>
          <cell r="B7">
            <v>510.6</v>
          </cell>
        </row>
        <row r="8">
          <cell r="A8">
            <v>45469.666666666599</v>
          </cell>
          <cell r="B8">
            <v>513.12</v>
          </cell>
        </row>
        <row r="9">
          <cell r="A9">
            <v>45470.666666666599</v>
          </cell>
          <cell r="B9">
            <v>519.55999999999995</v>
          </cell>
        </row>
        <row r="10">
          <cell r="A10">
            <v>45471.666666666599</v>
          </cell>
          <cell r="B10">
            <v>504.22</v>
          </cell>
        </row>
        <row r="11">
          <cell r="A11">
            <v>45474.666666666599</v>
          </cell>
          <cell r="B11">
            <v>504.68</v>
          </cell>
        </row>
        <row r="12">
          <cell r="A12">
            <v>45475.666666666599</v>
          </cell>
          <cell r="B12">
            <v>509.5</v>
          </cell>
        </row>
        <row r="13">
          <cell r="A13">
            <v>45476.545138888803</v>
          </cell>
          <cell r="B13">
            <v>509.96</v>
          </cell>
        </row>
        <row r="14">
          <cell r="A14">
            <v>45478.666666666599</v>
          </cell>
          <cell r="B14">
            <v>539.91</v>
          </cell>
        </row>
        <row r="15">
          <cell r="A15">
            <v>45481.666666666599</v>
          </cell>
          <cell r="B15">
            <v>529.32000000000005</v>
          </cell>
        </row>
        <row r="16">
          <cell r="A16">
            <v>45482.666666666599</v>
          </cell>
          <cell r="B16">
            <v>530</v>
          </cell>
        </row>
        <row r="17">
          <cell r="A17">
            <v>45483.666666666599</v>
          </cell>
          <cell r="B17">
            <v>534.69000000000005</v>
          </cell>
        </row>
        <row r="18">
          <cell r="A18">
            <v>45484.666666666599</v>
          </cell>
          <cell r="B18">
            <v>512.70000000000005</v>
          </cell>
        </row>
        <row r="19">
          <cell r="A19">
            <v>45485.666666666599</v>
          </cell>
          <cell r="B19">
            <v>498.87</v>
          </cell>
        </row>
        <row r="20">
          <cell r="A20">
            <v>45488.666666666599</v>
          </cell>
          <cell r="B20">
            <v>496.16</v>
          </cell>
        </row>
        <row r="21">
          <cell r="A21">
            <v>45489.666666666599</v>
          </cell>
          <cell r="B21">
            <v>489.79</v>
          </cell>
          <cell r="C21">
            <v>511.30526315789479</v>
          </cell>
          <cell r="E21">
            <v>539.27654051239017</v>
          </cell>
          <cell r="F21">
            <v>483.3339858033994</v>
          </cell>
        </row>
        <row r="22">
          <cell r="A22">
            <v>45490.666666666599</v>
          </cell>
          <cell r="B22">
            <v>461.99</v>
          </cell>
          <cell r="C22">
            <v>510.41894736842119</v>
          </cell>
          <cell r="E22">
            <v>545.75439304344604</v>
          </cell>
          <cell r="F22">
            <v>475.08350169339633</v>
          </cell>
        </row>
        <row r="23">
          <cell r="A23">
            <v>45491.666666666599</v>
          </cell>
          <cell r="B23">
            <v>475.85</v>
          </cell>
          <cell r="C23">
            <v>508.44526315789471</v>
          </cell>
          <cell r="E23">
            <v>546.45900553448382</v>
          </cell>
          <cell r="F23">
            <v>470.43152078130561</v>
          </cell>
        </row>
        <row r="24">
          <cell r="A24">
            <v>45492.666666666599</v>
          </cell>
          <cell r="B24">
            <v>476.79</v>
          </cell>
          <cell r="C24">
            <v>507.0847368421052</v>
          </cell>
          <cell r="E24">
            <v>547.36872556428148</v>
          </cell>
          <cell r="F24">
            <v>466.80074811992898</v>
          </cell>
        </row>
        <row r="25">
          <cell r="A25">
            <v>45495.666666666599</v>
          </cell>
          <cell r="B25">
            <v>487.4</v>
          </cell>
          <cell r="C25">
            <v>506.13789473684216</v>
          </cell>
          <cell r="E25">
            <v>546.9695140120017</v>
          </cell>
          <cell r="F25">
            <v>465.30627546168262</v>
          </cell>
        </row>
        <row r="26">
          <cell r="A26">
            <v>45496.666666666599</v>
          </cell>
          <cell r="B26">
            <v>488.69</v>
          </cell>
          <cell r="C26">
            <v>505.5321052631578</v>
          </cell>
          <cell r="E26">
            <v>546.94686083345391</v>
          </cell>
          <cell r="F26">
            <v>464.11734969286175</v>
          </cell>
        </row>
        <row r="27">
          <cell r="A27">
            <v>45497.666666666599</v>
          </cell>
          <cell r="B27">
            <v>461.27</v>
          </cell>
          <cell r="C27">
            <v>504.378947368421</v>
          </cell>
          <cell r="E27">
            <v>549.97629321684792</v>
          </cell>
          <cell r="F27">
            <v>458.78160151999413</v>
          </cell>
        </row>
        <row r="28">
          <cell r="A28">
            <v>45498.666666666599</v>
          </cell>
          <cell r="B28">
            <v>453.41</v>
          </cell>
          <cell r="C28">
            <v>501.65000000000003</v>
          </cell>
          <cell r="E28">
            <v>551.83192192833053</v>
          </cell>
          <cell r="F28">
            <v>451.46807807166959</v>
          </cell>
        </row>
        <row r="29">
          <cell r="A29">
            <v>45499.666666666599</v>
          </cell>
          <cell r="B29">
            <v>465.7</v>
          </cell>
          <cell r="C29">
            <v>498.16842105263163</v>
          </cell>
          <cell r="E29">
            <v>549.52545593178866</v>
          </cell>
          <cell r="F29">
            <v>446.81138617347466</v>
          </cell>
        </row>
        <row r="30">
          <cell r="A30">
            <v>45502.666666666599</v>
          </cell>
          <cell r="B30">
            <v>465.71</v>
          </cell>
          <cell r="C30">
            <v>496.14105263157899</v>
          </cell>
          <cell r="E30">
            <v>549.14766492019623</v>
          </cell>
          <cell r="F30">
            <v>443.13444034296174</v>
          </cell>
        </row>
        <row r="31">
          <cell r="A31">
            <v>45503.666666666599</v>
          </cell>
          <cell r="B31">
            <v>463.19</v>
          </cell>
          <cell r="C31">
            <v>494.09</v>
          </cell>
          <cell r="E31">
            <v>548.66319237790458</v>
          </cell>
          <cell r="F31">
            <v>439.51680762209531</v>
          </cell>
        </row>
        <row r="32">
          <cell r="A32">
            <v>45504.666666666599</v>
          </cell>
          <cell r="B32">
            <v>474.83</v>
          </cell>
          <cell r="C32">
            <v>491.65263157894736</v>
          </cell>
          <cell r="E32">
            <v>546.16068420470742</v>
          </cell>
          <cell r="F32">
            <v>437.14457895318725</v>
          </cell>
        </row>
        <row r="33">
          <cell r="A33">
            <v>45505.666666666599</v>
          </cell>
          <cell r="B33">
            <v>497.74</v>
          </cell>
          <cell r="C33">
            <v>489.80368421052623</v>
          </cell>
          <cell r="E33">
            <v>543.67825529442155</v>
          </cell>
          <cell r="F33">
            <v>435.92911312663097</v>
          </cell>
        </row>
        <row r="34">
          <cell r="A34">
            <v>45506.666666666599</v>
          </cell>
          <cell r="B34">
            <v>488.14</v>
          </cell>
          <cell r="C34">
            <v>487.5842105263157</v>
          </cell>
          <cell r="E34">
            <v>536.11186801204883</v>
          </cell>
          <cell r="F34">
            <v>439.05655304058251</v>
          </cell>
        </row>
        <row r="35">
          <cell r="A35">
            <v>45509.666666666599</v>
          </cell>
          <cell r="B35">
            <v>475.73</v>
          </cell>
          <cell r="C35">
            <v>485.41684210526307</v>
          </cell>
          <cell r="E35">
            <v>530.00611288222308</v>
          </cell>
          <cell r="F35">
            <v>440.82757132830312</v>
          </cell>
        </row>
        <row r="36">
          <cell r="A36">
            <v>45510.666666666599</v>
          </cell>
          <cell r="B36">
            <v>494.09</v>
          </cell>
          <cell r="C36">
            <v>482.56052631578945</v>
          </cell>
          <cell r="E36">
            <v>522.11666475751622</v>
          </cell>
          <cell r="F36">
            <v>443.00438787406267</v>
          </cell>
        </row>
        <row r="37">
          <cell r="A37">
            <v>45511.666666666599</v>
          </cell>
          <cell r="B37">
            <v>488.92</v>
          </cell>
          <cell r="C37">
            <v>480.42368421052629</v>
          </cell>
          <cell r="E37">
            <v>511.89047557773387</v>
          </cell>
          <cell r="F37">
            <v>448.95689284331871</v>
          </cell>
        </row>
        <row r="38">
          <cell r="A38">
            <v>45512.666666666599</v>
          </cell>
          <cell r="B38">
            <v>509.63</v>
          </cell>
          <cell r="C38">
            <v>479.17210526315785</v>
          </cell>
          <cell r="E38">
            <v>510.00831262091384</v>
          </cell>
          <cell r="F38">
            <v>448.33589790540185</v>
          </cell>
        </row>
        <row r="39">
          <cell r="A39">
            <v>45513.666666666599</v>
          </cell>
          <cell r="B39">
            <v>517.77</v>
          </cell>
          <cell r="C39">
            <v>479.73842105263151</v>
          </cell>
          <cell r="E39">
            <v>513.89904781872917</v>
          </cell>
          <cell r="F39">
            <v>445.57779428653379</v>
          </cell>
        </row>
        <row r="40">
          <cell r="A40">
            <v>45516.666666666599</v>
          </cell>
          <cell r="B40">
            <v>515.95000000000005</v>
          </cell>
          <cell r="C40">
            <v>480.87578947368416</v>
          </cell>
          <cell r="E40">
            <v>517.83883928804539</v>
          </cell>
          <cell r="F40">
            <v>443.91273965932294</v>
          </cell>
        </row>
        <row r="41">
          <cell r="A41">
            <v>45517.666666666599</v>
          </cell>
          <cell r="B41">
            <v>528.54</v>
          </cell>
          <cell r="C41">
            <v>482.25263157894733</v>
          </cell>
          <cell r="E41">
            <v>524.4830561814216</v>
          </cell>
          <cell r="F41">
            <v>440.02220697647306</v>
          </cell>
        </row>
        <row r="42">
          <cell r="A42">
            <v>45518.666666666599</v>
          </cell>
          <cell r="B42">
            <v>526.76</v>
          </cell>
          <cell r="C42">
            <v>485.75526315789466</v>
          </cell>
          <cell r="E42">
            <v>530.5517909721184</v>
          </cell>
          <cell r="F42">
            <v>440.95873534367087</v>
          </cell>
        </row>
        <row r="43">
          <cell r="A43">
            <v>45519.666666666599</v>
          </cell>
          <cell r="B43">
            <v>537.33000000000004</v>
          </cell>
          <cell r="C43">
            <v>488.43473684210528</v>
          </cell>
          <cell r="E43">
            <v>537.96455751399424</v>
          </cell>
          <cell r="F43">
            <v>438.90491617021638</v>
          </cell>
        </row>
        <row r="44">
          <cell r="A44">
            <v>45520.666666666599</v>
          </cell>
          <cell r="B44">
            <v>527.41999999999996</v>
          </cell>
          <cell r="C44">
            <v>491.62105263157889</v>
          </cell>
          <cell r="E44">
            <v>543.2497659401123</v>
          </cell>
          <cell r="F44">
            <v>439.99233932304548</v>
          </cell>
        </row>
        <row r="45">
          <cell r="A45">
            <v>45523.666666666599</v>
          </cell>
          <cell r="B45">
            <v>529.28</v>
          </cell>
          <cell r="C45">
            <v>493.72736842105263</v>
          </cell>
          <cell r="E45">
            <v>547.67470238766555</v>
          </cell>
          <cell r="F45">
            <v>439.78003445443977</v>
          </cell>
        </row>
        <row r="46">
          <cell r="A46">
            <v>45524.666666666599</v>
          </cell>
          <cell r="B46">
            <v>526.73</v>
          </cell>
          <cell r="C46">
            <v>495.8636842105264</v>
          </cell>
          <cell r="E46">
            <v>551.4565648982358</v>
          </cell>
          <cell r="F46">
            <v>440.270803522817</v>
          </cell>
        </row>
        <row r="47">
          <cell r="A47">
            <v>45525.666666666599</v>
          </cell>
          <cell r="B47">
            <v>535.16</v>
          </cell>
          <cell r="C47">
            <v>499.30894736842112</v>
          </cell>
          <cell r="E47">
            <v>554.61026448417203</v>
          </cell>
          <cell r="F47">
            <v>444.00763025267025</v>
          </cell>
        </row>
        <row r="48">
          <cell r="A48">
            <v>45526.666666666599</v>
          </cell>
          <cell r="B48">
            <v>531.92999999999995</v>
          </cell>
          <cell r="C48">
            <v>503.61157894736846</v>
          </cell>
          <cell r="E48">
            <v>555.71323499742016</v>
          </cell>
          <cell r="F48">
            <v>451.5099228973167</v>
          </cell>
        </row>
        <row r="49">
          <cell r="A49">
            <v>45527.666666666599</v>
          </cell>
          <cell r="B49">
            <v>528</v>
          </cell>
          <cell r="C49">
            <v>507.09736842105264</v>
          </cell>
          <cell r="E49">
            <v>556.68787297691756</v>
          </cell>
          <cell r="F49">
            <v>457.50686386518771</v>
          </cell>
        </row>
        <row r="50">
          <cell r="A50">
            <v>45530.666666666599</v>
          </cell>
          <cell r="B50">
            <v>521.12</v>
          </cell>
          <cell r="C50">
            <v>510.37578947368428</v>
          </cell>
          <cell r="E50">
            <v>556.01896206510833</v>
          </cell>
          <cell r="F50">
            <v>464.73261688226023</v>
          </cell>
        </row>
        <row r="51">
          <cell r="A51">
            <v>45531.666666666599</v>
          </cell>
          <cell r="B51">
            <v>519.1</v>
          </cell>
          <cell r="C51">
            <v>513.42473684210529</v>
          </cell>
          <cell r="E51">
            <v>553.23723700817982</v>
          </cell>
          <cell r="F51">
            <v>473.61223667603076</v>
          </cell>
        </row>
        <row r="52">
          <cell r="A52">
            <v>45532.666666666599</v>
          </cell>
          <cell r="B52">
            <v>516.78</v>
          </cell>
          <cell r="C52">
            <v>515.75473684210533</v>
          </cell>
          <cell r="E52">
            <v>551.11401547251796</v>
          </cell>
          <cell r="F52">
            <v>480.3954582116927</v>
          </cell>
        </row>
        <row r="53">
          <cell r="A53">
            <v>45533.666666666599</v>
          </cell>
          <cell r="B53">
            <v>518.22</v>
          </cell>
          <cell r="C53">
            <v>516.75684210526333</v>
          </cell>
          <cell r="E53">
            <v>551.08436305765429</v>
          </cell>
          <cell r="F53">
            <v>482.42932115287238</v>
          </cell>
        </row>
        <row r="54">
          <cell r="A54">
            <v>45534.666666666599</v>
          </cell>
          <cell r="B54">
            <v>521.30999999999995</v>
          </cell>
          <cell r="C54">
            <v>518.34</v>
          </cell>
          <cell r="E54">
            <v>549.92694152235765</v>
          </cell>
          <cell r="F54">
            <v>486.75305847764241</v>
          </cell>
        </row>
        <row r="55">
          <cell r="A55">
            <v>45538.666666666599</v>
          </cell>
          <cell r="B55">
            <v>511.76</v>
          </cell>
          <cell r="C55">
            <v>520.73894736842101</v>
          </cell>
          <cell r="E55">
            <v>545.41075527264957</v>
          </cell>
          <cell r="F55">
            <v>496.06713946419239</v>
          </cell>
        </row>
        <row r="56">
          <cell r="A56">
            <v>45539.666666666599</v>
          </cell>
          <cell r="B56">
            <v>512.74</v>
          </cell>
          <cell r="C56">
            <v>521.66894736842096</v>
          </cell>
          <cell r="E56">
            <v>543.40655666417229</v>
          </cell>
          <cell r="F56">
            <v>499.93133807266958</v>
          </cell>
        </row>
        <row r="57">
          <cell r="A57">
            <v>45540.666666666599</v>
          </cell>
          <cell r="B57">
            <v>516.86</v>
          </cell>
          <cell r="C57">
            <v>522.92263157894729</v>
          </cell>
          <cell r="E57">
            <v>538.69092151059237</v>
          </cell>
          <cell r="F57">
            <v>507.1543416473022</v>
          </cell>
        </row>
        <row r="58">
          <cell r="A58">
            <v>45541.666666666599</v>
          </cell>
          <cell r="B58">
            <v>500.27</v>
          </cell>
          <cell r="C58">
            <v>523.30315789473696</v>
          </cell>
          <cell r="E58">
            <v>541.11756752644567</v>
          </cell>
          <cell r="F58">
            <v>505.48874826302824</v>
          </cell>
        </row>
        <row r="59">
          <cell r="A59">
            <v>45544.666666666599</v>
          </cell>
          <cell r="B59">
            <v>504.79</v>
          </cell>
          <cell r="C59">
            <v>522.382105263158</v>
          </cell>
          <cell r="E59">
            <v>541.74690118391663</v>
          </cell>
          <cell r="F59">
            <v>503.01730934239936</v>
          </cell>
        </row>
        <row r="60">
          <cell r="A60">
            <v>45545.666666666599</v>
          </cell>
          <cell r="B60">
            <v>504.79</v>
          </cell>
          <cell r="C60">
            <v>521.79473684210541</v>
          </cell>
          <cell r="E60">
            <v>542.43439154647945</v>
          </cell>
          <cell r="F60">
            <v>501.15508213773137</v>
          </cell>
        </row>
        <row r="61">
          <cell r="A61">
            <v>45546.666666666599</v>
          </cell>
          <cell r="B61">
            <v>511.83</v>
          </cell>
          <cell r="C61">
            <v>520.54473684210541</v>
          </cell>
          <cell r="E61">
            <v>541.24255864461452</v>
          </cell>
          <cell r="F61">
            <v>499.8469150395963</v>
          </cell>
        </row>
        <row r="62">
          <cell r="A62">
            <v>45547.666666666599</v>
          </cell>
          <cell r="B62">
            <v>525.6</v>
          </cell>
          <cell r="C62">
            <v>519.7589473684211</v>
          </cell>
          <cell r="E62">
            <v>540.38467060294954</v>
          </cell>
          <cell r="F62">
            <v>499.13322413389261</v>
          </cell>
        </row>
        <row r="63">
          <cell r="A63">
            <v>45548.666666666599</v>
          </cell>
          <cell r="B63">
            <v>524.62</v>
          </cell>
          <cell r="C63">
            <v>519.14157894736843</v>
          </cell>
          <cell r="E63">
            <v>538.25333831995863</v>
          </cell>
          <cell r="F63">
            <v>500.02981957477823</v>
          </cell>
        </row>
        <row r="64">
          <cell r="A64">
            <v>45551.666666666599</v>
          </cell>
          <cell r="B64">
            <v>533.28</v>
          </cell>
          <cell r="C64">
            <v>518.99421052631578</v>
          </cell>
          <cell r="E64">
            <v>538.79010193948795</v>
          </cell>
          <cell r="F64">
            <v>499.19831911314361</v>
          </cell>
        </row>
        <row r="65">
          <cell r="A65">
            <v>45552.666666666599</v>
          </cell>
          <cell r="B65">
            <v>536.32000000000005</v>
          </cell>
          <cell r="C65">
            <v>519.20473684210538</v>
          </cell>
          <cell r="E65">
            <v>539.94507381850804</v>
          </cell>
          <cell r="F65">
            <v>498.46439986570272</v>
          </cell>
        </row>
        <row r="66">
          <cell r="A66">
            <v>45553.666666666599</v>
          </cell>
          <cell r="B66">
            <v>537.95000000000005</v>
          </cell>
          <cell r="C66">
            <v>519.70947368421059</v>
          </cell>
          <cell r="E66">
            <v>541.77409196778854</v>
          </cell>
          <cell r="F66">
            <v>497.64485540063271</v>
          </cell>
        </row>
        <row r="67">
          <cell r="A67">
            <v>45554.666666666599</v>
          </cell>
          <cell r="B67">
            <v>559.1</v>
          </cell>
          <cell r="C67">
            <v>519.85631578947368</v>
          </cell>
          <cell r="E67">
            <v>547.20627337627809</v>
          </cell>
          <cell r="F67">
            <v>492.50635820266928</v>
          </cell>
        </row>
        <row r="68">
          <cell r="A68">
            <v>45555.666666666599</v>
          </cell>
          <cell r="B68">
            <v>561.35</v>
          </cell>
          <cell r="C68">
            <v>521.28631578947375</v>
          </cell>
          <cell r="E68">
            <v>553.63414934582613</v>
          </cell>
          <cell r="F68">
            <v>488.93848223312142</v>
          </cell>
        </row>
        <row r="69">
          <cell r="A69">
            <v>45558.666666666599</v>
          </cell>
          <cell r="B69">
            <v>564.41</v>
          </cell>
          <cell r="C69">
            <v>523.04157894736852</v>
          </cell>
          <cell r="E69">
            <v>560.24015956545122</v>
          </cell>
          <cell r="F69">
            <v>485.84299832928576</v>
          </cell>
        </row>
        <row r="70">
          <cell r="A70">
            <v>45559.666666666599</v>
          </cell>
          <cell r="B70">
            <v>563.33000000000004</v>
          </cell>
          <cell r="C70">
            <v>525.32000000000005</v>
          </cell>
          <cell r="E70">
            <v>566.1753352697051</v>
          </cell>
          <cell r="F70">
            <v>484.46466473029506</v>
          </cell>
        </row>
        <row r="71">
          <cell r="A71">
            <v>45560.666666666599</v>
          </cell>
          <cell r="B71">
            <v>568.30999999999995</v>
          </cell>
          <cell r="C71">
            <v>527.64789473684209</v>
          </cell>
          <cell r="E71">
            <v>572.20377515682708</v>
          </cell>
          <cell r="F71">
            <v>483.0920143168571</v>
          </cell>
        </row>
        <row r="72">
          <cell r="A72">
            <v>45561.666666666599</v>
          </cell>
          <cell r="B72">
            <v>567.84</v>
          </cell>
          <cell r="C72">
            <v>530.3599999999999</v>
          </cell>
          <cell r="E72">
            <v>577.57539240544327</v>
          </cell>
          <cell r="F72">
            <v>483.14460759455653</v>
          </cell>
        </row>
        <row r="73">
          <cell r="A73">
            <v>45562.666666666599</v>
          </cell>
          <cell r="B73">
            <v>567.36</v>
          </cell>
          <cell r="C73">
            <v>532.97157894736836</v>
          </cell>
          <cell r="E73">
            <v>582.18828509691195</v>
          </cell>
          <cell r="F73">
            <v>483.7548727978247</v>
          </cell>
        </row>
        <row r="74">
          <cell r="A74">
            <v>45565.666666666599</v>
          </cell>
          <cell r="B74">
            <v>572.44000000000005</v>
          </cell>
          <cell r="C74">
            <v>535.39526315789476</v>
          </cell>
          <cell r="E74">
            <v>586.94201613133885</v>
          </cell>
          <cell r="F74">
            <v>483.84851018445067</v>
          </cell>
        </row>
        <row r="75">
          <cell r="A75">
            <v>45566.666666666599</v>
          </cell>
          <cell r="B75">
            <v>576.47</v>
          </cell>
          <cell r="C75">
            <v>538.58894736842103</v>
          </cell>
          <cell r="E75">
            <v>591.50495712370264</v>
          </cell>
          <cell r="F75">
            <v>485.67293761313948</v>
          </cell>
        </row>
        <row r="76">
          <cell r="A76">
            <v>45567.666666666599</v>
          </cell>
          <cell r="B76">
            <v>572.80999999999995</v>
          </cell>
          <cell r="C76">
            <v>541.94315789473683</v>
          </cell>
          <cell r="E76">
            <v>595.04769245183763</v>
          </cell>
          <cell r="F76">
            <v>488.83862333763602</v>
          </cell>
        </row>
        <row r="77">
          <cell r="A77">
            <v>45568.666666666599</v>
          </cell>
          <cell r="B77">
            <v>582.77</v>
          </cell>
          <cell r="C77">
            <v>544.8878947368421</v>
          </cell>
          <cell r="E77">
            <v>599.20170323600928</v>
          </cell>
          <cell r="F77">
            <v>490.57408623767486</v>
          </cell>
        </row>
        <row r="78">
          <cell r="A78">
            <v>45569.666666666599</v>
          </cell>
          <cell r="B78">
            <v>595.94000000000005</v>
          </cell>
          <cell r="C78">
            <v>549.2299999999999</v>
          </cell>
          <cell r="E78">
            <v>603.14603002525496</v>
          </cell>
          <cell r="F78">
            <v>495.31396997474479</v>
          </cell>
        </row>
        <row r="79">
          <cell r="A79">
            <v>45572.666666666599</v>
          </cell>
          <cell r="B79">
            <v>584.78</v>
          </cell>
          <cell r="C79">
            <v>554.02736842105264</v>
          </cell>
          <cell r="E79">
            <v>605.1274611184657</v>
          </cell>
          <cell r="F79">
            <v>502.92727572363958</v>
          </cell>
        </row>
        <row r="80">
          <cell r="A80">
            <v>45573.666666666599</v>
          </cell>
          <cell r="B80">
            <v>592.89</v>
          </cell>
          <cell r="C80">
            <v>558.23736842105268</v>
          </cell>
          <cell r="E80">
            <v>605.98730256264412</v>
          </cell>
          <cell r="F80">
            <v>510.4874342794613</v>
          </cell>
        </row>
        <row r="81">
          <cell r="A81">
            <v>45574.666666666599</v>
          </cell>
          <cell r="B81">
            <v>590.51</v>
          </cell>
          <cell r="C81">
            <v>562.50368421052644</v>
          </cell>
          <cell r="E81">
            <v>606.35984114490259</v>
          </cell>
          <cell r="F81">
            <v>518.6475272761503</v>
          </cell>
        </row>
        <row r="82">
          <cell r="A82">
            <v>45575.666666666599</v>
          </cell>
          <cell r="B82">
            <v>583.83000000000004</v>
          </cell>
          <cell r="C82">
            <v>565.92000000000007</v>
          </cell>
          <cell r="E82">
            <v>606.69224105997409</v>
          </cell>
          <cell r="F82">
            <v>525.14775894002605</v>
          </cell>
        </row>
        <row r="83">
          <cell r="A83">
            <v>45576.666666666599</v>
          </cell>
          <cell r="B83">
            <v>589.95000000000005</v>
          </cell>
          <cell r="C83">
            <v>569.03631578947375</v>
          </cell>
          <cell r="E83">
            <v>605.85058281792487</v>
          </cell>
          <cell r="F83">
            <v>532.22204876102262</v>
          </cell>
        </row>
        <row r="84">
          <cell r="A84">
            <v>45579.666666666599</v>
          </cell>
          <cell r="B84">
            <v>590.41999999999996</v>
          </cell>
          <cell r="C84">
            <v>572.01894736842121</v>
          </cell>
          <cell r="E84">
            <v>605.52818185370108</v>
          </cell>
          <cell r="F84">
            <v>538.50971288314133</v>
          </cell>
        </row>
        <row r="85">
          <cell r="A85">
            <v>45580.666666666599</v>
          </cell>
          <cell r="B85">
            <v>586.27</v>
          </cell>
          <cell r="C85">
            <v>574.86631578947379</v>
          </cell>
          <cell r="E85">
            <v>604.05045371259541</v>
          </cell>
          <cell r="F85">
            <v>545.68217786635216</v>
          </cell>
        </row>
        <row r="86">
          <cell r="A86">
            <v>45581.666666666599</v>
          </cell>
          <cell r="B86">
            <v>576.79</v>
          </cell>
          <cell r="C86">
            <v>577.40947368421064</v>
          </cell>
          <cell r="E86">
            <v>600.65556245539733</v>
          </cell>
          <cell r="F86">
            <v>554.16338491302395</v>
          </cell>
        </row>
        <row r="87">
          <cell r="A87">
            <v>45582.666666666599</v>
          </cell>
          <cell r="B87">
            <v>576.92999999999995</v>
          </cell>
          <cell r="C87">
            <v>578.34052631578959</v>
          </cell>
          <cell r="E87">
            <v>599.94466919334172</v>
          </cell>
          <cell r="F87">
            <v>556.73638343823745</v>
          </cell>
        </row>
        <row r="88">
          <cell r="A88">
            <v>45583.666666666599</v>
          </cell>
          <cell r="B88">
            <v>576.47</v>
          </cell>
          <cell r="C88">
            <v>579.16052631578964</v>
          </cell>
          <cell r="E88">
            <v>599.27877192309325</v>
          </cell>
          <cell r="F88">
            <v>559.04228070848603</v>
          </cell>
        </row>
        <row r="89">
          <cell r="A89">
            <v>45586.666666666599</v>
          </cell>
          <cell r="B89">
            <v>575.16</v>
          </cell>
          <cell r="C89">
            <v>579.79526315789462</v>
          </cell>
          <cell r="E89">
            <v>598.81366673802836</v>
          </cell>
          <cell r="F89">
            <v>560.77685957776089</v>
          </cell>
        </row>
        <row r="90">
          <cell r="A90">
            <v>45587.666666666599</v>
          </cell>
          <cell r="B90">
            <v>582.01</v>
          </cell>
          <cell r="C90">
            <v>580.41789473684219</v>
          </cell>
          <cell r="E90">
            <v>597.84796660310701</v>
          </cell>
          <cell r="F90">
            <v>562.98782287057736</v>
          </cell>
        </row>
        <row r="91">
          <cell r="A91">
            <v>45588.666666666599</v>
          </cell>
          <cell r="B91">
            <v>563.69000000000005</v>
          </cell>
          <cell r="C91">
            <v>581.13894736842099</v>
          </cell>
          <cell r="E91">
            <v>599.35389123328093</v>
          </cell>
          <cell r="F91">
            <v>562.92400350356104</v>
          </cell>
        </row>
        <row r="92">
          <cell r="A92">
            <v>45589.666666666599</v>
          </cell>
          <cell r="B92">
            <v>567.78</v>
          </cell>
          <cell r="C92">
            <v>580.92052631578952</v>
          </cell>
          <cell r="E92">
            <v>599.14410534493686</v>
          </cell>
          <cell r="F92">
            <v>562.69694728664217</v>
          </cell>
        </row>
        <row r="93">
          <cell r="A93">
            <v>45590.666666666599</v>
          </cell>
          <cell r="B93">
            <v>573.25</v>
          </cell>
          <cell r="C93">
            <v>580.9426315789475</v>
          </cell>
          <cell r="E93">
            <v>598.46509067096929</v>
          </cell>
          <cell r="F93">
            <v>563.42017248692571</v>
          </cell>
        </row>
        <row r="94">
          <cell r="A94">
            <v>45593.666666666599</v>
          </cell>
          <cell r="B94">
            <v>578.16</v>
          </cell>
          <cell r="C94">
            <v>580.98526315789479</v>
          </cell>
          <cell r="E94">
            <v>598.13252796970414</v>
          </cell>
          <cell r="F94">
            <v>563.83799834608544</v>
          </cell>
        </row>
        <row r="95">
          <cell r="A95">
            <v>45594.666666666599</v>
          </cell>
          <cell r="B95">
            <v>593.28</v>
          </cell>
          <cell r="C95">
            <v>581.07421052631582</v>
          </cell>
          <cell r="E95">
            <v>598.95115654478798</v>
          </cell>
          <cell r="F95">
            <v>563.19726450784367</v>
          </cell>
        </row>
        <row r="96">
          <cell r="A96">
            <v>45595.666666666599</v>
          </cell>
          <cell r="B96">
            <v>591.79999999999995</v>
          </cell>
          <cell r="C96">
            <v>582.15157894736853</v>
          </cell>
          <cell r="E96">
            <v>600.06108997539934</v>
          </cell>
          <cell r="F96">
            <v>564.24206791933773</v>
          </cell>
        </row>
        <row r="97">
          <cell r="A97">
            <v>45596.666666666599</v>
          </cell>
          <cell r="B97">
            <v>567.58000000000004</v>
          </cell>
          <cell r="C97">
            <v>582.62684210526322</v>
          </cell>
          <cell r="E97">
            <v>601.75869977499144</v>
          </cell>
          <cell r="F97">
            <v>563.494984435535</v>
          </cell>
        </row>
        <row r="98">
          <cell r="A98">
            <v>45597.666666666599</v>
          </cell>
          <cell r="B98">
            <v>567.16</v>
          </cell>
          <cell r="C98">
            <v>581.13421052631577</v>
          </cell>
          <cell r="E98">
            <v>600.1405623454757</v>
          </cell>
          <cell r="F98">
            <v>562.12785870715584</v>
          </cell>
        </row>
        <row r="99">
          <cell r="A99">
            <v>45600.666666666599</v>
          </cell>
          <cell r="B99">
            <v>560.67999999999995</v>
          </cell>
          <cell r="C99">
            <v>580.20684210526315</v>
          </cell>
          <cell r="E99">
            <v>601.02313782204283</v>
          </cell>
          <cell r="F99">
            <v>559.39054638848347</v>
          </cell>
        </row>
        <row r="100">
          <cell r="A100">
            <v>45601.666666666599</v>
          </cell>
          <cell r="B100">
            <v>572.42999999999995</v>
          </cell>
          <cell r="C100">
            <v>578.51157894736843</v>
          </cell>
          <cell r="E100">
            <v>598.49575992817631</v>
          </cell>
          <cell r="F100">
            <v>558.52739796656056</v>
          </cell>
        </row>
        <row r="101">
          <cell r="A101">
            <v>45602.666666666599</v>
          </cell>
          <cell r="B101">
            <v>572.04999999999995</v>
          </cell>
          <cell r="C101">
            <v>577.55999999999995</v>
          </cell>
          <cell r="E101">
            <v>596.84468328683886</v>
          </cell>
          <cell r="F101">
            <v>558.27531671316103</v>
          </cell>
        </row>
        <row r="102">
          <cell r="A102">
            <v>45603.666666666599</v>
          </cell>
          <cell r="B102">
            <v>591.70000000000005</v>
          </cell>
          <cell r="C102">
            <v>576.94000000000005</v>
          </cell>
          <cell r="E102">
            <v>597.08884883743201</v>
          </cell>
          <cell r="F102">
            <v>556.7911511625681</v>
          </cell>
        </row>
        <row r="103">
          <cell r="A103">
            <v>45604.666666666599</v>
          </cell>
          <cell r="B103">
            <v>589.34</v>
          </cell>
          <cell r="C103">
            <v>577.03210526315797</v>
          </cell>
          <cell r="E103">
            <v>597.10443853953359</v>
          </cell>
          <cell r="F103">
            <v>556.95977198678236</v>
          </cell>
        </row>
        <row r="104">
          <cell r="A104">
            <v>45607.666666666599</v>
          </cell>
          <cell r="B104">
            <v>583.16999999999996</v>
          </cell>
          <cell r="C104">
            <v>576.9752631578948</v>
          </cell>
          <cell r="E104">
            <v>596.32523283011369</v>
          </cell>
          <cell r="F104">
            <v>557.62529348567591</v>
          </cell>
        </row>
        <row r="105">
          <cell r="A105">
            <v>45608.666666666599</v>
          </cell>
          <cell r="B105">
            <v>584.82000000000005</v>
          </cell>
          <cell r="C105">
            <v>576.81210526315795</v>
          </cell>
          <cell r="E105">
            <v>596.03074848708047</v>
          </cell>
          <cell r="F105">
            <v>557.59346203923542</v>
          </cell>
        </row>
        <row r="106">
          <cell r="A106">
            <v>45609.666666666599</v>
          </cell>
          <cell r="B106">
            <v>580</v>
          </cell>
          <cell r="C106">
            <v>577.23473684210535</v>
          </cell>
          <cell r="E106">
            <v>596.49209972654921</v>
          </cell>
          <cell r="F106">
            <v>557.97737395766148</v>
          </cell>
        </row>
        <row r="107">
          <cell r="A107">
            <v>45610.666666666599</v>
          </cell>
          <cell r="B107">
            <v>577.16</v>
          </cell>
          <cell r="C107">
            <v>577.39631578947376</v>
          </cell>
          <cell r="E107">
            <v>596.65283946875002</v>
          </cell>
          <cell r="F107">
            <v>558.1397921101975</v>
          </cell>
        </row>
        <row r="108">
          <cell r="A108">
            <v>45611.666666666599</v>
          </cell>
          <cell r="B108">
            <v>554.08000000000004</v>
          </cell>
          <cell r="C108">
            <v>577.43263157894728</v>
          </cell>
          <cell r="E108">
            <v>599.33462812336256</v>
          </cell>
          <cell r="F108">
            <v>555.530635034532</v>
          </cell>
        </row>
        <row r="109">
          <cell r="A109">
            <v>45614.666666666599</v>
          </cell>
          <cell r="B109">
            <v>554.4</v>
          </cell>
          <cell r="C109">
            <v>576.32315789473682</v>
          </cell>
          <cell r="E109">
            <v>600.31381932349848</v>
          </cell>
          <cell r="F109">
            <v>552.33249646597517</v>
          </cell>
        </row>
        <row r="110">
          <cell r="A110">
            <v>45615.666666666599</v>
          </cell>
          <cell r="B110">
            <v>561.09</v>
          </cell>
          <cell r="C110">
            <v>574.87</v>
          </cell>
          <cell r="E110">
            <v>599.43284991179712</v>
          </cell>
          <cell r="F110">
            <v>550.30715008820289</v>
          </cell>
        </row>
        <row r="111">
          <cell r="A111">
            <v>45616.666666666599</v>
          </cell>
          <cell r="B111">
            <v>565.52</v>
          </cell>
          <cell r="C111">
            <v>574.73315789473691</v>
          </cell>
          <cell r="E111">
            <v>599.14462618753987</v>
          </cell>
          <cell r="F111">
            <v>550.32168960193394</v>
          </cell>
        </row>
        <row r="112">
          <cell r="A112">
            <v>45617.666666666599</v>
          </cell>
          <cell r="B112">
            <v>563.09</v>
          </cell>
          <cell r="C112">
            <v>574.61421052631579</v>
          </cell>
          <cell r="E112">
            <v>599.37587410447418</v>
          </cell>
          <cell r="F112">
            <v>549.8525469481574</v>
          </cell>
        </row>
        <row r="113">
          <cell r="A113">
            <v>45618.666666666599</v>
          </cell>
          <cell r="B113">
            <v>559.14</v>
          </cell>
          <cell r="C113">
            <v>574.07947368421048</v>
          </cell>
          <cell r="E113">
            <v>599.72396534677966</v>
          </cell>
          <cell r="F113">
            <v>548.4349820216413</v>
          </cell>
        </row>
        <row r="114">
          <cell r="A114">
            <v>45621.666666666599</v>
          </cell>
          <cell r="B114">
            <v>565.11</v>
          </cell>
          <cell r="C114">
            <v>573.0784210526316</v>
          </cell>
          <cell r="E114">
            <v>598.86940029976984</v>
          </cell>
          <cell r="F114">
            <v>547.28744180549336</v>
          </cell>
        </row>
        <row r="115">
          <cell r="A115">
            <v>45622.666666666599</v>
          </cell>
          <cell r="B115">
            <v>573.54</v>
          </cell>
          <cell r="C115">
            <v>571.59578947368425</v>
          </cell>
          <cell r="E115">
            <v>595.51000290859622</v>
          </cell>
          <cell r="F115">
            <v>547.68157603877228</v>
          </cell>
        </row>
        <row r="116">
          <cell r="A116">
            <v>45623.666666666599</v>
          </cell>
          <cell r="B116">
            <v>569.20000000000005</v>
          </cell>
          <cell r="C116">
            <v>570.6347368421051</v>
          </cell>
          <cell r="E116">
            <v>592.6053450554241</v>
          </cell>
          <cell r="F116">
            <v>548.6641286287861</v>
          </cell>
        </row>
        <row r="117">
          <cell r="A117">
            <v>45625.545138888803</v>
          </cell>
          <cell r="B117">
            <v>574.32000000000005</v>
          </cell>
          <cell r="C117">
            <v>570.72</v>
          </cell>
          <cell r="E117">
            <v>592.70471526454594</v>
          </cell>
          <cell r="F117">
            <v>548.73528473545412</v>
          </cell>
        </row>
        <row r="118">
          <cell r="A118">
            <v>45628.666666666599</v>
          </cell>
          <cell r="B118">
            <v>592.83000000000004</v>
          </cell>
          <cell r="C118">
            <v>571.09684210526314</v>
          </cell>
          <cell r="E118">
            <v>595.06961813404871</v>
          </cell>
          <cell r="F118">
            <v>547.12406607647756</v>
          </cell>
        </row>
        <row r="119">
          <cell r="A119">
            <v>45629.666666666599</v>
          </cell>
          <cell r="B119">
            <v>613.65</v>
          </cell>
          <cell r="C119">
            <v>572.78894736842108</v>
          </cell>
          <cell r="E119">
            <v>602.44183582273877</v>
          </cell>
          <cell r="F119">
            <v>543.13605891410339</v>
          </cell>
        </row>
        <row r="120">
          <cell r="A120">
            <v>45630.666666666599</v>
          </cell>
          <cell r="B120">
            <v>613.78</v>
          </cell>
          <cell r="C120">
            <v>574.95842105263148</v>
          </cell>
          <cell r="E120">
            <v>609.30137097650504</v>
          </cell>
          <cell r="F120">
            <v>540.61547112875792</v>
          </cell>
        </row>
        <row r="121">
          <cell r="A121">
            <v>45631.666666666599</v>
          </cell>
          <cell r="B121">
            <v>608.92999999999995</v>
          </cell>
          <cell r="C121">
            <v>577.15473684210531</v>
          </cell>
          <cell r="E121">
            <v>614.25136757292705</v>
          </cell>
          <cell r="F121">
            <v>540.05810611128356</v>
          </cell>
        </row>
        <row r="122">
          <cell r="A122">
            <v>45632.666666666599</v>
          </cell>
          <cell r="B122">
            <v>623.77</v>
          </cell>
          <cell r="C122">
            <v>578.06157894736839</v>
          </cell>
          <cell r="E122">
            <v>619.97590414582658</v>
          </cell>
          <cell r="F122">
            <v>536.1472537489102</v>
          </cell>
        </row>
        <row r="123">
          <cell r="A123">
            <v>45635.666666666599</v>
          </cell>
          <cell r="B123">
            <v>613.57000000000005</v>
          </cell>
          <cell r="C123">
            <v>579.87368421052633</v>
          </cell>
          <cell r="E123">
            <v>624.21302080314672</v>
          </cell>
          <cell r="F123">
            <v>535.53434761790595</v>
          </cell>
        </row>
        <row r="124">
          <cell r="A124">
            <v>45636.666666666599</v>
          </cell>
          <cell r="B124">
            <v>619.32000000000005</v>
          </cell>
          <cell r="C124">
            <v>581.47368421052636</v>
          </cell>
          <cell r="E124">
            <v>628.92755650551908</v>
          </cell>
          <cell r="F124">
            <v>534.01981191553364</v>
          </cell>
        </row>
        <row r="125">
          <cell r="A125">
            <v>45637.666666666599</v>
          </cell>
          <cell r="B125">
            <v>632.67999999999995</v>
          </cell>
          <cell r="C125">
            <v>583.28947368421052</v>
          </cell>
          <cell r="E125">
            <v>635.62766539522545</v>
          </cell>
          <cell r="F125">
            <v>530.95128197319559</v>
          </cell>
        </row>
        <row r="126">
          <cell r="A126">
            <v>45638.666666666599</v>
          </cell>
          <cell r="B126">
            <v>630.79</v>
          </cell>
          <cell r="C126">
            <v>586.06210526315783</v>
          </cell>
          <cell r="E126">
            <v>642.02685667913954</v>
          </cell>
          <cell r="F126">
            <v>530.09735384717612</v>
          </cell>
        </row>
        <row r="127">
          <cell r="A127">
            <v>45639.666666666599</v>
          </cell>
          <cell r="B127">
            <v>620.35</v>
          </cell>
          <cell r="C127">
            <v>588.8847368421051</v>
          </cell>
          <cell r="E127">
            <v>646.35274591992527</v>
          </cell>
          <cell r="F127">
            <v>531.41672776428493</v>
          </cell>
        </row>
        <row r="128">
          <cell r="A128">
            <v>45642.666666666599</v>
          </cell>
          <cell r="B128">
            <v>624.24</v>
          </cell>
          <cell r="C128">
            <v>592.37263157894733</v>
          </cell>
          <cell r="E128">
            <v>649.05078234921189</v>
          </cell>
          <cell r="F128">
            <v>535.69448080868278</v>
          </cell>
        </row>
        <row r="129">
          <cell r="A129">
            <v>45643.666666666599</v>
          </cell>
          <cell r="B129">
            <v>619.44000000000005</v>
          </cell>
          <cell r="C129">
            <v>596.04842105263151</v>
          </cell>
          <cell r="E129">
            <v>650.59131951459062</v>
          </cell>
          <cell r="F129">
            <v>541.5055225906724</v>
          </cell>
        </row>
        <row r="130">
          <cell r="A130">
            <v>45644.666666666599</v>
          </cell>
          <cell r="B130">
            <v>597.19000000000005</v>
          </cell>
          <cell r="C130">
            <v>599.11947368421067</v>
          </cell>
          <cell r="E130">
            <v>650.95019982837709</v>
          </cell>
          <cell r="F130">
            <v>547.28874754004426</v>
          </cell>
        </row>
        <row r="131">
          <cell r="A131">
            <v>45645.666666666599</v>
          </cell>
          <cell r="B131">
            <v>595.57000000000005</v>
          </cell>
          <cell r="C131">
            <v>600.78631578947386</v>
          </cell>
          <cell r="E131">
            <v>650.21427909813247</v>
          </cell>
          <cell r="F131">
            <v>551.35835248081526</v>
          </cell>
        </row>
        <row r="132">
          <cell r="A132">
            <v>45646.666666666599</v>
          </cell>
          <cell r="B132">
            <v>585.25</v>
          </cell>
          <cell r="C132">
            <v>602.49578947368434</v>
          </cell>
          <cell r="E132">
            <v>649.31505643662774</v>
          </cell>
          <cell r="F132">
            <v>555.67652251074094</v>
          </cell>
        </row>
        <row r="133">
          <cell r="A133">
            <v>45649.666666666599</v>
          </cell>
          <cell r="B133">
            <v>599.85</v>
          </cell>
          <cell r="C133">
            <v>603.87</v>
          </cell>
          <cell r="E133">
            <v>646.23887134379868</v>
          </cell>
          <cell r="F133">
            <v>561.50112865620133</v>
          </cell>
        </row>
        <row r="134">
          <cell r="A134">
            <v>45650.545138888803</v>
          </cell>
          <cell r="B134">
            <v>607.75</v>
          </cell>
          <cell r="C134">
            <v>605.69842105263172</v>
          </cell>
          <cell r="E134">
            <v>643.99305604859012</v>
          </cell>
          <cell r="F134">
            <v>567.40378605667331</v>
          </cell>
        </row>
        <row r="135">
          <cell r="A135">
            <v>45652.666666666599</v>
          </cell>
          <cell r="B135">
            <v>603.35</v>
          </cell>
          <cell r="C135">
            <v>607.498947368421</v>
          </cell>
          <cell r="E135">
            <v>642.70235346857885</v>
          </cell>
          <cell r="F135">
            <v>572.29554126826315</v>
          </cell>
        </row>
        <row r="136">
          <cell r="A136">
            <v>45653.666666666599</v>
          </cell>
          <cell r="B136">
            <v>599.80999999999995</v>
          </cell>
          <cell r="C136">
            <v>609.29631578947374</v>
          </cell>
          <cell r="E136">
            <v>639.88610053089212</v>
          </cell>
          <cell r="F136">
            <v>578.70653104805535</v>
          </cell>
        </row>
        <row r="137">
          <cell r="A137">
            <v>45656.666666666599</v>
          </cell>
          <cell r="B137">
            <v>591.24</v>
          </cell>
          <cell r="C137">
            <v>610.6378947368421</v>
          </cell>
          <cell r="E137">
            <v>637.9727204898511</v>
          </cell>
          <cell r="F137">
            <v>583.3030689838331</v>
          </cell>
        </row>
        <row r="138">
          <cell r="A138">
            <v>45657.666666666599</v>
          </cell>
          <cell r="B138">
            <v>585.51</v>
          </cell>
          <cell r="C138">
            <v>610.55421052631584</v>
          </cell>
          <cell r="E138">
            <v>639.01129518670257</v>
          </cell>
          <cell r="F138">
            <v>582.09712586592912</v>
          </cell>
        </row>
        <row r="139">
          <cell r="A139">
            <v>45659.666666666599</v>
          </cell>
          <cell r="B139">
            <v>599.24</v>
          </cell>
          <cell r="C139">
            <v>609.07315789473694</v>
          </cell>
          <cell r="E139">
            <v>637.79517679093715</v>
          </cell>
          <cell r="F139">
            <v>580.35113899853673</v>
          </cell>
        </row>
        <row r="140">
          <cell r="A140">
            <v>45660.666666666599</v>
          </cell>
          <cell r="B140">
            <v>604.63</v>
          </cell>
          <cell r="C140">
            <v>608.30789473684217</v>
          </cell>
          <cell r="E140">
            <v>636.97269831563062</v>
          </cell>
          <cell r="F140">
            <v>579.64309115805372</v>
          </cell>
        </row>
        <row r="141">
          <cell r="A141">
            <v>45663.666666666599</v>
          </cell>
          <cell r="B141">
            <v>630.20000000000005</v>
          </cell>
          <cell r="C141">
            <v>608.08157894736837</v>
          </cell>
          <cell r="E141">
            <v>638.40272520746737</v>
          </cell>
          <cell r="F141">
            <v>577.76043268726937</v>
          </cell>
        </row>
        <row r="142">
          <cell r="A142">
            <v>45664.666666666599</v>
          </cell>
          <cell r="B142">
            <v>617.89</v>
          </cell>
          <cell r="C142">
            <v>608.41999999999996</v>
          </cell>
          <cell r="E142">
            <v>638.25594460589969</v>
          </cell>
          <cell r="F142">
            <v>578.58405539410023</v>
          </cell>
        </row>
        <row r="143">
          <cell r="A143">
            <v>45665.666666666599</v>
          </cell>
          <cell r="B143">
            <v>610.72</v>
          </cell>
          <cell r="C143">
            <v>608.64736842105265</v>
          </cell>
          <cell r="E143">
            <v>638.41641762532379</v>
          </cell>
          <cell r="F143">
            <v>578.87831921678151</v>
          </cell>
        </row>
        <row r="144">
          <cell r="A144">
            <v>45667.666666666599</v>
          </cell>
          <cell r="B144">
            <v>615.86</v>
          </cell>
          <cell r="C144">
            <v>608.19473684210516</v>
          </cell>
          <cell r="E144">
            <v>637.74458026496927</v>
          </cell>
          <cell r="F144">
            <v>578.64489341924104</v>
          </cell>
        </row>
        <row r="145">
          <cell r="A145">
            <v>45670.666666666599</v>
          </cell>
          <cell r="B145">
            <v>608.33000000000004</v>
          </cell>
          <cell r="C145">
            <v>607.3094736842105</v>
          </cell>
          <cell r="E145">
            <v>634.5980943895521</v>
          </cell>
          <cell r="F145">
            <v>580.0208529788689</v>
          </cell>
        </row>
        <row r="146">
          <cell r="A146">
            <v>45671.666666666599</v>
          </cell>
          <cell r="B146">
            <v>594.25</v>
          </cell>
          <cell r="C146">
            <v>606.12736842105267</v>
          </cell>
          <cell r="E146">
            <v>631.64665753423344</v>
          </cell>
          <cell r="F146">
            <v>580.60807930787189</v>
          </cell>
        </row>
        <row r="147">
          <cell r="A147">
            <v>45672.666666666599</v>
          </cell>
          <cell r="B147">
            <v>617.12</v>
          </cell>
          <cell r="C147">
            <v>604.75368421052633</v>
          </cell>
          <cell r="E147">
            <v>629.91655878482936</v>
          </cell>
          <cell r="F147">
            <v>579.5908096362233</v>
          </cell>
        </row>
        <row r="148">
          <cell r="A148">
            <v>45673.666666666599</v>
          </cell>
          <cell r="B148">
            <v>611.29999999999995</v>
          </cell>
          <cell r="C148">
            <v>604.37894736842111</v>
          </cell>
          <cell r="E148">
            <v>628.12464526132487</v>
          </cell>
          <cell r="F148">
            <v>580.63324947551735</v>
          </cell>
        </row>
        <row r="149">
          <cell r="A149">
            <v>45674.666666666599</v>
          </cell>
          <cell r="B149">
            <v>612.77</v>
          </cell>
          <cell r="C149">
            <v>603.95052631578949</v>
          </cell>
          <cell r="E149">
            <v>627.0032925843218</v>
          </cell>
          <cell r="F149">
            <v>580.89776004725718</v>
          </cell>
        </row>
        <row r="150">
          <cell r="A150">
            <v>45678.666666666599</v>
          </cell>
          <cell r="B150">
            <v>616.46</v>
          </cell>
          <cell r="C150">
            <v>604.77052631578954</v>
          </cell>
          <cell r="E150">
            <v>628.16424162117607</v>
          </cell>
          <cell r="F150">
            <v>581.376811010403</v>
          </cell>
        </row>
        <row r="151">
          <cell r="A151">
            <v>45679.666666666599</v>
          </cell>
          <cell r="B151">
            <v>623.5</v>
          </cell>
          <cell r="C151">
            <v>605.87000000000012</v>
          </cell>
          <cell r="E151">
            <v>630.12306776037781</v>
          </cell>
          <cell r="F151">
            <v>581.61693223962243</v>
          </cell>
        </row>
        <row r="152">
          <cell r="A152">
            <v>45680.666666666599</v>
          </cell>
          <cell r="B152">
            <v>636.45000000000005</v>
          </cell>
          <cell r="C152">
            <v>607.883157894737</v>
          </cell>
          <cell r="E152">
            <v>633.35809110574394</v>
          </cell>
          <cell r="F152">
            <v>582.40822468373005</v>
          </cell>
        </row>
        <row r="153">
          <cell r="A153">
            <v>45681.666666666599</v>
          </cell>
          <cell r="B153">
            <v>647.49</v>
          </cell>
          <cell r="C153">
            <v>609.80947368421062</v>
          </cell>
          <cell r="E153">
            <v>640.026991973755</v>
          </cell>
          <cell r="F153">
            <v>579.59195539466623</v>
          </cell>
        </row>
        <row r="154">
          <cell r="A154">
            <v>45684.666666666599</v>
          </cell>
          <cell r="B154">
            <v>659.88</v>
          </cell>
          <cell r="C154">
            <v>611.90105263157898</v>
          </cell>
          <cell r="E154">
            <v>648.91521265318784</v>
          </cell>
          <cell r="F154">
            <v>574.88689260997012</v>
          </cell>
        </row>
        <row r="155">
          <cell r="A155">
            <v>45685.666666666599</v>
          </cell>
          <cell r="B155">
            <v>674.33</v>
          </cell>
          <cell r="C155">
            <v>614.87631578947378</v>
          </cell>
          <cell r="E155">
            <v>660.15793418160422</v>
          </cell>
          <cell r="F155">
            <v>569.59469739734334</v>
          </cell>
        </row>
        <row r="156">
          <cell r="A156">
            <v>45686.666666666599</v>
          </cell>
          <cell r="B156">
            <v>676.49</v>
          </cell>
          <cell r="C156">
            <v>618.79842105263162</v>
          </cell>
          <cell r="E156">
            <v>670.21803398081511</v>
          </cell>
          <cell r="F156">
            <v>567.37880812444814</v>
          </cell>
        </row>
        <row r="157">
          <cell r="A157">
            <v>45687.666666666599</v>
          </cell>
          <cell r="B157">
            <v>687</v>
          </cell>
          <cell r="C157">
            <v>623.28526315789463</v>
          </cell>
          <cell r="E157">
            <v>680.29851033505702</v>
          </cell>
          <cell r="F157">
            <v>566.27201598073225</v>
          </cell>
        </row>
        <row r="158">
          <cell r="A158">
            <v>45688.666666666599</v>
          </cell>
          <cell r="B158">
            <v>689.18</v>
          </cell>
          <cell r="C158">
            <v>628.62684210526311</v>
          </cell>
          <cell r="E158">
            <v>688.72704946982344</v>
          </cell>
          <cell r="F158">
            <v>568.52663474070278</v>
          </cell>
        </row>
        <row r="159">
          <cell r="A159">
            <v>45691.666666666599</v>
          </cell>
          <cell r="B159">
            <v>697.46</v>
          </cell>
          <cell r="C159">
            <v>633.36052631578934</v>
          </cell>
          <cell r="E159">
            <v>698.17519569987576</v>
          </cell>
          <cell r="F159">
            <v>568.54585693170293</v>
          </cell>
        </row>
        <row r="160">
          <cell r="A160">
            <v>45692.666666666599</v>
          </cell>
          <cell r="B160">
            <v>704.19</v>
          </cell>
          <cell r="C160">
            <v>638.24631578947367</v>
          </cell>
          <cell r="E160">
            <v>707.84979219236914</v>
          </cell>
          <cell r="F160">
            <v>568.6428393865782</v>
          </cell>
        </row>
        <row r="161">
          <cell r="A161">
            <v>45693.666666666599</v>
          </cell>
          <cell r="B161">
            <v>704.87</v>
          </cell>
          <cell r="C161">
            <v>642.14052631578943</v>
          </cell>
          <cell r="E161">
            <v>716.99455805335469</v>
          </cell>
          <cell r="F161">
            <v>567.28649457822416</v>
          </cell>
        </row>
        <row r="162">
          <cell r="A162">
            <v>45694.666666666599</v>
          </cell>
          <cell r="B162">
            <v>711.99</v>
          </cell>
          <cell r="C162">
            <v>646.7184210526317</v>
          </cell>
          <cell r="E162">
            <v>726.02155024024557</v>
          </cell>
          <cell r="F162">
            <v>567.41529186501782</v>
          </cell>
        </row>
        <row r="163">
          <cell r="A163">
            <v>45695.666666666599</v>
          </cell>
          <cell r="B163">
            <v>714.52</v>
          </cell>
          <cell r="C163">
            <v>652.04842105263162</v>
          </cell>
          <cell r="E163">
            <v>734.07230938305713</v>
          </cell>
          <cell r="F163">
            <v>570.02453272220612</v>
          </cell>
        </row>
        <row r="164">
          <cell r="A164">
            <v>45698.666666666599</v>
          </cell>
          <cell r="B164">
            <v>717.4</v>
          </cell>
          <cell r="C164">
            <v>657.2410526315789</v>
          </cell>
          <cell r="E164">
            <v>741.55747892656541</v>
          </cell>
          <cell r="F164">
            <v>572.92462633659238</v>
          </cell>
        </row>
        <row r="165">
          <cell r="A165">
            <v>45699.666666666599</v>
          </cell>
          <cell r="B165">
            <v>719.8</v>
          </cell>
          <cell r="C165">
            <v>662.98157894736846</v>
          </cell>
          <cell r="E165">
            <v>747.58398624794495</v>
          </cell>
          <cell r="F165">
            <v>578.37917164679197</v>
          </cell>
        </row>
        <row r="166">
          <cell r="A166">
            <v>45700.666666666599</v>
          </cell>
          <cell r="B166">
            <v>725.38</v>
          </cell>
          <cell r="C166">
            <v>669.58947368421059</v>
          </cell>
          <cell r="E166">
            <v>751.10558636979204</v>
          </cell>
          <cell r="F166">
            <v>588.07336099862914</v>
          </cell>
        </row>
        <row r="167">
          <cell r="A167">
            <v>45701.666666666599</v>
          </cell>
          <cell r="B167">
            <v>728.56</v>
          </cell>
          <cell r="C167">
            <v>675.28736842105263</v>
          </cell>
          <cell r="E167">
            <v>756.13155641642788</v>
          </cell>
          <cell r="F167">
            <v>594.44318042567738</v>
          </cell>
        </row>
        <row r="168">
          <cell r="A168">
            <v>45702.666666666599</v>
          </cell>
          <cell r="B168">
            <v>736.67</v>
          </cell>
          <cell r="C168">
            <v>681.45894736842104</v>
          </cell>
          <cell r="E168">
            <v>759.95085281095692</v>
          </cell>
          <cell r="F168">
            <v>602.96704192588516</v>
          </cell>
        </row>
        <row r="169">
          <cell r="A169">
            <v>45706.666666666599</v>
          </cell>
          <cell r="B169">
            <v>716.37</v>
          </cell>
          <cell r="C169">
            <v>687.9799999999999</v>
          </cell>
          <cell r="E169">
            <v>760.02768434863106</v>
          </cell>
          <cell r="F169">
            <v>615.93231565136875</v>
          </cell>
        </row>
        <row r="170">
          <cell r="A170">
            <v>45707.666666666599</v>
          </cell>
          <cell r="B170">
            <v>703.77</v>
          </cell>
          <cell r="C170">
            <v>693.23842105263157</v>
          </cell>
          <cell r="E170">
            <v>756.75272230170378</v>
          </cell>
          <cell r="F170">
            <v>629.72411980355935</v>
          </cell>
        </row>
        <row r="171">
          <cell r="A171">
            <v>45708.666666666599</v>
          </cell>
          <cell r="B171">
            <v>694.84</v>
          </cell>
          <cell r="C171">
            <v>697.46315789473681</v>
          </cell>
          <cell r="E171">
            <v>751.69721462548193</v>
          </cell>
          <cell r="F171">
            <v>643.22910116399169</v>
          </cell>
        </row>
        <row r="172">
          <cell r="A172">
            <v>45709.666666666599</v>
          </cell>
          <cell r="B172">
            <v>683.55</v>
          </cell>
          <cell r="C172">
            <v>700.53631578947363</v>
          </cell>
          <cell r="E172">
            <v>747.20138538119284</v>
          </cell>
          <cell r="F172">
            <v>653.87124619775443</v>
          </cell>
        </row>
        <row r="173">
          <cell r="A173">
            <v>45712.666666666599</v>
          </cell>
          <cell r="B173">
            <v>668.13</v>
          </cell>
          <cell r="C173">
            <v>702.43421052631572</v>
          </cell>
          <cell r="E173">
            <v>744.96903435214972</v>
          </cell>
          <cell r="F173">
            <v>659.89938670048173</v>
          </cell>
        </row>
        <row r="174">
          <cell r="A174">
            <v>45713.666666666599</v>
          </cell>
          <cell r="B174">
            <v>657.5</v>
          </cell>
          <cell r="C174">
            <v>702.86842105263145</v>
          </cell>
          <cell r="E174">
            <v>745.8947977852456</v>
          </cell>
          <cell r="F174">
            <v>659.84204432001729</v>
          </cell>
        </row>
        <row r="175">
          <cell r="A175">
            <v>45714.666666666599</v>
          </cell>
          <cell r="B175">
            <v>673.7</v>
          </cell>
          <cell r="C175">
            <v>701.98263157894735</v>
          </cell>
          <cell r="E175">
            <v>745.09083193450306</v>
          </cell>
          <cell r="F175">
            <v>658.87443122339164</v>
          </cell>
        </row>
        <row r="176">
          <cell r="A176">
            <v>45715.666666666599</v>
          </cell>
          <cell r="B176">
            <v>658.24</v>
          </cell>
          <cell r="C176">
            <v>701.83578947368414</v>
          </cell>
          <cell r="E176">
            <v>747.77002181790249</v>
          </cell>
          <cell r="F176">
            <v>655.9015571294658</v>
          </cell>
        </row>
        <row r="177">
          <cell r="A177">
            <v>45716.666666666599</v>
          </cell>
          <cell r="B177">
            <v>668.2</v>
          </cell>
          <cell r="C177">
            <v>700.32210526315782</v>
          </cell>
          <cell r="E177">
            <v>748.08007771416931</v>
          </cell>
          <cell r="F177">
            <v>652.56413281214634</v>
          </cell>
        </row>
        <row r="178">
          <cell r="A178">
            <v>45719.666666666599</v>
          </cell>
          <cell r="B178">
            <v>655.04999999999995</v>
          </cell>
          <cell r="C178">
            <v>699.21789473684203</v>
          </cell>
          <cell r="E178">
            <v>750.70413223366199</v>
          </cell>
          <cell r="F178">
            <v>647.73165724002206</v>
          </cell>
        </row>
        <row r="179">
          <cell r="A179">
            <v>45720.666666666599</v>
          </cell>
          <cell r="B179">
            <v>640</v>
          </cell>
          <cell r="C179">
            <v>696.98578947368424</v>
          </cell>
          <cell r="E179">
            <v>754.4337112536939</v>
          </cell>
          <cell r="F179">
            <v>639.53786769367457</v>
          </cell>
        </row>
        <row r="180">
          <cell r="A180">
            <v>45721.666666666599</v>
          </cell>
          <cell r="B180">
            <v>656.47</v>
          </cell>
          <cell r="C180">
            <v>693.60736842105257</v>
          </cell>
          <cell r="E180">
            <v>753.22030430969301</v>
          </cell>
          <cell r="F180">
            <v>633.99443253241213</v>
          </cell>
        </row>
        <row r="181">
          <cell r="A181">
            <v>45722.666666666599</v>
          </cell>
          <cell r="B181">
            <v>627.92999999999995</v>
          </cell>
          <cell r="C181">
            <v>691.06</v>
          </cell>
          <cell r="E181">
            <v>756.73068056037755</v>
          </cell>
          <cell r="F181">
            <v>625.38931943962234</v>
          </cell>
        </row>
        <row r="182">
          <cell r="A182">
            <v>45723.666666666599</v>
          </cell>
          <cell r="B182">
            <v>625.66</v>
          </cell>
          <cell r="C182">
            <v>686.63578947368421</v>
          </cell>
          <cell r="E182">
            <v>756.83322865324703</v>
          </cell>
          <cell r="F182">
            <v>616.43835029412139</v>
          </cell>
        </row>
        <row r="183">
          <cell r="A183">
            <v>45726.666666666599</v>
          </cell>
          <cell r="B183">
            <v>597.99</v>
          </cell>
          <cell r="C183">
            <v>681.95894736842115</v>
          </cell>
          <cell r="E183">
            <v>760.22639182718228</v>
          </cell>
          <cell r="F183">
            <v>603.69150290966002</v>
          </cell>
        </row>
        <row r="184">
          <cell r="A184">
            <v>45727.666666666599</v>
          </cell>
          <cell r="B184">
            <v>605.71</v>
          </cell>
          <cell r="C184">
            <v>675.67421052631573</v>
          </cell>
          <cell r="E184">
            <v>757.87264549669055</v>
          </cell>
          <cell r="F184">
            <v>593.47577555594091</v>
          </cell>
        </row>
        <row r="185">
          <cell r="A185">
            <v>45728.666666666599</v>
          </cell>
          <cell r="B185">
            <v>619.55999999999995</v>
          </cell>
          <cell r="C185">
            <v>669.6694736842104</v>
          </cell>
          <cell r="E185">
            <v>751.86534127146228</v>
          </cell>
          <cell r="F185">
            <v>587.47360609695852</v>
          </cell>
        </row>
        <row r="186">
          <cell r="A186">
            <v>45729.666666666599</v>
          </cell>
          <cell r="B186">
            <v>590.64</v>
          </cell>
          <cell r="C186">
            <v>664.1</v>
          </cell>
          <cell r="E186">
            <v>748.26880234636258</v>
          </cell>
          <cell r="F186">
            <v>579.93119765363747</v>
          </cell>
        </row>
        <row r="187">
          <cell r="A187">
            <v>45730.666666666599</v>
          </cell>
          <cell r="B187">
            <v>607.6</v>
          </cell>
          <cell r="C187">
            <v>656.8410526315788</v>
          </cell>
          <cell r="E187">
            <v>737.7150413977289</v>
          </cell>
          <cell r="F187">
            <v>575.96706386542871</v>
          </cell>
        </row>
        <row r="188">
          <cell r="A188">
            <v>45733</v>
          </cell>
          <cell r="B188">
            <v>604.9</v>
          </cell>
          <cell r="C188">
            <v>650.04789473684207</v>
          </cell>
          <cell r="E188">
            <v>723.8556904953989</v>
          </cell>
          <cell r="F188">
            <v>576.24009897828523</v>
          </cell>
        </row>
      </sheetData>
      <sheetData sheetId="4">
        <row r="1">
          <cell r="A1" t="str">
            <v>Date</v>
          </cell>
          <cell r="E1" t="str">
            <v>K%</v>
          </cell>
          <cell r="F1" t="str">
            <v>D%</v>
          </cell>
          <cell r="G1">
            <v>0.2</v>
          </cell>
          <cell r="H1">
            <v>0.8</v>
          </cell>
        </row>
        <row r="2">
          <cell r="A2">
            <v>45460.666666666599</v>
          </cell>
          <cell r="G2">
            <v>0.2</v>
          </cell>
          <cell r="H2">
            <v>0.8</v>
          </cell>
        </row>
        <row r="3">
          <cell r="A3">
            <v>45461.666666666599</v>
          </cell>
          <cell r="G3">
            <v>0.2</v>
          </cell>
          <cell r="H3">
            <v>0.8</v>
          </cell>
        </row>
        <row r="4">
          <cell r="A4">
            <v>45463.666666666599</v>
          </cell>
          <cell r="G4">
            <v>0.2</v>
          </cell>
          <cell r="H4">
            <v>0.8</v>
          </cell>
        </row>
        <row r="5">
          <cell r="A5">
            <v>45464.666666666599</v>
          </cell>
          <cell r="G5">
            <v>0.2</v>
          </cell>
          <cell r="H5">
            <v>0.8</v>
          </cell>
        </row>
        <row r="6">
          <cell r="A6">
            <v>45467.666666666599</v>
          </cell>
          <cell r="G6">
            <v>0.2</v>
          </cell>
          <cell r="H6">
            <v>0.8</v>
          </cell>
        </row>
        <row r="7">
          <cell r="A7">
            <v>45468.666666666599</v>
          </cell>
          <cell r="G7">
            <v>0.2</v>
          </cell>
          <cell r="H7">
            <v>0.8</v>
          </cell>
        </row>
        <row r="8">
          <cell r="A8">
            <v>45469.666666666599</v>
          </cell>
          <cell r="G8">
            <v>0.2</v>
          </cell>
          <cell r="H8">
            <v>0.8</v>
          </cell>
        </row>
        <row r="9">
          <cell r="A9">
            <v>45470.666666666599</v>
          </cell>
          <cell r="G9">
            <v>0.2</v>
          </cell>
          <cell r="H9">
            <v>0.8</v>
          </cell>
        </row>
        <row r="10">
          <cell r="A10">
            <v>45471.666666666599</v>
          </cell>
          <cell r="G10">
            <v>0.2</v>
          </cell>
          <cell r="H10">
            <v>0.8</v>
          </cell>
        </row>
        <row r="11">
          <cell r="A11">
            <v>45474.666666666599</v>
          </cell>
          <cell r="G11">
            <v>0.2</v>
          </cell>
          <cell r="H11">
            <v>0.8</v>
          </cell>
        </row>
        <row r="12">
          <cell r="A12">
            <v>45475.666666666599</v>
          </cell>
          <cell r="G12">
            <v>0.2</v>
          </cell>
          <cell r="H12">
            <v>0.8</v>
          </cell>
        </row>
        <row r="13">
          <cell r="A13">
            <v>45476.545138888803</v>
          </cell>
          <cell r="G13">
            <v>0.2</v>
          </cell>
          <cell r="H13">
            <v>0.8</v>
          </cell>
        </row>
        <row r="14">
          <cell r="A14">
            <v>45478.666666666599</v>
          </cell>
          <cell r="G14">
            <v>0.2</v>
          </cell>
          <cell r="H14">
            <v>0.8</v>
          </cell>
        </row>
        <row r="15">
          <cell r="A15">
            <v>45481.666666666599</v>
          </cell>
          <cell r="E15">
            <v>0.93393208661417315</v>
          </cell>
          <cell r="G15">
            <v>0.2</v>
          </cell>
          <cell r="H15">
            <v>0.8</v>
          </cell>
        </row>
        <row r="16">
          <cell r="A16">
            <v>45482.666666666599</v>
          </cell>
          <cell r="E16">
            <v>0.94229822834645605</v>
          </cell>
          <cell r="G16">
            <v>0.2</v>
          </cell>
          <cell r="H16">
            <v>0.8</v>
          </cell>
        </row>
        <row r="17">
          <cell r="A17">
            <v>45483.666666666599</v>
          </cell>
          <cell r="E17">
            <v>1</v>
          </cell>
          <cell r="F17">
            <v>0.9587434383202097</v>
          </cell>
          <cell r="G17">
            <v>0.2</v>
          </cell>
          <cell r="H17">
            <v>0.8</v>
          </cell>
        </row>
        <row r="18">
          <cell r="A18">
            <v>45484.666666666599</v>
          </cell>
          <cell r="E18">
            <v>1</v>
          </cell>
          <cell r="F18">
            <v>0.98076607611548539</v>
          </cell>
          <cell r="G18">
            <v>0.2</v>
          </cell>
          <cell r="H18">
            <v>0.8</v>
          </cell>
        </row>
        <row r="19">
          <cell r="A19">
            <v>45485.666666666599</v>
          </cell>
          <cell r="E19">
            <v>1</v>
          </cell>
          <cell r="F19">
            <v>1</v>
          </cell>
          <cell r="G19">
            <v>0.2</v>
          </cell>
          <cell r="H19">
            <v>0.8</v>
          </cell>
        </row>
        <row r="20">
          <cell r="A20">
            <v>45488.666666666599</v>
          </cell>
          <cell r="E20">
            <v>0.96435822242273894</v>
          </cell>
          <cell r="F20">
            <v>0.9881194074742462</v>
          </cell>
          <cell r="G20">
            <v>0.2</v>
          </cell>
          <cell r="H20">
            <v>0.8</v>
          </cell>
        </row>
        <row r="21">
          <cell r="A21">
            <v>45489.666666666599</v>
          </cell>
          <cell r="E21">
            <v>0.82066320775998214</v>
          </cell>
          <cell r="F21">
            <v>0.92834047672757369</v>
          </cell>
          <cell r="G21">
            <v>0.2</v>
          </cell>
          <cell r="H21">
            <v>0.8</v>
          </cell>
        </row>
        <row r="22">
          <cell r="A22">
            <v>45490.666666666599</v>
          </cell>
          <cell r="E22">
            <v>0.19354838709677391</v>
          </cell>
          <cell r="F22">
            <v>0.65952327242649833</v>
          </cell>
          <cell r="G22">
            <v>0.2</v>
          </cell>
          <cell r="H22">
            <v>0.8</v>
          </cell>
        </row>
        <row r="23">
          <cell r="A23">
            <v>45491.666666666599</v>
          </cell>
          <cell r="E23">
            <v>0.50620347394540954</v>
          </cell>
          <cell r="F23">
            <v>0.50680502293405516</v>
          </cell>
          <cell r="G23">
            <v>0.2</v>
          </cell>
          <cell r="H23">
            <v>0.8</v>
          </cell>
        </row>
        <row r="24">
          <cell r="A24">
            <v>45492.666666666599</v>
          </cell>
          <cell r="E24">
            <v>0.52740807579517268</v>
          </cell>
          <cell r="F24">
            <v>0.40905331227911867</v>
          </cell>
          <cell r="G24">
            <v>0.2</v>
          </cell>
          <cell r="H24">
            <v>0.8</v>
          </cell>
        </row>
        <row r="25">
          <cell r="A25">
            <v>45495.666666666599</v>
          </cell>
          <cell r="E25">
            <v>0.60458911419423644</v>
          </cell>
          <cell r="F25">
            <v>0.54606688797827285</v>
          </cell>
          <cell r="G25">
            <v>0.2</v>
          </cell>
          <cell r="H25">
            <v>0.8</v>
          </cell>
        </row>
        <row r="26">
          <cell r="A26">
            <v>45496.666666666599</v>
          </cell>
          <cell r="E26">
            <v>0.54816656308265999</v>
          </cell>
          <cell r="F26">
            <v>0.56005458435735644</v>
          </cell>
          <cell r="G26">
            <v>0.2</v>
          </cell>
          <cell r="H26">
            <v>0.8</v>
          </cell>
        </row>
        <row r="27">
          <cell r="A27">
            <v>45497.666666666599</v>
          </cell>
          <cell r="E27">
            <v>0.12212554381603422</v>
          </cell>
          <cell r="F27">
            <v>0.42496040703097687</v>
          </cell>
          <cell r="G27">
            <v>0.2</v>
          </cell>
          <cell r="H27">
            <v>0.8</v>
          </cell>
        </row>
        <row r="28">
          <cell r="A28">
            <v>45498.666666666599</v>
          </cell>
          <cell r="E28">
            <v>0</v>
          </cell>
          <cell r="F28">
            <v>0.22343070229956474</v>
          </cell>
          <cell r="G28">
            <v>0.2</v>
          </cell>
          <cell r="H28">
            <v>0.8</v>
          </cell>
        </row>
        <row r="29">
          <cell r="A29">
            <v>45499.666666666599</v>
          </cell>
          <cell r="E29">
            <v>3.8408569242540047E-2</v>
          </cell>
          <cell r="F29">
            <v>5.3511371019524752E-2</v>
          </cell>
          <cell r="G29">
            <v>0.2</v>
          </cell>
          <cell r="H29">
            <v>0.8</v>
          </cell>
        </row>
        <row r="30">
          <cell r="A30">
            <v>45502.666666666599</v>
          </cell>
          <cell r="E30">
            <v>3.3989749123280018E-2</v>
          </cell>
          <cell r="F30">
            <v>2.4132772788606687E-2</v>
          </cell>
          <cell r="G30">
            <v>0.2</v>
          </cell>
          <cell r="H30">
            <v>0.8</v>
          </cell>
        </row>
        <row r="31">
          <cell r="A31">
            <v>45503.666666666599</v>
          </cell>
          <cell r="E31">
            <v>0</v>
          </cell>
          <cell r="F31">
            <v>2.4132772788606687E-2</v>
          </cell>
          <cell r="G31">
            <v>0.2</v>
          </cell>
          <cell r="H31">
            <v>0.8</v>
          </cell>
        </row>
        <row r="32">
          <cell r="A32">
            <v>45504.666666666599</v>
          </cell>
          <cell r="E32">
            <v>0</v>
          </cell>
          <cell r="F32">
            <v>1.1329916374426673E-2</v>
          </cell>
          <cell r="G32">
            <v>0.2</v>
          </cell>
          <cell r="H32">
            <v>0.8</v>
          </cell>
        </row>
        <row r="33">
          <cell r="A33">
            <v>45505.666666666599</v>
          </cell>
          <cell r="E33">
            <v>0.35730519480519451</v>
          </cell>
          <cell r="F33">
            <v>0.1191017316017315</v>
          </cell>
          <cell r="G33">
            <v>0.2</v>
          </cell>
          <cell r="H33">
            <v>0.8</v>
          </cell>
        </row>
        <row r="34">
          <cell r="A34">
            <v>45506.666666666599</v>
          </cell>
          <cell r="E34">
            <v>0.20146103896103837</v>
          </cell>
          <cell r="F34">
            <v>0.18625541125541098</v>
          </cell>
          <cell r="G34">
            <v>0.2</v>
          </cell>
          <cell r="H34">
            <v>0.8</v>
          </cell>
        </row>
        <row r="35">
          <cell r="A35">
            <v>45509.666666666599</v>
          </cell>
          <cell r="E35">
            <v>0</v>
          </cell>
          <cell r="F35">
            <v>0.18625541125541098</v>
          </cell>
          <cell r="G35">
            <v>0.2</v>
          </cell>
          <cell r="H35">
            <v>0.8</v>
          </cell>
        </row>
        <row r="36">
          <cell r="A36">
            <v>45510.666666666599</v>
          </cell>
          <cell r="E36">
            <v>0.10679611650485347</v>
          </cell>
          <cell r="F36">
            <v>0.10275238515529728</v>
          </cell>
          <cell r="G36">
            <v>0.2</v>
          </cell>
          <cell r="H36">
            <v>0.8</v>
          </cell>
        </row>
        <row r="37">
          <cell r="A37">
            <v>45511.666666666599</v>
          </cell>
          <cell r="E37">
            <v>0</v>
          </cell>
          <cell r="F37">
            <v>3.5598705501617825E-2</v>
          </cell>
          <cell r="G37">
            <v>0.2</v>
          </cell>
          <cell r="H37">
            <v>0.8</v>
          </cell>
        </row>
        <row r="38">
          <cell r="A38">
            <v>45512.666666666599</v>
          </cell>
          <cell r="E38">
            <v>0</v>
          </cell>
          <cell r="F38">
            <v>3.5598705501617825E-2</v>
          </cell>
          <cell r="G38">
            <v>0.2</v>
          </cell>
          <cell r="H38">
            <v>0.8</v>
          </cell>
        </row>
        <row r="39">
          <cell r="A39">
            <v>45513.666666666599</v>
          </cell>
          <cell r="E39">
            <v>8.5126286248827718E-2</v>
          </cell>
          <cell r="F39">
            <v>2.837542874960924E-2</v>
          </cell>
          <cell r="G39">
            <v>0.2</v>
          </cell>
          <cell r="H39">
            <v>0.8</v>
          </cell>
        </row>
        <row r="40">
          <cell r="A40">
            <v>45516.666666666599</v>
          </cell>
          <cell r="E40">
            <v>0</v>
          </cell>
          <cell r="F40">
            <v>2.837542874960924E-2</v>
          </cell>
          <cell r="G40">
            <v>0.2</v>
          </cell>
          <cell r="H40">
            <v>0.8</v>
          </cell>
        </row>
        <row r="41">
          <cell r="A41">
            <v>45517.666666666599</v>
          </cell>
          <cell r="E41">
            <v>0.57226277372262535</v>
          </cell>
          <cell r="F41">
            <v>0.21912968665715102</v>
          </cell>
          <cell r="G41">
            <v>0.2</v>
          </cell>
          <cell r="H41">
            <v>0.8</v>
          </cell>
        </row>
        <row r="42">
          <cell r="A42">
            <v>45518.666666666599</v>
          </cell>
          <cell r="E42">
            <v>0.58662495111458623</v>
          </cell>
          <cell r="F42">
            <v>0.38629590827907051</v>
          </cell>
          <cell r="G42">
            <v>0.2</v>
          </cell>
          <cell r="H42">
            <v>0.8</v>
          </cell>
        </row>
        <row r="43">
          <cell r="A43">
            <v>45519.666666666599</v>
          </cell>
          <cell r="E43">
            <v>1</v>
          </cell>
          <cell r="F43">
            <v>0.71962924161240382</v>
          </cell>
          <cell r="G43">
            <v>0.2</v>
          </cell>
          <cell r="H43">
            <v>0.8</v>
          </cell>
        </row>
        <row r="44">
          <cell r="A44">
            <v>45520.666666666599</v>
          </cell>
          <cell r="E44">
            <v>0.66923076923076852</v>
          </cell>
          <cell r="F44">
            <v>0.75195190678178492</v>
          </cell>
          <cell r="G44">
            <v>0.2</v>
          </cell>
          <cell r="H44">
            <v>0.8</v>
          </cell>
        </row>
        <row r="45">
          <cell r="A45">
            <v>45523.666666666599</v>
          </cell>
          <cell r="E45">
            <v>0.83147033533963888</v>
          </cell>
          <cell r="F45">
            <v>0.83356703485680261</v>
          </cell>
          <cell r="G45">
            <v>0.2</v>
          </cell>
          <cell r="H45">
            <v>0.8</v>
          </cell>
        </row>
        <row r="46">
          <cell r="A46">
            <v>45524.666666666599</v>
          </cell>
          <cell r="E46">
            <v>0.75838349097162649</v>
          </cell>
          <cell r="F46">
            <v>0.75302819851401137</v>
          </cell>
          <cell r="G46">
            <v>0.2</v>
          </cell>
          <cell r="H46">
            <v>0.8</v>
          </cell>
        </row>
        <row r="47">
          <cell r="A47">
            <v>45525.666666666599</v>
          </cell>
          <cell r="E47">
            <v>1</v>
          </cell>
          <cell r="F47">
            <v>0.86328460877042179</v>
          </cell>
          <cell r="G47">
            <v>0.2</v>
          </cell>
          <cell r="H47">
            <v>0.8</v>
          </cell>
        </row>
        <row r="48">
          <cell r="A48">
            <v>45526.666666666599</v>
          </cell>
          <cell r="E48">
            <v>1</v>
          </cell>
          <cell r="F48">
            <v>0.91946116365720876</v>
          </cell>
          <cell r="G48">
            <v>0.2</v>
          </cell>
          <cell r="H48">
            <v>0.8</v>
          </cell>
        </row>
        <row r="49">
          <cell r="A49">
            <v>45527.666666666599</v>
          </cell>
          <cell r="E49">
            <v>1</v>
          </cell>
          <cell r="F49">
            <v>1</v>
          </cell>
          <cell r="G49">
            <v>0.2</v>
          </cell>
          <cell r="H49">
            <v>0.8</v>
          </cell>
        </row>
        <row r="50">
          <cell r="A50">
            <v>45530.666666666599</v>
          </cell>
          <cell r="E50">
            <v>0.82313462297670703</v>
          </cell>
          <cell r="F50">
            <v>0.94104487432556905</v>
          </cell>
          <cell r="G50">
            <v>0.2</v>
          </cell>
          <cell r="H50">
            <v>0.8</v>
          </cell>
        </row>
        <row r="51">
          <cell r="A51">
            <v>45531.666666666599</v>
          </cell>
          <cell r="E51">
            <v>0.57043320205998327</v>
          </cell>
          <cell r="F51">
            <v>0.79785594167889684</v>
          </cell>
          <cell r="G51">
            <v>0.2</v>
          </cell>
          <cell r="H51">
            <v>0.8</v>
          </cell>
        </row>
        <row r="52">
          <cell r="A52">
            <v>45532.666666666599</v>
          </cell>
          <cell r="E52">
            <v>0.4579750346740627</v>
          </cell>
          <cell r="F52">
            <v>0.61718095323691768</v>
          </cell>
          <cell r="G52">
            <v>0.2</v>
          </cell>
          <cell r="H52">
            <v>0.8</v>
          </cell>
        </row>
        <row r="53">
          <cell r="A53">
            <v>45533.666666666599</v>
          </cell>
          <cell r="E53">
            <v>0.47638004246284543</v>
          </cell>
          <cell r="F53">
            <v>0.50159609306563047</v>
          </cell>
          <cell r="G53">
            <v>0.2</v>
          </cell>
          <cell r="H53">
            <v>0.8</v>
          </cell>
        </row>
        <row r="54">
          <cell r="A54">
            <v>45534.666666666599</v>
          </cell>
          <cell r="E54">
            <v>0.35764065952745111</v>
          </cell>
          <cell r="F54">
            <v>0.43066524555478641</v>
          </cell>
          <cell r="G54">
            <v>0.2</v>
          </cell>
          <cell r="H54">
            <v>0.8</v>
          </cell>
        </row>
        <row r="55">
          <cell r="A55">
            <v>45538.666666666599</v>
          </cell>
          <cell r="E55">
            <v>0.18811394891944994</v>
          </cell>
          <cell r="F55">
            <v>0.34071155030324879</v>
          </cell>
          <cell r="G55">
            <v>0.2</v>
          </cell>
          <cell r="H55">
            <v>0.8</v>
          </cell>
        </row>
        <row r="56">
          <cell r="A56">
            <v>45539.666666666599</v>
          </cell>
          <cell r="E56">
            <v>0.19441845961958262</v>
          </cell>
          <cell r="F56">
            <v>0.24672435602216122</v>
          </cell>
          <cell r="G56">
            <v>0.2</v>
          </cell>
          <cell r="H56">
            <v>0.8</v>
          </cell>
        </row>
        <row r="57">
          <cell r="A57">
            <v>45540.666666666599</v>
          </cell>
          <cell r="E57">
            <v>0.25865294667913996</v>
          </cell>
          <cell r="F57">
            <v>0.21372845173939084</v>
          </cell>
          <cell r="G57">
            <v>0.2</v>
          </cell>
          <cell r="H57">
            <v>0.8</v>
          </cell>
        </row>
        <row r="58">
          <cell r="A58">
            <v>45541.666666666599</v>
          </cell>
          <cell r="E58">
            <v>0</v>
          </cell>
          <cell r="F58">
            <v>0.15102380209957419</v>
          </cell>
          <cell r="G58">
            <v>0.2</v>
          </cell>
          <cell r="H58">
            <v>0.8</v>
          </cell>
        </row>
        <row r="59">
          <cell r="A59">
            <v>45544.666666666599</v>
          </cell>
          <cell r="E59">
            <v>0</v>
          </cell>
          <cell r="F59">
            <v>8.6217648893046658E-2</v>
          </cell>
          <cell r="G59">
            <v>0.2</v>
          </cell>
          <cell r="H59">
            <v>0.8</v>
          </cell>
        </row>
        <row r="60">
          <cell r="A60">
            <v>45545.666666666599</v>
          </cell>
          <cell r="E60">
            <v>0</v>
          </cell>
          <cell r="F60">
            <v>0</v>
          </cell>
          <cell r="G60">
            <v>0.2</v>
          </cell>
          <cell r="H60">
            <v>0.8</v>
          </cell>
        </row>
        <row r="61">
          <cell r="A61">
            <v>45546.666666666599</v>
          </cell>
          <cell r="E61">
            <v>0</v>
          </cell>
          <cell r="F61">
            <v>0</v>
          </cell>
          <cell r="G61">
            <v>0.2</v>
          </cell>
          <cell r="H61">
            <v>0.8</v>
          </cell>
        </row>
        <row r="62">
          <cell r="A62">
            <v>45547.666666666599</v>
          </cell>
          <cell r="E62">
            <v>1.8900675024108346E-2</v>
          </cell>
          <cell r="F62">
            <v>6.3002250080361156E-3</v>
          </cell>
          <cell r="G62">
            <v>0.2</v>
          </cell>
          <cell r="H62">
            <v>0.8</v>
          </cell>
        </row>
        <row r="63">
          <cell r="A63">
            <v>45548.666666666599</v>
          </cell>
          <cell r="E63">
            <v>0</v>
          </cell>
          <cell r="F63">
            <v>6.3002250080361156E-3</v>
          </cell>
          <cell r="G63">
            <v>0.2</v>
          </cell>
          <cell r="H63">
            <v>0.8</v>
          </cell>
        </row>
        <row r="64">
          <cell r="A64">
            <v>45551.666666666599</v>
          </cell>
          <cell r="E64">
            <v>0</v>
          </cell>
          <cell r="F64">
            <v>6.3002250080361156E-3</v>
          </cell>
          <cell r="G64">
            <v>0.2</v>
          </cell>
          <cell r="H64">
            <v>0.8</v>
          </cell>
        </row>
        <row r="65">
          <cell r="A65">
            <v>45552.666666666599</v>
          </cell>
          <cell r="E65">
            <v>0</v>
          </cell>
          <cell r="F65">
            <v>0</v>
          </cell>
          <cell r="G65">
            <v>0.2</v>
          </cell>
          <cell r="H65">
            <v>0.8</v>
          </cell>
        </row>
        <row r="66">
          <cell r="A66">
            <v>45553.666666666599</v>
          </cell>
          <cell r="E66">
            <v>0</v>
          </cell>
          <cell r="F66">
            <v>0</v>
          </cell>
          <cell r="G66">
            <v>0.2</v>
          </cell>
          <cell r="H66">
            <v>0.8</v>
          </cell>
        </row>
        <row r="67">
          <cell r="A67">
            <v>45554.666666666599</v>
          </cell>
          <cell r="E67">
            <v>0</v>
          </cell>
          <cell r="F67">
            <v>0</v>
          </cell>
          <cell r="G67">
            <v>0.2</v>
          </cell>
          <cell r="H67">
            <v>0.8</v>
          </cell>
        </row>
        <row r="68">
          <cell r="A68">
            <v>45555.666666666599</v>
          </cell>
          <cell r="E68">
            <v>0</v>
          </cell>
          <cell r="F68">
            <v>0</v>
          </cell>
          <cell r="G68">
            <v>0.2</v>
          </cell>
          <cell r="H68">
            <v>0.8</v>
          </cell>
        </row>
        <row r="69">
          <cell r="A69">
            <v>45558.666666666599</v>
          </cell>
          <cell r="E69">
            <v>3.3118675252987638E-2</v>
          </cell>
          <cell r="F69">
            <v>1.1039558417662547E-2</v>
          </cell>
          <cell r="G69">
            <v>0.2</v>
          </cell>
          <cell r="H69">
            <v>0.8</v>
          </cell>
        </row>
        <row r="70">
          <cell r="A70">
            <v>45559.666666666599</v>
          </cell>
          <cell r="E70">
            <v>0</v>
          </cell>
          <cell r="F70">
            <v>1.1039558417662547E-2</v>
          </cell>
          <cell r="G70">
            <v>0.2</v>
          </cell>
          <cell r="H70">
            <v>0.8</v>
          </cell>
        </row>
        <row r="71">
          <cell r="A71">
            <v>45560.666666666599</v>
          </cell>
          <cell r="E71">
            <v>3.3240027991600085E-2</v>
          </cell>
          <cell r="F71">
            <v>2.2119567748195911E-2</v>
          </cell>
          <cell r="G71">
            <v>0.2</v>
          </cell>
          <cell r="H71">
            <v>0.8</v>
          </cell>
        </row>
        <row r="72">
          <cell r="A72">
            <v>45561.666666666599</v>
          </cell>
          <cell r="E72">
            <v>1.6794961511547149E-2</v>
          </cell>
          <cell r="F72">
            <v>1.6678329834382413E-2</v>
          </cell>
          <cell r="G72">
            <v>0.2</v>
          </cell>
          <cell r="H72">
            <v>0.8</v>
          </cell>
        </row>
        <row r="73">
          <cell r="A73">
            <v>45562.666666666599</v>
          </cell>
          <cell r="E73">
            <v>0</v>
          </cell>
          <cell r="F73">
            <v>1.6678329834382413E-2</v>
          </cell>
          <cell r="G73">
            <v>0.2</v>
          </cell>
          <cell r="H73">
            <v>0.8</v>
          </cell>
        </row>
        <row r="74">
          <cell r="A74">
            <v>45565.666666666599</v>
          </cell>
          <cell r="E74">
            <v>0</v>
          </cell>
          <cell r="F74">
            <v>5.5983205038490497E-3</v>
          </cell>
          <cell r="G74">
            <v>0.2</v>
          </cell>
          <cell r="H74">
            <v>0.8</v>
          </cell>
        </row>
        <row r="75">
          <cell r="A75">
            <v>45566.666666666599</v>
          </cell>
          <cell r="E75">
            <v>0.15823605706874469</v>
          </cell>
          <cell r="F75">
            <v>5.2745352356248228E-2</v>
          </cell>
          <cell r="G75">
            <v>0.2</v>
          </cell>
          <cell r="H75">
            <v>0.8</v>
          </cell>
        </row>
        <row r="76">
          <cell r="A76">
            <v>45567.666666666599</v>
          </cell>
          <cell r="E76">
            <v>0</v>
          </cell>
          <cell r="F76">
            <v>5.2745352356248228E-2</v>
          </cell>
          <cell r="G76">
            <v>0.2</v>
          </cell>
          <cell r="H76">
            <v>0.8</v>
          </cell>
        </row>
        <row r="77">
          <cell r="A77">
            <v>45568.666666666599</v>
          </cell>
          <cell r="E77">
            <v>0.36621751684311754</v>
          </cell>
          <cell r="F77">
            <v>0.17481785797062074</v>
          </cell>
          <cell r="G77">
            <v>0.2</v>
          </cell>
          <cell r="H77">
            <v>0.8</v>
          </cell>
        </row>
        <row r="78">
          <cell r="A78">
            <v>45569.666666666599</v>
          </cell>
          <cell r="E78">
            <v>1</v>
          </cell>
          <cell r="F78">
            <v>0.45540583894770581</v>
          </cell>
          <cell r="G78">
            <v>0.2</v>
          </cell>
          <cell r="H78">
            <v>0.8</v>
          </cell>
        </row>
        <row r="79">
          <cell r="A79">
            <v>45572.666666666599</v>
          </cell>
          <cell r="E79">
            <v>0.72226027397260162</v>
          </cell>
          <cell r="F79">
            <v>0.69615926360523961</v>
          </cell>
          <cell r="G79">
            <v>0.2</v>
          </cell>
          <cell r="H79">
            <v>0.8</v>
          </cell>
        </row>
        <row r="80">
          <cell r="A80">
            <v>45573.666666666599</v>
          </cell>
          <cell r="E80">
            <v>1</v>
          </cell>
          <cell r="F80">
            <v>0.90742009132420043</v>
          </cell>
          <cell r="G80">
            <v>0.2</v>
          </cell>
          <cell r="H80">
            <v>0.8</v>
          </cell>
        </row>
        <row r="81">
          <cell r="A81">
            <v>45574.666666666599</v>
          </cell>
          <cell r="E81">
            <v>1</v>
          </cell>
          <cell r="F81">
            <v>0.90742009132420043</v>
          </cell>
          <cell r="G81">
            <v>0.2</v>
          </cell>
          <cell r="H81">
            <v>0.8</v>
          </cell>
        </row>
        <row r="82">
          <cell r="A82">
            <v>45575.666666666599</v>
          </cell>
          <cell r="E82">
            <v>0.68063534978033258</v>
          </cell>
          <cell r="F82">
            <v>0.89354511659344416</v>
          </cell>
          <cell r="G82">
            <v>0.2</v>
          </cell>
          <cell r="H82">
            <v>0.8</v>
          </cell>
        </row>
        <row r="83">
          <cell r="A83">
            <v>45576.666666666599</v>
          </cell>
          <cell r="E83">
            <v>0.88746198039878554</v>
          </cell>
          <cell r="F83">
            <v>0.85603244339303941</v>
          </cell>
          <cell r="G83">
            <v>0.2</v>
          </cell>
          <cell r="H83">
            <v>0.8</v>
          </cell>
        </row>
        <row r="84">
          <cell r="A84">
            <v>45579.666666666599</v>
          </cell>
          <cell r="E84">
            <v>0.90334572490706244</v>
          </cell>
          <cell r="F84">
            <v>0.82381435169539363</v>
          </cell>
          <cell r="G84">
            <v>0.2</v>
          </cell>
          <cell r="H84">
            <v>0.8</v>
          </cell>
        </row>
        <row r="85">
          <cell r="A85">
            <v>45580.666666666599</v>
          </cell>
          <cell r="E85">
            <v>0.76309564041906019</v>
          </cell>
          <cell r="F85">
            <v>0.8513011152416361</v>
          </cell>
          <cell r="G85">
            <v>0.2</v>
          </cell>
          <cell r="H85">
            <v>0.8</v>
          </cell>
        </row>
        <row r="86">
          <cell r="A86">
            <v>45581.666666666599</v>
          </cell>
          <cell r="E86">
            <v>0.49417177914110438</v>
          </cell>
          <cell r="F86">
            <v>0.72020438148907562</v>
          </cell>
          <cell r="G86">
            <v>0.2</v>
          </cell>
          <cell r="H86">
            <v>0.8</v>
          </cell>
        </row>
        <row r="87">
          <cell r="A87">
            <v>45582.666666666599</v>
          </cell>
          <cell r="E87">
            <v>0.49846625766871133</v>
          </cell>
          <cell r="F87">
            <v>0.58524455907629191</v>
          </cell>
          <cell r="G87">
            <v>0.2</v>
          </cell>
          <cell r="H87">
            <v>0.8</v>
          </cell>
        </row>
        <row r="88">
          <cell r="A88">
            <v>45583.666666666599</v>
          </cell>
          <cell r="E88">
            <v>0.48435582822086093</v>
          </cell>
          <cell r="F88">
            <v>0.49233128834355888</v>
          </cell>
          <cell r="G88">
            <v>0.2</v>
          </cell>
          <cell r="H88">
            <v>0.8</v>
          </cell>
        </row>
        <row r="89">
          <cell r="A89">
            <v>45586.666666666599</v>
          </cell>
          <cell r="E89">
            <v>0.44417177914110456</v>
          </cell>
          <cell r="F89">
            <v>0.47566462167689227</v>
          </cell>
          <cell r="G89">
            <v>0.2</v>
          </cell>
          <cell r="H89">
            <v>0.8</v>
          </cell>
        </row>
        <row r="90">
          <cell r="A90">
            <v>45587.666666666599</v>
          </cell>
          <cell r="E90">
            <v>0.65429447852760814</v>
          </cell>
          <cell r="F90">
            <v>0.52760736196319125</v>
          </cell>
          <cell r="G90">
            <v>0.2</v>
          </cell>
          <cell r="H90">
            <v>0.8</v>
          </cell>
        </row>
        <row r="91">
          <cell r="A91">
            <v>45588.666666666599</v>
          </cell>
          <cell r="E91">
            <v>9.2331288343561427E-2</v>
          </cell>
          <cell r="F91">
            <v>0.39693251533742474</v>
          </cell>
          <cell r="G91">
            <v>0.2</v>
          </cell>
          <cell r="H91">
            <v>0.8</v>
          </cell>
        </row>
        <row r="92">
          <cell r="A92">
            <v>45589.666666666599</v>
          </cell>
          <cell r="E92">
            <v>0.21779141104294533</v>
          </cell>
          <cell r="F92">
            <v>0.32147239263803828</v>
          </cell>
          <cell r="G92">
            <v>0.2</v>
          </cell>
          <cell r="H92">
            <v>0.8</v>
          </cell>
        </row>
        <row r="93">
          <cell r="A93">
            <v>45590.666666666599</v>
          </cell>
          <cell r="E93">
            <v>0.38558282208589084</v>
          </cell>
          <cell r="F93">
            <v>0.2319018404907992</v>
          </cell>
          <cell r="G93">
            <v>0.2</v>
          </cell>
          <cell r="H93">
            <v>0.8</v>
          </cell>
        </row>
        <row r="94">
          <cell r="A94">
            <v>45593.666666666599</v>
          </cell>
          <cell r="E94">
            <v>0.53619631901840514</v>
          </cell>
          <cell r="F94">
            <v>0.3798568507157471</v>
          </cell>
          <cell r="G94">
            <v>0.2</v>
          </cell>
          <cell r="H94">
            <v>0.8</v>
          </cell>
        </row>
        <row r="95">
          <cell r="A95">
            <v>45594.666666666599</v>
          </cell>
          <cell r="E95">
            <v>1</v>
          </cell>
          <cell r="F95">
            <v>0.64059304703476527</v>
          </cell>
          <cell r="G95">
            <v>0.2</v>
          </cell>
          <cell r="H95">
            <v>0.8</v>
          </cell>
        </row>
        <row r="96">
          <cell r="A96">
            <v>45595.666666666599</v>
          </cell>
          <cell r="E96">
            <v>1</v>
          </cell>
          <cell r="F96">
            <v>0.84539877300613497</v>
          </cell>
          <cell r="G96">
            <v>0.2</v>
          </cell>
          <cell r="H96">
            <v>0.8</v>
          </cell>
        </row>
        <row r="97">
          <cell r="A97">
            <v>45596.666666666599</v>
          </cell>
          <cell r="E97">
            <v>0.35885167464114825</v>
          </cell>
          <cell r="F97">
            <v>0.78628389154704947</v>
          </cell>
          <cell r="G97">
            <v>0.2</v>
          </cell>
          <cell r="H97">
            <v>0.8</v>
          </cell>
        </row>
        <row r="98">
          <cell r="A98">
            <v>45597.666666666599</v>
          </cell>
          <cell r="E98">
            <v>0.34768740031897727</v>
          </cell>
          <cell r="F98">
            <v>0.56884635832004182</v>
          </cell>
          <cell r="G98">
            <v>0.2</v>
          </cell>
          <cell r="H98">
            <v>0.8</v>
          </cell>
        </row>
        <row r="99">
          <cell r="A99">
            <v>45600.666666666599</v>
          </cell>
          <cell r="E99">
            <v>0.17543859649122562</v>
          </cell>
          <cell r="F99">
            <v>0.29399255715045036</v>
          </cell>
          <cell r="G99">
            <v>0.2</v>
          </cell>
          <cell r="H99">
            <v>0.8</v>
          </cell>
        </row>
        <row r="100">
          <cell r="A100">
            <v>45601.666666666599</v>
          </cell>
          <cell r="E100">
            <v>0.48777246145666953</v>
          </cell>
          <cell r="F100">
            <v>0.33696615275562419</v>
          </cell>
          <cell r="G100">
            <v>0.2</v>
          </cell>
          <cell r="H100">
            <v>0.8</v>
          </cell>
        </row>
        <row r="101">
          <cell r="A101">
            <v>45602.666666666599</v>
          </cell>
          <cell r="E101">
            <v>0.47767145135565953</v>
          </cell>
          <cell r="F101">
            <v>0.38029416976785152</v>
          </cell>
          <cell r="G101">
            <v>0.2</v>
          </cell>
          <cell r="H101">
            <v>0.8</v>
          </cell>
        </row>
        <row r="102">
          <cell r="A102">
            <v>45603.666666666599</v>
          </cell>
          <cell r="E102">
            <v>1</v>
          </cell>
          <cell r="F102">
            <v>0.65514797093744304</v>
          </cell>
          <cell r="G102">
            <v>0.2</v>
          </cell>
          <cell r="H102">
            <v>0.8</v>
          </cell>
        </row>
        <row r="103">
          <cell r="A103">
            <v>45604.666666666599</v>
          </cell>
          <cell r="E103">
            <v>1</v>
          </cell>
          <cell r="F103">
            <v>0.82589048378521979</v>
          </cell>
          <cell r="G103">
            <v>0.2</v>
          </cell>
          <cell r="H103">
            <v>0.8</v>
          </cell>
        </row>
        <row r="104">
          <cell r="A104">
            <v>45607.666666666599</v>
          </cell>
          <cell r="E104">
            <v>0.9463240078074141</v>
          </cell>
          <cell r="F104">
            <v>0.98210800260247133</v>
          </cell>
          <cell r="G104">
            <v>0.2</v>
          </cell>
          <cell r="H104">
            <v>0.8</v>
          </cell>
        </row>
        <row r="105">
          <cell r="A105">
            <v>45608.666666666599</v>
          </cell>
          <cell r="E105">
            <v>0.79329032258064536</v>
          </cell>
          <cell r="F105">
            <v>0.91320477679601986</v>
          </cell>
          <cell r="G105">
            <v>0.2</v>
          </cell>
          <cell r="H105">
            <v>0.8</v>
          </cell>
        </row>
        <row r="106">
          <cell r="A106">
            <v>45609.666666666599</v>
          </cell>
          <cell r="E106">
            <v>0.43511834816182621</v>
          </cell>
          <cell r="F106">
            <v>0.72491089284996191</v>
          </cell>
          <cell r="G106">
            <v>0.2</v>
          </cell>
          <cell r="H106">
            <v>0.8</v>
          </cell>
        </row>
        <row r="107">
          <cell r="A107">
            <v>45610.666666666599</v>
          </cell>
          <cell r="E107">
            <v>0.38659966499162401</v>
          </cell>
          <cell r="F107">
            <v>0.53833611191136521</v>
          </cell>
          <cell r="G107">
            <v>0.2</v>
          </cell>
          <cell r="H107">
            <v>0.8</v>
          </cell>
        </row>
        <row r="108">
          <cell r="A108">
            <v>45611.666666666599</v>
          </cell>
          <cell r="E108">
            <v>0</v>
          </cell>
          <cell r="F108">
            <v>0.27390600438448343</v>
          </cell>
          <cell r="G108">
            <v>0.2</v>
          </cell>
          <cell r="H108">
            <v>0.8</v>
          </cell>
        </row>
        <row r="109">
          <cell r="A109">
            <v>45614.666666666599</v>
          </cell>
          <cell r="E109">
            <v>0</v>
          </cell>
          <cell r="F109">
            <v>0.128866554997208</v>
          </cell>
          <cell r="G109">
            <v>0.2</v>
          </cell>
          <cell r="H109">
            <v>0.8</v>
          </cell>
        </row>
        <row r="110">
          <cell r="A110">
            <v>45615.666666666599</v>
          </cell>
          <cell r="E110">
            <v>3.0171746866780837E-2</v>
          </cell>
          <cell r="F110">
            <v>1.0057248955593612E-2</v>
          </cell>
          <cell r="G110">
            <v>0.2</v>
          </cell>
          <cell r="H110">
            <v>0.8</v>
          </cell>
        </row>
        <row r="111">
          <cell r="A111">
            <v>45616.666666666599</v>
          </cell>
          <cell r="E111">
            <v>9.8715766671824162E-2</v>
          </cell>
          <cell r="F111">
            <v>4.2962504512868337E-2</v>
          </cell>
          <cell r="G111">
            <v>0.2</v>
          </cell>
          <cell r="H111">
            <v>0.8</v>
          </cell>
        </row>
        <row r="112">
          <cell r="A112">
            <v>45617.666666666599</v>
          </cell>
          <cell r="E112">
            <v>5.3712265433778182E-2</v>
          </cell>
          <cell r="F112">
            <v>6.0866592990794395E-2</v>
          </cell>
          <cell r="G112">
            <v>0.2</v>
          </cell>
          <cell r="H112">
            <v>0.8</v>
          </cell>
        </row>
        <row r="113">
          <cell r="A113">
            <v>45618.666666666599</v>
          </cell>
          <cell r="E113">
            <v>0</v>
          </cell>
          <cell r="F113">
            <v>5.0809344035200786E-2</v>
          </cell>
          <cell r="G113">
            <v>0.2</v>
          </cell>
          <cell r="H113">
            <v>0.8</v>
          </cell>
        </row>
        <row r="114">
          <cell r="A114">
            <v>45621.666666666599</v>
          </cell>
          <cell r="E114">
            <v>0</v>
          </cell>
          <cell r="F114">
            <v>1.7904088477926062E-2</v>
          </cell>
          <cell r="G114">
            <v>0.2</v>
          </cell>
          <cell r="H114">
            <v>0.8</v>
          </cell>
        </row>
        <row r="115">
          <cell r="A115">
            <v>45622.666666666599</v>
          </cell>
          <cell r="E115">
            <v>6.8367989918083252E-2</v>
          </cell>
          <cell r="F115">
            <v>2.2789329972694419E-2</v>
          </cell>
          <cell r="G115">
            <v>0.2</v>
          </cell>
          <cell r="H115">
            <v>0.8</v>
          </cell>
        </row>
        <row r="116">
          <cell r="A116">
            <v>45623.666666666599</v>
          </cell>
          <cell r="E116">
            <v>0</v>
          </cell>
          <cell r="F116">
            <v>2.2789329972694419E-2</v>
          </cell>
          <cell r="G116">
            <v>0.2</v>
          </cell>
          <cell r="H116">
            <v>0.8</v>
          </cell>
        </row>
        <row r="117">
          <cell r="A117">
            <v>45625.545138888803</v>
          </cell>
          <cell r="E117">
            <v>0</v>
          </cell>
          <cell r="F117">
            <v>2.2789329972694419E-2</v>
          </cell>
          <cell r="G117">
            <v>0.2</v>
          </cell>
          <cell r="H117">
            <v>0.8</v>
          </cell>
        </row>
        <row r="118">
          <cell r="A118">
            <v>45628.666666666599</v>
          </cell>
          <cell r="E118">
            <v>0</v>
          </cell>
          <cell r="F118">
            <v>0</v>
          </cell>
          <cell r="G118">
            <v>0.2</v>
          </cell>
          <cell r="H118">
            <v>0.8</v>
          </cell>
        </row>
        <row r="119">
          <cell r="A119">
            <v>45629.666666666599</v>
          </cell>
          <cell r="E119">
            <v>0.598777145266709</v>
          </cell>
          <cell r="F119">
            <v>0.19959238175556968</v>
          </cell>
          <cell r="G119">
            <v>0.2</v>
          </cell>
          <cell r="H119">
            <v>0.8</v>
          </cell>
        </row>
        <row r="120">
          <cell r="A120">
            <v>45630.666666666599</v>
          </cell>
          <cell r="E120">
            <v>0.60151802656546494</v>
          </cell>
          <cell r="F120">
            <v>0.40009839061072466</v>
          </cell>
          <cell r="G120">
            <v>0.2</v>
          </cell>
          <cell r="H120">
            <v>0.8</v>
          </cell>
        </row>
        <row r="121">
          <cell r="A121">
            <v>45631.666666666599</v>
          </cell>
          <cell r="E121">
            <v>0.49926207041956516</v>
          </cell>
          <cell r="F121">
            <v>0.56651908075057966</v>
          </cell>
          <cell r="G121">
            <v>0.2</v>
          </cell>
          <cell r="H121">
            <v>0.8</v>
          </cell>
        </row>
        <row r="122">
          <cell r="A122">
            <v>45632.666666666599</v>
          </cell>
          <cell r="E122">
            <v>0.8121442125237196</v>
          </cell>
          <cell r="F122">
            <v>0.63764143650291649</v>
          </cell>
          <cell r="G122">
            <v>0.2</v>
          </cell>
          <cell r="H122">
            <v>0.8</v>
          </cell>
        </row>
        <row r="123">
          <cell r="A123">
            <v>45635.666666666599</v>
          </cell>
          <cell r="E123">
            <v>0.59709044908286069</v>
          </cell>
          <cell r="F123">
            <v>0.63616557734204848</v>
          </cell>
          <cell r="G123">
            <v>0.2</v>
          </cell>
          <cell r="H123">
            <v>0.8</v>
          </cell>
        </row>
        <row r="124">
          <cell r="A124">
            <v>45636.666666666599</v>
          </cell>
          <cell r="E124">
            <v>0.71832173729707116</v>
          </cell>
          <cell r="F124">
            <v>0.70918546630121726</v>
          </cell>
          <cell r="G124">
            <v>0.2</v>
          </cell>
          <cell r="H124">
            <v>0.8</v>
          </cell>
        </row>
        <row r="125">
          <cell r="A125">
            <v>45637.666666666599</v>
          </cell>
          <cell r="E125">
            <v>1</v>
          </cell>
          <cell r="F125">
            <v>0.77180406212664387</v>
          </cell>
          <cell r="G125">
            <v>0.2</v>
          </cell>
          <cell r="H125">
            <v>0.8</v>
          </cell>
        </row>
        <row r="126">
          <cell r="A126">
            <v>45638.666666666599</v>
          </cell>
          <cell r="E126">
            <v>1</v>
          </cell>
          <cell r="F126">
            <v>0.90610724576569035</v>
          </cell>
          <cell r="G126">
            <v>0.2</v>
          </cell>
          <cell r="H126">
            <v>0.8</v>
          </cell>
        </row>
        <row r="127">
          <cell r="A127">
            <v>45639.666666666599</v>
          </cell>
          <cell r="E127">
            <v>0.90023082841754332</v>
          </cell>
          <cell r="F127">
            <v>0.96674360947251436</v>
          </cell>
          <cell r="G127">
            <v>0.2</v>
          </cell>
          <cell r="H127">
            <v>0.8</v>
          </cell>
        </row>
        <row r="128">
          <cell r="A128">
            <v>45642.666666666599</v>
          </cell>
          <cell r="E128">
            <v>0.86740823136818623</v>
          </cell>
          <cell r="F128">
            <v>0.92254635326190992</v>
          </cell>
          <cell r="G128">
            <v>0.2</v>
          </cell>
          <cell r="H128">
            <v>0.8</v>
          </cell>
        </row>
        <row r="129">
          <cell r="A129">
            <v>45643.666666666599</v>
          </cell>
          <cell r="E129">
            <v>0.76062291434927742</v>
          </cell>
          <cell r="F129">
            <v>0.84275399137833562</v>
          </cell>
          <cell r="G129">
            <v>0.2</v>
          </cell>
          <cell r="H129">
            <v>0.8</v>
          </cell>
        </row>
        <row r="130">
          <cell r="A130">
            <v>45644.666666666599</v>
          </cell>
          <cell r="E130">
            <v>0.26562847608453932</v>
          </cell>
          <cell r="F130">
            <v>0.63121987393400103</v>
          </cell>
          <cell r="G130">
            <v>0.2</v>
          </cell>
          <cell r="H130">
            <v>0.8</v>
          </cell>
        </row>
        <row r="131">
          <cell r="A131">
            <v>45645.666666666599</v>
          </cell>
          <cell r="E131">
            <v>0.22958843159065717</v>
          </cell>
          <cell r="F131">
            <v>0.4186132740081579</v>
          </cell>
          <cell r="G131">
            <v>0.2</v>
          </cell>
          <cell r="H131">
            <v>0.8</v>
          </cell>
        </row>
        <row r="132">
          <cell r="A132">
            <v>45646.666666666599</v>
          </cell>
          <cell r="E132">
            <v>0</v>
          </cell>
          <cell r="F132">
            <v>0.16507230255839883</v>
          </cell>
          <cell r="G132">
            <v>0.2</v>
          </cell>
          <cell r="H132">
            <v>0.8</v>
          </cell>
        </row>
        <row r="133">
          <cell r="A133">
            <v>45649.666666666599</v>
          </cell>
          <cell r="E133">
            <v>0.320877153725666</v>
          </cell>
          <cell r="F133">
            <v>0.18348852843877439</v>
          </cell>
          <cell r="G133">
            <v>0.2</v>
          </cell>
          <cell r="H133">
            <v>0.8</v>
          </cell>
        </row>
        <row r="134">
          <cell r="A134">
            <v>45650.545138888803</v>
          </cell>
          <cell r="E134">
            <v>0.49765048109196647</v>
          </cell>
          <cell r="F134">
            <v>0.27284254493921084</v>
          </cell>
          <cell r="G134">
            <v>0.2</v>
          </cell>
          <cell r="H134">
            <v>0.8</v>
          </cell>
        </row>
        <row r="135">
          <cell r="A135">
            <v>45652.666666666599</v>
          </cell>
          <cell r="E135">
            <v>0.39919445066010317</v>
          </cell>
          <cell r="F135">
            <v>0.40590736182591192</v>
          </cell>
          <cell r="G135">
            <v>0.2</v>
          </cell>
          <cell r="H135">
            <v>0.8</v>
          </cell>
        </row>
        <row r="136">
          <cell r="A136">
            <v>45653.666666666599</v>
          </cell>
          <cell r="E136">
            <v>0.31998209890355644</v>
          </cell>
          <cell r="F136">
            <v>0.40560901021854207</v>
          </cell>
          <cell r="G136">
            <v>0.2</v>
          </cell>
          <cell r="H136">
            <v>0.8</v>
          </cell>
        </row>
        <row r="137">
          <cell r="A137">
            <v>45656.666666666599</v>
          </cell>
          <cell r="E137">
            <v>0.12821660326695036</v>
          </cell>
          <cell r="F137">
            <v>0.28246438427686998</v>
          </cell>
          <cell r="G137">
            <v>0.2</v>
          </cell>
          <cell r="H137">
            <v>0.8</v>
          </cell>
        </row>
        <row r="138">
          <cell r="A138">
            <v>45657.666666666599</v>
          </cell>
          <cell r="E138">
            <v>0</v>
          </cell>
          <cell r="F138">
            <v>0.14939956739016894</v>
          </cell>
          <cell r="G138">
            <v>0.2</v>
          </cell>
          <cell r="H138">
            <v>0.8</v>
          </cell>
        </row>
        <row r="139">
          <cell r="A139">
            <v>45659.666666666599</v>
          </cell>
          <cell r="E139">
            <v>0.11824644549763041</v>
          </cell>
          <cell r="F139">
            <v>8.2154349588193593E-2</v>
          </cell>
          <cell r="G139">
            <v>0.2</v>
          </cell>
          <cell r="H139">
            <v>0.8</v>
          </cell>
        </row>
        <row r="140">
          <cell r="A140">
            <v>45660.666666666599</v>
          </cell>
          <cell r="E140">
            <v>0.1949661908339593</v>
          </cell>
          <cell r="F140">
            <v>0.1044042121105299</v>
          </cell>
          <cell r="G140">
            <v>0.2</v>
          </cell>
          <cell r="H140">
            <v>0.8</v>
          </cell>
        </row>
        <row r="141">
          <cell r="A141">
            <v>45663.666666666599</v>
          </cell>
          <cell r="E141">
            <v>0.54776778912082957</v>
          </cell>
          <cell r="F141">
            <v>0.28699347515080642</v>
          </cell>
          <cell r="G141">
            <v>0.2</v>
          </cell>
          <cell r="H141">
            <v>0.8</v>
          </cell>
        </row>
        <row r="142">
          <cell r="A142">
            <v>45664.666666666599</v>
          </cell>
          <cell r="E142">
            <v>0.29520479520479487</v>
          </cell>
          <cell r="F142">
            <v>0.3459795917198612</v>
          </cell>
          <cell r="G142">
            <v>0.2</v>
          </cell>
          <cell r="H142">
            <v>0.8</v>
          </cell>
        </row>
        <row r="143">
          <cell r="A143">
            <v>45665.666666666599</v>
          </cell>
          <cell r="E143">
            <v>0.20026750972762677</v>
          </cell>
          <cell r="F143">
            <v>0.34774669801775038</v>
          </cell>
          <cell r="G143">
            <v>0.2</v>
          </cell>
          <cell r="H143">
            <v>0.8</v>
          </cell>
        </row>
        <row r="144">
          <cell r="A144">
            <v>45667.666666666599</v>
          </cell>
          <cell r="E144">
            <v>0.23299191374663086</v>
          </cell>
          <cell r="F144">
            <v>0.24282140622635084</v>
          </cell>
          <cell r="G144">
            <v>0.2</v>
          </cell>
          <cell r="H144">
            <v>0.8</v>
          </cell>
        </row>
        <row r="145">
          <cell r="A145">
            <v>45670.666666666599</v>
          </cell>
          <cell r="E145">
            <v>0.14831981460023225</v>
          </cell>
          <cell r="F145">
            <v>0.19385974602482994</v>
          </cell>
          <cell r="G145">
            <v>0.2</v>
          </cell>
          <cell r="H145">
            <v>0.8</v>
          </cell>
        </row>
        <row r="146">
          <cell r="A146">
            <v>45671.666666666599</v>
          </cell>
          <cell r="E146">
            <v>0</v>
          </cell>
          <cell r="F146">
            <v>0.12710390944895436</v>
          </cell>
          <cell r="G146">
            <v>0.2</v>
          </cell>
          <cell r="H146">
            <v>0.8</v>
          </cell>
        </row>
        <row r="147">
          <cell r="A147">
            <v>45672.666666666599</v>
          </cell>
          <cell r="E147">
            <v>6.265475293357782E-2</v>
          </cell>
          <cell r="F147">
            <v>7.0324855844603351E-2</v>
          </cell>
          <cell r="G147">
            <v>0.2</v>
          </cell>
          <cell r="H147">
            <v>0.8</v>
          </cell>
        </row>
        <row r="148">
          <cell r="A148">
            <v>45673.666666666599</v>
          </cell>
          <cell r="E148">
            <v>0</v>
          </cell>
          <cell r="F148">
            <v>2.0884917644525939E-2</v>
          </cell>
          <cell r="G148">
            <v>0.2</v>
          </cell>
          <cell r="H148">
            <v>0.8</v>
          </cell>
        </row>
        <row r="149">
          <cell r="A149">
            <v>45674.666666666599</v>
          </cell>
          <cell r="E149">
            <v>0</v>
          </cell>
          <cell r="F149">
            <v>2.0884917644525939E-2</v>
          </cell>
          <cell r="G149">
            <v>0.2</v>
          </cell>
          <cell r="H149">
            <v>0.8</v>
          </cell>
        </row>
        <row r="150">
          <cell r="A150">
            <v>45678.666666666599</v>
          </cell>
          <cell r="E150">
            <v>0</v>
          </cell>
          <cell r="F150">
            <v>0</v>
          </cell>
          <cell r="G150">
            <v>0.2</v>
          </cell>
          <cell r="H150">
            <v>0.8</v>
          </cell>
        </row>
        <row r="151">
          <cell r="A151">
            <v>45679.666666666599</v>
          </cell>
          <cell r="E151">
            <v>0</v>
          </cell>
          <cell r="F151">
            <v>0</v>
          </cell>
          <cell r="G151">
            <v>0.2</v>
          </cell>
          <cell r="H151">
            <v>0.8</v>
          </cell>
        </row>
        <row r="152">
          <cell r="A152">
            <v>45680.666666666599</v>
          </cell>
          <cell r="E152">
            <v>0</v>
          </cell>
          <cell r="F152">
            <v>0</v>
          </cell>
          <cell r="G152">
            <v>0.2</v>
          </cell>
          <cell r="H152">
            <v>0.8</v>
          </cell>
        </row>
        <row r="153">
          <cell r="A153">
            <v>45681.666666666599</v>
          </cell>
          <cell r="E153">
            <v>0</v>
          </cell>
          <cell r="F153">
            <v>0</v>
          </cell>
          <cell r="G153">
            <v>0.2</v>
          </cell>
          <cell r="H153">
            <v>0.8</v>
          </cell>
        </row>
        <row r="154">
          <cell r="A154">
            <v>45684.666666666599</v>
          </cell>
          <cell r="E154">
            <v>0</v>
          </cell>
          <cell r="F154">
            <v>0</v>
          </cell>
          <cell r="G154">
            <v>0.2</v>
          </cell>
          <cell r="H154">
            <v>0.8</v>
          </cell>
        </row>
        <row r="155">
          <cell r="A155">
            <v>45685.666666666599</v>
          </cell>
          <cell r="E155">
            <v>0</v>
          </cell>
          <cell r="F155">
            <v>0</v>
          </cell>
          <cell r="G155">
            <v>0.2</v>
          </cell>
          <cell r="H155">
            <v>0.8</v>
          </cell>
        </row>
        <row r="156">
          <cell r="A156">
            <v>45686.666666666599</v>
          </cell>
          <cell r="E156">
            <v>0</v>
          </cell>
          <cell r="F156">
            <v>0</v>
          </cell>
          <cell r="G156">
            <v>0.2</v>
          </cell>
          <cell r="H156">
            <v>0.8</v>
          </cell>
        </row>
        <row r="157">
          <cell r="A157">
            <v>45687.666666666599</v>
          </cell>
          <cell r="E157">
            <v>0</v>
          </cell>
          <cell r="F157">
            <v>0</v>
          </cell>
          <cell r="G157">
            <v>0.2</v>
          </cell>
          <cell r="H157">
            <v>0.8</v>
          </cell>
        </row>
        <row r="158">
          <cell r="A158">
            <v>45688.666666666599</v>
          </cell>
          <cell r="E158">
            <v>0</v>
          </cell>
          <cell r="F158">
            <v>0</v>
          </cell>
          <cell r="G158">
            <v>0.2</v>
          </cell>
          <cell r="H158">
            <v>0.8</v>
          </cell>
        </row>
        <row r="159">
          <cell r="A159">
            <v>45691.666666666599</v>
          </cell>
          <cell r="E159">
            <v>0.26185993975903765</v>
          </cell>
          <cell r="F159">
            <v>8.7286646586345884E-2</v>
          </cell>
          <cell r="G159">
            <v>0.2</v>
          </cell>
          <cell r="H159">
            <v>0.8</v>
          </cell>
        </row>
        <row r="160">
          <cell r="A160">
            <v>45692.666666666599</v>
          </cell>
          <cell r="E160">
            <v>0.52611613656259237</v>
          </cell>
          <cell r="F160">
            <v>0.26265869210720999</v>
          </cell>
          <cell r="G160">
            <v>0.2</v>
          </cell>
          <cell r="H160">
            <v>0.8</v>
          </cell>
        </row>
        <row r="161">
          <cell r="A161">
            <v>45693.666666666599</v>
          </cell>
          <cell r="E161">
            <v>0.59833270178097797</v>
          </cell>
          <cell r="F161">
            <v>0.46210292603420267</v>
          </cell>
          <cell r="G161">
            <v>0.2</v>
          </cell>
          <cell r="H161">
            <v>0.8</v>
          </cell>
        </row>
        <row r="162">
          <cell r="A162">
            <v>45694.666666666599</v>
          </cell>
          <cell r="E162">
            <v>0.68826575723127492</v>
          </cell>
          <cell r="F162">
            <v>0.60423819852494842</v>
          </cell>
          <cell r="G162">
            <v>0.2</v>
          </cell>
          <cell r="H162">
            <v>0.8</v>
          </cell>
        </row>
        <row r="163">
          <cell r="A163">
            <v>45695.666666666599</v>
          </cell>
          <cell r="E163">
            <v>0.72022230642920315</v>
          </cell>
          <cell r="F163">
            <v>0.66894025514715194</v>
          </cell>
          <cell r="G163">
            <v>0.2</v>
          </cell>
          <cell r="H163">
            <v>0.8</v>
          </cell>
        </row>
        <row r="164">
          <cell r="A164">
            <v>45698.666666666599</v>
          </cell>
          <cell r="E164">
            <v>0.75659972211696358</v>
          </cell>
          <cell r="F164">
            <v>0.72169592859248055</v>
          </cell>
          <cell r="G164">
            <v>0.2</v>
          </cell>
          <cell r="H164">
            <v>0.8</v>
          </cell>
        </row>
        <row r="165">
          <cell r="A165">
            <v>45699.666666666599</v>
          </cell>
          <cell r="E165">
            <v>0.79331046312178388</v>
          </cell>
          <cell r="F165">
            <v>0.75671083055598354</v>
          </cell>
          <cell r="G165">
            <v>0.2</v>
          </cell>
          <cell r="H165">
            <v>0.8</v>
          </cell>
        </row>
        <row r="166">
          <cell r="A166">
            <v>45700.666666666599</v>
          </cell>
          <cell r="E166">
            <v>0.88321092376124999</v>
          </cell>
          <cell r="F166">
            <v>0.81104036966666582</v>
          </cell>
          <cell r="G166">
            <v>0.2</v>
          </cell>
          <cell r="H166">
            <v>0.8</v>
          </cell>
        </row>
        <row r="167">
          <cell r="A167">
            <v>45701.666666666599</v>
          </cell>
          <cell r="E167">
            <v>0.91610634116064948</v>
          </cell>
          <cell r="F167">
            <v>0.86420924268122778</v>
          </cell>
          <cell r="G167">
            <v>0.2</v>
          </cell>
          <cell r="H167">
            <v>0.8</v>
          </cell>
        </row>
        <row r="168">
          <cell r="A168">
            <v>45702.666666666599</v>
          </cell>
          <cell r="E168">
            <v>1</v>
          </cell>
          <cell r="F168">
            <v>0.93310575497396642</v>
          </cell>
          <cell r="G168">
            <v>0.2</v>
          </cell>
          <cell r="H168">
            <v>0.8</v>
          </cell>
        </row>
        <row r="169">
          <cell r="A169">
            <v>45706.666666666599</v>
          </cell>
          <cell r="E169">
            <v>1</v>
          </cell>
          <cell r="F169">
            <v>0.97203544705354983</v>
          </cell>
          <cell r="G169">
            <v>0.2</v>
          </cell>
          <cell r="H169">
            <v>0.8</v>
          </cell>
        </row>
        <row r="170">
          <cell r="A170">
            <v>45707.666666666599</v>
          </cell>
          <cell r="E170">
            <v>1</v>
          </cell>
          <cell r="F170">
            <v>1</v>
          </cell>
          <cell r="G170">
            <v>0.2</v>
          </cell>
          <cell r="H170">
            <v>0.8</v>
          </cell>
        </row>
        <row r="171">
          <cell r="A171">
            <v>45708.666666666599</v>
          </cell>
          <cell r="E171">
            <v>1</v>
          </cell>
          <cell r="F171">
            <v>1</v>
          </cell>
          <cell r="G171">
            <v>0.2</v>
          </cell>
          <cell r="H171">
            <v>0.8</v>
          </cell>
        </row>
        <row r="172">
          <cell r="A172">
            <v>45709.666666666599</v>
          </cell>
          <cell r="E172">
            <v>1</v>
          </cell>
          <cell r="F172">
            <v>1</v>
          </cell>
          <cell r="G172">
            <v>0.2</v>
          </cell>
          <cell r="H172">
            <v>0.8</v>
          </cell>
        </row>
        <row r="173">
          <cell r="A173">
            <v>45712.666666666599</v>
          </cell>
          <cell r="E173">
            <v>0.93294004334216174</v>
          </cell>
          <cell r="F173">
            <v>0.97764668111405395</v>
          </cell>
          <cell r="G173">
            <v>0.2</v>
          </cell>
          <cell r="H173">
            <v>0.8</v>
          </cell>
        </row>
        <row r="174">
          <cell r="A174">
            <v>45713.666666666599</v>
          </cell>
          <cell r="E174">
            <v>0.80496026968456491</v>
          </cell>
          <cell r="F174">
            <v>0.91263343767557548</v>
          </cell>
          <cell r="G174">
            <v>0.2</v>
          </cell>
          <cell r="H174">
            <v>0.8</v>
          </cell>
        </row>
        <row r="175">
          <cell r="A175">
            <v>45714.666666666599</v>
          </cell>
          <cell r="E175">
            <v>1</v>
          </cell>
          <cell r="F175">
            <v>0.91263343767557548</v>
          </cell>
          <cell r="G175">
            <v>0.2</v>
          </cell>
          <cell r="H175">
            <v>0.8</v>
          </cell>
        </row>
        <row r="176">
          <cell r="A176">
            <v>45715.666666666599</v>
          </cell>
          <cell r="E176">
            <v>0.87158329035585314</v>
          </cell>
          <cell r="F176">
            <v>0.89218118668013935</v>
          </cell>
          <cell r="G176">
            <v>0.2</v>
          </cell>
          <cell r="H176">
            <v>0.8</v>
          </cell>
        </row>
        <row r="177">
          <cell r="A177">
            <v>45716.666666666599</v>
          </cell>
          <cell r="E177">
            <v>1</v>
          </cell>
          <cell r="F177">
            <v>0.95719443011861782</v>
          </cell>
          <cell r="G177">
            <v>0.2</v>
          </cell>
          <cell r="H177">
            <v>0.8</v>
          </cell>
        </row>
        <row r="178">
          <cell r="A178">
            <v>45719.666666666599</v>
          </cell>
          <cell r="E178">
            <v>0.9784292875588626</v>
          </cell>
          <cell r="F178">
            <v>0.95000419263823854</v>
          </cell>
          <cell r="G178">
            <v>0.2</v>
          </cell>
          <cell r="H178">
            <v>0.8</v>
          </cell>
        </row>
        <row r="179">
          <cell r="A179">
            <v>45720.666666666599</v>
          </cell>
          <cell r="E179">
            <v>0.74981011696794753</v>
          </cell>
          <cell r="F179">
            <v>0.90941313484227004</v>
          </cell>
          <cell r="G179">
            <v>0.2</v>
          </cell>
          <cell r="H179">
            <v>0.8</v>
          </cell>
        </row>
        <row r="180">
          <cell r="A180">
            <v>45721.666666666599</v>
          </cell>
          <cell r="E180">
            <v>1</v>
          </cell>
          <cell r="F180">
            <v>0.90941313484227004</v>
          </cell>
          <cell r="G180">
            <v>0.2</v>
          </cell>
          <cell r="H180">
            <v>0.8</v>
          </cell>
        </row>
        <row r="181">
          <cell r="A181">
            <v>45722.666666666599</v>
          </cell>
          <cell r="E181">
            <v>1</v>
          </cell>
          <cell r="F181">
            <v>0.9166033723226491</v>
          </cell>
          <cell r="G181">
            <v>0.2</v>
          </cell>
          <cell r="H181">
            <v>0.8</v>
          </cell>
        </row>
        <row r="182">
          <cell r="A182">
            <v>45723.666666666599</v>
          </cell>
          <cell r="E182">
            <v>1</v>
          </cell>
          <cell r="F182">
            <v>1</v>
          </cell>
          <cell r="G182">
            <v>0.2</v>
          </cell>
          <cell r="H182">
            <v>0.8</v>
          </cell>
        </row>
        <row r="183">
          <cell r="A183">
            <v>45726.666666666599</v>
          </cell>
          <cell r="E183">
            <v>0.25414937759336215</v>
          </cell>
          <cell r="F183">
            <v>0.7513831258644541</v>
          </cell>
          <cell r="G183">
            <v>0.2</v>
          </cell>
          <cell r="H183">
            <v>0.8</v>
          </cell>
        </row>
        <row r="184">
          <cell r="A184">
            <v>45727.666666666599</v>
          </cell>
          <cell r="E184">
            <v>0.52109266943292087</v>
          </cell>
          <cell r="F184">
            <v>0.59174734900876091</v>
          </cell>
          <cell r="G184">
            <v>0.2</v>
          </cell>
          <cell r="H184">
            <v>0.8</v>
          </cell>
        </row>
        <row r="185">
          <cell r="A185">
            <v>45728.666666666599</v>
          </cell>
          <cell r="E185">
            <v>1</v>
          </cell>
          <cell r="F185">
            <v>0.59174734900876103</v>
          </cell>
          <cell r="G185">
            <v>0.2</v>
          </cell>
          <cell r="H185">
            <v>0.8</v>
          </cell>
        </row>
        <row r="186">
          <cell r="A186">
            <v>45729.666666666599</v>
          </cell>
          <cell r="E186">
            <v>0</v>
          </cell>
          <cell r="F186">
            <v>0.50703088981097366</v>
          </cell>
          <cell r="G186">
            <v>0.2</v>
          </cell>
          <cell r="H186">
            <v>0.8</v>
          </cell>
        </row>
        <row r="187">
          <cell r="A187">
            <v>45730.666666666599</v>
          </cell>
          <cell r="E187">
            <v>1</v>
          </cell>
          <cell r="F187">
            <v>0.66666666666666663</v>
          </cell>
          <cell r="G187">
            <v>0.2</v>
          </cell>
          <cell r="H187">
            <v>0.8</v>
          </cell>
        </row>
        <row r="188">
          <cell r="A188">
            <v>45733</v>
          </cell>
          <cell r="E188" t="e">
            <v>#DIV/0!</v>
          </cell>
          <cell r="F188" t="e">
            <v>#DIV/0!</v>
          </cell>
          <cell r="G188">
            <v>0.2</v>
          </cell>
          <cell r="H188">
            <v>0.8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F41D-AAA3-6846-8B7E-50C64FB0A892}">
  <dimension ref="A1:Z188"/>
  <sheetViews>
    <sheetView zoomScale="116" zoomScaleNormal="200" workbookViewId="0">
      <selection activeCell="T29" sqref="T29"/>
    </sheetView>
  </sheetViews>
  <sheetFormatPr baseColWidth="10" defaultRowHeight="16" x14ac:dyDescent="0.2"/>
  <cols>
    <col min="1" max="1" width="10.33203125" customWidth="1"/>
    <col min="2" max="2" width="0.1640625" hidden="1" customWidth="1"/>
    <col min="3" max="3" width="0.1640625" customWidth="1"/>
    <col min="4" max="7" width="10.83203125" hidden="1" customWidth="1"/>
    <col min="8" max="8" width="0.1640625" customWidth="1"/>
    <col min="9" max="9" width="0.1640625" hidden="1" customWidth="1"/>
    <col min="10" max="11" width="10.83203125" hidden="1" customWidth="1"/>
    <col min="12" max="12" width="0.1640625" hidden="1" customWidth="1"/>
    <col min="13" max="13" width="10.83203125" hidden="1" customWidth="1"/>
    <col min="14" max="14" width="16.1640625" customWidth="1"/>
    <col min="15" max="15" width="13.6640625" customWidth="1"/>
    <col min="16" max="16" width="15.1640625" customWidth="1"/>
  </cols>
  <sheetData>
    <row r="1" spans="1:26" ht="45" x14ac:dyDescent="0.2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7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8">
        <v>45460.666666666599</v>
      </c>
      <c r="B2" s="9">
        <v>506.63</v>
      </c>
      <c r="C2">
        <f>(B188/B2)^(252/COUNT(B2:B188)) - 1</f>
        <v>0.26985707707500106</v>
      </c>
      <c r="E2">
        <f>_xlfn.STDEV.S(D3:D188)</f>
        <v>1.9342248738561014E-2</v>
      </c>
      <c r="F2">
        <f>E2 * SQRT(252)</f>
        <v>0.30704867975391137</v>
      </c>
      <c r="G2">
        <v>-5.8433481987281675E-2</v>
      </c>
      <c r="H2">
        <f>_xlfn.PERCENTILE.INC(G2:G187, 0.05) * B187</f>
        <v>-19.72504302128808</v>
      </c>
      <c r="I2">
        <v>5473.23</v>
      </c>
      <c r="K2" s="10">
        <f>SLOPE(D3:D188,J3:J188)</f>
        <v>0.45834226393159022</v>
      </c>
    </row>
    <row r="3" spans="1:26" x14ac:dyDescent="0.2">
      <c r="A3" s="8">
        <v>45461.666666666599</v>
      </c>
      <c r="B3" s="9">
        <v>499.49</v>
      </c>
      <c r="D3">
        <f>LN(B3/B2)</f>
        <v>-1.4193376264254282E-2</v>
      </c>
      <c r="G3">
        <v>-5.7744786767043865E-2</v>
      </c>
      <c r="I3">
        <v>5487.03</v>
      </c>
      <c r="J3">
        <f>LN(I3/I2)</f>
        <v>2.5181897678469146E-3</v>
      </c>
      <c r="M3" s="11"/>
    </row>
    <row r="4" spans="1:26" x14ac:dyDescent="0.2">
      <c r="A4" s="8">
        <v>45463.666666666599</v>
      </c>
      <c r="B4" s="9">
        <v>501.7</v>
      </c>
      <c r="D4">
        <f t="shared" ref="D4:D67" si="0">LN(B4/B3)</f>
        <v>4.4147536220222345E-3</v>
      </c>
      <c r="G4">
        <v>-4.7802853928647915E-2</v>
      </c>
      <c r="I4">
        <v>5473.17</v>
      </c>
      <c r="J4">
        <f t="shared" ref="J4:J67" si="1">LN(I4/I3)</f>
        <v>-2.5291522760688338E-3</v>
      </c>
    </row>
    <row r="5" spans="1:26" x14ac:dyDescent="0.2">
      <c r="A5" s="8">
        <v>45464.666666666599</v>
      </c>
      <c r="B5" s="9">
        <v>494.78</v>
      </c>
      <c r="D5">
        <f t="shared" si="0"/>
        <v>-1.388911216066715E-2</v>
      </c>
      <c r="G5">
        <v>-4.5233061157834695E-2</v>
      </c>
      <c r="I5">
        <v>5464.62</v>
      </c>
      <c r="J5">
        <f t="shared" si="1"/>
        <v>-1.5633874377691908E-3</v>
      </c>
    </row>
    <row r="6" spans="1:26" x14ac:dyDescent="0.2">
      <c r="A6" s="8">
        <v>45467.666666666599</v>
      </c>
      <c r="B6" s="9">
        <v>498.91</v>
      </c>
      <c r="D6">
        <f t="shared" si="0"/>
        <v>8.312499433584716E-3</v>
      </c>
      <c r="G6">
        <v>-4.4448300533972265E-2</v>
      </c>
      <c r="I6">
        <v>5447.87</v>
      </c>
      <c r="J6">
        <f t="shared" si="1"/>
        <v>-3.0698792218004059E-3</v>
      </c>
    </row>
    <row r="7" spans="1:26" x14ac:dyDescent="0.2">
      <c r="A7" s="8">
        <v>45468.666666666599</v>
      </c>
      <c r="B7" s="9">
        <v>510.6</v>
      </c>
      <c r="D7">
        <f t="shared" si="0"/>
        <v>2.3160786044258638E-2</v>
      </c>
      <c r="G7">
        <v>-4.1996260914214559E-2</v>
      </c>
      <c r="I7">
        <v>5469.3</v>
      </c>
      <c r="J7">
        <f t="shared" si="1"/>
        <v>3.9259309005764296E-3</v>
      </c>
    </row>
    <row r="8" spans="1:26" x14ac:dyDescent="0.2">
      <c r="A8" s="8">
        <v>45469.666666666599</v>
      </c>
      <c r="B8" s="9">
        <v>513.12</v>
      </c>
      <c r="D8">
        <f t="shared" si="0"/>
        <v>4.9232311374613419E-3</v>
      </c>
      <c r="G8">
        <v>-4.1787031382774537E-2</v>
      </c>
      <c r="I8">
        <v>5477.9</v>
      </c>
      <c r="J8">
        <f t="shared" si="1"/>
        <v>1.5711783413408377E-3</v>
      </c>
    </row>
    <row r="9" spans="1:26" x14ac:dyDescent="0.2">
      <c r="A9" s="8">
        <v>45470.666666666599</v>
      </c>
      <c r="B9" s="9">
        <v>519.55999999999995</v>
      </c>
      <c r="D9">
        <f t="shared" si="0"/>
        <v>1.2472563594238232E-2</v>
      </c>
      <c r="G9">
        <v>-4.0810443774943021E-2</v>
      </c>
      <c r="I9">
        <v>5482.87</v>
      </c>
      <c r="J9">
        <f t="shared" si="1"/>
        <v>9.068706560974762E-4</v>
      </c>
    </row>
    <row r="10" spans="1:26" x14ac:dyDescent="0.2">
      <c r="A10" s="8">
        <v>45471.666666666599</v>
      </c>
      <c r="B10" s="9">
        <v>504.22</v>
      </c>
      <c r="D10">
        <f t="shared" si="0"/>
        <v>-2.9969618773080922E-2</v>
      </c>
      <c r="G10">
        <v>-3.6580523362737878E-2</v>
      </c>
      <c r="I10">
        <v>5460.48</v>
      </c>
      <c r="J10">
        <f t="shared" si="1"/>
        <v>-4.0919885121458088E-3</v>
      </c>
    </row>
    <row r="11" spans="1:26" x14ac:dyDescent="0.2">
      <c r="A11" s="8">
        <v>45474.666666666599</v>
      </c>
      <c r="B11" s="9">
        <v>504.68</v>
      </c>
      <c r="D11">
        <f t="shared" si="0"/>
        <v>9.1188429353843733E-4</v>
      </c>
      <c r="G11">
        <v>-3.2624092125965537E-2</v>
      </c>
      <c r="I11">
        <v>5475.09</v>
      </c>
      <c r="J11">
        <f t="shared" si="1"/>
        <v>2.6720159429360979E-3</v>
      </c>
    </row>
    <row r="12" spans="1:26" x14ac:dyDescent="0.2">
      <c r="A12" s="8">
        <v>45475.666666666599</v>
      </c>
      <c r="B12" s="9">
        <v>509.5</v>
      </c>
      <c r="D12">
        <f t="shared" si="0"/>
        <v>9.5052876032390172E-3</v>
      </c>
      <c r="G12">
        <v>-3.1983174716824138E-2</v>
      </c>
      <c r="I12">
        <v>5509.01</v>
      </c>
      <c r="J12">
        <f t="shared" si="1"/>
        <v>6.1762197767835335E-3</v>
      </c>
    </row>
    <row r="13" spans="1:26" x14ac:dyDescent="0.2">
      <c r="A13" s="8">
        <v>45476.545138888803</v>
      </c>
      <c r="B13" s="9">
        <v>509.96</v>
      </c>
      <c r="D13">
        <f t="shared" si="0"/>
        <v>9.0243860714187408E-4</v>
      </c>
      <c r="G13">
        <v>-2.9969618773080922E-2</v>
      </c>
      <c r="I13">
        <v>5537.02</v>
      </c>
      <c r="J13">
        <f t="shared" si="1"/>
        <v>5.0715161981972666E-3</v>
      </c>
      <c r="L13">
        <f>AVERAGE(B2:B12)</f>
        <v>505.7445454545454</v>
      </c>
    </row>
    <row r="14" spans="1:26" x14ac:dyDescent="0.2">
      <c r="A14" s="8">
        <v>45478.666666666599</v>
      </c>
      <c r="B14" s="9">
        <v>539.91</v>
      </c>
      <c r="D14">
        <f t="shared" si="0"/>
        <v>5.7070167731299644E-2</v>
      </c>
      <c r="G14">
        <v>-2.7943237457499853E-2</v>
      </c>
      <c r="I14">
        <v>5567.19</v>
      </c>
      <c r="J14">
        <f t="shared" si="1"/>
        <v>5.4339884131971751E-3</v>
      </c>
      <c r="L14">
        <f>B14*(2/13) + L13*(1-(2/13))</f>
        <v>511.00076923076915</v>
      </c>
    </row>
    <row r="15" spans="1:26" x14ac:dyDescent="0.2">
      <c r="A15" s="8">
        <v>45481.666666666599</v>
      </c>
      <c r="B15" s="9">
        <v>529.32000000000005</v>
      </c>
      <c r="D15">
        <f t="shared" si="0"/>
        <v>-1.9809295096372279E-2</v>
      </c>
      <c r="G15">
        <v>-2.7345338021722274E-2</v>
      </c>
      <c r="I15">
        <v>5572.85</v>
      </c>
      <c r="J15">
        <f t="shared" si="1"/>
        <v>1.0161544279964853E-3</v>
      </c>
      <c r="L15">
        <f t="shared" ref="L15:L78" si="2">B15*(2/13) + L14*(1-(2/13))</f>
        <v>513.81911242603542</v>
      </c>
    </row>
    <row r="16" spans="1:26" x14ac:dyDescent="0.2">
      <c r="A16" s="8">
        <v>45482.666666666599</v>
      </c>
      <c r="B16" s="9">
        <v>530</v>
      </c>
      <c r="D16">
        <f t="shared" si="0"/>
        <v>1.28384264131883E-3</v>
      </c>
      <c r="G16">
        <v>-2.5751783548714824E-2</v>
      </c>
      <c r="I16">
        <v>5576.98</v>
      </c>
      <c r="J16">
        <f t="shared" si="1"/>
        <v>7.4081850375864739E-4</v>
      </c>
      <c r="L16">
        <f t="shared" si="2"/>
        <v>516.30847974510698</v>
      </c>
    </row>
    <row r="17" spans="1:14" x14ac:dyDescent="0.2">
      <c r="A17" s="8">
        <v>45483.666666666599</v>
      </c>
      <c r="B17" s="9">
        <v>534.69000000000005</v>
      </c>
      <c r="D17">
        <f t="shared" si="0"/>
        <v>8.81013315770212E-3</v>
      </c>
      <c r="G17">
        <v>-2.3417391641111847E-2</v>
      </c>
      <c r="I17">
        <v>5633.91</v>
      </c>
      <c r="J17">
        <f t="shared" si="1"/>
        <v>1.0156283642139425E-2</v>
      </c>
      <c r="L17">
        <f t="shared" si="2"/>
        <v>519.13640593816751</v>
      </c>
    </row>
    <row r="18" spans="1:14" x14ac:dyDescent="0.2">
      <c r="A18" s="8">
        <v>45484.666666666599</v>
      </c>
      <c r="B18" s="9">
        <v>512.70000000000005</v>
      </c>
      <c r="D18">
        <f t="shared" si="0"/>
        <v>-4.1996260914214559E-2</v>
      </c>
      <c r="G18">
        <v>-2.3243392245962037E-2</v>
      </c>
      <c r="I18">
        <v>5584.54</v>
      </c>
      <c r="J18">
        <f t="shared" si="1"/>
        <v>-8.8016292301766504E-3</v>
      </c>
      <c r="L18">
        <f t="shared" si="2"/>
        <v>518.14618963998794</v>
      </c>
    </row>
    <row r="19" spans="1:14" x14ac:dyDescent="0.2">
      <c r="A19" s="8">
        <v>45485.666666666599</v>
      </c>
      <c r="B19" s="9">
        <v>498.87</v>
      </c>
      <c r="D19">
        <f t="shared" si="0"/>
        <v>-2.7345338021722274E-2</v>
      </c>
      <c r="G19">
        <v>-2.3215301502021841E-2</v>
      </c>
      <c r="I19">
        <v>5615.35</v>
      </c>
      <c r="J19">
        <f t="shared" si="1"/>
        <v>5.5018536287759819E-3</v>
      </c>
      <c r="L19">
        <f t="shared" si="2"/>
        <v>515.18062200306667</v>
      </c>
    </row>
    <row r="20" spans="1:14" x14ac:dyDescent="0.2">
      <c r="A20" s="8">
        <v>45488.666666666599</v>
      </c>
      <c r="B20" s="9">
        <v>496.16</v>
      </c>
      <c r="D20">
        <f t="shared" si="0"/>
        <v>-5.4470854157938108E-3</v>
      </c>
      <c r="G20">
        <v>-2.2817040997133407E-2</v>
      </c>
      <c r="I20">
        <v>5631.22</v>
      </c>
      <c r="J20">
        <f t="shared" si="1"/>
        <v>2.822195662042845E-3</v>
      </c>
      <c r="L20">
        <f t="shared" si="2"/>
        <v>512.25437246413333</v>
      </c>
    </row>
    <row r="21" spans="1:14" x14ac:dyDescent="0.2">
      <c r="A21" s="8">
        <v>45489.666666666599</v>
      </c>
      <c r="B21" s="9">
        <v>489.79</v>
      </c>
      <c r="D21">
        <f t="shared" si="0"/>
        <v>-1.2921727539020105E-2</v>
      </c>
      <c r="G21">
        <v>-1.987596132297666E-2</v>
      </c>
      <c r="I21">
        <v>5667.2</v>
      </c>
      <c r="J21">
        <f t="shared" si="1"/>
        <v>6.3690536600414091E-3</v>
      </c>
      <c r="L21">
        <f t="shared" si="2"/>
        <v>508.79831516195895</v>
      </c>
    </row>
    <row r="22" spans="1:14" x14ac:dyDescent="0.2">
      <c r="A22" s="8">
        <v>45490.666666666599</v>
      </c>
      <c r="B22" s="9">
        <v>461.99</v>
      </c>
      <c r="D22">
        <f t="shared" si="0"/>
        <v>-5.8433481987281675E-2</v>
      </c>
      <c r="G22">
        <v>-1.9809295096372279E-2</v>
      </c>
      <c r="I22">
        <v>5588.27</v>
      </c>
      <c r="J22">
        <f t="shared" si="1"/>
        <v>-1.4025410555021933E-2</v>
      </c>
      <c r="L22">
        <f t="shared" si="2"/>
        <v>501.59703590627294</v>
      </c>
    </row>
    <row r="23" spans="1:14" x14ac:dyDescent="0.2">
      <c r="A23" s="8">
        <v>45491.666666666599</v>
      </c>
      <c r="B23" s="9">
        <v>475.85</v>
      </c>
      <c r="D23">
        <f t="shared" si="0"/>
        <v>2.9559432692515496E-2</v>
      </c>
      <c r="G23">
        <v>-1.9726781235719498E-2</v>
      </c>
      <c r="I23">
        <v>5544.59</v>
      </c>
      <c r="J23">
        <f t="shared" si="1"/>
        <v>-7.8470804696827295E-3</v>
      </c>
      <c r="L23">
        <f t="shared" si="2"/>
        <v>497.635953459154</v>
      </c>
    </row>
    <row r="24" spans="1:14" x14ac:dyDescent="0.2">
      <c r="A24" s="8">
        <v>45492.666666666599</v>
      </c>
      <c r="B24" s="9">
        <v>476.79</v>
      </c>
      <c r="D24">
        <f t="shared" si="0"/>
        <v>1.9734638584855972E-3</v>
      </c>
      <c r="G24">
        <v>-1.9475602380314518E-2</v>
      </c>
      <c r="I24">
        <v>5505</v>
      </c>
      <c r="J24">
        <f t="shared" si="1"/>
        <v>-7.1659074070294041E-3</v>
      </c>
      <c r="L24">
        <f t="shared" si="2"/>
        <v>494.42888369620721</v>
      </c>
    </row>
    <row r="25" spans="1:14" x14ac:dyDescent="0.2">
      <c r="A25" s="8">
        <v>45495.666666666599</v>
      </c>
      <c r="B25" s="9">
        <v>487.4</v>
      </c>
      <c r="D25">
        <f t="shared" si="0"/>
        <v>2.2008998814267853E-2</v>
      </c>
      <c r="G25">
        <v>-1.8904282732388328E-2</v>
      </c>
      <c r="I25">
        <v>5564.41</v>
      </c>
      <c r="J25">
        <f t="shared" si="1"/>
        <v>1.0734189165974961E-2</v>
      </c>
      <c r="L25">
        <f t="shared" si="2"/>
        <v>493.34751697371377</v>
      </c>
    </row>
    <row r="26" spans="1:14" x14ac:dyDescent="0.2">
      <c r="A26" s="8">
        <v>45496.666666666599</v>
      </c>
      <c r="B26" s="9">
        <v>488.69</v>
      </c>
      <c r="D26">
        <f t="shared" si="0"/>
        <v>2.6432004242428163E-3</v>
      </c>
      <c r="G26">
        <v>-1.8615235824181731E-2</v>
      </c>
      <c r="I26">
        <v>5555.74</v>
      </c>
      <c r="J26">
        <f t="shared" si="1"/>
        <v>-1.5593317997995005E-3</v>
      </c>
      <c r="L26">
        <f t="shared" si="2"/>
        <v>492.63097590083476</v>
      </c>
    </row>
    <row r="27" spans="1:14" x14ac:dyDescent="0.2">
      <c r="A27" s="8">
        <v>45497.666666666599</v>
      </c>
      <c r="B27" s="9">
        <v>461.27</v>
      </c>
      <c r="D27">
        <f t="shared" si="0"/>
        <v>-5.7744786767043865E-2</v>
      </c>
      <c r="G27">
        <v>-1.8489109260390428E-2</v>
      </c>
      <c r="I27">
        <v>5427.13</v>
      </c>
      <c r="J27">
        <f t="shared" si="1"/>
        <v>-2.3421178443889513E-2</v>
      </c>
      <c r="L27">
        <f t="shared" si="2"/>
        <v>487.80621037762944</v>
      </c>
      <c r="M27">
        <f>AVERAGE(B2:B26)</f>
        <v>503.81240000000014</v>
      </c>
      <c r="N27">
        <f>L27-M27</f>
        <v>-16.006189622370698</v>
      </c>
    </row>
    <row r="28" spans="1:14" x14ac:dyDescent="0.2">
      <c r="A28" s="8">
        <v>45498.666666666599</v>
      </c>
      <c r="B28" s="9">
        <v>453.41</v>
      </c>
      <c r="D28">
        <f t="shared" si="0"/>
        <v>-1.7186761438035131E-2</v>
      </c>
      <c r="G28">
        <v>-1.7745195029798135E-2</v>
      </c>
      <c r="I28">
        <v>5399.22</v>
      </c>
      <c r="J28">
        <f t="shared" si="1"/>
        <v>-5.1559504042484414E-3</v>
      </c>
      <c r="L28">
        <f t="shared" si="2"/>
        <v>482.514485704148</v>
      </c>
      <c r="M28">
        <f>B26*(2/27) +M27*(1-(2/27))</f>
        <v>502.69222222222231</v>
      </c>
      <c r="N28">
        <f t="shared" ref="N28:N91" si="3">L28-M28</f>
        <v>-20.177736518074312</v>
      </c>
    </row>
    <row r="29" spans="1:14" x14ac:dyDescent="0.2">
      <c r="A29" s="8">
        <v>45499.666666666599</v>
      </c>
      <c r="B29" s="9">
        <v>465.7</v>
      </c>
      <c r="D29">
        <f t="shared" si="0"/>
        <v>2.6744856578061738E-2</v>
      </c>
      <c r="G29">
        <v>-1.7479823794834554E-2</v>
      </c>
      <c r="I29">
        <v>5459.1</v>
      </c>
      <c r="J29">
        <f t="shared" si="1"/>
        <v>1.1029442312488889E-2</v>
      </c>
      <c r="L29">
        <f t="shared" si="2"/>
        <v>479.92764174966374</v>
      </c>
      <c r="M29">
        <f t="shared" ref="M29:M92" si="4">B27*(2/27) +M28*(1-(2/27))</f>
        <v>499.62390946502063</v>
      </c>
      <c r="N29">
        <f t="shared" si="3"/>
        <v>-19.696267715356896</v>
      </c>
    </row>
    <row r="30" spans="1:14" x14ac:dyDescent="0.2">
      <c r="A30" s="8">
        <v>45502.666666666599</v>
      </c>
      <c r="B30" s="9">
        <v>465.71</v>
      </c>
      <c r="D30">
        <f t="shared" si="0"/>
        <v>2.1472820777942293E-5</v>
      </c>
      <c r="G30">
        <v>-1.7186761438035131E-2</v>
      </c>
      <c r="I30">
        <v>5463.54</v>
      </c>
      <c r="J30">
        <f t="shared" si="1"/>
        <v>8.129903108684501E-4</v>
      </c>
      <c r="L30">
        <f t="shared" si="2"/>
        <v>477.74031224971543</v>
      </c>
      <c r="M30">
        <f t="shared" si="4"/>
        <v>496.20065691205616</v>
      </c>
      <c r="N30">
        <f t="shared" si="3"/>
        <v>-18.460344662340731</v>
      </c>
    </row>
    <row r="31" spans="1:14" x14ac:dyDescent="0.2">
      <c r="A31" s="8">
        <v>45503.666666666599</v>
      </c>
      <c r="B31" s="9">
        <v>463.19</v>
      </c>
      <c r="D31">
        <f t="shared" si="0"/>
        <v>-5.4257857298279921E-3</v>
      </c>
      <c r="G31">
        <v>-1.6689167189119277E-2</v>
      </c>
      <c r="I31">
        <v>5436.44</v>
      </c>
      <c r="J31">
        <f t="shared" si="1"/>
        <v>-4.9724964337360253E-3</v>
      </c>
      <c r="L31">
        <f t="shared" si="2"/>
        <v>475.50180267283611</v>
      </c>
      <c r="M31">
        <f t="shared" si="4"/>
        <v>493.94134899264458</v>
      </c>
      <c r="N31">
        <f t="shared" si="3"/>
        <v>-18.439546319808471</v>
      </c>
    </row>
    <row r="32" spans="1:14" x14ac:dyDescent="0.2">
      <c r="A32" s="8">
        <v>45504.666666666599</v>
      </c>
      <c r="B32" s="9">
        <v>474.83</v>
      </c>
      <c r="D32">
        <f t="shared" si="0"/>
        <v>2.4819508158911548E-2</v>
      </c>
      <c r="G32">
        <v>-1.6487353608317438E-2</v>
      </c>
      <c r="I32">
        <v>5522.3</v>
      </c>
      <c r="J32">
        <f t="shared" si="1"/>
        <v>1.567000529191805E-2</v>
      </c>
      <c r="L32">
        <f t="shared" si="2"/>
        <v>475.39844841547671</v>
      </c>
      <c r="M32">
        <f t="shared" si="4"/>
        <v>491.85013795615242</v>
      </c>
      <c r="N32">
        <f t="shared" si="3"/>
        <v>-16.451689540675716</v>
      </c>
    </row>
    <row r="33" spans="1:16" x14ac:dyDescent="0.2">
      <c r="A33" s="8">
        <v>45505.666666666599</v>
      </c>
      <c r="B33" s="9">
        <v>497.74</v>
      </c>
      <c r="D33">
        <f t="shared" si="0"/>
        <v>4.7121007097467207E-2</v>
      </c>
      <c r="G33">
        <v>-1.6381796855721519E-2</v>
      </c>
      <c r="I33">
        <v>5446.68</v>
      </c>
      <c r="J33">
        <f t="shared" si="1"/>
        <v>-1.3788191433053192E-2</v>
      </c>
      <c r="L33">
        <f t="shared" si="2"/>
        <v>478.83561019771105</v>
      </c>
      <c r="M33">
        <f t="shared" si="4"/>
        <v>489.72716477421523</v>
      </c>
      <c r="N33">
        <f t="shared" si="3"/>
        <v>-10.891554576504177</v>
      </c>
    </row>
    <row r="34" spans="1:16" x14ac:dyDescent="0.2">
      <c r="A34" s="8">
        <v>45506.666666666599</v>
      </c>
      <c r="B34" s="9">
        <v>488.14</v>
      </c>
      <c r="D34">
        <f t="shared" si="0"/>
        <v>-1.9475602380314518E-2</v>
      </c>
      <c r="G34">
        <v>-1.6302185528622715E-2</v>
      </c>
      <c r="I34">
        <v>5346.56</v>
      </c>
      <c r="J34">
        <f t="shared" si="1"/>
        <v>-1.8552885294602865E-2</v>
      </c>
      <c r="L34">
        <f t="shared" si="2"/>
        <v>480.2670547826786</v>
      </c>
      <c r="M34">
        <f t="shared" si="4"/>
        <v>488.62367108723635</v>
      </c>
      <c r="N34">
        <f t="shared" si="3"/>
        <v>-8.3566163045577468</v>
      </c>
    </row>
    <row r="35" spans="1:16" x14ac:dyDescent="0.2">
      <c r="A35" s="8">
        <v>45509.666666666599</v>
      </c>
      <c r="B35" s="9">
        <v>475.73</v>
      </c>
      <c r="D35">
        <f t="shared" si="0"/>
        <v>-2.5751783548714824E-2</v>
      </c>
      <c r="G35">
        <v>-1.6038001328948209E-2</v>
      </c>
      <c r="I35">
        <v>5186.33</v>
      </c>
      <c r="J35">
        <f t="shared" si="1"/>
        <v>-3.0427045496882188E-2</v>
      </c>
      <c r="L35">
        <f t="shared" si="2"/>
        <v>479.5690463545742</v>
      </c>
      <c r="M35">
        <f t="shared" si="4"/>
        <v>489.29895471040402</v>
      </c>
      <c r="N35">
        <f t="shared" si="3"/>
        <v>-9.7299083558298207</v>
      </c>
      <c r="O35">
        <f>AVERAGE(N27:N35)</f>
        <v>-15.356650401724286</v>
      </c>
    </row>
    <row r="36" spans="1:16" x14ac:dyDescent="0.2">
      <c r="A36" s="8">
        <v>45510.666666666599</v>
      </c>
      <c r="B36" s="9">
        <v>494.09</v>
      </c>
      <c r="D36">
        <f t="shared" si="0"/>
        <v>3.7867220422212931E-2</v>
      </c>
      <c r="G36">
        <v>-1.439091205613131E-2</v>
      </c>
      <c r="I36">
        <v>5240.03</v>
      </c>
      <c r="J36">
        <f t="shared" si="1"/>
        <v>1.0300905557719547E-2</v>
      </c>
      <c r="L36">
        <f t="shared" si="2"/>
        <v>481.80303922310122</v>
      </c>
      <c r="M36">
        <f t="shared" si="4"/>
        <v>489.21310621333708</v>
      </c>
      <c r="N36">
        <f t="shared" si="3"/>
        <v>-7.4100669902358618</v>
      </c>
      <c r="O36">
        <f>E36*(2/10) + O35*(1-(2/10))</f>
        <v>-12.28532032137943</v>
      </c>
      <c r="P36">
        <f>N36-O36</f>
        <v>4.8752533311435684</v>
      </c>
    </row>
    <row r="37" spans="1:16" x14ac:dyDescent="0.2">
      <c r="A37" s="8">
        <v>45511.666666666599</v>
      </c>
      <c r="B37" s="9">
        <v>488.92</v>
      </c>
      <c r="D37">
        <f t="shared" si="0"/>
        <v>-1.0518809919781548E-2</v>
      </c>
      <c r="G37">
        <v>-1.4193376264254282E-2</v>
      </c>
      <c r="I37">
        <v>5199.5</v>
      </c>
      <c r="J37">
        <f t="shared" si="1"/>
        <v>-7.7647563892511828E-3</v>
      </c>
      <c r="L37">
        <f t="shared" si="2"/>
        <v>482.89795626570105</v>
      </c>
      <c r="M37">
        <f t="shared" si="4"/>
        <v>488.21435760494177</v>
      </c>
      <c r="N37">
        <f t="shared" si="3"/>
        <v>-5.3164013392407128</v>
      </c>
      <c r="O37">
        <f t="shared" ref="O37:O100" si="5">E37*(2/10) + O36*(1-(2/10))</f>
        <v>-9.8282562571035452</v>
      </c>
      <c r="P37">
        <f t="shared" ref="P37:P100" si="6">N37-O37</f>
        <v>4.5118549178628324</v>
      </c>
    </row>
    <row r="38" spans="1:16" x14ac:dyDescent="0.2">
      <c r="A38" s="8">
        <v>45512.666666666599</v>
      </c>
      <c r="B38" s="9">
        <v>509.63</v>
      </c>
      <c r="D38">
        <f t="shared" si="0"/>
        <v>4.1486095317865582E-2</v>
      </c>
      <c r="G38">
        <v>-1.388911216066715E-2</v>
      </c>
      <c r="I38">
        <v>5319.31</v>
      </c>
      <c r="J38">
        <f t="shared" si="1"/>
        <v>2.2781128575607587E-2</v>
      </c>
      <c r="L38">
        <f t="shared" si="2"/>
        <v>487.01057837867012</v>
      </c>
      <c r="M38">
        <f t="shared" si="4"/>
        <v>488.64959037494611</v>
      </c>
      <c r="N38">
        <f t="shared" si="3"/>
        <v>-1.6390119962759968</v>
      </c>
      <c r="O38">
        <f t="shared" si="5"/>
        <v>-7.8626050056828367</v>
      </c>
      <c r="P38">
        <f t="shared" si="6"/>
        <v>6.2235930094068399</v>
      </c>
    </row>
    <row r="39" spans="1:16" x14ac:dyDescent="0.2">
      <c r="A39" s="8">
        <v>45513.666666666599</v>
      </c>
      <c r="B39" s="9">
        <v>517.77</v>
      </c>
      <c r="D39">
        <f t="shared" si="0"/>
        <v>1.5846155984493793E-2</v>
      </c>
      <c r="G39">
        <v>-1.3115942178338141E-2</v>
      </c>
      <c r="I39">
        <v>5344.16</v>
      </c>
      <c r="J39">
        <f t="shared" si="1"/>
        <v>4.660780212150723E-3</v>
      </c>
      <c r="L39">
        <f t="shared" si="2"/>
        <v>491.74279708964394</v>
      </c>
      <c r="M39">
        <f t="shared" si="4"/>
        <v>488.66962071754267</v>
      </c>
      <c r="N39">
        <f t="shared" si="3"/>
        <v>3.0731763721012726</v>
      </c>
      <c r="O39">
        <f t="shared" si="5"/>
        <v>-6.2900840045462694</v>
      </c>
      <c r="P39">
        <f t="shared" si="6"/>
        <v>9.363260376647542</v>
      </c>
    </row>
    <row r="40" spans="1:16" x14ac:dyDescent="0.2">
      <c r="A40" s="8">
        <v>45516.666666666599</v>
      </c>
      <c r="B40" s="9">
        <v>515.95000000000005</v>
      </c>
      <c r="D40">
        <f t="shared" si="0"/>
        <v>-3.5212666496979746E-3</v>
      </c>
      <c r="G40">
        <v>-1.2921727539020105E-2</v>
      </c>
      <c r="I40">
        <v>5344.39</v>
      </c>
      <c r="J40">
        <f t="shared" si="1"/>
        <v>4.3036707511422095E-5</v>
      </c>
      <c r="L40">
        <f t="shared" si="2"/>
        <v>495.46698215277564</v>
      </c>
      <c r="M40">
        <f t="shared" si="4"/>
        <v>490.22224140513214</v>
      </c>
      <c r="N40">
        <f t="shared" si="3"/>
        <v>5.2447407476435046</v>
      </c>
      <c r="O40">
        <f t="shared" si="5"/>
        <v>-5.0320672036370162</v>
      </c>
      <c r="P40">
        <f t="shared" si="6"/>
        <v>10.276807951280521</v>
      </c>
    </row>
    <row r="41" spans="1:16" x14ac:dyDescent="0.2">
      <c r="A41" s="8">
        <v>45517.666666666599</v>
      </c>
      <c r="B41" s="9">
        <v>528.54</v>
      </c>
      <c r="D41">
        <f t="shared" si="0"/>
        <v>2.4108626788035856E-2</v>
      </c>
      <c r="G41">
        <v>-1.2769994999308615E-2</v>
      </c>
      <c r="I41">
        <v>5434.43</v>
      </c>
      <c r="J41">
        <f t="shared" si="1"/>
        <v>1.6707226654933075E-2</v>
      </c>
      <c r="L41">
        <f t="shared" si="2"/>
        <v>500.55513874465629</v>
      </c>
      <c r="M41">
        <f t="shared" si="4"/>
        <v>492.26281611586313</v>
      </c>
      <c r="N41">
        <f t="shared" si="3"/>
        <v>8.2923226287931584</v>
      </c>
      <c r="O41">
        <f t="shared" si="5"/>
        <v>-4.025653762909613</v>
      </c>
      <c r="P41">
        <f t="shared" si="6"/>
        <v>12.317976391702771</v>
      </c>
    </row>
    <row r="42" spans="1:16" x14ac:dyDescent="0.2">
      <c r="A42" s="8">
        <v>45518.666666666599</v>
      </c>
      <c r="B42" s="9">
        <v>526.76</v>
      </c>
      <c r="D42">
        <f t="shared" si="0"/>
        <v>-3.3734515077398532E-3</v>
      </c>
      <c r="G42">
        <v>-1.2302167094471872E-2</v>
      </c>
      <c r="I42">
        <v>5455.21</v>
      </c>
      <c r="J42">
        <f t="shared" si="1"/>
        <v>3.816476067632372E-3</v>
      </c>
      <c r="L42">
        <f t="shared" si="2"/>
        <v>504.586655860863</v>
      </c>
      <c r="M42">
        <f t="shared" si="4"/>
        <v>494.01742232950289</v>
      </c>
      <c r="N42">
        <f t="shared" si="3"/>
        <v>10.569233531360112</v>
      </c>
      <c r="O42">
        <f t="shared" si="5"/>
        <v>-3.2205230103276907</v>
      </c>
      <c r="P42">
        <f t="shared" si="6"/>
        <v>13.789756541687803</v>
      </c>
    </row>
    <row r="43" spans="1:16" x14ac:dyDescent="0.2">
      <c r="A43" s="8">
        <v>45519.666666666599</v>
      </c>
      <c r="B43" s="9">
        <v>537.33000000000004</v>
      </c>
      <c r="D43">
        <f t="shared" si="0"/>
        <v>1.9867394063257604E-2</v>
      </c>
      <c r="G43">
        <v>-1.1671859090535105E-2</v>
      </c>
      <c r="I43">
        <v>5543.22</v>
      </c>
      <c r="J43">
        <f t="shared" si="1"/>
        <v>1.6004444012785939E-2</v>
      </c>
      <c r="L43">
        <f t="shared" si="2"/>
        <v>509.62409342073022</v>
      </c>
      <c r="M43">
        <f t="shared" si="4"/>
        <v>496.57465030509525</v>
      </c>
      <c r="N43">
        <f t="shared" si="3"/>
        <v>13.049443115634972</v>
      </c>
      <c r="O43">
        <f t="shared" si="5"/>
        <v>-2.5764184082621528</v>
      </c>
      <c r="P43">
        <f t="shared" si="6"/>
        <v>15.625861523897125</v>
      </c>
    </row>
    <row r="44" spans="1:16" x14ac:dyDescent="0.2">
      <c r="A44" s="8">
        <v>45520.666666666599</v>
      </c>
      <c r="B44" s="9">
        <v>527.41999999999996</v>
      </c>
      <c r="D44">
        <f t="shared" si="0"/>
        <v>-1.8615235824181731E-2</v>
      </c>
      <c r="G44">
        <v>-1.1491118074500286E-2</v>
      </c>
      <c r="I44">
        <v>5554.25</v>
      </c>
      <c r="J44">
        <f t="shared" si="1"/>
        <v>1.9878411263283945E-3</v>
      </c>
      <c r="L44">
        <f t="shared" si="2"/>
        <v>512.36192520215627</v>
      </c>
      <c r="M44">
        <f t="shared" si="4"/>
        <v>498.8106021343475</v>
      </c>
      <c r="N44">
        <f t="shared" si="3"/>
        <v>13.551323067808767</v>
      </c>
      <c r="O44">
        <f t="shared" si="5"/>
        <v>-2.0611347266097222</v>
      </c>
      <c r="P44">
        <f t="shared" si="6"/>
        <v>15.612457794418489</v>
      </c>
    </row>
    <row r="45" spans="1:16" x14ac:dyDescent="0.2">
      <c r="A45" s="8">
        <v>45523.666666666599</v>
      </c>
      <c r="B45" s="9">
        <v>529.28</v>
      </c>
      <c r="D45">
        <f t="shared" si="0"/>
        <v>3.5203973141766636E-3</v>
      </c>
      <c r="G45">
        <v>-1.1376725733857463E-2</v>
      </c>
      <c r="I45">
        <v>5608.25</v>
      </c>
      <c r="J45">
        <f t="shared" si="1"/>
        <v>9.6753274361777754E-3</v>
      </c>
      <c r="L45">
        <f t="shared" si="2"/>
        <v>514.96470594028608</v>
      </c>
      <c r="M45">
        <f t="shared" si="4"/>
        <v>501.66389086513658</v>
      </c>
      <c r="N45">
        <f t="shared" si="3"/>
        <v>13.300815075149501</v>
      </c>
      <c r="O45">
        <f t="shared" si="5"/>
        <v>-1.6489077812877779</v>
      </c>
      <c r="P45">
        <f t="shared" si="6"/>
        <v>14.94972285643728</v>
      </c>
    </row>
    <row r="46" spans="1:16" x14ac:dyDescent="0.2">
      <c r="A46" s="8">
        <v>45524.666666666599</v>
      </c>
      <c r="B46" s="9">
        <v>526.73</v>
      </c>
      <c r="D46">
        <f t="shared" si="0"/>
        <v>-4.8295091076441653E-3</v>
      </c>
      <c r="G46">
        <v>-1.0524527640559894E-2</v>
      </c>
      <c r="I46">
        <v>5597.12</v>
      </c>
      <c r="J46">
        <f t="shared" si="1"/>
        <v>-1.9865481747165059E-3</v>
      </c>
      <c r="L46">
        <f t="shared" si="2"/>
        <v>516.77475118024211</v>
      </c>
      <c r="M46">
        <f t="shared" si="4"/>
        <v>503.57175080105242</v>
      </c>
      <c r="N46">
        <f t="shared" si="3"/>
        <v>13.203000379189689</v>
      </c>
      <c r="O46">
        <f t="shared" si="5"/>
        <v>-1.3191262250302225</v>
      </c>
      <c r="P46">
        <f t="shared" si="6"/>
        <v>14.522126604219912</v>
      </c>
    </row>
    <row r="47" spans="1:16" x14ac:dyDescent="0.2">
      <c r="A47" s="8">
        <v>45525.666666666599</v>
      </c>
      <c r="B47" s="9">
        <v>535.16</v>
      </c>
      <c r="D47">
        <f t="shared" si="0"/>
        <v>1.5877684317790797E-2</v>
      </c>
      <c r="G47">
        <v>-1.0518809919781548E-2</v>
      </c>
      <c r="I47">
        <v>5620.85</v>
      </c>
      <c r="J47">
        <f t="shared" si="1"/>
        <v>4.2307182841846242E-3</v>
      </c>
      <c r="L47">
        <f t="shared" si="2"/>
        <v>519.60325099866634</v>
      </c>
      <c r="M47">
        <f t="shared" si="4"/>
        <v>505.47606555652999</v>
      </c>
      <c r="N47">
        <f t="shared" si="3"/>
        <v>14.127185442136351</v>
      </c>
      <c r="O47">
        <f t="shared" si="5"/>
        <v>-1.0553009800241779</v>
      </c>
      <c r="P47">
        <f t="shared" si="6"/>
        <v>15.18248642216053</v>
      </c>
    </row>
    <row r="48" spans="1:16" x14ac:dyDescent="0.2">
      <c r="A48" s="8">
        <v>45526.666666666599</v>
      </c>
      <c r="B48" s="9">
        <v>531.92999999999995</v>
      </c>
      <c r="D48">
        <f t="shared" si="0"/>
        <v>-6.0538658684117256E-3</v>
      </c>
      <c r="G48">
        <v>-9.7387640326518816E-3</v>
      </c>
      <c r="I48">
        <v>5570.64</v>
      </c>
      <c r="J48">
        <f t="shared" si="1"/>
        <v>-8.9729494254644684E-3</v>
      </c>
      <c r="L48">
        <f t="shared" si="2"/>
        <v>521.49967392194844</v>
      </c>
      <c r="M48">
        <f t="shared" si="4"/>
        <v>507.05043107086107</v>
      </c>
      <c r="N48">
        <f t="shared" si="3"/>
        <v>14.449242851087376</v>
      </c>
      <c r="O48">
        <f t="shared" si="5"/>
        <v>-0.84424078401934244</v>
      </c>
      <c r="P48">
        <f t="shared" si="6"/>
        <v>15.293483635106719</v>
      </c>
    </row>
    <row r="49" spans="1:16" x14ac:dyDescent="0.2">
      <c r="A49" s="8">
        <v>45527.666666666599</v>
      </c>
      <c r="B49" s="9">
        <v>528</v>
      </c>
      <c r="D49">
        <f t="shared" si="0"/>
        <v>-7.4156180307452914E-3</v>
      </c>
      <c r="G49">
        <v>-9.4756574252379891E-3</v>
      </c>
      <c r="I49">
        <v>5634.61</v>
      </c>
      <c r="J49">
        <f t="shared" si="1"/>
        <v>1.1417986208502448E-2</v>
      </c>
      <c r="L49">
        <f t="shared" si="2"/>
        <v>522.49972408780252</v>
      </c>
      <c r="M49">
        <f t="shared" si="4"/>
        <v>509.13262136190843</v>
      </c>
      <c r="N49">
        <f t="shared" si="3"/>
        <v>13.367102725894085</v>
      </c>
      <c r="O49">
        <f t="shared" si="5"/>
        <v>-0.675392627215474</v>
      </c>
      <c r="P49">
        <f t="shared" si="6"/>
        <v>14.04249535310956</v>
      </c>
    </row>
    <row r="50" spans="1:16" x14ac:dyDescent="0.2">
      <c r="A50" s="8">
        <v>45530.666666666599</v>
      </c>
      <c r="B50" s="9">
        <v>521.12</v>
      </c>
      <c r="D50">
        <f t="shared" si="0"/>
        <v>-1.3115942178338141E-2</v>
      </c>
      <c r="G50">
        <v>-8.2760040367087385E-3</v>
      </c>
      <c r="I50">
        <v>5616.84</v>
      </c>
      <c r="J50">
        <f t="shared" si="1"/>
        <v>-3.1587066155747872E-3</v>
      </c>
      <c r="L50">
        <f t="shared" si="2"/>
        <v>522.2874588435252</v>
      </c>
      <c r="M50">
        <f t="shared" si="4"/>
        <v>510.82131607584114</v>
      </c>
      <c r="N50">
        <f t="shared" si="3"/>
        <v>11.466142767684062</v>
      </c>
      <c r="O50">
        <f t="shared" si="5"/>
        <v>-0.54031410177237926</v>
      </c>
      <c r="P50">
        <f t="shared" si="6"/>
        <v>12.006456869456441</v>
      </c>
    </row>
    <row r="51" spans="1:16" x14ac:dyDescent="0.2">
      <c r="A51" s="8">
        <v>45531.666666666599</v>
      </c>
      <c r="B51" s="9">
        <v>519.1</v>
      </c>
      <c r="D51">
        <f t="shared" si="0"/>
        <v>-3.8837986947399517E-3</v>
      </c>
      <c r="G51">
        <v>-7.9332391764546269E-3</v>
      </c>
      <c r="I51">
        <v>5625.8</v>
      </c>
      <c r="J51">
        <f t="shared" si="1"/>
        <v>1.5939320118754585E-3</v>
      </c>
      <c r="L51">
        <f t="shared" si="2"/>
        <v>521.79708055990591</v>
      </c>
      <c r="M51">
        <f t="shared" si="4"/>
        <v>512.09381118133444</v>
      </c>
      <c r="N51">
        <f t="shared" si="3"/>
        <v>9.7032693785714628</v>
      </c>
      <c r="O51">
        <f t="shared" si="5"/>
        <v>-0.43225128141790342</v>
      </c>
      <c r="P51">
        <f t="shared" si="6"/>
        <v>10.135520659989366</v>
      </c>
    </row>
    <row r="52" spans="1:16" x14ac:dyDescent="0.2">
      <c r="A52" s="8">
        <v>45532.666666666599</v>
      </c>
      <c r="B52" s="9">
        <v>516.78</v>
      </c>
      <c r="D52">
        <f t="shared" si="0"/>
        <v>-4.4792908040461677E-3</v>
      </c>
      <c r="G52">
        <v>-7.7190657300375979E-3</v>
      </c>
      <c r="I52">
        <v>5592.18</v>
      </c>
      <c r="J52">
        <f t="shared" si="1"/>
        <v>-5.9939669454233853E-3</v>
      </c>
      <c r="L52">
        <f t="shared" si="2"/>
        <v>521.02522201222803</v>
      </c>
      <c r="M52">
        <f t="shared" si="4"/>
        <v>512.76241776049483</v>
      </c>
      <c r="N52">
        <f t="shared" si="3"/>
        <v>8.2628042517332005</v>
      </c>
      <c r="O52">
        <f t="shared" si="5"/>
        <v>-0.34580102513432276</v>
      </c>
      <c r="P52">
        <f t="shared" si="6"/>
        <v>8.6086052768675234</v>
      </c>
    </row>
    <row r="53" spans="1:16" x14ac:dyDescent="0.2">
      <c r="A53" s="8">
        <v>45533.666666666599</v>
      </c>
      <c r="B53" s="9">
        <v>518.22</v>
      </c>
      <c r="D53">
        <f t="shared" si="0"/>
        <v>2.7826104911119818E-3</v>
      </c>
      <c r="G53">
        <v>-7.5958150880287402E-3</v>
      </c>
      <c r="I53">
        <v>5591.96</v>
      </c>
      <c r="J53">
        <f t="shared" si="1"/>
        <v>-3.934142455813639E-5</v>
      </c>
      <c r="L53">
        <f t="shared" si="2"/>
        <v>520.5936493949622</v>
      </c>
      <c r="M53">
        <f t="shared" si="4"/>
        <v>513.23186829675444</v>
      </c>
      <c r="N53">
        <f t="shared" si="3"/>
        <v>7.3617810982077572</v>
      </c>
      <c r="O53">
        <f t="shared" si="5"/>
        <v>-0.27664082010745822</v>
      </c>
      <c r="P53">
        <f t="shared" si="6"/>
        <v>7.6384219183152151</v>
      </c>
    </row>
    <row r="54" spans="1:16" x14ac:dyDescent="0.2">
      <c r="A54" s="8">
        <v>45534.666666666599</v>
      </c>
      <c r="B54" s="9">
        <v>521.30999999999995</v>
      </c>
      <c r="D54">
        <f t="shared" si="0"/>
        <v>5.9450118820233789E-3</v>
      </c>
      <c r="G54">
        <v>-7.4156180307452914E-3</v>
      </c>
      <c r="I54">
        <v>5648.4</v>
      </c>
      <c r="J54">
        <f t="shared" si="1"/>
        <v>1.0042467382856683E-2</v>
      </c>
      <c r="L54">
        <f t="shared" si="2"/>
        <v>520.70385718035254</v>
      </c>
      <c r="M54">
        <f t="shared" si="4"/>
        <v>513.49469286736519</v>
      </c>
      <c r="N54">
        <f t="shared" si="3"/>
        <v>7.2091643129873546</v>
      </c>
      <c r="O54">
        <f t="shared" si="5"/>
        <v>-0.22131265608596659</v>
      </c>
      <c r="P54">
        <f t="shared" si="6"/>
        <v>7.4304769690733208</v>
      </c>
    </row>
    <row r="55" spans="1:16" x14ac:dyDescent="0.2">
      <c r="A55" s="8">
        <v>45538.666666666599</v>
      </c>
      <c r="B55" s="9">
        <v>511.76</v>
      </c>
      <c r="D55">
        <f t="shared" si="0"/>
        <v>-1.8489109260390428E-2</v>
      </c>
      <c r="G55">
        <v>-7.2661536766229192E-3</v>
      </c>
      <c r="I55">
        <v>5528.93</v>
      </c>
      <c r="J55">
        <f t="shared" si="1"/>
        <v>-2.137801245458143E-2</v>
      </c>
      <c r="L55">
        <f t="shared" si="2"/>
        <v>519.32787915260599</v>
      </c>
      <c r="M55">
        <f t="shared" si="4"/>
        <v>513.84471561793077</v>
      </c>
      <c r="N55">
        <f t="shared" si="3"/>
        <v>5.4831635346752137</v>
      </c>
      <c r="O55">
        <f t="shared" si="5"/>
        <v>-0.17705012486877328</v>
      </c>
      <c r="P55">
        <f t="shared" si="6"/>
        <v>5.6602136595439871</v>
      </c>
    </row>
    <row r="56" spans="1:16" x14ac:dyDescent="0.2">
      <c r="A56" s="8">
        <v>45539.666666666599</v>
      </c>
      <c r="B56" s="9">
        <v>512.74</v>
      </c>
      <c r="D56">
        <f t="shared" si="0"/>
        <v>1.9131289388093699E-3</v>
      </c>
      <c r="G56">
        <v>-7.0537137340859818E-3</v>
      </c>
      <c r="I56">
        <v>5520.07</v>
      </c>
      <c r="J56">
        <f t="shared" si="1"/>
        <v>-1.6037653903594354E-3</v>
      </c>
      <c r="L56">
        <f t="shared" si="2"/>
        <v>518.31435928297424</v>
      </c>
      <c r="M56">
        <f t="shared" si="4"/>
        <v>514.39769964623224</v>
      </c>
      <c r="N56">
        <f t="shared" si="3"/>
        <v>3.916659636741997</v>
      </c>
      <c r="O56">
        <f t="shared" si="5"/>
        <v>-0.14164009989501863</v>
      </c>
      <c r="P56">
        <f t="shared" si="6"/>
        <v>4.0582997366370153</v>
      </c>
    </row>
    <row r="57" spans="1:16" x14ac:dyDescent="0.2">
      <c r="A57" s="8">
        <v>45540.666666666599</v>
      </c>
      <c r="B57" s="9">
        <v>516.86</v>
      </c>
      <c r="D57">
        <f t="shared" si="0"/>
        <v>8.0031507199325464E-3</v>
      </c>
      <c r="G57">
        <v>-7.0395842422433944E-3</v>
      </c>
      <c r="I57">
        <v>5503.41</v>
      </c>
      <c r="J57">
        <f t="shared" si="1"/>
        <v>-3.0226412501879545E-3</v>
      </c>
      <c r="L57">
        <f t="shared" si="2"/>
        <v>518.09061170097823</v>
      </c>
      <c r="M57">
        <f t="shared" si="4"/>
        <v>514.20231448725212</v>
      </c>
      <c r="N57">
        <f t="shared" si="3"/>
        <v>3.8882972137261049</v>
      </c>
      <c r="O57">
        <f t="shared" si="5"/>
        <v>-0.11331207991601491</v>
      </c>
      <c r="P57">
        <f t="shared" si="6"/>
        <v>4.0016092936421197</v>
      </c>
    </row>
    <row r="58" spans="1:16" x14ac:dyDescent="0.2">
      <c r="A58" s="8">
        <v>45541.666666666599</v>
      </c>
      <c r="B58" s="9">
        <v>500.27</v>
      </c>
      <c r="D58">
        <f t="shared" si="0"/>
        <v>-3.2624092125965537E-2</v>
      </c>
      <c r="G58">
        <v>-6.3692265991598584E-3</v>
      </c>
      <c r="I58">
        <v>5408.42</v>
      </c>
      <c r="J58">
        <f t="shared" si="1"/>
        <v>-1.7410901670867562E-2</v>
      </c>
      <c r="L58">
        <f t="shared" si="2"/>
        <v>515.34897913159693</v>
      </c>
      <c r="M58">
        <f t="shared" si="4"/>
        <v>514.09399489560383</v>
      </c>
      <c r="N58">
        <f t="shared" si="3"/>
        <v>1.2549842359931063</v>
      </c>
      <c r="O58">
        <f t="shared" si="5"/>
        <v>-9.064966393281193E-2</v>
      </c>
      <c r="P58">
        <f t="shared" si="6"/>
        <v>1.3456338999259181</v>
      </c>
    </row>
    <row r="59" spans="1:16" x14ac:dyDescent="0.2">
      <c r="A59" s="8">
        <v>45544.666666666599</v>
      </c>
      <c r="B59" s="9">
        <v>504.79</v>
      </c>
      <c r="D59">
        <f t="shared" si="0"/>
        <v>8.9945485304542168E-3</v>
      </c>
      <c r="G59">
        <v>-6.0538658684117256E-3</v>
      </c>
      <c r="I59">
        <v>5471.05</v>
      </c>
      <c r="J59">
        <f t="shared" si="1"/>
        <v>1.1513555690021488E-2</v>
      </c>
      <c r="L59">
        <f t="shared" si="2"/>
        <v>513.72452080365895</v>
      </c>
      <c r="M59">
        <f t="shared" si="4"/>
        <v>514.2988841625961</v>
      </c>
      <c r="N59">
        <f t="shared" si="3"/>
        <v>-0.5743633589371484</v>
      </c>
      <c r="O59">
        <f t="shared" si="5"/>
        <v>-7.2519731146249544E-2</v>
      </c>
      <c r="P59">
        <f t="shared" si="6"/>
        <v>-0.50184362779089886</v>
      </c>
    </row>
    <row r="60" spans="1:16" x14ac:dyDescent="0.2">
      <c r="A60" s="8">
        <v>45545.666666666599</v>
      </c>
      <c r="B60" s="9">
        <v>504.79</v>
      </c>
      <c r="D60">
        <f t="shared" si="0"/>
        <v>0</v>
      </c>
      <c r="G60">
        <v>-5.8845211196064517E-3</v>
      </c>
      <c r="I60">
        <v>5495.52</v>
      </c>
      <c r="J60">
        <f t="shared" si="1"/>
        <v>4.4626607244902189E-3</v>
      </c>
      <c r="L60">
        <f t="shared" si="2"/>
        <v>512.34997914155758</v>
      </c>
      <c r="M60">
        <f t="shared" si="4"/>
        <v>513.25970755795936</v>
      </c>
      <c r="N60">
        <f t="shared" si="3"/>
        <v>-0.90972841640177649</v>
      </c>
      <c r="O60">
        <f t="shared" si="5"/>
        <v>-5.8015784916999637E-2</v>
      </c>
      <c r="P60">
        <f t="shared" si="6"/>
        <v>-0.85171263148477683</v>
      </c>
    </row>
    <row r="61" spans="1:16" x14ac:dyDescent="0.2">
      <c r="A61" s="8">
        <v>45546.666666666599</v>
      </c>
      <c r="B61" s="9">
        <v>511.83</v>
      </c>
      <c r="D61">
        <f t="shared" si="0"/>
        <v>1.3850037449815018E-2</v>
      </c>
      <c r="G61">
        <v>-5.4470854157938108E-3</v>
      </c>
      <c r="I61">
        <v>5554.13</v>
      </c>
      <c r="J61">
        <f t="shared" si="1"/>
        <v>1.0608580303038784E-2</v>
      </c>
      <c r="L61">
        <f t="shared" si="2"/>
        <v>512.26998235054873</v>
      </c>
      <c r="M61">
        <f t="shared" si="4"/>
        <v>512.63232181292528</v>
      </c>
      <c r="N61">
        <f t="shared" si="3"/>
        <v>-0.36233946237655346</v>
      </c>
      <c r="O61">
        <f t="shared" si="5"/>
        <v>-4.6412627933599709E-2</v>
      </c>
      <c r="P61">
        <f t="shared" si="6"/>
        <v>-0.31592683444295377</v>
      </c>
    </row>
    <row r="62" spans="1:16" x14ac:dyDescent="0.2">
      <c r="A62" s="8">
        <v>45547.666666666599</v>
      </c>
      <c r="B62" s="9">
        <v>525.6</v>
      </c>
      <c r="D62">
        <f t="shared" si="0"/>
        <v>2.6547928515473072E-2</v>
      </c>
      <c r="G62">
        <v>-5.4257857298279921E-3</v>
      </c>
      <c r="I62">
        <v>5595.76</v>
      </c>
      <c r="J62">
        <f t="shared" si="1"/>
        <v>7.46737294203047E-3</v>
      </c>
      <c r="L62">
        <f t="shared" si="2"/>
        <v>514.32075429661813</v>
      </c>
      <c r="M62">
        <f t="shared" si="4"/>
        <v>512.05140908604187</v>
      </c>
      <c r="N62">
        <f t="shared" si="3"/>
        <v>2.2693452105762617</v>
      </c>
      <c r="O62">
        <f t="shared" si="5"/>
        <v>-3.7130102346879766E-2</v>
      </c>
      <c r="P62">
        <f t="shared" si="6"/>
        <v>2.3064753129231415</v>
      </c>
    </row>
    <row r="63" spans="1:16" x14ac:dyDescent="0.2">
      <c r="A63" s="8">
        <v>45548.666666666599</v>
      </c>
      <c r="B63" s="9">
        <v>524.62</v>
      </c>
      <c r="D63">
        <f t="shared" si="0"/>
        <v>-1.8662761791699632E-3</v>
      </c>
      <c r="G63">
        <v>-4.9085791114100415E-3</v>
      </c>
      <c r="I63">
        <v>5626.02</v>
      </c>
      <c r="J63">
        <f t="shared" si="1"/>
        <v>5.3930968783714164E-3</v>
      </c>
      <c r="L63">
        <f t="shared" si="2"/>
        <v>515.90525363559993</v>
      </c>
      <c r="M63">
        <f t="shared" si="4"/>
        <v>512.03500841300172</v>
      </c>
      <c r="N63">
        <f t="shared" si="3"/>
        <v>3.8702452225982142</v>
      </c>
      <c r="O63">
        <f t="shared" si="5"/>
        <v>-2.9704081877503813E-2</v>
      </c>
      <c r="P63">
        <f t="shared" si="6"/>
        <v>3.8999493044757179</v>
      </c>
    </row>
    <row r="64" spans="1:16" x14ac:dyDescent="0.2">
      <c r="A64" s="8">
        <v>45551.666666666599</v>
      </c>
      <c r="B64" s="9">
        <v>533.28</v>
      </c>
      <c r="D64">
        <f t="shared" si="0"/>
        <v>1.6372423568198735E-2</v>
      </c>
      <c r="G64">
        <v>-4.8295091076441653E-3</v>
      </c>
      <c r="I64">
        <v>5633.09</v>
      </c>
      <c r="J64">
        <f t="shared" si="1"/>
        <v>1.2558720767880025E-3</v>
      </c>
      <c r="L64">
        <f t="shared" si="2"/>
        <v>518.57829153781529</v>
      </c>
      <c r="M64">
        <f t="shared" si="4"/>
        <v>513.03982260463124</v>
      </c>
      <c r="N64">
        <f t="shared" si="3"/>
        <v>5.5384689331840491</v>
      </c>
      <c r="O64">
        <f t="shared" si="5"/>
        <v>-2.3763265502003052E-2</v>
      </c>
      <c r="P64">
        <f t="shared" si="6"/>
        <v>5.5622321986860523</v>
      </c>
    </row>
    <row r="65" spans="1:16" x14ac:dyDescent="0.2">
      <c r="A65" s="8">
        <v>45552.666666666599</v>
      </c>
      <c r="B65" s="9">
        <v>536.32000000000005</v>
      </c>
      <c r="D65">
        <f t="shared" si="0"/>
        <v>5.6843832942341322E-3</v>
      </c>
      <c r="G65">
        <v>-4.4792908040461677E-3</v>
      </c>
      <c r="I65">
        <v>5634.58</v>
      </c>
      <c r="J65">
        <f t="shared" si="1"/>
        <v>2.6447349073670164E-4</v>
      </c>
      <c r="L65">
        <f t="shared" si="2"/>
        <v>521.30778514738211</v>
      </c>
      <c r="M65">
        <f t="shared" si="4"/>
        <v>513.89761352280675</v>
      </c>
      <c r="N65">
        <f t="shared" si="3"/>
        <v>7.4101716245753551</v>
      </c>
      <c r="O65">
        <f t="shared" si="5"/>
        <v>-1.9010612401602442E-2</v>
      </c>
      <c r="P65">
        <f t="shared" si="6"/>
        <v>7.4291822369769571</v>
      </c>
    </row>
    <row r="66" spans="1:16" x14ac:dyDescent="0.2">
      <c r="A66" s="8">
        <v>45553.666666666599</v>
      </c>
      <c r="B66" s="9">
        <v>537.95000000000005</v>
      </c>
      <c r="D66">
        <f t="shared" si="0"/>
        <v>3.0346211862545451E-3</v>
      </c>
      <c r="G66">
        <v>-4.4536156087492977E-3</v>
      </c>
      <c r="I66">
        <v>5618.26</v>
      </c>
      <c r="J66">
        <f t="shared" si="1"/>
        <v>-2.9006031263851696E-3</v>
      </c>
      <c r="L66">
        <f t="shared" si="2"/>
        <v>523.86812589393878</v>
      </c>
      <c r="M66">
        <f t="shared" si="4"/>
        <v>515.33334585445073</v>
      </c>
      <c r="N66">
        <f t="shared" si="3"/>
        <v>8.5347800394880551</v>
      </c>
      <c r="O66">
        <f t="shared" si="5"/>
        <v>-1.5208489921281954E-2</v>
      </c>
      <c r="P66">
        <f t="shared" si="6"/>
        <v>8.5499885294093367</v>
      </c>
    </row>
    <row r="67" spans="1:16" x14ac:dyDescent="0.2">
      <c r="A67" s="8">
        <v>45554.666666666599</v>
      </c>
      <c r="B67" s="9">
        <v>559.1</v>
      </c>
      <c r="D67">
        <f t="shared" si="0"/>
        <v>3.8562728992681407E-2</v>
      </c>
      <c r="G67">
        <v>-4.3061885948360717E-3</v>
      </c>
      <c r="I67">
        <v>5713.64</v>
      </c>
      <c r="J67">
        <f t="shared" si="1"/>
        <v>1.6834291247586949E-2</v>
      </c>
      <c r="L67">
        <f t="shared" si="2"/>
        <v>529.28841421794823</v>
      </c>
      <c r="M67">
        <f t="shared" si="4"/>
        <v>516.88791282819511</v>
      </c>
      <c r="N67">
        <f t="shared" si="3"/>
        <v>12.400501389753117</v>
      </c>
      <c r="O67">
        <f t="shared" si="5"/>
        <v>-1.2166791937025564E-2</v>
      </c>
      <c r="P67">
        <f t="shared" si="6"/>
        <v>12.412668181690142</v>
      </c>
    </row>
    <row r="68" spans="1:16" x14ac:dyDescent="0.2">
      <c r="A68" s="8">
        <v>45555.666666666599</v>
      </c>
      <c r="B68" s="9">
        <v>561.35</v>
      </c>
      <c r="D68">
        <f t="shared" ref="D68:D131" si="7">LN(B68/B67)</f>
        <v>4.0162488721888915E-3</v>
      </c>
      <c r="G68">
        <v>-4.0223140254117074E-3</v>
      </c>
      <c r="I68">
        <v>5702.55</v>
      </c>
      <c r="J68">
        <f t="shared" ref="J68:J131" si="8">LN(I68/I67)</f>
        <v>-1.942855451501775E-3</v>
      </c>
      <c r="L68">
        <f t="shared" si="2"/>
        <v>534.22096587672547</v>
      </c>
      <c r="M68">
        <f t="shared" si="4"/>
        <v>518.44806743351398</v>
      </c>
      <c r="N68">
        <f t="shared" si="3"/>
        <v>15.772898443211488</v>
      </c>
      <c r="O68">
        <f t="shared" si="5"/>
        <v>-9.733433549620453E-3</v>
      </c>
      <c r="P68">
        <f t="shared" si="6"/>
        <v>15.782631876761108</v>
      </c>
    </row>
    <row r="69" spans="1:16" x14ac:dyDescent="0.2">
      <c r="A69" s="8">
        <v>45558.666666666599</v>
      </c>
      <c r="B69" s="9">
        <v>564.41</v>
      </c>
      <c r="D69">
        <f t="shared" si="7"/>
        <v>5.4363408474554795E-3</v>
      </c>
      <c r="G69">
        <v>-3.9964829999573868E-3</v>
      </c>
      <c r="I69">
        <v>5718.57</v>
      </c>
      <c r="J69">
        <f t="shared" si="8"/>
        <v>2.8053309143568263E-3</v>
      </c>
      <c r="L69">
        <f t="shared" si="2"/>
        <v>538.86543266492151</v>
      </c>
      <c r="M69">
        <f t="shared" si="4"/>
        <v>521.4593216976981</v>
      </c>
      <c r="N69">
        <f t="shared" si="3"/>
        <v>17.406110967223412</v>
      </c>
      <c r="O69">
        <f t="shared" si="5"/>
        <v>-7.7867468396963626E-3</v>
      </c>
      <c r="P69">
        <f t="shared" si="6"/>
        <v>17.413897714063108</v>
      </c>
    </row>
    <row r="70" spans="1:16" x14ac:dyDescent="0.2">
      <c r="A70" s="8">
        <v>45559.666666666599</v>
      </c>
      <c r="B70" s="9">
        <v>563.33000000000004</v>
      </c>
      <c r="D70">
        <f t="shared" si="7"/>
        <v>-1.915335680504168E-3</v>
      </c>
      <c r="G70">
        <v>-3.8837986947399517E-3</v>
      </c>
      <c r="I70">
        <v>5732.93</v>
      </c>
      <c r="J70">
        <f t="shared" si="8"/>
        <v>2.5079697029956895E-3</v>
      </c>
      <c r="L70">
        <f t="shared" si="2"/>
        <v>542.62921225493358</v>
      </c>
      <c r="M70">
        <f t="shared" si="4"/>
        <v>524.41418675712782</v>
      </c>
      <c r="N70">
        <f t="shared" si="3"/>
        <v>18.215025497805755</v>
      </c>
      <c r="O70">
        <f t="shared" si="5"/>
        <v>-6.2293974717570902E-3</v>
      </c>
      <c r="P70">
        <f t="shared" si="6"/>
        <v>18.221254895277511</v>
      </c>
    </row>
    <row r="71" spans="1:16" x14ac:dyDescent="0.2">
      <c r="A71" s="8">
        <v>45560.666666666599</v>
      </c>
      <c r="B71" s="9">
        <v>568.30999999999995</v>
      </c>
      <c r="D71">
        <f t="shared" si="7"/>
        <v>8.801442416483566E-3</v>
      </c>
      <c r="G71">
        <v>-3.6216027267457623E-3</v>
      </c>
      <c r="I71">
        <v>5722.26</v>
      </c>
      <c r="J71">
        <f t="shared" si="8"/>
        <v>-1.8629115860669923E-3</v>
      </c>
      <c r="L71">
        <f t="shared" si="2"/>
        <v>546.58010267725149</v>
      </c>
      <c r="M71">
        <f t="shared" si="4"/>
        <v>527.37683958993318</v>
      </c>
      <c r="N71">
        <f t="shared" si="3"/>
        <v>19.203263087318305</v>
      </c>
      <c r="O71">
        <f t="shared" si="5"/>
        <v>-4.9835179774056727E-3</v>
      </c>
      <c r="P71">
        <f t="shared" si="6"/>
        <v>19.208246605295709</v>
      </c>
    </row>
    <row r="72" spans="1:16" x14ac:dyDescent="0.2">
      <c r="A72" s="8">
        <v>45561.666666666599</v>
      </c>
      <c r="B72" s="9">
        <v>567.84</v>
      </c>
      <c r="D72">
        <f t="shared" si="7"/>
        <v>-8.2735559003679915E-4</v>
      </c>
      <c r="G72">
        <v>-3.5212666496979746E-3</v>
      </c>
      <c r="I72">
        <v>5745.37</v>
      </c>
      <c r="J72">
        <f t="shared" si="8"/>
        <v>4.0304808028723289E-3</v>
      </c>
      <c r="L72">
        <f t="shared" si="2"/>
        <v>549.85085611152044</v>
      </c>
      <c r="M72">
        <f t="shared" si="4"/>
        <v>530.04003665734558</v>
      </c>
      <c r="N72">
        <f t="shared" si="3"/>
        <v>19.810819454174862</v>
      </c>
      <c r="O72">
        <f t="shared" si="5"/>
        <v>-3.986814381924538E-3</v>
      </c>
      <c r="P72">
        <f t="shared" si="6"/>
        <v>19.814806268556787</v>
      </c>
    </row>
    <row r="73" spans="1:16" x14ac:dyDescent="0.2">
      <c r="A73" s="8">
        <v>45562.666666666599</v>
      </c>
      <c r="B73" s="9">
        <v>567.36</v>
      </c>
      <c r="D73">
        <f t="shared" si="7"/>
        <v>-8.4566601234325805E-4</v>
      </c>
      <c r="G73">
        <v>-3.3734515077398532E-3</v>
      </c>
      <c r="I73">
        <v>5738.17</v>
      </c>
      <c r="J73">
        <f t="shared" si="8"/>
        <v>-1.2539688882457197E-3</v>
      </c>
      <c r="L73">
        <f t="shared" si="2"/>
        <v>552.54457055590194</v>
      </c>
      <c r="M73">
        <f t="shared" si="4"/>
        <v>532.8748487568015</v>
      </c>
      <c r="N73">
        <f t="shared" si="3"/>
        <v>19.669721799100444</v>
      </c>
      <c r="O73">
        <f t="shared" si="5"/>
        <v>-3.1894515055396304E-3</v>
      </c>
      <c r="P73">
        <f t="shared" si="6"/>
        <v>19.672911250605985</v>
      </c>
    </row>
    <row r="74" spans="1:16" x14ac:dyDescent="0.2">
      <c r="A74" s="8">
        <v>45565.666666666599</v>
      </c>
      <c r="B74" s="9">
        <v>572.44000000000005</v>
      </c>
      <c r="D74">
        <f t="shared" si="7"/>
        <v>8.9139035568321732E-3</v>
      </c>
      <c r="G74">
        <v>-2.9917630172881403E-3</v>
      </c>
      <c r="I74">
        <v>5762.48</v>
      </c>
      <c r="J74">
        <f t="shared" si="8"/>
        <v>4.227593432856073E-3</v>
      </c>
      <c r="L74">
        <f t="shared" si="2"/>
        <v>555.60540585499393</v>
      </c>
      <c r="M74">
        <f t="shared" si="4"/>
        <v>535.46485996000138</v>
      </c>
      <c r="N74">
        <f t="shared" si="3"/>
        <v>20.140545894992556</v>
      </c>
      <c r="O74">
        <f t="shared" si="5"/>
        <v>-2.5515612044317046E-3</v>
      </c>
      <c r="P74">
        <f t="shared" si="6"/>
        <v>20.143097456196987</v>
      </c>
    </row>
    <row r="75" spans="1:16" x14ac:dyDescent="0.2">
      <c r="A75" s="8">
        <v>45566.666666666599</v>
      </c>
      <c r="B75" s="9">
        <v>576.47</v>
      </c>
      <c r="D75">
        <f t="shared" si="7"/>
        <v>7.0153737510882472E-3</v>
      </c>
      <c r="G75">
        <v>-2.7163905498756545E-3</v>
      </c>
      <c r="I75">
        <v>5708.75</v>
      </c>
      <c r="J75">
        <f t="shared" si="8"/>
        <v>-9.3678520838370288E-3</v>
      </c>
      <c r="L75">
        <f t="shared" si="2"/>
        <v>558.81534341576412</v>
      </c>
      <c r="M75">
        <f t="shared" si="4"/>
        <v>537.82746292592719</v>
      </c>
      <c r="N75">
        <f t="shared" si="3"/>
        <v>20.987880489836925</v>
      </c>
      <c r="O75">
        <f t="shared" si="5"/>
        <v>-2.0412489635453636E-3</v>
      </c>
      <c r="P75">
        <f t="shared" si="6"/>
        <v>20.989921738800472</v>
      </c>
    </row>
    <row r="76" spans="1:16" x14ac:dyDescent="0.2">
      <c r="A76" s="8">
        <v>45567.666666666599</v>
      </c>
      <c r="B76" s="9">
        <v>572.80999999999995</v>
      </c>
      <c r="D76">
        <f t="shared" si="7"/>
        <v>-6.3692265991598584E-3</v>
      </c>
      <c r="G76">
        <v>-2.4977229713264363E-3</v>
      </c>
      <c r="I76">
        <v>5709.54</v>
      </c>
      <c r="J76">
        <f t="shared" si="8"/>
        <v>1.3837448536698041E-4</v>
      </c>
      <c r="L76">
        <f t="shared" si="2"/>
        <v>560.9683675056466</v>
      </c>
      <c r="M76">
        <f t="shared" si="4"/>
        <v>540.39135456104373</v>
      </c>
      <c r="N76">
        <f t="shared" si="3"/>
        <v>20.57701294460287</v>
      </c>
      <c r="O76">
        <f t="shared" si="5"/>
        <v>-1.6329991708362909E-3</v>
      </c>
      <c r="P76">
        <f t="shared" si="6"/>
        <v>20.578645943773708</v>
      </c>
    </row>
    <row r="77" spans="1:16" x14ac:dyDescent="0.2">
      <c r="A77" s="8">
        <v>45568.666666666599</v>
      </c>
      <c r="B77" s="9">
        <v>582.77</v>
      </c>
      <c r="D77">
        <f t="shared" si="7"/>
        <v>1.7238523766664158E-2</v>
      </c>
      <c r="G77">
        <v>-2.275037234223207E-3</v>
      </c>
      <c r="I77">
        <v>5699.94</v>
      </c>
      <c r="J77">
        <f t="shared" si="8"/>
        <v>-1.6828115331257495E-3</v>
      </c>
      <c r="L77">
        <f t="shared" si="2"/>
        <v>564.32246481247012</v>
      </c>
      <c r="M77">
        <f t="shared" si="4"/>
        <v>543.06384681578118</v>
      </c>
      <c r="N77">
        <f t="shared" si="3"/>
        <v>21.25861799668894</v>
      </c>
      <c r="O77">
        <f t="shared" si="5"/>
        <v>-1.3063993366690327E-3</v>
      </c>
      <c r="P77">
        <f t="shared" si="6"/>
        <v>21.25992439602561</v>
      </c>
    </row>
    <row r="78" spans="1:16" x14ac:dyDescent="0.2">
      <c r="A78" s="8">
        <v>45569.666666666599</v>
      </c>
      <c r="B78" s="9">
        <v>595.94000000000005</v>
      </c>
      <c r="D78">
        <f t="shared" si="7"/>
        <v>2.2347393495463202E-2</v>
      </c>
      <c r="G78">
        <v>-1.915335680504168E-3</v>
      </c>
      <c r="I78">
        <v>5751.07</v>
      </c>
      <c r="J78">
        <f t="shared" si="8"/>
        <v>8.9302759844378885E-3</v>
      </c>
      <c r="L78">
        <f t="shared" si="2"/>
        <v>569.18670099516703</v>
      </c>
      <c r="M78">
        <f t="shared" si="4"/>
        <v>545.26726557016775</v>
      </c>
      <c r="N78">
        <f t="shared" si="3"/>
        <v>23.919435424999278</v>
      </c>
      <c r="O78">
        <f t="shared" si="5"/>
        <v>-1.0451194693352262E-3</v>
      </c>
      <c r="P78">
        <f t="shared" si="6"/>
        <v>23.920480544468614</v>
      </c>
    </row>
    <row r="79" spans="1:16" x14ac:dyDescent="0.2">
      <c r="A79" s="8">
        <v>45572.666666666599</v>
      </c>
      <c r="B79" s="9">
        <v>584.78</v>
      </c>
      <c r="D79">
        <f t="shared" si="7"/>
        <v>-1.8904282732388328E-2</v>
      </c>
      <c r="G79">
        <v>-1.8662761791699632E-3</v>
      </c>
      <c r="I79">
        <v>5695.94</v>
      </c>
      <c r="J79">
        <f t="shared" si="8"/>
        <v>-9.6322841074211688E-3</v>
      </c>
      <c r="L79">
        <f t="shared" ref="L79:L142" si="9">B79*(2/13) + L78*(1-(2/13))</f>
        <v>571.58567007283364</v>
      </c>
      <c r="M79">
        <f t="shared" si="4"/>
        <v>548.04524589830351</v>
      </c>
      <c r="N79">
        <f t="shared" si="3"/>
        <v>23.540424174530131</v>
      </c>
      <c r="O79">
        <f t="shared" si="5"/>
        <v>-8.3609557546818105E-4</v>
      </c>
      <c r="P79">
        <f t="shared" si="6"/>
        <v>23.5412602701056</v>
      </c>
    </row>
    <row r="80" spans="1:16" x14ac:dyDescent="0.2">
      <c r="A80" s="8">
        <v>45573.666666666599</v>
      </c>
      <c r="B80" s="9">
        <v>592.89</v>
      </c>
      <c r="D80">
        <f t="shared" si="7"/>
        <v>1.3773176196110088E-2</v>
      </c>
      <c r="G80">
        <v>-8.4566601234325805E-4</v>
      </c>
      <c r="I80">
        <v>5751.13</v>
      </c>
      <c r="J80">
        <f t="shared" si="8"/>
        <v>9.6427168941927138E-3</v>
      </c>
      <c r="L80">
        <f t="shared" si="9"/>
        <v>574.86325929239774</v>
      </c>
      <c r="M80">
        <f t="shared" si="4"/>
        <v>551.59300546139218</v>
      </c>
      <c r="N80">
        <f t="shared" si="3"/>
        <v>23.270253831005562</v>
      </c>
      <c r="O80">
        <f t="shared" si="5"/>
        <v>-6.6887646037454491E-4</v>
      </c>
      <c r="P80">
        <f t="shared" si="6"/>
        <v>23.270922707465935</v>
      </c>
    </row>
    <row r="81" spans="1:16" x14ac:dyDescent="0.2">
      <c r="A81" s="8">
        <v>45574.666666666599</v>
      </c>
      <c r="B81" s="9">
        <v>590.51</v>
      </c>
      <c r="D81">
        <f t="shared" si="7"/>
        <v>-4.0223140254117074E-3</v>
      </c>
      <c r="G81">
        <v>-8.2735559003679915E-4</v>
      </c>
      <c r="I81">
        <v>5792.04</v>
      </c>
      <c r="J81">
        <f t="shared" si="8"/>
        <v>7.0882038963943272E-3</v>
      </c>
      <c r="L81">
        <f t="shared" si="9"/>
        <v>577.27045017049045</v>
      </c>
      <c r="M81">
        <f t="shared" si="4"/>
        <v>554.05130135314084</v>
      </c>
      <c r="N81">
        <f t="shared" si="3"/>
        <v>23.219148817349605</v>
      </c>
      <c r="O81">
        <f t="shared" si="5"/>
        <v>-5.351011682996359E-4</v>
      </c>
      <c r="P81">
        <f t="shared" si="6"/>
        <v>23.219683918517905</v>
      </c>
    </row>
    <row r="82" spans="1:16" x14ac:dyDescent="0.2">
      <c r="A82" s="8">
        <v>45575.666666666599</v>
      </c>
      <c r="B82" s="9">
        <v>583.83000000000004</v>
      </c>
      <c r="D82">
        <f t="shared" si="7"/>
        <v>-1.1376725733857463E-2</v>
      </c>
      <c r="G82">
        <v>-7.976417971022299E-4</v>
      </c>
      <c r="I82">
        <v>5780.05</v>
      </c>
      <c r="J82">
        <f t="shared" si="8"/>
        <v>-2.0722279710146596E-3</v>
      </c>
      <c r="L82">
        <f t="shared" si="9"/>
        <v>578.2796116827227</v>
      </c>
      <c r="M82">
        <f t="shared" si="4"/>
        <v>556.92824199364895</v>
      </c>
      <c r="N82">
        <f t="shared" si="3"/>
        <v>21.351369689073749</v>
      </c>
      <c r="O82">
        <f t="shared" si="5"/>
        <v>-4.2808093463970873E-4</v>
      </c>
      <c r="P82">
        <f t="shared" si="6"/>
        <v>21.351797770008389</v>
      </c>
    </row>
    <row r="83" spans="1:16" x14ac:dyDescent="0.2">
      <c r="A83" s="8">
        <v>45576.666666666599</v>
      </c>
      <c r="B83" s="9">
        <v>589.95000000000005</v>
      </c>
      <c r="D83">
        <f t="shared" si="7"/>
        <v>1.0427942984744859E-2</v>
      </c>
      <c r="G83">
        <v>-7.4025771397754161E-4</v>
      </c>
      <c r="I83">
        <v>5859.85</v>
      </c>
      <c r="J83">
        <f t="shared" si="8"/>
        <v>1.3711672825779271E-2</v>
      </c>
      <c r="L83">
        <f t="shared" si="9"/>
        <v>580.07505603922698</v>
      </c>
      <c r="M83">
        <f t="shared" si="4"/>
        <v>559.41577962374902</v>
      </c>
      <c r="N83">
        <f t="shared" si="3"/>
        <v>20.659276415477962</v>
      </c>
      <c r="O83">
        <f t="shared" si="5"/>
        <v>-3.4246474771176702E-4</v>
      </c>
      <c r="P83">
        <f t="shared" si="6"/>
        <v>20.659618880225672</v>
      </c>
    </row>
    <row r="84" spans="1:16" x14ac:dyDescent="0.2">
      <c r="A84" s="8">
        <v>45579.666666666599</v>
      </c>
      <c r="B84" s="9">
        <v>590.41999999999996</v>
      </c>
      <c r="D84">
        <f t="shared" si="7"/>
        <v>7.9636050533141297E-4</v>
      </c>
      <c r="G84">
        <v>-6.6405706340718002E-4</v>
      </c>
      <c r="I84">
        <v>5815.26</v>
      </c>
      <c r="J84">
        <f t="shared" si="8"/>
        <v>-7.6385090687541464E-3</v>
      </c>
      <c r="L84">
        <f t="shared" si="9"/>
        <v>581.66658587934592</v>
      </c>
      <c r="M84">
        <f t="shared" si="4"/>
        <v>561.22424039236023</v>
      </c>
      <c r="N84">
        <f t="shared" si="3"/>
        <v>20.442345486985687</v>
      </c>
      <c r="O84">
        <f t="shared" si="5"/>
        <v>-2.7397179816941362E-4</v>
      </c>
      <c r="P84">
        <f t="shared" si="6"/>
        <v>20.442619458783856</v>
      </c>
    </row>
    <row r="85" spans="1:16" x14ac:dyDescent="0.2">
      <c r="A85" s="8">
        <v>45580.666666666599</v>
      </c>
      <c r="B85" s="9">
        <v>586.27</v>
      </c>
      <c r="D85">
        <f t="shared" si="7"/>
        <v>-7.0537137340859818E-3</v>
      </c>
      <c r="G85">
        <v>0</v>
      </c>
      <c r="I85">
        <v>5842.47</v>
      </c>
      <c r="J85">
        <f t="shared" si="8"/>
        <v>4.6681557065759915E-3</v>
      </c>
      <c r="L85">
        <f t="shared" si="9"/>
        <v>582.37480343636958</v>
      </c>
      <c r="M85">
        <f t="shared" si="4"/>
        <v>563.35207443737067</v>
      </c>
      <c r="N85">
        <f t="shared" si="3"/>
        <v>19.0227289989989</v>
      </c>
      <c r="O85">
        <f t="shared" si="5"/>
        <v>-2.1917743853553089E-4</v>
      </c>
      <c r="P85">
        <f t="shared" si="6"/>
        <v>19.022948176437435</v>
      </c>
    </row>
    <row r="86" spans="1:16" x14ac:dyDescent="0.2">
      <c r="A86" s="8">
        <v>45581.666666666599</v>
      </c>
      <c r="B86" s="9">
        <v>576.79</v>
      </c>
      <c r="D86">
        <f t="shared" si="7"/>
        <v>-1.6302185528622715E-2</v>
      </c>
      <c r="G86">
        <v>2.1472820777942293E-5</v>
      </c>
      <c r="I86">
        <v>5841.47</v>
      </c>
      <c r="J86">
        <f t="shared" si="8"/>
        <v>-1.7117513483320916E-4</v>
      </c>
      <c r="L86">
        <f t="shared" si="9"/>
        <v>581.51560290769737</v>
      </c>
      <c r="M86">
        <f t="shared" si="4"/>
        <v>565.35710596052843</v>
      </c>
      <c r="N86">
        <f t="shared" si="3"/>
        <v>16.158496947168942</v>
      </c>
      <c r="O86">
        <f t="shared" si="5"/>
        <v>-1.7534195082842473E-4</v>
      </c>
      <c r="P86">
        <f t="shared" si="6"/>
        <v>16.158672289119771</v>
      </c>
    </row>
    <row r="87" spans="1:16" x14ac:dyDescent="0.2">
      <c r="A87" s="8">
        <v>45582.666666666599</v>
      </c>
      <c r="B87" s="9">
        <v>576.92999999999995</v>
      </c>
      <c r="D87">
        <f t="shared" si="7"/>
        <v>2.4269320231457711E-4</v>
      </c>
      <c r="G87">
        <v>2.1182470769990158E-4</v>
      </c>
      <c r="I87">
        <v>5864.67</v>
      </c>
      <c r="J87">
        <f t="shared" si="8"/>
        <v>3.9637370431245362E-3</v>
      </c>
      <c r="L87">
        <f t="shared" si="9"/>
        <v>580.81012553728237</v>
      </c>
      <c r="M87">
        <f t="shared" si="4"/>
        <v>566.90620922271148</v>
      </c>
      <c r="N87">
        <f t="shared" si="3"/>
        <v>13.903916314570893</v>
      </c>
      <c r="O87">
        <f t="shared" si="5"/>
        <v>-1.4027356066273979E-4</v>
      </c>
      <c r="P87">
        <f t="shared" si="6"/>
        <v>13.904056588131555</v>
      </c>
    </row>
    <row r="88" spans="1:16" x14ac:dyDescent="0.2">
      <c r="A88" s="8">
        <v>45583.666666666599</v>
      </c>
      <c r="B88" s="9">
        <v>576.47</v>
      </c>
      <c r="D88">
        <f t="shared" si="7"/>
        <v>-7.976417971022299E-4</v>
      </c>
      <c r="G88">
        <v>2.4269320231457711E-4</v>
      </c>
      <c r="I88">
        <v>5853.98</v>
      </c>
      <c r="J88">
        <f t="shared" si="8"/>
        <v>-1.8244427413090425E-3</v>
      </c>
      <c r="L88">
        <f t="shared" si="9"/>
        <v>580.14241391616201</v>
      </c>
      <c r="M88">
        <f t="shared" si="4"/>
        <v>567.63834187288103</v>
      </c>
      <c r="N88">
        <f t="shared" si="3"/>
        <v>12.504072043280985</v>
      </c>
      <c r="O88">
        <f t="shared" si="5"/>
        <v>-1.1221884853019183E-4</v>
      </c>
      <c r="P88">
        <f t="shared" si="6"/>
        <v>12.504184262129515</v>
      </c>
    </row>
    <row r="89" spans="1:16" x14ac:dyDescent="0.2">
      <c r="A89" s="8">
        <v>45586.666666666599</v>
      </c>
      <c r="B89" s="9">
        <v>575.16</v>
      </c>
      <c r="D89">
        <f t="shared" si="7"/>
        <v>-2.275037234223207E-3</v>
      </c>
      <c r="G89">
        <v>5.7736722158164059E-4</v>
      </c>
      <c r="I89">
        <v>5851.2</v>
      </c>
      <c r="J89">
        <f t="shared" si="8"/>
        <v>-4.7500338350551163E-4</v>
      </c>
      <c r="L89">
        <f t="shared" si="9"/>
        <v>579.37588869829096</v>
      </c>
      <c r="M89">
        <f t="shared" si="4"/>
        <v>568.32661284526012</v>
      </c>
      <c r="N89">
        <f t="shared" si="3"/>
        <v>11.049275853030849</v>
      </c>
      <c r="O89">
        <f t="shared" si="5"/>
        <v>-8.9775078824153476E-5</v>
      </c>
      <c r="P89">
        <f t="shared" si="6"/>
        <v>11.049365628109673</v>
      </c>
    </row>
    <row r="90" spans="1:16" x14ac:dyDescent="0.2">
      <c r="A90" s="8">
        <v>45587.666666666599</v>
      </c>
      <c r="B90" s="9">
        <v>582.01</v>
      </c>
      <c r="D90">
        <f t="shared" si="7"/>
        <v>1.1839366754870771E-2</v>
      </c>
      <c r="G90">
        <v>7.9636050533141297E-4</v>
      </c>
      <c r="I90">
        <v>5797.42</v>
      </c>
      <c r="J90">
        <f t="shared" si="8"/>
        <v>-9.2337774119530536E-3</v>
      </c>
      <c r="L90">
        <f t="shared" si="9"/>
        <v>579.78113659086159</v>
      </c>
      <c r="M90">
        <f t="shared" si="4"/>
        <v>568.92982670857418</v>
      </c>
      <c r="N90">
        <f t="shared" si="3"/>
        <v>10.85130988228741</v>
      </c>
      <c r="O90">
        <f t="shared" si="5"/>
        <v>-7.1820063059322778E-5</v>
      </c>
      <c r="P90">
        <f t="shared" si="6"/>
        <v>10.851381702350469</v>
      </c>
    </row>
    <row r="91" spans="1:16" x14ac:dyDescent="0.2">
      <c r="A91" s="8">
        <v>45588.666666666599</v>
      </c>
      <c r="B91" s="9">
        <v>563.69000000000005</v>
      </c>
      <c r="D91">
        <f t="shared" si="7"/>
        <v>-3.1983174716824138E-2</v>
      </c>
      <c r="G91">
        <v>9.0243860714187408E-4</v>
      </c>
      <c r="I91">
        <v>5809.86</v>
      </c>
      <c r="J91">
        <f t="shared" si="8"/>
        <v>2.1434831869283494E-3</v>
      </c>
      <c r="L91">
        <f t="shared" si="9"/>
        <v>577.30557711534448</v>
      </c>
      <c r="M91">
        <f t="shared" si="4"/>
        <v>569.3913210264576</v>
      </c>
      <c r="N91">
        <f t="shared" si="3"/>
        <v>7.9142560888868729</v>
      </c>
      <c r="O91">
        <f t="shared" si="5"/>
        <v>-5.7456050447458223E-5</v>
      </c>
      <c r="P91">
        <f t="shared" si="6"/>
        <v>7.9143135449373201</v>
      </c>
    </row>
    <row r="92" spans="1:16" x14ac:dyDescent="0.2">
      <c r="A92" s="8">
        <v>45589.666666666599</v>
      </c>
      <c r="B92" s="9">
        <v>567.78</v>
      </c>
      <c r="D92">
        <f t="shared" si="7"/>
        <v>7.2295647506094834E-3</v>
      </c>
      <c r="G92">
        <v>9.1188429353843733E-4</v>
      </c>
      <c r="I92">
        <v>5808.12</v>
      </c>
      <c r="J92">
        <f t="shared" si="8"/>
        <v>-2.9953572187414154E-4</v>
      </c>
      <c r="L92">
        <f t="shared" si="9"/>
        <v>575.84010371298382</v>
      </c>
      <c r="M92">
        <f t="shared" si="4"/>
        <v>570.32603798746072</v>
      </c>
      <c r="N92">
        <f t="shared" ref="N92:N155" si="10">L92-M92</f>
        <v>5.5140657255230963</v>
      </c>
      <c r="O92">
        <f t="shared" si="5"/>
        <v>-4.5964840357966579E-5</v>
      </c>
      <c r="P92">
        <f t="shared" si="6"/>
        <v>5.5141116903634542</v>
      </c>
    </row>
    <row r="93" spans="1:16" x14ac:dyDescent="0.2">
      <c r="A93" s="8">
        <v>45590.666666666599</v>
      </c>
      <c r="B93" s="9">
        <v>573.25</v>
      </c>
      <c r="D93">
        <f t="shared" si="7"/>
        <v>9.5879019898175901E-3</v>
      </c>
      <c r="G93">
        <v>9.6518253699530454E-4</v>
      </c>
      <c r="I93">
        <v>5823.52</v>
      </c>
      <c r="J93">
        <f t="shared" si="8"/>
        <v>2.6479514493707988E-3</v>
      </c>
      <c r="L93">
        <f t="shared" si="9"/>
        <v>575.44162621867861</v>
      </c>
      <c r="M93">
        <f t="shared" ref="M93:M156" si="11">B91*(2/27) +M92*(1-(2/27))</f>
        <v>569.83447961801926</v>
      </c>
      <c r="N93">
        <f t="shared" si="10"/>
        <v>5.6071466006593482</v>
      </c>
      <c r="O93">
        <f t="shared" si="5"/>
        <v>-3.6771872286373264E-5</v>
      </c>
      <c r="P93">
        <f t="shared" si="6"/>
        <v>5.6071833725316349</v>
      </c>
    </row>
    <row r="94" spans="1:16" x14ac:dyDescent="0.2">
      <c r="A94" s="8">
        <v>45593.666666666599</v>
      </c>
      <c r="B94" s="9">
        <v>578.16</v>
      </c>
      <c r="D94">
        <f t="shared" si="7"/>
        <v>8.5287252367117952E-3</v>
      </c>
      <c r="G94">
        <v>1.28384264131883E-3</v>
      </c>
      <c r="I94">
        <v>5832.92</v>
      </c>
      <c r="J94">
        <f t="shared" si="8"/>
        <v>1.6128426925638532E-3</v>
      </c>
      <c r="L94">
        <f t="shared" si="9"/>
        <v>575.85983756965106</v>
      </c>
      <c r="M94">
        <f t="shared" si="11"/>
        <v>569.68229594261049</v>
      </c>
      <c r="N94">
        <f t="shared" si="10"/>
        <v>6.1775416270405685</v>
      </c>
      <c r="O94">
        <f t="shared" si="5"/>
        <v>-2.9417497829098613E-5</v>
      </c>
      <c r="P94">
        <f t="shared" si="6"/>
        <v>6.1775710445383973</v>
      </c>
    </row>
    <row r="95" spans="1:16" x14ac:dyDescent="0.2">
      <c r="A95" s="8">
        <v>45594.666666666599</v>
      </c>
      <c r="B95" s="9">
        <v>593.28</v>
      </c>
      <c r="D95">
        <f t="shared" si="7"/>
        <v>2.5815815962710129E-2</v>
      </c>
      <c r="G95">
        <v>1.9131289388093699E-3</v>
      </c>
      <c r="I95">
        <v>5813.67</v>
      </c>
      <c r="J95">
        <f t="shared" si="8"/>
        <v>-3.3056916281390038E-3</v>
      </c>
      <c r="L95">
        <f t="shared" si="9"/>
        <v>578.53986255893551</v>
      </c>
      <c r="M95">
        <f t="shared" si="11"/>
        <v>569.94657031723193</v>
      </c>
      <c r="N95">
        <f t="shared" si="10"/>
        <v>8.5932922417035797</v>
      </c>
      <c r="O95">
        <f t="shared" si="5"/>
        <v>-2.353399826327889E-5</v>
      </c>
      <c r="P95">
        <f t="shared" si="6"/>
        <v>8.5933157757018428</v>
      </c>
    </row>
    <row r="96" spans="1:16" x14ac:dyDescent="0.2">
      <c r="A96" s="8">
        <v>45595.666666666599</v>
      </c>
      <c r="B96" s="9">
        <v>591.79999999999995</v>
      </c>
      <c r="D96">
        <f t="shared" si="7"/>
        <v>-2.4977229713264363E-3</v>
      </c>
      <c r="G96">
        <v>1.9734638584855972E-3</v>
      </c>
      <c r="I96">
        <v>5705.45</v>
      </c>
      <c r="J96">
        <f t="shared" si="8"/>
        <v>-1.8790182599519829E-2</v>
      </c>
      <c r="L96">
        <f t="shared" si="9"/>
        <v>580.57988370371459</v>
      </c>
      <c r="M96">
        <f t="shared" si="11"/>
        <v>570.55497251595557</v>
      </c>
      <c r="N96">
        <f t="shared" si="10"/>
        <v>10.024911187759017</v>
      </c>
      <c r="O96">
        <f t="shared" si="5"/>
        <v>-1.8827198610623114E-5</v>
      </c>
      <c r="P96">
        <f t="shared" si="6"/>
        <v>10.024930014957627</v>
      </c>
    </row>
    <row r="97" spans="1:16" x14ac:dyDescent="0.2">
      <c r="A97" s="8">
        <v>45596.666666666599</v>
      </c>
      <c r="B97" s="9">
        <v>567.58000000000004</v>
      </c>
      <c r="D97">
        <f t="shared" si="7"/>
        <v>-4.1787031382774537E-2</v>
      </c>
      <c r="G97">
        <v>2.4018245797596477E-3</v>
      </c>
      <c r="I97">
        <v>5728.8</v>
      </c>
      <c r="J97">
        <f t="shared" si="8"/>
        <v>4.0842263302362366E-3</v>
      </c>
      <c r="L97">
        <f t="shared" si="9"/>
        <v>578.57990159545079</v>
      </c>
      <c r="M97">
        <f t="shared" si="11"/>
        <v>572.23830788514408</v>
      </c>
      <c r="N97">
        <f t="shared" si="10"/>
        <v>6.3415937103067108</v>
      </c>
      <c r="O97">
        <f t="shared" si="5"/>
        <v>-1.5061758888498492E-5</v>
      </c>
      <c r="P97">
        <f t="shared" si="6"/>
        <v>6.3416087720655989</v>
      </c>
    </row>
    <row r="98" spans="1:16" x14ac:dyDescent="0.2">
      <c r="A98" s="8">
        <v>45597.666666666599</v>
      </c>
      <c r="B98" s="9">
        <v>567.16</v>
      </c>
      <c r="D98">
        <f t="shared" si="7"/>
        <v>-7.4025771397754161E-4</v>
      </c>
      <c r="G98">
        <v>2.6432004242428163E-3</v>
      </c>
      <c r="I98">
        <v>5712.69</v>
      </c>
      <c r="J98">
        <f t="shared" si="8"/>
        <v>-2.8160686495115016E-3</v>
      </c>
      <c r="L98">
        <f t="shared" si="9"/>
        <v>576.82299365768915</v>
      </c>
      <c r="M98">
        <f t="shared" si="11"/>
        <v>573.68732211587417</v>
      </c>
      <c r="N98">
        <f t="shared" si="10"/>
        <v>3.1356715418149861</v>
      </c>
      <c r="O98">
        <f t="shared" si="5"/>
        <v>-1.2049407110798794E-5</v>
      </c>
      <c r="P98">
        <f t="shared" si="6"/>
        <v>3.1356835912220968</v>
      </c>
    </row>
    <row r="99" spans="1:16" x14ac:dyDescent="0.2">
      <c r="A99" s="8">
        <v>45600.666666666599</v>
      </c>
      <c r="B99" s="9">
        <v>560.67999999999995</v>
      </c>
      <c r="D99">
        <f t="shared" si="7"/>
        <v>-1.1491118074500286E-2</v>
      </c>
      <c r="G99">
        <v>2.7826104911119818E-3</v>
      </c>
      <c r="I99">
        <v>5782.76</v>
      </c>
      <c r="J99">
        <f t="shared" si="8"/>
        <v>1.219106130274809E-2</v>
      </c>
      <c r="L99">
        <f t="shared" si="9"/>
        <v>574.33945617189079</v>
      </c>
      <c r="M99">
        <f t="shared" si="11"/>
        <v>573.23492788506871</v>
      </c>
      <c r="N99">
        <f t="shared" si="10"/>
        <v>1.1045282868220738</v>
      </c>
      <c r="O99">
        <f t="shared" si="5"/>
        <v>-9.6395256886390362E-6</v>
      </c>
      <c r="P99">
        <f t="shared" si="6"/>
        <v>1.1045379263477624</v>
      </c>
    </row>
    <row r="100" spans="1:16" x14ac:dyDescent="0.2">
      <c r="A100" s="8">
        <v>45601.666666666599</v>
      </c>
      <c r="B100" s="9">
        <v>572.42999999999995</v>
      </c>
      <c r="D100">
        <f t="shared" si="7"/>
        <v>2.0740124415503054E-2</v>
      </c>
      <c r="G100">
        <v>2.825368535042679E-3</v>
      </c>
      <c r="I100">
        <v>5929.04</v>
      </c>
      <c r="J100">
        <f t="shared" si="8"/>
        <v>2.4981233838896531E-2</v>
      </c>
      <c r="L100">
        <f t="shared" si="9"/>
        <v>574.04569368390753</v>
      </c>
      <c r="M100">
        <f t="shared" si="11"/>
        <v>572.78493322691543</v>
      </c>
      <c r="N100">
        <f t="shared" si="10"/>
        <v>1.2607604569921023</v>
      </c>
      <c r="O100">
        <f t="shared" si="5"/>
        <v>-7.7116205509112289E-6</v>
      </c>
      <c r="P100">
        <f t="shared" si="6"/>
        <v>1.2607681686126533</v>
      </c>
    </row>
    <row r="101" spans="1:16" x14ac:dyDescent="0.2">
      <c r="A101" s="8">
        <v>45602.666666666599</v>
      </c>
      <c r="B101" s="9">
        <v>572.04999999999995</v>
      </c>
      <c r="D101">
        <f t="shared" si="7"/>
        <v>-6.6405706340718002E-4</v>
      </c>
      <c r="G101">
        <v>3.0346211862545451E-3</v>
      </c>
      <c r="I101">
        <v>5973.1</v>
      </c>
      <c r="J101">
        <f t="shared" si="8"/>
        <v>7.4037444129894632E-3</v>
      </c>
      <c r="L101">
        <f t="shared" si="9"/>
        <v>573.73866388638328</v>
      </c>
      <c r="M101">
        <f t="shared" si="11"/>
        <v>571.88827150640316</v>
      </c>
      <c r="N101">
        <f t="shared" si="10"/>
        <v>1.8503923799801214</v>
      </c>
      <c r="O101">
        <f t="shared" ref="O101:O164" si="12">E101*(2/10) + O100*(1-(2/10))</f>
        <v>-6.1692964407289838E-6</v>
      </c>
      <c r="P101">
        <f t="shared" ref="P101:P164" si="13">N101-O101</f>
        <v>1.8503985492765622</v>
      </c>
    </row>
    <row r="102" spans="1:16" x14ac:dyDescent="0.2">
      <c r="A102" s="8">
        <v>45603.666666666599</v>
      </c>
      <c r="B102" s="9">
        <v>591.70000000000005</v>
      </c>
      <c r="D102">
        <f t="shared" si="7"/>
        <v>3.3773349535695593E-2</v>
      </c>
      <c r="G102">
        <v>3.1681928577205975E-3</v>
      </c>
      <c r="I102">
        <v>5995.54</v>
      </c>
      <c r="J102">
        <f t="shared" si="8"/>
        <v>3.7498038697994338E-3</v>
      </c>
      <c r="L102">
        <f t="shared" si="9"/>
        <v>576.50194636540118</v>
      </c>
      <c r="M102">
        <f t="shared" si="11"/>
        <v>571.92839954296585</v>
      </c>
      <c r="N102">
        <f t="shared" si="10"/>
        <v>4.5735468224353326</v>
      </c>
      <c r="O102">
        <f t="shared" si="12"/>
        <v>-4.9354371525831876E-6</v>
      </c>
      <c r="P102">
        <f t="shared" si="13"/>
        <v>4.5735517578724849</v>
      </c>
    </row>
    <row r="103" spans="1:16" x14ac:dyDescent="0.2">
      <c r="A103" s="8">
        <v>45604.666666666599</v>
      </c>
      <c r="B103" s="9">
        <v>589.34</v>
      </c>
      <c r="D103">
        <f t="shared" si="7"/>
        <v>-3.9964829999573868E-3</v>
      </c>
      <c r="G103">
        <v>3.1980602019005986E-3</v>
      </c>
      <c r="I103">
        <v>6001.35</v>
      </c>
      <c r="J103">
        <f t="shared" si="8"/>
        <v>9.6858443383637458E-4</v>
      </c>
      <c r="L103">
        <f t="shared" si="9"/>
        <v>578.47703153995485</v>
      </c>
      <c r="M103">
        <f t="shared" si="11"/>
        <v>571.93740698422766</v>
      </c>
      <c r="N103">
        <f t="shared" si="10"/>
        <v>6.5396245557271868</v>
      </c>
      <c r="O103">
        <f t="shared" si="12"/>
        <v>-3.9483497220665502E-6</v>
      </c>
      <c r="P103">
        <f t="shared" si="13"/>
        <v>6.5396285040769087</v>
      </c>
    </row>
    <row r="104" spans="1:16" x14ac:dyDescent="0.2">
      <c r="A104" s="8">
        <v>45607.666666666599</v>
      </c>
      <c r="B104" s="9">
        <v>583.16999999999996</v>
      </c>
      <c r="D104">
        <f t="shared" si="7"/>
        <v>-1.0524527640559894E-2</v>
      </c>
      <c r="G104">
        <v>3.3398305467480277E-3</v>
      </c>
      <c r="I104">
        <v>5983.99</v>
      </c>
      <c r="J104">
        <f t="shared" si="8"/>
        <v>-2.8968743715661891E-3</v>
      </c>
      <c r="L104">
        <f t="shared" si="9"/>
        <v>579.19902668765405</v>
      </c>
      <c r="M104">
        <f t="shared" si="11"/>
        <v>573.4013027631737</v>
      </c>
      <c r="N104">
        <f t="shared" si="10"/>
        <v>5.7977239244803513</v>
      </c>
      <c r="O104">
        <f t="shared" si="12"/>
        <v>-3.1586797776532404E-6</v>
      </c>
      <c r="P104">
        <f t="shared" si="13"/>
        <v>5.7977270831601286</v>
      </c>
    </row>
    <row r="105" spans="1:16" x14ac:dyDescent="0.2">
      <c r="A105" s="8">
        <v>45608.666666666599</v>
      </c>
      <c r="B105" s="9">
        <v>584.82000000000005</v>
      </c>
      <c r="D105">
        <f t="shared" si="7"/>
        <v>2.825368535042679E-3</v>
      </c>
      <c r="G105">
        <v>3.5203973141766636E-3</v>
      </c>
      <c r="I105">
        <v>5985.38</v>
      </c>
      <c r="J105">
        <f t="shared" si="8"/>
        <v>2.322595101076364E-4</v>
      </c>
      <c r="L105">
        <f t="shared" si="9"/>
        <v>580.06379181263037</v>
      </c>
      <c r="M105">
        <f t="shared" si="11"/>
        <v>574.58194700293859</v>
      </c>
      <c r="N105">
        <f t="shared" si="10"/>
        <v>5.4818448096917791</v>
      </c>
      <c r="O105">
        <f t="shared" si="12"/>
        <v>-2.5269438221225926E-6</v>
      </c>
      <c r="P105">
        <f t="shared" si="13"/>
        <v>5.4818473366356013</v>
      </c>
    </row>
    <row r="106" spans="1:16" x14ac:dyDescent="0.2">
      <c r="A106" s="8">
        <v>45609.666666666599</v>
      </c>
      <c r="B106" s="9">
        <v>580</v>
      </c>
      <c r="D106">
        <f t="shared" si="7"/>
        <v>-8.2760040367087385E-3</v>
      </c>
      <c r="G106">
        <v>3.5471222111592773E-3</v>
      </c>
      <c r="I106">
        <v>5949.17</v>
      </c>
      <c r="J106">
        <f t="shared" si="8"/>
        <v>-6.0681150291174617E-3</v>
      </c>
      <c r="L106">
        <f t="shared" si="9"/>
        <v>580.05397768761031</v>
      </c>
      <c r="M106">
        <f t="shared" si="11"/>
        <v>575.21809907679506</v>
      </c>
      <c r="N106">
        <f t="shared" si="10"/>
        <v>4.8358786108152572</v>
      </c>
      <c r="O106">
        <f t="shared" si="12"/>
        <v>-2.0215550576980743E-6</v>
      </c>
      <c r="P106">
        <f t="shared" si="13"/>
        <v>4.8358806323703147</v>
      </c>
    </row>
    <row r="107" spans="1:16" x14ac:dyDescent="0.2">
      <c r="A107" s="8">
        <v>45610.666666666599</v>
      </c>
      <c r="B107" s="9">
        <v>577.16</v>
      </c>
      <c r="D107">
        <f t="shared" si="7"/>
        <v>-4.9085791114100415E-3</v>
      </c>
      <c r="G107">
        <v>4.0162488721888915E-3</v>
      </c>
      <c r="I107">
        <v>5870.62</v>
      </c>
      <c r="J107">
        <f t="shared" si="8"/>
        <v>-1.3291463960568205E-2</v>
      </c>
      <c r="L107">
        <f t="shared" si="9"/>
        <v>579.60875035105482</v>
      </c>
      <c r="M107">
        <f t="shared" si="11"/>
        <v>575.92935099703254</v>
      </c>
      <c r="N107">
        <f t="shared" si="10"/>
        <v>3.67939935402228</v>
      </c>
      <c r="O107">
        <f t="shared" si="12"/>
        <v>-1.6172440461584596E-6</v>
      </c>
      <c r="P107">
        <f t="shared" si="13"/>
        <v>3.6794009712663263</v>
      </c>
    </row>
    <row r="108" spans="1:16" x14ac:dyDescent="0.2">
      <c r="A108" s="8">
        <v>45611.666666666599</v>
      </c>
      <c r="B108" s="9">
        <v>554.08000000000004</v>
      </c>
      <c r="D108">
        <f t="shared" si="7"/>
        <v>-4.0810443774943021E-2</v>
      </c>
      <c r="G108">
        <v>4.0225765174984511E-3</v>
      </c>
      <c r="I108">
        <v>5893.62</v>
      </c>
      <c r="J108">
        <f t="shared" si="8"/>
        <v>3.9101598241076656E-3</v>
      </c>
      <c r="L108">
        <f t="shared" si="9"/>
        <v>575.6812502970464</v>
      </c>
      <c r="M108">
        <f t="shared" si="11"/>
        <v>576.23088055280789</v>
      </c>
      <c r="N108">
        <f t="shared" si="10"/>
        <v>-0.54963025576148539</v>
      </c>
      <c r="O108">
        <f t="shared" si="12"/>
        <v>-1.2937952369267678E-6</v>
      </c>
      <c r="P108">
        <f t="shared" si="13"/>
        <v>-0.54962896196624844</v>
      </c>
    </row>
    <row r="109" spans="1:16" x14ac:dyDescent="0.2">
      <c r="A109" s="8">
        <v>45614.666666666599</v>
      </c>
      <c r="B109" s="9">
        <v>554.4</v>
      </c>
      <c r="D109">
        <f t="shared" si="7"/>
        <v>5.7736722158164059E-4</v>
      </c>
      <c r="G109">
        <v>4.3743277861609106E-3</v>
      </c>
      <c r="I109">
        <v>5916.98</v>
      </c>
      <c r="J109">
        <f t="shared" si="8"/>
        <v>3.9557737052673715E-3</v>
      </c>
      <c r="L109">
        <f t="shared" si="9"/>
        <v>572.40721178980846</v>
      </c>
      <c r="M109">
        <f t="shared" si="11"/>
        <v>576.29970421556288</v>
      </c>
      <c r="N109">
        <f t="shared" si="10"/>
        <v>-3.8924924257544262</v>
      </c>
      <c r="O109">
        <f t="shared" si="12"/>
        <v>-1.0350361895414143E-6</v>
      </c>
      <c r="P109">
        <f t="shared" si="13"/>
        <v>-3.8924913907182366</v>
      </c>
    </row>
    <row r="110" spans="1:16" x14ac:dyDescent="0.2">
      <c r="A110" s="8">
        <v>45615.666666666599</v>
      </c>
      <c r="B110" s="9">
        <v>561.09</v>
      </c>
      <c r="D110">
        <f t="shared" si="7"/>
        <v>1.1994872587325069E-2</v>
      </c>
      <c r="G110">
        <v>4.4147536220222345E-3</v>
      </c>
      <c r="I110">
        <v>5917.11</v>
      </c>
      <c r="J110">
        <f t="shared" si="8"/>
        <v>2.1970426117316337E-5</v>
      </c>
      <c r="L110">
        <f t="shared" si="9"/>
        <v>570.66610228368404</v>
      </c>
      <c r="M110">
        <f t="shared" si="11"/>
        <v>574.65380019959525</v>
      </c>
      <c r="N110">
        <f t="shared" si="10"/>
        <v>-3.9876979159112125</v>
      </c>
      <c r="O110">
        <f t="shared" si="12"/>
        <v>-8.2802895163313144E-7</v>
      </c>
      <c r="P110">
        <f t="shared" si="13"/>
        <v>-3.9876970878822608</v>
      </c>
    </row>
    <row r="111" spans="1:16" x14ac:dyDescent="0.2">
      <c r="A111" s="8">
        <v>45616.666666666599</v>
      </c>
      <c r="B111" s="9">
        <v>565.52</v>
      </c>
      <c r="D111">
        <f t="shared" si="7"/>
        <v>7.8643413996802407E-3</v>
      </c>
      <c r="G111">
        <v>4.9232311374613419E-3</v>
      </c>
      <c r="I111">
        <v>5948.71</v>
      </c>
      <c r="J111">
        <f t="shared" si="8"/>
        <v>5.3262353051749837E-3</v>
      </c>
      <c r="L111">
        <f t="shared" si="9"/>
        <v>569.87439424004037</v>
      </c>
      <c r="M111">
        <f t="shared" si="11"/>
        <v>573.15351870332893</v>
      </c>
      <c r="N111">
        <f t="shared" si="10"/>
        <v>-3.2791244632885537</v>
      </c>
      <c r="O111">
        <f t="shared" si="12"/>
        <v>-6.6242316130650518E-7</v>
      </c>
      <c r="P111">
        <f t="shared" si="13"/>
        <v>-3.2791238008653925</v>
      </c>
    </row>
    <row r="112" spans="1:16" x14ac:dyDescent="0.2">
      <c r="A112" s="8">
        <v>45617.666666666599</v>
      </c>
      <c r="B112" s="9">
        <v>563.09</v>
      </c>
      <c r="D112">
        <f t="shared" si="7"/>
        <v>-4.3061885948360717E-3</v>
      </c>
      <c r="G112">
        <v>5.4363408474554795E-3</v>
      </c>
      <c r="I112">
        <v>5969.34</v>
      </c>
      <c r="J112">
        <f t="shared" si="8"/>
        <v>3.4619792004100735E-3</v>
      </c>
      <c r="L112">
        <f t="shared" si="9"/>
        <v>568.83064128003411</v>
      </c>
      <c r="M112">
        <f t="shared" si="11"/>
        <v>572.25992472530459</v>
      </c>
      <c r="N112">
        <f t="shared" si="10"/>
        <v>-3.429283445270471</v>
      </c>
      <c r="O112">
        <f t="shared" si="12"/>
        <v>-5.2993852904520414E-7</v>
      </c>
      <c r="P112">
        <f t="shared" si="13"/>
        <v>-3.429282915331942</v>
      </c>
    </row>
    <row r="113" spans="1:16" x14ac:dyDescent="0.2">
      <c r="A113" s="8">
        <v>45618.666666666599</v>
      </c>
      <c r="B113" s="9">
        <v>559.14</v>
      </c>
      <c r="D113">
        <f t="shared" si="7"/>
        <v>-7.0395842422433944E-3</v>
      </c>
      <c r="G113">
        <v>5.6843832942341322E-3</v>
      </c>
      <c r="I113">
        <v>5987.37</v>
      </c>
      <c r="J113">
        <f t="shared" si="8"/>
        <v>3.015882072251307E-3</v>
      </c>
      <c r="L113">
        <f t="shared" si="9"/>
        <v>567.33977339079809</v>
      </c>
      <c r="M113">
        <f t="shared" si="11"/>
        <v>571.76067104194874</v>
      </c>
      <c r="N113">
        <f t="shared" si="10"/>
        <v>-4.4208976511506535</v>
      </c>
      <c r="O113">
        <f t="shared" si="12"/>
        <v>-4.2395082323616332E-7</v>
      </c>
      <c r="P113">
        <f t="shared" si="13"/>
        <v>-4.4208972271998306</v>
      </c>
    </row>
    <row r="114" spans="1:16" x14ac:dyDescent="0.2">
      <c r="A114" s="8">
        <v>45621.666666666599</v>
      </c>
      <c r="B114" s="9">
        <v>565.11</v>
      </c>
      <c r="D114">
        <f t="shared" si="7"/>
        <v>1.0620513436618361E-2</v>
      </c>
      <c r="G114">
        <v>5.9450118820233789E-3</v>
      </c>
      <c r="I114">
        <v>6021.63</v>
      </c>
      <c r="J114">
        <f t="shared" si="8"/>
        <v>5.7057361888066833E-3</v>
      </c>
      <c r="L114">
        <f t="shared" si="9"/>
        <v>566.99673133067529</v>
      </c>
      <c r="M114">
        <f t="shared" si="11"/>
        <v>571.11839911291554</v>
      </c>
      <c r="N114">
        <f t="shared" si="10"/>
        <v>-4.1216677822402517</v>
      </c>
      <c r="O114">
        <f t="shared" si="12"/>
        <v>-3.3916065858893066E-7</v>
      </c>
      <c r="P114">
        <f t="shared" si="13"/>
        <v>-4.121667443079593</v>
      </c>
    </row>
    <row r="115" spans="1:16" x14ac:dyDescent="0.2">
      <c r="A115" s="8">
        <v>45622.666666666599</v>
      </c>
      <c r="B115" s="9">
        <v>573.54</v>
      </c>
      <c r="D115">
        <f t="shared" si="7"/>
        <v>1.4807278841488754E-2</v>
      </c>
      <c r="G115">
        <v>6.0037764843569614E-3</v>
      </c>
      <c r="I115">
        <v>5998.74</v>
      </c>
      <c r="J115">
        <f t="shared" si="8"/>
        <v>-3.8085396153748753E-3</v>
      </c>
      <c r="L115">
        <f t="shared" si="9"/>
        <v>568.00338804903299</v>
      </c>
      <c r="M115">
        <f t="shared" si="11"/>
        <v>570.23111028973665</v>
      </c>
      <c r="N115">
        <f t="shared" si="10"/>
        <v>-2.2277222407036561</v>
      </c>
      <c r="O115">
        <f t="shared" si="12"/>
        <v>-2.7132852687114452E-7</v>
      </c>
      <c r="P115">
        <f t="shared" si="13"/>
        <v>-2.2277219693751293</v>
      </c>
    </row>
    <row r="116" spans="1:16" x14ac:dyDescent="0.2">
      <c r="A116" s="8">
        <v>45623.666666666599</v>
      </c>
      <c r="B116" s="9">
        <v>569.20000000000005</v>
      </c>
      <c r="D116">
        <f t="shared" si="7"/>
        <v>-7.5958150880287402E-3</v>
      </c>
      <c r="G116">
        <v>6.2510749196252853E-3</v>
      </c>
      <c r="I116">
        <v>6032.38</v>
      </c>
      <c r="J116">
        <f t="shared" si="8"/>
        <v>5.5921788939180331E-3</v>
      </c>
      <c r="L116">
        <f t="shared" si="9"/>
        <v>568.18748219533563</v>
      </c>
      <c r="M116">
        <f t="shared" si="11"/>
        <v>569.85176878679317</v>
      </c>
      <c r="N116">
        <f t="shared" si="10"/>
        <v>-1.6642865914575395</v>
      </c>
      <c r="O116">
        <f t="shared" si="12"/>
        <v>-2.1706282149691561E-7</v>
      </c>
      <c r="P116">
        <f t="shared" si="13"/>
        <v>-1.664286374394718</v>
      </c>
    </row>
    <row r="117" spans="1:16" x14ac:dyDescent="0.2">
      <c r="A117" s="8">
        <v>45625.545138888803</v>
      </c>
      <c r="B117" s="9">
        <v>574.32000000000005</v>
      </c>
      <c r="D117">
        <f t="shared" si="7"/>
        <v>8.954866052530373E-3</v>
      </c>
      <c r="G117">
        <v>7.0153737510882472E-3</v>
      </c>
      <c r="I117">
        <v>6047.15</v>
      </c>
      <c r="J117">
        <f t="shared" si="8"/>
        <v>2.4454606033056034E-3</v>
      </c>
      <c r="L117">
        <f t="shared" si="9"/>
        <v>569.13094647297635</v>
      </c>
      <c r="M117">
        <f t="shared" si="11"/>
        <v>570.1249710988825</v>
      </c>
      <c r="N117">
        <f t="shared" si="10"/>
        <v>-0.99402462590614959</v>
      </c>
      <c r="O117">
        <f t="shared" si="12"/>
        <v>-1.7365025719753251E-7</v>
      </c>
      <c r="P117">
        <f t="shared" si="13"/>
        <v>-0.99402445225589242</v>
      </c>
    </row>
    <row r="118" spans="1:16" x14ac:dyDescent="0.2">
      <c r="A118" s="8">
        <v>45628.666666666599</v>
      </c>
      <c r="B118" s="9">
        <v>592.83000000000004</v>
      </c>
      <c r="D118">
        <f t="shared" si="7"/>
        <v>3.1720947720593397E-2</v>
      </c>
      <c r="G118">
        <v>7.2295647506094834E-3</v>
      </c>
      <c r="I118">
        <v>6049.88</v>
      </c>
      <c r="J118">
        <f t="shared" si="8"/>
        <v>4.5135046310470323E-4</v>
      </c>
      <c r="L118">
        <f t="shared" si="9"/>
        <v>572.77695470790309</v>
      </c>
      <c r="M118">
        <f t="shared" si="11"/>
        <v>570.05645472118749</v>
      </c>
      <c r="N118">
        <f t="shared" si="10"/>
        <v>2.7204999867155948</v>
      </c>
      <c r="O118">
        <f t="shared" si="12"/>
        <v>-1.3892020575802602E-7</v>
      </c>
      <c r="P118">
        <f t="shared" si="13"/>
        <v>2.7205001256358003</v>
      </c>
    </row>
    <row r="119" spans="1:16" x14ac:dyDescent="0.2">
      <c r="A119" s="8">
        <v>45629.666666666599</v>
      </c>
      <c r="B119" s="9">
        <v>613.65</v>
      </c>
      <c r="D119">
        <f t="shared" si="7"/>
        <v>3.4517053054696281E-2</v>
      </c>
      <c r="G119">
        <v>7.7222598284718063E-3</v>
      </c>
      <c r="I119">
        <v>6086.49</v>
      </c>
      <c r="J119">
        <f t="shared" si="8"/>
        <v>6.0331237505021089E-3</v>
      </c>
      <c r="L119">
        <f t="shared" si="9"/>
        <v>579.06511552207189</v>
      </c>
      <c r="M119">
        <f t="shared" si="11"/>
        <v>570.37227288998838</v>
      </c>
      <c r="N119">
        <f t="shared" si="10"/>
        <v>8.6928426320835115</v>
      </c>
      <c r="O119">
        <f t="shared" si="12"/>
        <v>-1.1113616460642082E-7</v>
      </c>
      <c r="P119">
        <f t="shared" si="13"/>
        <v>8.6928427432196766</v>
      </c>
    </row>
    <row r="120" spans="1:16" x14ac:dyDescent="0.2">
      <c r="A120" s="8">
        <v>45630.666666666599</v>
      </c>
      <c r="B120" s="9">
        <v>613.78</v>
      </c>
      <c r="D120">
        <f t="shared" si="7"/>
        <v>2.1182470769990158E-4</v>
      </c>
      <c r="G120">
        <v>7.8643413996802407E-3</v>
      </c>
      <c r="I120">
        <v>6075.11</v>
      </c>
      <c r="J120">
        <f t="shared" si="8"/>
        <v>-1.8714648272306858E-3</v>
      </c>
      <c r="L120">
        <f t="shared" si="9"/>
        <v>584.40586698021468</v>
      </c>
      <c r="M120">
        <f t="shared" si="11"/>
        <v>572.0358082314707</v>
      </c>
      <c r="N120">
        <f t="shared" si="10"/>
        <v>12.370058748743986</v>
      </c>
      <c r="O120">
        <f t="shared" si="12"/>
        <v>-8.8908931685136662E-8</v>
      </c>
      <c r="P120">
        <f t="shared" si="13"/>
        <v>12.370058837652918</v>
      </c>
    </row>
    <row r="121" spans="1:16" x14ac:dyDescent="0.2">
      <c r="A121" s="8">
        <v>45631.666666666599</v>
      </c>
      <c r="B121" s="9">
        <v>608.92999999999995</v>
      </c>
      <c r="D121">
        <f t="shared" si="7"/>
        <v>-7.9332391764546269E-3</v>
      </c>
      <c r="G121">
        <v>8.0031507199325464E-3</v>
      </c>
      <c r="I121">
        <v>6090.27</v>
      </c>
      <c r="J121">
        <f t="shared" si="8"/>
        <v>2.4923196558419955E-3</v>
      </c>
      <c r="L121">
        <f t="shared" si="9"/>
        <v>588.17881052172015</v>
      </c>
      <c r="M121">
        <f t="shared" si="11"/>
        <v>575.11834095506538</v>
      </c>
      <c r="N121">
        <f t="shared" si="10"/>
        <v>13.060469566654774</v>
      </c>
      <c r="O121">
        <f t="shared" si="12"/>
        <v>-7.1127145348109335E-8</v>
      </c>
      <c r="P121">
        <f t="shared" si="13"/>
        <v>13.060469637781919</v>
      </c>
    </row>
    <row r="122" spans="1:16" x14ac:dyDescent="0.2">
      <c r="A122" s="8">
        <v>45632.666666666599</v>
      </c>
      <c r="B122" s="9">
        <v>623.77</v>
      </c>
      <c r="D122">
        <f t="shared" si="7"/>
        <v>2.4078392105179123E-2</v>
      </c>
      <c r="G122">
        <v>8.312499433584716E-3</v>
      </c>
      <c r="I122">
        <v>6052.85</v>
      </c>
      <c r="J122">
        <f t="shared" si="8"/>
        <v>-6.1631802121963038E-3</v>
      </c>
      <c r="L122">
        <f t="shared" si="9"/>
        <v>593.6543781337632</v>
      </c>
      <c r="M122">
        <f t="shared" si="11"/>
        <v>577.98216755098645</v>
      </c>
      <c r="N122">
        <f t="shared" si="10"/>
        <v>15.672210582776756</v>
      </c>
      <c r="O122">
        <f t="shared" si="12"/>
        <v>-5.690171627848747E-8</v>
      </c>
      <c r="P122">
        <f t="shared" si="13"/>
        <v>15.672210639678473</v>
      </c>
    </row>
    <row r="123" spans="1:16" x14ac:dyDescent="0.2">
      <c r="A123" s="8">
        <v>45635.666666666599</v>
      </c>
      <c r="B123" s="9">
        <v>613.57000000000005</v>
      </c>
      <c r="D123">
        <f t="shared" si="7"/>
        <v>-1.6487353608317438E-2</v>
      </c>
      <c r="G123">
        <v>8.3810759789674522E-3</v>
      </c>
      <c r="I123">
        <v>6034.91</v>
      </c>
      <c r="J123">
        <f t="shared" si="8"/>
        <v>-2.9682940713745675E-3</v>
      </c>
      <c r="L123">
        <f t="shared" si="9"/>
        <v>596.71831995933815</v>
      </c>
      <c r="M123">
        <f t="shared" si="11"/>
        <v>580.27459958424674</v>
      </c>
      <c r="N123">
        <f t="shared" si="10"/>
        <v>16.443720375091402</v>
      </c>
      <c r="O123">
        <f t="shared" si="12"/>
        <v>-4.5521373022789982E-8</v>
      </c>
      <c r="P123">
        <f t="shared" si="13"/>
        <v>16.443720420612774</v>
      </c>
    </row>
    <row r="124" spans="1:16" x14ac:dyDescent="0.2">
      <c r="A124" s="8">
        <v>45636.666666666599</v>
      </c>
      <c r="B124" s="9">
        <v>619.32000000000005</v>
      </c>
      <c r="D124">
        <f t="shared" si="7"/>
        <v>9.3277448770118787E-3</v>
      </c>
      <c r="G124">
        <v>8.5287252367117952E-3</v>
      </c>
      <c r="I124">
        <v>6084.19</v>
      </c>
      <c r="J124">
        <f t="shared" si="8"/>
        <v>8.1326619328850828E-3</v>
      </c>
      <c r="L124">
        <f t="shared" si="9"/>
        <v>600.1955015040553</v>
      </c>
      <c r="M124">
        <f t="shared" si="11"/>
        <v>583.4964810965248</v>
      </c>
      <c r="N124">
        <f t="shared" si="10"/>
        <v>16.699020407530497</v>
      </c>
      <c r="O124">
        <f t="shared" si="12"/>
        <v>-3.6417098418231987E-8</v>
      </c>
      <c r="P124">
        <f t="shared" si="13"/>
        <v>16.699020443947596</v>
      </c>
    </row>
    <row r="125" spans="1:16" x14ac:dyDescent="0.2">
      <c r="A125" s="8">
        <v>45637.666666666599</v>
      </c>
      <c r="B125" s="9">
        <v>632.67999999999995</v>
      </c>
      <c r="D125">
        <f t="shared" si="7"/>
        <v>2.1342663146651786E-2</v>
      </c>
      <c r="G125">
        <v>8.801442416483566E-3</v>
      </c>
      <c r="I125">
        <v>6051.25</v>
      </c>
      <c r="J125">
        <f t="shared" si="8"/>
        <v>-5.4287410919564485E-3</v>
      </c>
      <c r="L125">
        <f t="shared" si="9"/>
        <v>605.19311665727753</v>
      </c>
      <c r="M125">
        <f t="shared" si="11"/>
        <v>585.72414916344883</v>
      </c>
      <c r="N125">
        <f t="shared" si="10"/>
        <v>19.4689674938287</v>
      </c>
      <c r="O125">
        <f t="shared" si="12"/>
        <v>-2.9133678734585589E-8</v>
      </c>
      <c r="P125">
        <f t="shared" si="13"/>
        <v>19.46896752296238</v>
      </c>
    </row>
    <row r="126" spans="1:16" x14ac:dyDescent="0.2">
      <c r="A126" s="8">
        <v>45638.666666666599</v>
      </c>
      <c r="B126" s="9">
        <v>630.79</v>
      </c>
      <c r="D126">
        <f t="shared" si="7"/>
        <v>-2.9917630172881403E-3</v>
      </c>
      <c r="G126">
        <v>8.81013315770212E-3</v>
      </c>
      <c r="I126">
        <v>6051.09</v>
      </c>
      <c r="J126">
        <f t="shared" si="8"/>
        <v>-2.6441167577320025E-5</v>
      </c>
      <c r="L126">
        <f t="shared" si="9"/>
        <v>609.13109871000415</v>
      </c>
      <c r="M126">
        <f t="shared" si="11"/>
        <v>588.2127307068971</v>
      </c>
      <c r="N126">
        <f t="shared" si="10"/>
        <v>20.918368003107048</v>
      </c>
      <c r="O126">
        <f t="shared" si="12"/>
        <v>-2.3306942987668474E-8</v>
      </c>
      <c r="P126">
        <f t="shared" si="13"/>
        <v>20.91836802641399</v>
      </c>
    </row>
    <row r="127" spans="1:16" x14ac:dyDescent="0.2">
      <c r="A127" s="8">
        <v>45639.666666666599</v>
      </c>
      <c r="B127" s="9">
        <v>620.35</v>
      </c>
      <c r="D127">
        <f t="shared" si="7"/>
        <v>-1.6689167189119277E-2</v>
      </c>
      <c r="G127">
        <v>8.9139035568321732E-3</v>
      </c>
      <c r="I127">
        <v>6074.08</v>
      </c>
      <c r="J127">
        <f t="shared" si="8"/>
        <v>3.7921163249597686E-3</v>
      </c>
      <c r="L127">
        <f t="shared" si="9"/>
        <v>610.85708352384961</v>
      </c>
      <c r="M127">
        <f t="shared" si="11"/>
        <v>591.50660250638623</v>
      </c>
      <c r="N127">
        <f t="shared" si="10"/>
        <v>19.35048101746338</v>
      </c>
      <c r="O127">
        <f t="shared" si="12"/>
        <v>-1.864555439013478E-8</v>
      </c>
      <c r="P127">
        <f t="shared" si="13"/>
        <v>19.350481036108935</v>
      </c>
    </row>
    <row r="128" spans="1:16" x14ac:dyDescent="0.2">
      <c r="A128" s="8">
        <v>45642.666666666599</v>
      </c>
      <c r="B128" s="9">
        <v>624.24</v>
      </c>
      <c r="D128">
        <f t="shared" si="7"/>
        <v>6.2510749196252853E-3</v>
      </c>
      <c r="G128">
        <v>8.9545150483611152E-3</v>
      </c>
      <c r="I128">
        <v>6050.61</v>
      </c>
      <c r="J128">
        <f t="shared" si="8"/>
        <v>-3.8714440227630084E-3</v>
      </c>
      <c r="L128">
        <f t="shared" si="9"/>
        <v>612.91599375094972</v>
      </c>
      <c r="M128">
        <f t="shared" si="11"/>
        <v>594.41648380220943</v>
      </c>
      <c r="N128">
        <f t="shared" si="10"/>
        <v>18.499509948740297</v>
      </c>
      <c r="O128">
        <f t="shared" si="12"/>
        <v>-1.4916443512107823E-8</v>
      </c>
      <c r="P128">
        <f t="shared" si="13"/>
        <v>18.499509963656742</v>
      </c>
    </row>
    <row r="129" spans="1:16" x14ac:dyDescent="0.2">
      <c r="A129" s="8">
        <v>45643.666666666599</v>
      </c>
      <c r="B129" s="9">
        <v>619.44000000000005</v>
      </c>
      <c r="D129">
        <f t="shared" si="7"/>
        <v>-7.7190657300375979E-3</v>
      </c>
      <c r="G129">
        <v>8.954866052530373E-3</v>
      </c>
      <c r="I129">
        <v>5872.16</v>
      </c>
      <c r="J129">
        <f t="shared" si="8"/>
        <v>-2.9936554508987644E-2</v>
      </c>
      <c r="L129">
        <f t="shared" si="9"/>
        <v>613.91968702003442</v>
      </c>
      <c r="M129">
        <f t="shared" si="11"/>
        <v>596.33748500204581</v>
      </c>
      <c r="N129">
        <f t="shared" si="10"/>
        <v>17.582202017988607</v>
      </c>
      <c r="O129">
        <f t="shared" si="12"/>
        <v>-1.193315480968626E-8</v>
      </c>
      <c r="P129">
        <f t="shared" si="13"/>
        <v>17.58220202992176</v>
      </c>
    </row>
    <row r="130" spans="1:16" x14ac:dyDescent="0.2">
      <c r="A130" s="8">
        <v>45644.666666666599</v>
      </c>
      <c r="B130" s="9">
        <v>597.19000000000005</v>
      </c>
      <c r="D130">
        <f t="shared" si="7"/>
        <v>-3.6580523362737878E-2</v>
      </c>
      <c r="G130">
        <v>8.9945485304542168E-3</v>
      </c>
      <c r="I130">
        <v>5867.08</v>
      </c>
      <c r="J130">
        <f t="shared" si="8"/>
        <v>-8.6547345775283581E-4</v>
      </c>
      <c r="L130">
        <f t="shared" si="9"/>
        <v>611.34588901695224</v>
      </c>
      <c r="M130">
        <f t="shared" si="11"/>
        <v>598.40433796485729</v>
      </c>
      <c r="N130">
        <f t="shared" si="10"/>
        <v>12.941551052094951</v>
      </c>
      <c r="O130">
        <f t="shared" si="12"/>
        <v>-9.5465238477490089E-9</v>
      </c>
      <c r="P130">
        <f t="shared" si="13"/>
        <v>12.941551061641475</v>
      </c>
    </row>
    <row r="131" spans="1:16" x14ac:dyDescent="0.2">
      <c r="A131" s="8">
        <v>45645.666666666599</v>
      </c>
      <c r="B131" s="9">
        <v>595.57000000000005</v>
      </c>
      <c r="D131">
        <f t="shared" si="7"/>
        <v>-2.7163905498756545E-3</v>
      </c>
      <c r="G131">
        <v>9.3277448770118787E-3</v>
      </c>
      <c r="I131">
        <v>5930.85</v>
      </c>
      <c r="J131">
        <f t="shared" si="8"/>
        <v>1.0810476252410672E-2</v>
      </c>
      <c r="L131">
        <f t="shared" si="9"/>
        <v>608.91882916819043</v>
      </c>
      <c r="M131">
        <f t="shared" si="11"/>
        <v>599.96253515264561</v>
      </c>
      <c r="N131">
        <f t="shared" si="10"/>
        <v>8.9562940155448132</v>
      </c>
      <c r="O131">
        <f t="shared" si="12"/>
        <v>-7.6372190781992078E-9</v>
      </c>
      <c r="P131">
        <f t="shared" si="13"/>
        <v>8.956294023182032</v>
      </c>
    </row>
    <row r="132" spans="1:16" x14ac:dyDescent="0.2">
      <c r="A132" s="8">
        <v>45646.666666666599</v>
      </c>
      <c r="B132" s="9">
        <v>585.25</v>
      </c>
      <c r="D132">
        <f t="shared" ref="D132:D188" si="14">LN(B132/B131)</f>
        <v>-1.7479823794834554E-2</v>
      </c>
      <c r="G132">
        <v>9.5052876032390172E-3</v>
      </c>
      <c r="I132">
        <v>5974.07</v>
      </c>
      <c r="J132">
        <f t="shared" ref="J132:J188" si="15">LN(I132/I131)</f>
        <v>7.2608954754625398E-3</v>
      </c>
      <c r="L132">
        <f t="shared" si="9"/>
        <v>605.2774708346227</v>
      </c>
      <c r="M132">
        <f t="shared" si="11"/>
        <v>599.75716217837555</v>
      </c>
      <c r="N132">
        <f t="shared" si="10"/>
        <v>5.5203086562471526</v>
      </c>
      <c r="O132">
        <f t="shared" si="12"/>
        <v>-6.1097752625593662E-9</v>
      </c>
      <c r="P132">
        <f t="shared" si="13"/>
        <v>5.5203086623569275</v>
      </c>
    </row>
    <row r="133" spans="1:16" x14ac:dyDescent="0.2">
      <c r="A133" s="8">
        <v>45649.666666666599</v>
      </c>
      <c r="B133" s="9">
        <v>599.85</v>
      </c>
      <c r="D133">
        <f t="shared" si="14"/>
        <v>2.4640517589916939E-2</v>
      </c>
      <c r="G133">
        <v>9.5879019898175901E-3</v>
      </c>
      <c r="I133">
        <v>6040.04</v>
      </c>
      <c r="J133">
        <f t="shared" si="15"/>
        <v>1.0982197273831982E-2</v>
      </c>
      <c r="L133">
        <f t="shared" si="9"/>
        <v>604.44247532160375</v>
      </c>
      <c r="M133">
        <f t="shared" si="11"/>
        <v>599.44700201701448</v>
      </c>
      <c r="N133">
        <f t="shared" si="10"/>
        <v>4.9954733045892681</v>
      </c>
      <c r="O133">
        <f t="shared" si="12"/>
        <v>-4.8878202100474935E-9</v>
      </c>
      <c r="P133">
        <f t="shared" si="13"/>
        <v>4.995473309477088</v>
      </c>
    </row>
    <row r="134" spans="1:16" x14ac:dyDescent="0.2">
      <c r="A134" s="8">
        <v>45650.545138888803</v>
      </c>
      <c r="B134" s="9">
        <v>607.75</v>
      </c>
      <c r="D134">
        <f t="shared" si="14"/>
        <v>1.3083989235295704E-2</v>
      </c>
      <c r="G134">
        <v>9.6030417280762049E-3</v>
      </c>
      <c r="I134">
        <v>6037.59</v>
      </c>
      <c r="J134">
        <f t="shared" si="15"/>
        <v>-4.0570874146761795E-4</v>
      </c>
      <c r="L134">
        <f t="shared" si="9"/>
        <v>604.95132527212627</v>
      </c>
      <c r="M134">
        <f t="shared" si="11"/>
        <v>598.3953722379764</v>
      </c>
      <c r="N134">
        <f t="shared" si="10"/>
        <v>6.5559530341498657</v>
      </c>
      <c r="O134">
        <f t="shared" si="12"/>
        <v>-3.9102561680379948E-9</v>
      </c>
      <c r="P134">
        <f t="shared" si="13"/>
        <v>6.5559530380601219</v>
      </c>
    </row>
    <row r="135" spans="1:16" x14ac:dyDescent="0.2">
      <c r="A135" s="8">
        <v>45652.666666666599</v>
      </c>
      <c r="B135" s="9">
        <v>603.35</v>
      </c>
      <c r="D135">
        <f t="shared" si="14"/>
        <v>-7.2661536766229192E-3</v>
      </c>
      <c r="G135">
        <v>1.0050477723623365E-2</v>
      </c>
      <c r="I135">
        <v>5970.84</v>
      </c>
      <c r="J135">
        <f t="shared" si="15"/>
        <v>-1.111730467559637E-2</v>
      </c>
      <c r="L135">
        <f t="shared" si="9"/>
        <v>604.70496753795294</v>
      </c>
      <c r="M135">
        <f t="shared" si="11"/>
        <v>598.50312244257066</v>
      </c>
      <c r="N135">
        <f t="shared" si="10"/>
        <v>6.2018450953822821</v>
      </c>
      <c r="O135">
        <f t="shared" si="12"/>
        <v>-3.1282049344303962E-9</v>
      </c>
      <c r="P135">
        <f t="shared" si="13"/>
        <v>6.2018450985104874</v>
      </c>
    </row>
    <row r="136" spans="1:16" x14ac:dyDescent="0.2">
      <c r="A136" s="8">
        <v>45653.666666666599</v>
      </c>
      <c r="B136" s="9">
        <v>599.80999999999995</v>
      </c>
      <c r="D136">
        <f t="shared" si="14"/>
        <v>-5.8845211196064517E-3</v>
      </c>
      <c r="G136">
        <v>1.0427942984744859E-2</v>
      </c>
      <c r="I136">
        <v>5906.94</v>
      </c>
      <c r="J136">
        <f t="shared" si="15"/>
        <v>-1.0759690191101295E-2</v>
      </c>
      <c r="L136">
        <f t="shared" si="9"/>
        <v>603.95189560903714</v>
      </c>
      <c r="M136">
        <f t="shared" si="11"/>
        <v>599.1880763357135</v>
      </c>
      <c r="N136">
        <f t="shared" si="10"/>
        <v>4.7638192733236338</v>
      </c>
      <c r="O136">
        <f t="shared" si="12"/>
        <v>-2.5025639475443172E-9</v>
      </c>
      <c r="P136">
        <f t="shared" si="13"/>
        <v>4.7638192758261981</v>
      </c>
    </row>
    <row r="137" spans="1:16" x14ac:dyDescent="0.2">
      <c r="A137" s="8">
        <v>45656.666666666599</v>
      </c>
      <c r="B137" s="9">
        <v>591.24</v>
      </c>
      <c r="D137">
        <f t="shared" si="14"/>
        <v>-1.439091205613131E-2</v>
      </c>
      <c r="G137">
        <v>1.0620513436618361E-2</v>
      </c>
      <c r="I137">
        <v>5881.63</v>
      </c>
      <c r="J137">
        <f t="shared" si="15"/>
        <v>-4.2939964541344501E-3</v>
      </c>
      <c r="L137">
        <f t="shared" si="9"/>
        <v>601.99621936149299</v>
      </c>
      <c r="M137">
        <f t="shared" si="11"/>
        <v>599.49636697751259</v>
      </c>
      <c r="N137">
        <f t="shared" si="10"/>
        <v>2.4998523839803966</v>
      </c>
      <c r="O137">
        <f t="shared" si="12"/>
        <v>-2.0020511580354538E-9</v>
      </c>
      <c r="P137">
        <f t="shared" si="13"/>
        <v>2.4998523859824475</v>
      </c>
    </row>
    <row r="138" spans="1:16" x14ac:dyDescent="0.2">
      <c r="A138" s="8">
        <v>45657.666666666599</v>
      </c>
      <c r="B138" s="9">
        <v>585.51</v>
      </c>
      <c r="D138">
        <f t="shared" si="14"/>
        <v>-9.7387640326518816E-3</v>
      </c>
      <c r="G138">
        <v>1.1070047460766216E-2</v>
      </c>
      <c r="I138">
        <v>5868.55</v>
      </c>
      <c r="J138">
        <f t="shared" si="15"/>
        <v>-2.2263497925529528E-3</v>
      </c>
      <c r="L138">
        <f t="shared" si="9"/>
        <v>599.45987792126334</v>
      </c>
      <c r="M138">
        <f t="shared" si="11"/>
        <v>599.51959905325236</v>
      </c>
      <c r="N138">
        <f t="shared" si="10"/>
        <v>-5.9721131989022069E-2</v>
      </c>
      <c r="O138">
        <f t="shared" si="12"/>
        <v>-1.6016409264283632E-9</v>
      </c>
      <c r="P138">
        <f t="shared" si="13"/>
        <v>-5.9721130387381145E-2</v>
      </c>
    </row>
    <row r="139" spans="1:16" x14ac:dyDescent="0.2">
      <c r="A139" s="8">
        <v>45659.666666666599</v>
      </c>
      <c r="B139" s="9">
        <v>599.24</v>
      </c>
      <c r="D139">
        <f t="shared" si="14"/>
        <v>2.3178923337960938E-2</v>
      </c>
      <c r="G139">
        <v>1.1355327021294879E-2</v>
      </c>
      <c r="I139">
        <v>5942.47</v>
      </c>
      <c r="J139">
        <f t="shared" si="15"/>
        <v>1.2517287272659085E-2</v>
      </c>
      <c r="L139">
        <f t="shared" si="9"/>
        <v>599.42605054876128</v>
      </c>
      <c r="M139">
        <f t="shared" si="11"/>
        <v>598.90629541967814</v>
      </c>
      <c r="N139">
        <f t="shared" si="10"/>
        <v>0.51975512908313704</v>
      </c>
      <c r="O139">
        <f t="shared" si="12"/>
        <v>-1.2813127411426907E-9</v>
      </c>
      <c r="P139">
        <f t="shared" si="13"/>
        <v>0.51975513036444976</v>
      </c>
    </row>
    <row r="140" spans="1:16" x14ac:dyDescent="0.2">
      <c r="A140" s="8">
        <v>45660.666666666599</v>
      </c>
      <c r="B140" s="9">
        <v>604.63</v>
      </c>
      <c r="D140">
        <f t="shared" si="14"/>
        <v>8.9545150483611152E-3</v>
      </c>
      <c r="G140">
        <v>1.1839366754870771E-2</v>
      </c>
      <c r="I140">
        <v>5975.38</v>
      </c>
      <c r="J140">
        <f t="shared" si="15"/>
        <v>5.5228222624888485E-3</v>
      </c>
      <c r="L140">
        <f t="shared" si="9"/>
        <v>600.22665815664413</v>
      </c>
      <c r="M140">
        <f t="shared" si="11"/>
        <v>597.9139772404427</v>
      </c>
      <c r="N140">
        <f t="shared" si="10"/>
        <v>2.3126809162014297</v>
      </c>
      <c r="O140">
        <f t="shared" si="12"/>
        <v>-1.0250501929141527E-9</v>
      </c>
      <c r="P140">
        <f t="shared" si="13"/>
        <v>2.3126809172264799</v>
      </c>
    </row>
    <row r="141" spans="1:16" x14ac:dyDescent="0.2">
      <c r="A141" s="8">
        <v>45663.666666666599</v>
      </c>
      <c r="B141" s="9">
        <v>630.20000000000005</v>
      </c>
      <c r="D141">
        <f t="shared" si="14"/>
        <v>4.142052862563185E-2</v>
      </c>
      <c r="G141">
        <v>1.194267930075938E-2</v>
      </c>
      <c r="I141">
        <v>5909.03</v>
      </c>
      <c r="J141">
        <f t="shared" si="15"/>
        <v>-1.116600476981219E-2</v>
      </c>
      <c r="L141">
        <f t="shared" si="9"/>
        <v>604.8379415171604</v>
      </c>
      <c r="M141">
        <f t="shared" si="11"/>
        <v>598.01220114855812</v>
      </c>
      <c r="N141">
        <f t="shared" si="10"/>
        <v>6.8257403686022826</v>
      </c>
      <c r="O141">
        <f t="shared" si="12"/>
        <v>-8.2004015433132215E-10</v>
      </c>
      <c r="P141">
        <f t="shared" si="13"/>
        <v>6.8257403694223227</v>
      </c>
    </row>
    <row r="142" spans="1:16" x14ac:dyDescent="0.2">
      <c r="A142" s="8">
        <v>45664.666666666599</v>
      </c>
      <c r="B142" s="9">
        <v>617.89</v>
      </c>
      <c r="D142">
        <f t="shared" si="14"/>
        <v>-1.9726781235719498E-2</v>
      </c>
      <c r="G142">
        <v>1.1994872587325069E-2</v>
      </c>
      <c r="I142">
        <v>5918.25</v>
      </c>
      <c r="J142">
        <f t="shared" si="15"/>
        <v>1.559107735282887E-3</v>
      </c>
      <c r="L142">
        <f t="shared" si="9"/>
        <v>606.84595051452038</v>
      </c>
      <c r="M142">
        <f t="shared" si="11"/>
        <v>598.50240847088708</v>
      </c>
      <c r="N142">
        <f t="shared" si="10"/>
        <v>8.3435420436333061</v>
      </c>
      <c r="O142">
        <f t="shared" si="12"/>
        <v>-6.5603212346505772E-10</v>
      </c>
      <c r="P142">
        <f t="shared" si="13"/>
        <v>8.3435420442893378</v>
      </c>
    </row>
    <row r="143" spans="1:16" x14ac:dyDescent="0.2">
      <c r="A143" s="8">
        <v>45665.666666666599</v>
      </c>
      <c r="B143" s="9">
        <v>610.72</v>
      </c>
      <c r="D143">
        <f t="shared" si="14"/>
        <v>-1.1671859090535105E-2</v>
      </c>
      <c r="G143">
        <v>1.2472563594238232E-2</v>
      </c>
      <c r="I143">
        <v>5827.04</v>
      </c>
      <c r="J143">
        <f t="shared" si="15"/>
        <v>-1.5531644353894208E-2</v>
      </c>
      <c r="L143">
        <f t="shared" ref="L143:L188" si="16">B143*(2/13) + L142*(1-(2/13))</f>
        <v>607.44195812767111</v>
      </c>
      <c r="M143">
        <f t="shared" si="11"/>
        <v>600.85037821378432</v>
      </c>
      <c r="N143">
        <f t="shared" si="10"/>
        <v>6.5915799138867897</v>
      </c>
      <c r="O143">
        <f t="shared" si="12"/>
        <v>-5.2482569877204615E-10</v>
      </c>
      <c r="P143">
        <f t="shared" si="13"/>
        <v>6.5915799144116152</v>
      </c>
    </row>
    <row r="144" spans="1:16" x14ac:dyDescent="0.2">
      <c r="A144" s="8">
        <v>45667.666666666599</v>
      </c>
      <c r="B144" s="9">
        <v>615.86</v>
      </c>
      <c r="D144">
        <f t="shared" si="14"/>
        <v>8.3810759789674522E-3</v>
      </c>
      <c r="G144">
        <v>1.2827292271176759E-2</v>
      </c>
      <c r="I144">
        <v>5836.22</v>
      </c>
      <c r="J144">
        <f t="shared" si="15"/>
        <v>1.5741742695762329E-3</v>
      </c>
      <c r="L144">
        <f t="shared" si="16"/>
        <v>608.73704149264483</v>
      </c>
      <c r="M144">
        <f t="shared" si="11"/>
        <v>602.11257242017075</v>
      </c>
      <c r="N144">
        <f t="shared" si="10"/>
        <v>6.6244690724740849</v>
      </c>
      <c r="O144">
        <f t="shared" si="12"/>
        <v>-4.1986055901763694E-10</v>
      </c>
      <c r="P144">
        <f t="shared" si="13"/>
        <v>6.6244690728939455</v>
      </c>
    </row>
    <row r="145" spans="1:16" x14ac:dyDescent="0.2">
      <c r="A145" s="8">
        <v>45670.666666666599</v>
      </c>
      <c r="B145" s="9">
        <v>608.33000000000004</v>
      </c>
      <c r="D145">
        <f t="shared" si="14"/>
        <v>-1.2302167094471872E-2</v>
      </c>
      <c r="G145">
        <v>1.3083989235295704E-2</v>
      </c>
      <c r="I145">
        <v>5842.91</v>
      </c>
      <c r="J145">
        <f t="shared" si="15"/>
        <v>1.1456334044923633E-3</v>
      </c>
      <c r="L145">
        <f t="shared" si="16"/>
        <v>608.6744197245456</v>
      </c>
      <c r="M145">
        <f t="shared" si="11"/>
        <v>602.75015964830629</v>
      </c>
      <c r="N145">
        <f t="shared" si="10"/>
        <v>5.9242600762393067</v>
      </c>
      <c r="O145">
        <f t="shared" si="12"/>
        <v>-3.3588844721410955E-10</v>
      </c>
      <c r="P145">
        <f t="shared" si="13"/>
        <v>5.9242600765751954</v>
      </c>
    </row>
    <row r="146" spans="1:16" x14ac:dyDescent="0.2">
      <c r="A146" s="8">
        <v>45671.666666666599</v>
      </c>
      <c r="B146" s="9">
        <v>594.25</v>
      </c>
      <c r="D146">
        <f t="shared" si="14"/>
        <v>-2.3417391641111847E-2</v>
      </c>
      <c r="G146">
        <v>1.3773176196110088E-2</v>
      </c>
      <c r="I146">
        <v>5949.91</v>
      </c>
      <c r="J146">
        <f t="shared" si="15"/>
        <v>1.8147132985426716E-2</v>
      </c>
      <c r="L146">
        <f t="shared" si="16"/>
        <v>606.45527822846168</v>
      </c>
      <c r="M146">
        <f t="shared" si="11"/>
        <v>603.72125893361692</v>
      </c>
      <c r="N146">
        <f t="shared" si="10"/>
        <v>2.7340192948447566</v>
      </c>
      <c r="O146">
        <f t="shared" si="12"/>
        <v>-2.6871075777128764E-10</v>
      </c>
      <c r="P146">
        <f t="shared" si="13"/>
        <v>2.7340192951134674</v>
      </c>
    </row>
    <row r="147" spans="1:16" x14ac:dyDescent="0.2">
      <c r="A147" s="8">
        <v>45672.666666666599</v>
      </c>
      <c r="B147" s="9">
        <v>617.12</v>
      </c>
      <c r="D147">
        <f t="shared" si="14"/>
        <v>3.7763388219614447E-2</v>
      </c>
      <c r="G147">
        <v>1.3850037449815018E-2</v>
      </c>
      <c r="I147">
        <v>5937.34</v>
      </c>
      <c r="J147">
        <f t="shared" si="15"/>
        <v>-2.1148717634665781E-3</v>
      </c>
      <c r="L147">
        <f t="shared" si="16"/>
        <v>608.09600465485221</v>
      </c>
      <c r="M147">
        <f t="shared" si="11"/>
        <v>604.06264716075634</v>
      </c>
      <c r="N147">
        <f t="shared" si="10"/>
        <v>4.033357494095867</v>
      </c>
      <c r="O147">
        <f t="shared" si="12"/>
        <v>-2.1496860621703014E-10</v>
      </c>
      <c r="P147">
        <f t="shared" si="13"/>
        <v>4.0333574943108355</v>
      </c>
    </row>
    <row r="148" spans="1:16" x14ac:dyDescent="0.2">
      <c r="A148" s="8">
        <v>45673.666666666599</v>
      </c>
      <c r="B148" s="9">
        <v>611.29999999999995</v>
      </c>
      <c r="D148">
        <f t="shared" si="14"/>
        <v>-9.4756574252379891E-3</v>
      </c>
      <c r="G148">
        <v>1.4807278841488754E-2</v>
      </c>
      <c r="I148">
        <v>5996.66</v>
      </c>
      <c r="J148">
        <f t="shared" si="15"/>
        <v>9.9414259357241096E-3</v>
      </c>
      <c r="L148">
        <f t="shared" si="16"/>
        <v>608.58892701564423</v>
      </c>
      <c r="M148">
        <f t="shared" si="11"/>
        <v>603.33578440810766</v>
      </c>
      <c r="N148">
        <f t="shared" si="10"/>
        <v>5.2531426075365744</v>
      </c>
      <c r="O148">
        <f t="shared" si="12"/>
        <v>-1.7197488497362413E-10</v>
      </c>
      <c r="P148">
        <f t="shared" si="13"/>
        <v>5.2531426077085497</v>
      </c>
    </row>
    <row r="149" spans="1:16" x14ac:dyDescent="0.2">
      <c r="A149" s="8">
        <v>45674.666666666599</v>
      </c>
      <c r="B149" s="9">
        <v>612.77</v>
      </c>
      <c r="D149">
        <f t="shared" si="14"/>
        <v>2.4018245797596477E-3</v>
      </c>
      <c r="G149">
        <v>1.5017923458063877E-2</v>
      </c>
      <c r="I149">
        <v>6049.24</v>
      </c>
      <c r="J149">
        <f t="shared" si="15"/>
        <v>8.7299967522312897E-3</v>
      </c>
      <c r="L149">
        <f t="shared" si="16"/>
        <v>609.23216901323735</v>
      </c>
      <c r="M149">
        <f t="shared" si="11"/>
        <v>604.35683741491448</v>
      </c>
      <c r="N149">
        <f t="shared" si="10"/>
        <v>4.8753315983228731</v>
      </c>
      <c r="O149">
        <f t="shared" si="12"/>
        <v>-1.375799079788993E-10</v>
      </c>
      <c r="P149">
        <f t="shared" si="13"/>
        <v>4.8753315984604528</v>
      </c>
    </row>
    <row r="150" spans="1:16" x14ac:dyDescent="0.2">
      <c r="A150" s="8">
        <v>45678.666666666599</v>
      </c>
      <c r="B150" s="9">
        <v>616.46</v>
      </c>
      <c r="D150">
        <f t="shared" si="14"/>
        <v>6.0037764843569614E-3</v>
      </c>
      <c r="G150">
        <v>1.541662668676246E-2</v>
      </c>
      <c r="I150">
        <v>6086.37</v>
      </c>
      <c r="J150">
        <f t="shared" si="15"/>
        <v>6.1192005774427091E-3</v>
      </c>
      <c r="L150">
        <f t="shared" si="16"/>
        <v>610.34414301120091</v>
      </c>
      <c r="M150">
        <f t="shared" si="11"/>
        <v>604.87114575455041</v>
      </c>
      <c r="N150">
        <f t="shared" si="10"/>
        <v>5.4729972566505012</v>
      </c>
      <c r="O150">
        <f t="shared" si="12"/>
        <v>-1.1006392638311944E-10</v>
      </c>
      <c r="P150">
        <f t="shared" si="13"/>
        <v>5.4729972567605651</v>
      </c>
    </row>
    <row r="151" spans="1:16" x14ac:dyDescent="0.2">
      <c r="A151" s="8">
        <v>45679.666666666599</v>
      </c>
      <c r="B151" s="9">
        <v>623.5</v>
      </c>
      <c r="D151">
        <f t="shared" si="14"/>
        <v>1.1355327021294879E-2</v>
      </c>
      <c r="G151">
        <v>1.5846155984493793E-2</v>
      </c>
      <c r="I151">
        <v>6118.71</v>
      </c>
      <c r="J151">
        <f t="shared" si="15"/>
        <v>5.2994450977238887E-3</v>
      </c>
      <c r="L151">
        <f t="shared" si="16"/>
        <v>612.3681210094777</v>
      </c>
      <c r="M151">
        <f t="shared" si="11"/>
        <v>605.45624606902823</v>
      </c>
      <c r="N151">
        <f t="shared" si="10"/>
        <v>6.9118749404494793</v>
      </c>
      <c r="O151">
        <f t="shared" si="12"/>
        <v>-8.8051141106495551E-11</v>
      </c>
      <c r="P151">
        <f t="shared" si="13"/>
        <v>6.9118749405375306</v>
      </c>
    </row>
    <row r="152" spans="1:16" x14ac:dyDescent="0.2">
      <c r="A152" s="8">
        <v>45680.666666666599</v>
      </c>
      <c r="B152" s="9">
        <v>636.45000000000005</v>
      </c>
      <c r="D152">
        <f t="shared" si="14"/>
        <v>2.0557095196352581E-2</v>
      </c>
      <c r="G152">
        <v>1.5877684317790797E-2</v>
      </c>
      <c r="I152">
        <v>6101.24</v>
      </c>
      <c r="J152">
        <f t="shared" si="15"/>
        <v>-2.8592607828964826E-3</v>
      </c>
      <c r="L152">
        <f t="shared" si="16"/>
        <v>616.07302546955805</v>
      </c>
      <c r="M152">
        <f t="shared" si="11"/>
        <v>606.27133895280394</v>
      </c>
      <c r="N152">
        <f t="shared" si="10"/>
        <v>9.8016865167541027</v>
      </c>
      <c r="O152">
        <f t="shared" si="12"/>
        <v>-7.0440912885196451E-11</v>
      </c>
      <c r="P152">
        <f t="shared" si="13"/>
        <v>9.8016865168245442</v>
      </c>
    </row>
    <row r="153" spans="1:16" x14ac:dyDescent="0.2">
      <c r="A153" s="8">
        <v>45681.666666666599</v>
      </c>
      <c r="B153" s="9">
        <v>647.49</v>
      </c>
      <c r="D153">
        <f t="shared" si="14"/>
        <v>1.7197489122545186E-2</v>
      </c>
      <c r="G153">
        <v>1.6372423568198735E-2</v>
      </c>
      <c r="I153">
        <v>6012.28</v>
      </c>
      <c r="J153">
        <f t="shared" si="15"/>
        <v>-1.4687984883634318E-2</v>
      </c>
      <c r="L153">
        <f t="shared" si="16"/>
        <v>620.90640616654912</v>
      </c>
      <c r="M153">
        <f t="shared" si="11"/>
        <v>607.5475360674111</v>
      </c>
      <c r="N153">
        <f t="shared" si="10"/>
        <v>13.358870099138016</v>
      </c>
      <c r="O153">
        <f t="shared" si="12"/>
        <v>-5.6352730308157165E-11</v>
      </c>
      <c r="P153">
        <f t="shared" si="13"/>
        <v>13.35887009919437</v>
      </c>
    </row>
    <row r="154" spans="1:16" x14ac:dyDescent="0.2">
      <c r="A154" s="8">
        <v>45684.666666666599</v>
      </c>
      <c r="B154" s="9">
        <v>659.88</v>
      </c>
      <c r="D154">
        <f t="shared" si="14"/>
        <v>1.8954650868734872E-2</v>
      </c>
      <c r="G154">
        <v>1.7197489122545186E-2</v>
      </c>
      <c r="I154">
        <v>6067.7</v>
      </c>
      <c r="J154">
        <f t="shared" si="15"/>
        <v>9.1755762546756169E-3</v>
      </c>
      <c r="L154">
        <f t="shared" si="16"/>
        <v>626.90234367938774</v>
      </c>
      <c r="M154">
        <f t="shared" si="11"/>
        <v>609.68845932167687</v>
      </c>
      <c r="N154">
        <f t="shared" si="10"/>
        <v>17.213884357710867</v>
      </c>
      <c r="O154">
        <f t="shared" si="12"/>
        <v>-4.5082184246525732E-11</v>
      </c>
      <c r="P154">
        <f t="shared" si="13"/>
        <v>17.213884357755951</v>
      </c>
    </row>
    <row r="155" spans="1:16" x14ac:dyDescent="0.2">
      <c r="A155" s="8">
        <v>45685.666666666599</v>
      </c>
      <c r="B155" s="9">
        <v>674.33</v>
      </c>
      <c r="D155">
        <f t="shared" si="14"/>
        <v>2.1661605025962608E-2</v>
      </c>
      <c r="G155">
        <v>1.7238523766664158E-2</v>
      </c>
      <c r="I155">
        <v>6039.31</v>
      </c>
      <c r="J155">
        <f t="shared" si="15"/>
        <v>-4.6898535700948913E-3</v>
      </c>
      <c r="L155">
        <f t="shared" si="16"/>
        <v>634.19890619025114</v>
      </c>
      <c r="M155">
        <f t="shared" si="11"/>
        <v>612.48857344599708</v>
      </c>
      <c r="N155">
        <f t="shared" si="10"/>
        <v>21.71033274425406</v>
      </c>
      <c r="O155">
        <f t="shared" si="12"/>
        <v>-3.6065747397220588E-11</v>
      </c>
      <c r="P155">
        <f t="shared" si="13"/>
        <v>21.710332744290127</v>
      </c>
    </row>
    <row r="156" spans="1:16" x14ac:dyDescent="0.2">
      <c r="A156" s="8">
        <v>45686.666666666599</v>
      </c>
      <c r="B156" s="9">
        <v>676.49</v>
      </c>
      <c r="D156">
        <f t="shared" si="14"/>
        <v>3.1980602019005986E-3</v>
      </c>
      <c r="G156">
        <v>1.8954650868734872E-2</v>
      </c>
      <c r="I156">
        <v>6071.17</v>
      </c>
      <c r="J156">
        <f t="shared" si="15"/>
        <v>5.2615707224356184E-3</v>
      </c>
      <c r="L156">
        <f t="shared" si="16"/>
        <v>640.70522831482799</v>
      </c>
      <c r="M156">
        <f t="shared" si="11"/>
        <v>615.99904948703431</v>
      </c>
      <c r="N156">
        <f t="shared" ref="N156:N188" si="17">L156-M156</f>
        <v>24.706178827793678</v>
      </c>
      <c r="O156">
        <f t="shared" si="12"/>
        <v>-2.8852597917776473E-11</v>
      </c>
      <c r="P156">
        <f t="shared" si="13"/>
        <v>24.70617882782253</v>
      </c>
    </row>
    <row r="157" spans="1:16" x14ac:dyDescent="0.2">
      <c r="A157" s="8">
        <v>45687.666666666599</v>
      </c>
      <c r="B157" s="9">
        <v>687</v>
      </c>
      <c r="D157">
        <f t="shared" si="14"/>
        <v>1.541662668676246E-2</v>
      </c>
      <c r="G157">
        <v>1.9867394063257604E-2</v>
      </c>
      <c r="I157">
        <v>6040.53</v>
      </c>
      <c r="J157">
        <f t="shared" si="15"/>
        <v>-5.0595812914254659E-3</v>
      </c>
      <c r="L157">
        <f t="shared" si="16"/>
        <v>647.82750088177761</v>
      </c>
      <c r="M157">
        <f t="shared" ref="M157:M188" si="18">B155*(2/27) +M156*(1-(2/27))</f>
        <v>620.31986063614283</v>
      </c>
      <c r="N157">
        <f t="shared" si="17"/>
        <v>27.507640245634775</v>
      </c>
      <c r="O157">
        <f t="shared" si="12"/>
        <v>-2.308207833422118E-11</v>
      </c>
      <c r="P157">
        <f t="shared" si="13"/>
        <v>27.507640245657857</v>
      </c>
    </row>
    <row r="158" spans="1:16" x14ac:dyDescent="0.2">
      <c r="A158" s="8">
        <v>45688.666666666599</v>
      </c>
      <c r="B158" s="9">
        <v>689.18</v>
      </c>
      <c r="D158">
        <f t="shared" si="14"/>
        <v>3.1681928577205975E-3</v>
      </c>
      <c r="G158">
        <v>2.0557095196352581E-2</v>
      </c>
      <c r="I158">
        <v>5994.57</v>
      </c>
      <c r="J158">
        <f t="shared" si="15"/>
        <v>-7.637696973119063E-3</v>
      </c>
      <c r="L158">
        <f t="shared" si="16"/>
        <v>654.1894238230426</v>
      </c>
      <c r="M158">
        <f t="shared" si="18"/>
        <v>624.48061170013227</v>
      </c>
      <c r="N158">
        <f t="shared" si="17"/>
        <v>29.708812122910331</v>
      </c>
      <c r="O158">
        <f t="shared" si="12"/>
        <v>-1.8465662667376946E-11</v>
      </c>
      <c r="P158">
        <f t="shared" si="13"/>
        <v>29.708812122928798</v>
      </c>
    </row>
    <row r="159" spans="1:16" x14ac:dyDescent="0.2">
      <c r="A159" s="8">
        <v>45691.666666666599</v>
      </c>
      <c r="B159" s="9">
        <v>697.46</v>
      </c>
      <c r="D159">
        <f t="shared" si="14"/>
        <v>1.194267930075938E-2</v>
      </c>
      <c r="G159">
        <v>2.0740124415503054E-2</v>
      </c>
      <c r="I159">
        <v>6037.88</v>
      </c>
      <c r="J159">
        <f t="shared" si="15"/>
        <v>7.1988974883324779E-3</v>
      </c>
      <c r="L159">
        <f t="shared" si="16"/>
        <v>660.84643554257457</v>
      </c>
      <c r="M159">
        <f t="shared" si="18"/>
        <v>629.11167750012248</v>
      </c>
      <c r="N159">
        <f t="shared" si="17"/>
        <v>31.734758042452086</v>
      </c>
      <c r="O159">
        <f t="shared" si="12"/>
        <v>-1.4772530133901556E-11</v>
      </c>
      <c r="P159">
        <f t="shared" si="13"/>
        <v>31.734758042466858</v>
      </c>
    </row>
    <row r="160" spans="1:16" x14ac:dyDescent="0.2">
      <c r="A160" s="8">
        <v>45692.666666666599</v>
      </c>
      <c r="B160" s="9">
        <v>704.19</v>
      </c>
      <c r="D160">
        <f t="shared" si="14"/>
        <v>9.6030417280762049E-3</v>
      </c>
      <c r="G160">
        <v>2.1342663146651786E-2</v>
      </c>
      <c r="I160">
        <v>6061.48</v>
      </c>
      <c r="J160">
        <f t="shared" si="15"/>
        <v>3.9010377290886913E-3</v>
      </c>
      <c r="L160">
        <f t="shared" si="16"/>
        <v>667.51467622833229</v>
      </c>
      <c r="M160">
        <f t="shared" si="18"/>
        <v>633.56118287048378</v>
      </c>
      <c r="N160">
        <f t="shared" si="17"/>
        <v>33.953493357848515</v>
      </c>
      <c r="O160">
        <f t="shared" si="12"/>
        <v>-1.1818024107121246E-11</v>
      </c>
      <c r="P160">
        <f t="shared" si="13"/>
        <v>33.953493357860332</v>
      </c>
    </row>
    <row r="161" spans="1:16" x14ac:dyDescent="0.2">
      <c r="A161" s="8">
        <v>45693.666666666599</v>
      </c>
      <c r="B161" s="9">
        <v>704.87</v>
      </c>
      <c r="D161">
        <f t="shared" si="14"/>
        <v>9.6518253699530454E-4</v>
      </c>
      <c r="G161">
        <v>2.1661605025962608E-2</v>
      </c>
      <c r="I161">
        <v>6083.57</v>
      </c>
      <c r="J161">
        <f t="shared" si="15"/>
        <v>3.637700027498819E-3</v>
      </c>
      <c r="L161">
        <f t="shared" si="16"/>
        <v>673.26164911628121</v>
      </c>
      <c r="M161">
        <f t="shared" si="18"/>
        <v>638.29442858378127</v>
      </c>
      <c r="N161">
        <f t="shared" si="17"/>
        <v>34.967220532499937</v>
      </c>
      <c r="O161">
        <f t="shared" si="12"/>
        <v>-9.4544192856969975E-12</v>
      </c>
      <c r="P161">
        <f t="shared" si="13"/>
        <v>34.967220532509394</v>
      </c>
    </row>
    <row r="162" spans="1:16" x14ac:dyDescent="0.2">
      <c r="A162" s="8">
        <v>45694.666666666599</v>
      </c>
      <c r="B162" s="9">
        <v>711.99</v>
      </c>
      <c r="D162">
        <f t="shared" si="14"/>
        <v>1.0050477723623365E-2</v>
      </c>
      <c r="G162">
        <v>2.2008998814267853E-2</v>
      </c>
      <c r="I162">
        <v>6025.99</v>
      </c>
      <c r="J162">
        <f t="shared" si="15"/>
        <v>-9.5099134821077444E-3</v>
      </c>
      <c r="L162">
        <f t="shared" si="16"/>
        <v>679.21985694454565</v>
      </c>
      <c r="M162">
        <f t="shared" si="18"/>
        <v>643.17558202201974</v>
      </c>
      <c r="N162">
        <f t="shared" si="17"/>
        <v>36.044274922525915</v>
      </c>
      <c r="O162">
        <f t="shared" si="12"/>
        <v>-7.5635354285575977E-12</v>
      </c>
      <c r="P162">
        <f t="shared" si="13"/>
        <v>36.044274922533475</v>
      </c>
    </row>
    <row r="163" spans="1:16" x14ac:dyDescent="0.2">
      <c r="A163" s="8">
        <v>45695.666666666599</v>
      </c>
      <c r="B163" s="9">
        <v>714.52</v>
      </c>
      <c r="D163">
        <f t="shared" si="14"/>
        <v>3.5471222111592773E-3</v>
      </c>
      <c r="G163">
        <v>2.2347393495463202E-2</v>
      </c>
      <c r="I163">
        <v>6066.44</v>
      </c>
      <c r="J163">
        <f t="shared" si="15"/>
        <v>6.6901608481496353E-3</v>
      </c>
      <c r="L163">
        <f t="shared" si="16"/>
        <v>684.65064818384633</v>
      </c>
      <c r="M163">
        <f t="shared" si="18"/>
        <v>647.74553890927757</v>
      </c>
      <c r="N163">
        <f t="shared" si="17"/>
        <v>36.905109274568758</v>
      </c>
      <c r="O163">
        <f t="shared" si="12"/>
        <v>-6.0508283428460786E-12</v>
      </c>
      <c r="P163">
        <f t="shared" si="13"/>
        <v>36.905109274574812</v>
      </c>
    </row>
    <row r="164" spans="1:16" x14ac:dyDescent="0.2">
      <c r="A164" s="8">
        <v>45698.666666666599</v>
      </c>
      <c r="B164" s="9">
        <v>717.4</v>
      </c>
      <c r="D164">
        <f t="shared" si="14"/>
        <v>4.0225765174984511E-3</v>
      </c>
      <c r="G164">
        <v>2.2608225005597164E-2</v>
      </c>
      <c r="I164">
        <v>6068.5</v>
      </c>
      <c r="J164">
        <f t="shared" si="15"/>
        <v>3.3951548500248807E-4</v>
      </c>
      <c r="L164">
        <f t="shared" si="16"/>
        <v>689.68901000171604</v>
      </c>
      <c r="M164">
        <f t="shared" si="18"/>
        <v>652.50438787896076</v>
      </c>
      <c r="N164">
        <f t="shared" si="17"/>
        <v>37.184622122755286</v>
      </c>
      <c r="O164">
        <f t="shared" si="12"/>
        <v>-4.8406626742768632E-12</v>
      </c>
      <c r="P164">
        <f t="shared" si="13"/>
        <v>37.184622122760125</v>
      </c>
    </row>
    <row r="165" spans="1:16" x14ac:dyDescent="0.2">
      <c r="A165" s="8">
        <v>45699.666666666599</v>
      </c>
      <c r="B165" s="9">
        <v>719.8</v>
      </c>
      <c r="D165">
        <f t="shared" si="14"/>
        <v>3.3398305467480277E-3</v>
      </c>
      <c r="G165">
        <v>2.3160786044258638E-2</v>
      </c>
      <c r="I165">
        <v>6051.97</v>
      </c>
      <c r="J165">
        <f t="shared" si="15"/>
        <v>-2.7276186894511618E-3</v>
      </c>
      <c r="L165">
        <f t="shared" si="16"/>
        <v>694.3214700014521</v>
      </c>
      <c r="M165">
        <f t="shared" si="18"/>
        <v>657.09813692496368</v>
      </c>
      <c r="N165">
        <f t="shared" si="17"/>
        <v>37.223333076488416</v>
      </c>
      <c r="O165">
        <f t="shared" ref="O165:O188" si="19">E165*(2/10) + O164*(1-(2/10))</f>
        <v>-3.8725301394214904E-12</v>
      </c>
      <c r="P165">
        <f t="shared" ref="P165:P188" si="20">N165-O165</f>
        <v>37.223333076492288</v>
      </c>
    </row>
    <row r="166" spans="1:16" x14ac:dyDescent="0.2">
      <c r="A166" s="8">
        <v>45700.666666666599</v>
      </c>
      <c r="B166" s="9">
        <v>725.38</v>
      </c>
      <c r="D166">
        <f t="shared" si="14"/>
        <v>7.7222598284718063E-3</v>
      </c>
      <c r="G166">
        <v>2.3178923337960938E-2</v>
      </c>
      <c r="I166">
        <v>6115.07</v>
      </c>
      <c r="J166">
        <f t="shared" si="15"/>
        <v>1.0372377459622351E-2</v>
      </c>
      <c r="L166">
        <f t="shared" si="16"/>
        <v>699.09970538584412</v>
      </c>
      <c r="M166">
        <f t="shared" si="18"/>
        <v>661.56494159718864</v>
      </c>
      <c r="N166">
        <f t="shared" si="17"/>
        <v>37.534763788655482</v>
      </c>
      <c r="O166">
        <f t="shared" si="19"/>
        <v>-3.0980241115371926E-12</v>
      </c>
      <c r="P166">
        <f t="shared" si="20"/>
        <v>37.53476378865858</v>
      </c>
    </row>
    <row r="167" spans="1:16" x14ac:dyDescent="0.2">
      <c r="A167" s="8">
        <v>45701.666666666599</v>
      </c>
      <c r="B167" s="9">
        <v>728.56</v>
      </c>
      <c r="D167">
        <f t="shared" si="14"/>
        <v>4.3743277861609106E-3</v>
      </c>
      <c r="G167">
        <v>2.4078392105179123E-2</v>
      </c>
      <c r="I167">
        <v>6114.63</v>
      </c>
      <c r="J167">
        <f t="shared" si="15"/>
        <v>-7.1955976056534599E-5</v>
      </c>
      <c r="L167">
        <f t="shared" si="16"/>
        <v>703.63205840340652</v>
      </c>
      <c r="M167">
        <f t="shared" si="18"/>
        <v>665.87864962702656</v>
      </c>
      <c r="N167">
        <f t="shared" si="17"/>
        <v>37.753408776379956</v>
      </c>
      <c r="O167">
        <f t="shared" si="19"/>
        <v>-2.4784192892297541E-12</v>
      </c>
      <c r="P167">
        <f t="shared" si="20"/>
        <v>37.753408776382436</v>
      </c>
    </row>
    <row r="168" spans="1:16" x14ac:dyDescent="0.2">
      <c r="A168" s="8">
        <v>45702.666666666599</v>
      </c>
      <c r="B168" s="9">
        <v>736.67</v>
      </c>
      <c r="D168">
        <f t="shared" si="14"/>
        <v>1.1070047460766216E-2</v>
      </c>
      <c r="G168">
        <v>2.4108626788035856E-2</v>
      </c>
      <c r="I168">
        <v>6129.58</v>
      </c>
      <c r="J168">
        <f t="shared" si="15"/>
        <v>2.4419717448794743E-3</v>
      </c>
      <c r="L168">
        <f t="shared" si="16"/>
        <v>708.71481864903626</v>
      </c>
      <c r="M168">
        <f t="shared" si="18"/>
        <v>670.28615706206165</v>
      </c>
      <c r="N168">
        <f t="shared" si="17"/>
        <v>38.428661586974613</v>
      </c>
      <c r="O168">
        <f t="shared" si="19"/>
        <v>-1.9827354313838034E-12</v>
      </c>
      <c r="P168">
        <f t="shared" si="20"/>
        <v>38.428661586976595</v>
      </c>
    </row>
    <row r="169" spans="1:16" x14ac:dyDescent="0.2">
      <c r="A169" s="8">
        <v>45706.666666666599</v>
      </c>
      <c r="B169" s="9">
        <v>716.37</v>
      </c>
      <c r="D169">
        <f t="shared" si="14"/>
        <v>-2.7943237457499853E-2</v>
      </c>
      <c r="G169">
        <v>2.4340143914694509E-2</v>
      </c>
      <c r="I169">
        <v>6144.15</v>
      </c>
      <c r="J169">
        <f t="shared" si="15"/>
        <v>2.3741775065794562E-3</v>
      </c>
      <c r="L169">
        <f t="shared" si="16"/>
        <v>709.89253885687685</v>
      </c>
      <c r="M169">
        <f t="shared" si="18"/>
        <v>674.60273802042752</v>
      </c>
      <c r="N169">
        <f t="shared" si="17"/>
        <v>35.289800836449331</v>
      </c>
      <c r="O169">
        <f t="shared" si="19"/>
        <v>-1.5861883451070429E-12</v>
      </c>
      <c r="P169">
        <f t="shared" si="20"/>
        <v>35.289800836450915</v>
      </c>
    </row>
    <row r="170" spans="1:16" x14ac:dyDescent="0.2">
      <c r="A170" s="8">
        <v>45707.666666666599</v>
      </c>
      <c r="B170" s="9">
        <v>703.77</v>
      </c>
      <c r="D170">
        <f t="shared" si="14"/>
        <v>-1.7745195029798135E-2</v>
      </c>
      <c r="G170">
        <v>2.4640517589916939E-2</v>
      </c>
      <c r="I170">
        <v>6117.52</v>
      </c>
      <c r="J170">
        <f t="shared" si="15"/>
        <v>-4.3436239711486854E-3</v>
      </c>
      <c r="L170">
        <f t="shared" si="16"/>
        <v>708.95060980197263</v>
      </c>
      <c r="M170">
        <f t="shared" si="18"/>
        <v>679.20031298187735</v>
      </c>
      <c r="N170">
        <f t="shared" si="17"/>
        <v>29.750296820095286</v>
      </c>
      <c r="O170">
        <f t="shared" si="19"/>
        <v>-1.2689506760856343E-12</v>
      </c>
      <c r="P170">
        <f t="shared" si="20"/>
        <v>29.750296820096555</v>
      </c>
    </row>
    <row r="171" spans="1:16" x14ac:dyDescent="0.2">
      <c r="A171" s="8">
        <v>45708.666666666599</v>
      </c>
      <c r="B171" s="9">
        <v>694.84</v>
      </c>
      <c r="D171">
        <f t="shared" si="14"/>
        <v>-1.2769994999308615E-2</v>
      </c>
      <c r="G171">
        <v>2.4819508158911548E-2</v>
      </c>
      <c r="I171">
        <v>6013.13</v>
      </c>
      <c r="J171">
        <f t="shared" si="15"/>
        <v>-1.7211373991262081E-2</v>
      </c>
      <c r="L171">
        <f t="shared" si="16"/>
        <v>706.77974675551536</v>
      </c>
      <c r="M171">
        <f t="shared" si="18"/>
        <v>681.95362313136798</v>
      </c>
      <c r="N171">
        <f t="shared" si="17"/>
        <v>24.826123624147385</v>
      </c>
      <c r="O171">
        <f t="shared" si="19"/>
        <v>-1.0151605408685074E-12</v>
      </c>
      <c r="P171">
        <f t="shared" si="20"/>
        <v>24.826123624148401</v>
      </c>
    </row>
    <row r="172" spans="1:16" x14ac:dyDescent="0.2">
      <c r="A172" s="8">
        <v>45709.666666666599</v>
      </c>
      <c r="B172" s="9">
        <v>683.55</v>
      </c>
      <c r="D172">
        <f t="shared" si="14"/>
        <v>-1.6381796855721519E-2</v>
      </c>
      <c r="G172">
        <v>2.5408819467619265E-2</v>
      </c>
      <c r="I172">
        <v>5983.25</v>
      </c>
      <c r="J172">
        <f t="shared" si="15"/>
        <v>-4.9815130548550111E-3</v>
      </c>
      <c r="L172">
        <f t="shared" si="16"/>
        <v>703.20593956235916</v>
      </c>
      <c r="M172">
        <f t="shared" si="18"/>
        <v>683.56965104756296</v>
      </c>
      <c r="N172">
        <f t="shared" si="17"/>
        <v>19.636288514796206</v>
      </c>
      <c r="O172">
        <f t="shared" si="19"/>
        <v>-8.1212843269480604E-13</v>
      </c>
      <c r="P172">
        <f t="shared" si="20"/>
        <v>19.63628851479702</v>
      </c>
    </row>
    <row r="173" spans="1:16" x14ac:dyDescent="0.2">
      <c r="A173" s="8">
        <v>45712.666666666599</v>
      </c>
      <c r="B173" s="9">
        <v>668.13</v>
      </c>
      <c r="D173">
        <f t="shared" si="14"/>
        <v>-2.2817040997133407E-2</v>
      </c>
      <c r="G173">
        <v>2.5815815962710129E-2</v>
      </c>
      <c r="I173">
        <v>5955.25</v>
      </c>
      <c r="J173">
        <f t="shared" si="15"/>
        <v>-4.690715138395557E-3</v>
      </c>
      <c r="L173">
        <f t="shared" si="16"/>
        <v>697.80964116815005</v>
      </c>
      <c r="M173">
        <f t="shared" si="18"/>
        <v>684.40449171070645</v>
      </c>
      <c r="N173">
        <f t="shared" si="17"/>
        <v>13.405149457443599</v>
      </c>
      <c r="O173">
        <f t="shared" si="19"/>
        <v>-6.4970274615584483E-13</v>
      </c>
      <c r="P173">
        <f t="shared" si="20"/>
        <v>13.405149457444249</v>
      </c>
    </row>
    <row r="174" spans="1:16" x14ac:dyDescent="0.2">
      <c r="A174" s="8">
        <v>45713.666666666599</v>
      </c>
      <c r="B174" s="9">
        <v>657.5</v>
      </c>
      <c r="D174">
        <f t="shared" si="14"/>
        <v>-1.6038001328948209E-2</v>
      </c>
      <c r="G174">
        <v>2.6547928515473072E-2</v>
      </c>
      <c r="I174">
        <v>5956.06</v>
      </c>
      <c r="J174">
        <f t="shared" si="15"/>
        <v>1.3600519191397061E-4</v>
      </c>
      <c r="L174">
        <f t="shared" si="16"/>
        <v>691.60815791151163</v>
      </c>
      <c r="M174">
        <f t="shared" si="18"/>
        <v>684.34119602843191</v>
      </c>
      <c r="N174">
        <f t="shared" si="17"/>
        <v>7.2669618830797162</v>
      </c>
      <c r="O174">
        <f t="shared" si="19"/>
        <v>-5.1976219692467593E-13</v>
      </c>
      <c r="P174">
        <f t="shared" si="20"/>
        <v>7.2669618830802358</v>
      </c>
    </row>
    <row r="175" spans="1:16" x14ac:dyDescent="0.2">
      <c r="A175" s="8">
        <v>45714.666666666599</v>
      </c>
      <c r="B175" s="9">
        <v>673.7</v>
      </c>
      <c r="D175">
        <f t="shared" si="14"/>
        <v>2.4340143914694509E-2</v>
      </c>
      <c r="G175">
        <v>2.6744856578061738E-2</v>
      </c>
      <c r="I175">
        <v>5861.57</v>
      </c>
      <c r="J175">
        <f t="shared" si="15"/>
        <v>-1.5991702852089028E-2</v>
      </c>
      <c r="L175">
        <f t="shared" si="16"/>
        <v>688.85305669435604</v>
      </c>
      <c r="M175">
        <f t="shared" si="18"/>
        <v>683.14036669299253</v>
      </c>
      <c r="N175">
        <f t="shared" si="17"/>
        <v>5.7126900013635122</v>
      </c>
      <c r="O175">
        <f t="shared" si="19"/>
        <v>-4.1580975753974076E-13</v>
      </c>
      <c r="P175">
        <f t="shared" si="20"/>
        <v>5.7126900013639279</v>
      </c>
    </row>
    <row r="176" spans="1:16" x14ac:dyDescent="0.2">
      <c r="A176" s="8">
        <v>45715.666666666599</v>
      </c>
      <c r="B176" s="9">
        <v>658.24</v>
      </c>
      <c r="D176">
        <f t="shared" si="14"/>
        <v>-2.3215301502021841E-2</v>
      </c>
      <c r="G176">
        <v>2.8310075970707733E-2</v>
      </c>
      <c r="I176">
        <v>5954.5</v>
      </c>
      <c r="J176">
        <f t="shared" si="15"/>
        <v>1.5729750431897126E-2</v>
      </c>
      <c r="L176">
        <f t="shared" si="16"/>
        <v>684.14335566445504</v>
      </c>
      <c r="M176">
        <f t="shared" si="18"/>
        <v>681.24108027128932</v>
      </c>
      <c r="N176">
        <f t="shared" si="17"/>
        <v>2.9022753931657235</v>
      </c>
      <c r="O176">
        <f t="shared" si="19"/>
        <v>-3.3264780603179264E-13</v>
      </c>
      <c r="P176">
        <f t="shared" si="20"/>
        <v>2.9022753931660561</v>
      </c>
    </row>
    <row r="177" spans="1:16" x14ac:dyDescent="0.2">
      <c r="A177" s="8">
        <v>45716.666666666599</v>
      </c>
      <c r="B177" s="9">
        <v>668.2</v>
      </c>
      <c r="D177">
        <f t="shared" si="14"/>
        <v>1.5017923458063877E-2</v>
      </c>
      <c r="G177">
        <v>2.9559432692515496E-2</v>
      </c>
      <c r="I177">
        <v>5849.72</v>
      </c>
      <c r="J177">
        <f t="shared" si="15"/>
        <v>-1.7753439375493379E-2</v>
      </c>
      <c r="L177">
        <f t="shared" si="16"/>
        <v>681.69053171607743</v>
      </c>
      <c r="M177">
        <f t="shared" si="18"/>
        <v>680.68248173267534</v>
      </c>
      <c r="N177">
        <f t="shared" si="17"/>
        <v>1.0080499834020884</v>
      </c>
      <c r="O177">
        <f t="shared" si="19"/>
        <v>-2.6611824482543413E-13</v>
      </c>
      <c r="P177">
        <f t="shared" si="20"/>
        <v>1.0080499834023544</v>
      </c>
    </row>
    <row r="178" spans="1:16" x14ac:dyDescent="0.2">
      <c r="A178" s="8">
        <v>45719.666666666599</v>
      </c>
      <c r="B178" s="9">
        <v>655.04999999999995</v>
      </c>
      <c r="D178">
        <f t="shared" si="14"/>
        <v>-1.987596132297666E-2</v>
      </c>
      <c r="G178">
        <v>3.1720947720593397E-2</v>
      </c>
      <c r="I178">
        <v>5778.15</v>
      </c>
      <c r="J178">
        <f t="shared" si="15"/>
        <v>-1.2310234603366469E-2</v>
      </c>
      <c r="L178">
        <f t="shared" si="16"/>
        <v>677.59198837514236</v>
      </c>
      <c r="M178">
        <f t="shared" si="18"/>
        <v>679.02007567840303</v>
      </c>
      <c r="N178">
        <f t="shared" si="17"/>
        <v>-1.4280873032606678</v>
      </c>
      <c r="O178">
        <f t="shared" si="19"/>
        <v>-2.1289459586034731E-13</v>
      </c>
      <c r="P178">
        <f t="shared" si="20"/>
        <v>-1.4280873032604549</v>
      </c>
    </row>
    <row r="179" spans="1:16" x14ac:dyDescent="0.2">
      <c r="A179" s="8">
        <v>45720.666666666599</v>
      </c>
      <c r="B179" s="9">
        <v>640</v>
      </c>
      <c r="D179">
        <f t="shared" si="14"/>
        <v>-2.3243392245962037E-2</v>
      </c>
      <c r="G179">
        <v>3.3773349535695593E-2</v>
      </c>
      <c r="I179">
        <v>5842.63</v>
      </c>
      <c r="J179">
        <f t="shared" si="15"/>
        <v>1.1097475685101249E-2</v>
      </c>
      <c r="L179">
        <f t="shared" si="16"/>
        <v>671.80860554819742</v>
      </c>
      <c r="M179">
        <f t="shared" si="18"/>
        <v>678.21858859111398</v>
      </c>
      <c r="N179">
        <f t="shared" si="17"/>
        <v>-6.409983042916565</v>
      </c>
      <c r="O179">
        <f t="shared" si="19"/>
        <v>-1.7031567668827785E-13</v>
      </c>
      <c r="P179">
        <f t="shared" si="20"/>
        <v>-6.4099830429163944</v>
      </c>
    </row>
    <row r="180" spans="1:16" x14ac:dyDescent="0.2">
      <c r="A180" s="8">
        <v>45721.666666666599</v>
      </c>
      <c r="B180" s="9">
        <v>656.47</v>
      </c>
      <c r="D180">
        <f t="shared" si="14"/>
        <v>2.5408819467619265E-2</v>
      </c>
      <c r="G180">
        <v>3.4517053054696281E-2</v>
      </c>
      <c r="I180">
        <v>5738.52</v>
      </c>
      <c r="J180">
        <f t="shared" si="15"/>
        <v>-1.7979700568310077E-2</v>
      </c>
      <c r="L180">
        <f t="shared" si="16"/>
        <v>669.448820079244</v>
      </c>
      <c r="M180">
        <f t="shared" si="18"/>
        <v>676.50239684362407</v>
      </c>
      <c r="N180">
        <f t="shared" si="17"/>
        <v>-7.0535767643800682</v>
      </c>
      <c r="O180">
        <f t="shared" si="19"/>
        <v>-1.3625254135062228E-13</v>
      </c>
      <c r="P180">
        <f t="shared" si="20"/>
        <v>-7.0535767643799323</v>
      </c>
    </row>
    <row r="181" spans="1:16" x14ac:dyDescent="0.2">
      <c r="A181" s="8">
        <v>45722.666666666599</v>
      </c>
      <c r="B181" s="9">
        <v>627.92999999999995</v>
      </c>
      <c r="D181">
        <f t="shared" si="14"/>
        <v>-4.4448300533972265E-2</v>
      </c>
      <c r="G181">
        <v>3.7763388219614447E-2</v>
      </c>
      <c r="I181">
        <v>5770.2</v>
      </c>
      <c r="J181">
        <f t="shared" si="15"/>
        <v>5.5054046005090125E-3</v>
      </c>
      <c r="L181">
        <f t="shared" si="16"/>
        <v>663.06130929782182</v>
      </c>
      <c r="M181">
        <f t="shared" si="18"/>
        <v>673.79851559594817</v>
      </c>
      <c r="N181">
        <f t="shared" si="17"/>
        <v>-10.737206298126353</v>
      </c>
      <c r="O181">
        <f t="shared" si="19"/>
        <v>-1.0900203308049784E-13</v>
      </c>
      <c r="P181">
        <f t="shared" si="20"/>
        <v>-10.737206298126244</v>
      </c>
    </row>
    <row r="182" spans="1:16" x14ac:dyDescent="0.2">
      <c r="A182" s="8">
        <v>45723.666666666599</v>
      </c>
      <c r="B182" s="9">
        <v>625.66</v>
      </c>
      <c r="D182">
        <f t="shared" si="14"/>
        <v>-3.6216027267457623E-3</v>
      </c>
      <c r="G182">
        <v>3.7867220422212931E-2</v>
      </c>
      <c r="I182">
        <v>5614.56</v>
      </c>
      <c r="J182">
        <f t="shared" si="15"/>
        <v>-2.7343518375984407E-2</v>
      </c>
      <c r="L182">
        <f t="shared" si="16"/>
        <v>657.30726171354149</v>
      </c>
      <c r="M182">
        <f t="shared" si="18"/>
        <v>672.51492184810013</v>
      </c>
      <c r="N182">
        <f t="shared" si="17"/>
        <v>-15.207660134558637</v>
      </c>
      <c r="O182">
        <f t="shared" si="19"/>
        <v>-8.720162646439827E-14</v>
      </c>
      <c r="P182">
        <f t="shared" si="20"/>
        <v>-15.20766013455855</v>
      </c>
    </row>
    <row r="183" spans="1:16" x14ac:dyDescent="0.2">
      <c r="A183" s="8">
        <v>45726.666666666599</v>
      </c>
      <c r="B183" s="9">
        <v>597.99</v>
      </c>
      <c r="D183">
        <f t="shared" si="14"/>
        <v>-4.5233061157834695E-2</v>
      </c>
      <c r="G183">
        <v>3.8562728992681407E-2</v>
      </c>
      <c r="I183">
        <v>5572.07</v>
      </c>
      <c r="J183">
        <f t="shared" si="15"/>
        <v>-7.596604935651537E-3</v>
      </c>
      <c r="L183">
        <f t="shared" si="16"/>
        <v>648.18152914222742</v>
      </c>
      <c r="M183">
        <f t="shared" si="18"/>
        <v>669.2123350445371</v>
      </c>
      <c r="N183">
        <f t="shared" si="17"/>
        <v>-21.03080590230968</v>
      </c>
      <c r="O183">
        <f t="shared" si="19"/>
        <v>-6.9761301171518616E-14</v>
      </c>
      <c r="P183">
        <f t="shared" si="20"/>
        <v>-21.030805902309609</v>
      </c>
    </row>
    <row r="184" spans="1:16" x14ac:dyDescent="0.2">
      <c r="A184" s="8">
        <v>45727.666666666599</v>
      </c>
      <c r="B184" s="9">
        <v>605.71</v>
      </c>
      <c r="D184">
        <f t="shared" si="14"/>
        <v>1.2827292271176759E-2</v>
      </c>
      <c r="G184">
        <v>4.142052862563185E-2</v>
      </c>
      <c r="I184">
        <v>5599.3</v>
      </c>
      <c r="J184">
        <f t="shared" si="15"/>
        <v>4.8749712752344252E-3</v>
      </c>
      <c r="L184">
        <f t="shared" si="16"/>
        <v>641.64744773573091</v>
      </c>
      <c r="M184">
        <f t="shared" si="18"/>
        <v>665.98623615234919</v>
      </c>
      <c r="N184">
        <f t="shared" si="17"/>
        <v>-24.338788416618286</v>
      </c>
      <c r="O184">
        <f t="shared" si="19"/>
        <v>-5.5809040937214895E-14</v>
      </c>
      <c r="P184">
        <f t="shared" si="20"/>
        <v>-24.338788416618229</v>
      </c>
    </row>
    <row r="185" spans="1:16" x14ac:dyDescent="0.2">
      <c r="A185" s="8">
        <v>45728.666666666599</v>
      </c>
      <c r="B185" s="9">
        <v>619.55999999999995</v>
      </c>
      <c r="D185">
        <f t="shared" si="14"/>
        <v>2.2608225005597164E-2</v>
      </c>
      <c r="G185">
        <v>4.1486095317865582E-2</v>
      </c>
      <c r="I185">
        <v>5521.52</v>
      </c>
      <c r="J185">
        <f t="shared" si="15"/>
        <v>-1.3988405225352909E-2</v>
      </c>
      <c r="L185">
        <f t="shared" si="16"/>
        <v>638.24937885331076</v>
      </c>
      <c r="M185">
        <f t="shared" si="18"/>
        <v>660.94947791884181</v>
      </c>
      <c r="N185">
        <f t="shared" si="17"/>
        <v>-22.700099065531049</v>
      </c>
      <c r="O185">
        <f t="shared" si="19"/>
        <v>-4.4647232749771917E-14</v>
      </c>
      <c r="P185">
        <f t="shared" si="20"/>
        <v>-22.700099065531003</v>
      </c>
    </row>
    <row r="186" spans="1:16" x14ac:dyDescent="0.2">
      <c r="A186" s="8">
        <v>45729.666666666599</v>
      </c>
      <c r="B186" s="9">
        <v>590.64</v>
      </c>
      <c r="D186">
        <f t="shared" si="14"/>
        <v>-4.7802853928647915E-2</v>
      </c>
      <c r="G186">
        <v>4.7121007097467207E-2</v>
      </c>
      <c r="I186">
        <v>5638.94</v>
      </c>
      <c r="J186">
        <f t="shared" si="15"/>
        <v>2.1042919881408308E-2</v>
      </c>
      <c r="L186">
        <f t="shared" si="16"/>
        <v>630.92485902972453</v>
      </c>
      <c r="M186">
        <f t="shared" si="18"/>
        <v>656.85766473966839</v>
      </c>
      <c r="N186">
        <f t="shared" si="17"/>
        <v>-25.932805709943864</v>
      </c>
      <c r="O186">
        <f t="shared" si="19"/>
        <v>-3.5717786199817539E-14</v>
      </c>
      <c r="P186">
        <f t="shared" si="20"/>
        <v>-25.932805709943828</v>
      </c>
    </row>
    <row r="187" spans="1:16" x14ac:dyDescent="0.2">
      <c r="A187" s="8">
        <v>45730.666666666599</v>
      </c>
      <c r="B187" s="9">
        <v>607.6</v>
      </c>
      <c r="D187">
        <f t="shared" si="14"/>
        <v>2.8310075970707733E-2</v>
      </c>
      <c r="G187">
        <v>5.7070167731299644E-2</v>
      </c>
      <c r="I187">
        <v>5675.12</v>
      </c>
      <c r="J187">
        <f t="shared" si="15"/>
        <v>6.3956039343475201E-3</v>
      </c>
      <c r="L187">
        <f t="shared" si="16"/>
        <v>627.33641917899763</v>
      </c>
      <c r="M187">
        <f t="shared" si="18"/>
        <v>654.09487475895219</v>
      </c>
      <c r="N187">
        <f t="shared" si="17"/>
        <v>-26.758455579954557</v>
      </c>
      <c r="O187">
        <f t="shared" si="19"/>
        <v>-2.857422895985403E-14</v>
      </c>
      <c r="P187">
        <f t="shared" si="20"/>
        <v>-26.758455579954529</v>
      </c>
    </row>
    <row r="188" spans="1:16" x14ac:dyDescent="0.2">
      <c r="A188" s="8">
        <v>45733</v>
      </c>
      <c r="B188" s="9">
        <v>604.9</v>
      </c>
      <c r="D188">
        <f t="shared" si="14"/>
        <v>-4.4536156087492977E-3</v>
      </c>
      <c r="I188">
        <v>5614.66</v>
      </c>
      <c r="J188">
        <f t="shared" si="15"/>
        <v>-1.071067425391002E-2</v>
      </c>
      <c r="L188">
        <f t="shared" si="16"/>
        <v>623.88466238222873</v>
      </c>
      <c r="M188">
        <f t="shared" si="18"/>
        <v>649.39451366569642</v>
      </c>
      <c r="N188">
        <f t="shared" si="17"/>
        <v>-25.509851283467697</v>
      </c>
      <c r="O188">
        <f t="shared" si="19"/>
        <v>-2.2859383167883226E-14</v>
      </c>
      <c r="P188">
        <f t="shared" si="20"/>
        <v>-25.509851283467675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D927B-9873-9C4F-9EB8-D28FD59B7B20}">
  <dimension ref="A1:K190"/>
  <sheetViews>
    <sheetView workbookViewId="0">
      <selection activeCell="N27" sqref="N27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12" t="s">
        <v>16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3" t="s">
        <v>22</v>
      </c>
      <c r="J1">
        <v>70</v>
      </c>
      <c r="K1">
        <v>30</v>
      </c>
    </row>
    <row r="2" spans="1:11" x14ac:dyDescent="0.2">
      <c r="A2" s="8">
        <v>45460.666666666599</v>
      </c>
      <c r="B2" s="9">
        <v>506.63</v>
      </c>
      <c r="J2">
        <v>70</v>
      </c>
      <c r="K2">
        <v>30</v>
      </c>
    </row>
    <row r="3" spans="1:11" x14ac:dyDescent="0.2">
      <c r="A3" s="8">
        <v>45461.666666666599</v>
      </c>
      <c r="B3" s="9">
        <v>499.49</v>
      </c>
      <c r="C3">
        <f>B3-B2</f>
        <v>-7.1399999999999864</v>
      </c>
      <c r="D3">
        <f>IF(C3&gt;0, C3, 0)</f>
        <v>0</v>
      </c>
      <c r="E3">
        <f>IF(C3&lt;0, ABS(C3), 0)</f>
        <v>7.1399999999999864</v>
      </c>
      <c r="J3">
        <v>70</v>
      </c>
      <c r="K3">
        <v>30</v>
      </c>
    </row>
    <row r="4" spans="1:11" x14ac:dyDescent="0.2">
      <c r="A4" s="8">
        <v>45463.666666666599</v>
      </c>
      <c r="B4" s="9">
        <v>501.7</v>
      </c>
      <c r="C4">
        <f t="shared" ref="C4:C67" si="0">B4-B3</f>
        <v>2.2099999999999795</v>
      </c>
      <c r="D4">
        <f>IF(C4&gt;0, C4, 0)</f>
        <v>2.2099999999999795</v>
      </c>
      <c r="E4">
        <f t="shared" ref="E4:E67" si="1">IF(C4&lt;0, ABS(C4), 0)</f>
        <v>0</v>
      </c>
      <c r="J4">
        <v>70</v>
      </c>
      <c r="K4">
        <v>30</v>
      </c>
    </row>
    <row r="5" spans="1:11" x14ac:dyDescent="0.2">
      <c r="A5" s="8">
        <v>45464.666666666599</v>
      </c>
      <c r="B5" s="9">
        <v>494.78</v>
      </c>
      <c r="C5">
        <f t="shared" si="0"/>
        <v>-6.9200000000000159</v>
      </c>
      <c r="D5">
        <f t="shared" ref="D5:D68" si="2">IF(C5&gt;0, C5, 0)</f>
        <v>0</v>
      </c>
      <c r="E5">
        <f t="shared" si="1"/>
        <v>6.9200000000000159</v>
      </c>
      <c r="J5">
        <v>70</v>
      </c>
      <c r="K5">
        <v>30</v>
      </c>
    </row>
    <row r="6" spans="1:11" x14ac:dyDescent="0.2">
      <c r="A6" s="8">
        <v>45467.666666666599</v>
      </c>
      <c r="B6" s="9">
        <v>498.91</v>
      </c>
      <c r="C6">
        <f t="shared" si="0"/>
        <v>4.1300000000000523</v>
      </c>
      <c r="D6">
        <f t="shared" si="2"/>
        <v>4.1300000000000523</v>
      </c>
      <c r="E6">
        <f t="shared" si="1"/>
        <v>0</v>
      </c>
      <c r="J6">
        <v>70</v>
      </c>
      <c r="K6">
        <v>30</v>
      </c>
    </row>
    <row r="7" spans="1:11" x14ac:dyDescent="0.2">
      <c r="A7" s="8">
        <v>45468.666666666599</v>
      </c>
      <c r="B7" s="9">
        <v>510.6</v>
      </c>
      <c r="C7">
        <f t="shared" si="0"/>
        <v>11.689999999999998</v>
      </c>
      <c r="D7">
        <f t="shared" si="2"/>
        <v>11.689999999999998</v>
      </c>
      <c r="E7">
        <f t="shared" si="1"/>
        <v>0</v>
      </c>
      <c r="J7">
        <v>70</v>
      </c>
      <c r="K7">
        <v>30</v>
      </c>
    </row>
    <row r="8" spans="1:11" x14ac:dyDescent="0.2">
      <c r="A8" s="8">
        <v>45469.666666666599</v>
      </c>
      <c r="B8" s="9">
        <v>513.12</v>
      </c>
      <c r="C8">
        <f t="shared" si="0"/>
        <v>2.5199999999999818</v>
      </c>
      <c r="D8">
        <f t="shared" si="2"/>
        <v>2.5199999999999818</v>
      </c>
      <c r="E8">
        <f t="shared" si="1"/>
        <v>0</v>
      </c>
      <c r="J8">
        <v>70</v>
      </c>
      <c r="K8">
        <v>30</v>
      </c>
    </row>
    <row r="9" spans="1:11" x14ac:dyDescent="0.2">
      <c r="A9" s="8">
        <v>45470.666666666599</v>
      </c>
      <c r="B9" s="9">
        <v>519.55999999999995</v>
      </c>
      <c r="C9">
        <f t="shared" si="0"/>
        <v>6.4399999999999409</v>
      </c>
      <c r="D9">
        <f t="shared" si="2"/>
        <v>6.4399999999999409</v>
      </c>
      <c r="E9">
        <f t="shared" si="1"/>
        <v>0</v>
      </c>
      <c r="J9">
        <v>70</v>
      </c>
      <c r="K9">
        <v>30</v>
      </c>
    </row>
    <row r="10" spans="1:11" x14ac:dyDescent="0.2">
      <c r="A10" s="8">
        <v>45471.666666666599</v>
      </c>
      <c r="B10" s="9">
        <v>504.22</v>
      </c>
      <c r="C10">
        <f t="shared" si="0"/>
        <v>-15.339999999999918</v>
      </c>
      <c r="D10">
        <f t="shared" si="2"/>
        <v>0</v>
      </c>
      <c r="E10">
        <f t="shared" si="1"/>
        <v>15.339999999999918</v>
      </c>
      <c r="J10">
        <v>70</v>
      </c>
      <c r="K10">
        <v>30</v>
      </c>
    </row>
    <row r="11" spans="1:11" x14ac:dyDescent="0.2">
      <c r="A11" s="8">
        <v>45474.666666666599</v>
      </c>
      <c r="B11" s="9">
        <v>504.68</v>
      </c>
      <c r="C11">
        <f t="shared" si="0"/>
        <v>0.45999999999997954</v>
      </c>
      <c r="D11">
        <f t="shared" si="2"/>
        <v>0.45999999999997954</v>
      </c>
      <c r="E11">
        <f t="shared" si="1"/>
        <v>0</v>
      </c>
      <c r="J11">
        <v>70</v>
      </c>
      <c r="K11">
        <v>30</v>
      </c>
    </row>
    <row r="12" spans="1:11" x14ac:dyDescent="0.2">
      <c r="A12" s="8">
        <v>45475.666666666599</v>
      </c>
      <c r="B12" s="9">
        <v>509.5</v>
      </c>
      <c r="C12">
        <f t="shared" si="0"/>
        <v>4.8199999999999932</v>
      </c>
      <c r="D12">
        <f t="shared" si="2"/>
        <v>4.8199999999999932</v>
      </c>
      <c r="E12">
        <f t="shared" si="1"/>
        <v>0</v>
      </c>
      <c r="J12">
        <v>70</v>
      </c>
      <c r="K12">
        <v>30</v>
      </c>
    </row>
    <row r="13" spans="1:11" x14ac:dyDescent="0.2">
      <c r="A13" s="8">
        <v>45476.545138888803</v>
      </c>
      <c r="B13" s="9">
        <v>509.96</v>
      </c>
      <c r="C13">
        <f t="shared" si="0"/>
        <v>0.45999999999997954</v>
      </c>
      <c r="D13">
        <f t="shared" si="2"/>
        <v>0.45999999999997954</v>
      </c>
      <c r="E13">
        <f t="shared" si="1"/>
        <v>0</v>
      </c>
      <c r="J13">
        <v>70</v>
      </c>
      <c r="K13">
        <v>30</v>
      </c>
    </row>
    <row r="14" spans="1:11" x14ac:dyDescent="0.2">
      <c r="A14" s="8">
        <v>45478.666666666599</v>
      </c>
      <c r="B14" s="9">
        <v>539.91</v>
      </c>
      <c r="C14">
        <f t="shared" si="0"/>
        <v>29.949999999999989</v>
      </c>
      <c r="D14">
        <f t="shared" si="2"/>
        <v>29.949999999999989</v>
      </c>
      <c r="E14">
        <f t="shared" si="1"/>
        <v>0</v>
      </c>
      <c r="J14">
        <v>70</v>
      </c>
      <c r="K14">
        <v>30</v>
      </c>
    </row>
    <row r="15" spans="1:11" x14ac:dyDescent="0.2">
      <c r="A15" s="8">
        <v>45481.666666666599</v>
      </c>
      <c r="B15" s="9">
        <v>529.32000000000005</v>
      </c>
      <c r="C15">
        <f t="shared" si="0"/>
        <v>-10.589999999999918</v>
      </c>
      <c r="D15">
        <f t="shared" si="2"/>
        <v>0</v>
      </c>
      <c r="E15">
        <f t="shared" si="1"/>
        <v>10.589999999999918</v>
      </c>
      <c r="J15">
        <v>70</v>
      </c>
      <c r="K15">
        <v>30</v>
      </c>
    </row>
    <row r="16" spans="1:11" x14ac:dyDescent="0.2">
      <c r="A16" s="8">
        <v>45482.666666666599</v>
      </c>
      <c r="B16" s="9">
        <v>530</v>
      </c>
      <c r="C16">
        <f t="shared" si="0"/>
        <v>0.67999999999994998</v>
      </c>
      <c r="D16">
        <f t="shared" si="2"/>
        <v>0.67999999999994998</v>
      </c>
      <c r="E16">
        <f t="shared" si="1"/>
        <v>0</v>
      </c>
      <c r="F16">
        <f>AVERAGE(D3:D16)</f>
        <v>4.5257142857142743</v>
      </c>
      <c r="G16">
        <f>AVERAGE(E3:E16)</f>
        <v>2.8564285714285598</v>
      </c>
      <c r="H16">
        <f>F16/G16</f>
        <v>1.5843960990247588</v>
      </c>
      <c r="I16">
        <f>100-(100/(1+H16))</f>
        <v>61.306240928882481</v>
      </c>
      <c r="J16">
        <v>70</v>
      </c>
      <c r="K16">
        <v>30</v>
      </c>
    </row>
    <row r="17" spans="1:11" x14ac:dyDescent="0.2">
      <c r="A17" s="8">
        <v>45483.666666666599</v>
      </c>
      <c r="B17" s="9">
        <v>534.69000000000005</v>
      </c>
      <c r="C17">
        <f t="shared" si="0"/>
        <v>4.6900000000000546</v>
      </c>
      <c r="D17">
        <f t="shared" si="2"/>
        <v>4.6900000000000546</v>
      </c>
      <c r="E17">
        <f t="shared" si="1"/>
        <v>0</v>
      </c>
      <c r="F17">
        <f t="shared" ref="F17:G32" si="3">AVERAGE(D4:D17)</f>
        <v>4.8607142857142787</v>
      </c>
      <c r="G17">
        <f t="shared" si="3"/>
        <v>2.3464285714285609</v>
      </c>
      <c r="H17">
        <f t="shared" ref="H17:H80" si="4">F17/G17</f>
        <v>2.0715372907153791</v>
      </c>
      <c r="I17">
        <f>100-(100/(1+H17))</f>
        <v>67.443012884043668</v>
      </c>
      <c r="J17">
        <v>70</v>
      </c>
      <c r="K17">
        <v>30</v>
      </c>
    </row>
    <row r="18" spans="1:11" x14ac:dyDescent="0.2">
      <c r="A18" s="8">
        <v>45484.666666666599</v>
      </c>
      <c r="B18" s="9">
        <v>512.70000000000005</v>
      </c>
      <c r="C18">
        <f t="shared" si="0"/>
        <v>-21.990000000000009</v>
      </c>
      <c r="D18">
        <f t="shared" si="2"/>
        <v>0</v>
      </c>
      <c r="E18">
        <f t="shared" si="1"/>
        <v>21.990000000000009</v>
      </c>
      <c r="F18">
        <f t="shared" si="3"/>
        <v>4.7028571428571366</v>
      </c>
      <c r="G18">
        <f t="shared" si="3"/>
        <v>3.917142857142847</v>
      </c>
      <c r="H18">
        <f t="shared" si="4"/>
        <v>1.2005835156819855</v>
      </c>
      <c r="I18">
        <f t="shared" ref="I18:I81" si="5">100-(100/(1+H18))</f>
        <v>54.557507457739511</v>
      </c>
      <c r="J18">
        <v>70</v>
      </c>
      <c r="K18">
        <v>30</v>
      </c>
    </row>
    <row r="19" spans="1:11" x14ac:dyDescent="0.2">
      <c r="A19" s="8">
        <v>45485.666666666599</v>
      </c>
      <c r="B19" s="9">
        <v>498.87</v>
      </c>
      <c r="C19">
        <f t="shared" si="0"/>
        <v>-13.830000000000041</v>
      </c>
      <c r="D19">
        <f t="shared" si="2"/>
        <v>0</v>
      </c>
      <c r="E19">
        <f t="shared" si="1"/>
        <v>13.830000000000041</v>
      </c>
      <c r="F19">
        <f t="shared" si="3"/>
        <v>4.7028571428571366</v>
      </c>
      <c r="G19">
        <f t="shared" si="3"/>
        <v>4.4107142857142776</v>
      </c>
      <c r="H19">
        <f t="shared" si="4"/>
        <v>1.0662348178137657</v>
      </c>
      <c r="I19">
        <f t="shared" si="5"/>
        <v>51.602790187318767</v>
      </c>
      <c r="J19">
        <v>70</v>
      </c>
      <c r="K19">
        <v>30</v>
      </c>
    </row>
    <row r="20" spans="1:11" x14ac:dyDescent="0.2">
      <c r="A20" s="8">
        <v>45488.666666666599</v>
      </c>
      <c r="B20" s="9">
        <v>496.16</v>
      </c>
      <c r="C20">
        <f t="shared" si="0"/>
        <v>-2.7099999999999795</v>
      </c>
      <c r="D20">
        <f t="shared" si="2"/>
        <v>0</v>
      </c>
      <c r="E20">
        <f t="shared" si="1"/>
        <v>2.7099999999999795</v>
      </c>
      <c r="F20">
        <f t="shared" si="3"/>
        <v>4.4078571428571331</v>
      </c>
      <c r="G20">
        <f t="shared" si="3"/>
        <v>4.6042857142857043</v>
      </c>
      <c r="H20">
        <f t="shared" si="4"/>
        <v>0.95733788395904429</v>
      </c>
      <c r="I20">
        <f t="shared" si="5"/>
        <v>48.910200523103747</v>
      </c>
      <c r="J20">
        <v>70</v>
      </c>
      <c r="K20">
        <v>30</v>
      </c>
    </row>
    <row r="21" spans="1:11" x14ac:dyDescent="0.2">
      <c r="A21" s="8">
        <v>45489.666666666599</v>
      </c>
      <c r="B21" s="9">
        <v>489.79</v>
      </c>
      <c r="C21">
        <f t="shared" si="0"/>
        <v>-6.3700000000000045</v>
      </c>
      <c r="D21">
        <f t="shared" si="2"/>
        <v>0</v>
      </c>
      <c r="E21">
        <f t="shared" si="1"/>
        <v>6.3700000000000045</v>
      </c>
      <c r="F21">
        <f t="shared" si="3"/>
        <v>3.5728571428571336</v>
      </c>
      <c r="G21">
        <f t="shared" si="3"/>
        <v>5.0592857142857053</v>
      </c>
      <c r="H21">
        <f t="shared" si="4"/>
        <v>0.7061979387265277</v>
      </c>
      <c r="I21">
        <f t="shared" si="5"/>
        <v>41.390153082333448</v>
      </c>
      <c r="J21">
        <v>70</v>
      </c>
      <c r="K21">
        <v>30</v>
      </c>
    </row>
    <row r="22" spans="1:11" x14ac:dyDescent="0.2">
      <c r="A22" s="8">
        <v>45490.666666666599</v>
      </c>
      <c r="B22" s="9">
        <v>461.99</v>
      </c>
      <c r="C22">
        <f t="shared" si="0"/>
        <v>-27.800000000000011</v>
      </c>
      <c r="D22">
        <f t="shared" si="2"/>
        <v>0</v>
      </c>
      <c r="E22">
        <f t="shared" si="1"/>
        <v>27.800000000000011</v>
      </c>
      <c r="F22">
        <f t="shared" si="3"/>
        <v>3.3928571428571348</v>
      </c>
      <c r="G22">
        <f t="shared" si="3"/>
        <v>7.0449999999999919</v>
      </c>
      <c r="H22">
        <f t="shared" si="4"/>
        <v>0.48159789110818152</v>
      </c>
      <c r="I22">
        <f t="shared" si="5"/>
        <v>32.505303496886313</v>
      </c>
      <c r="J22">
        <v>70</v>
      </c>
      <c r="K22">
        <v>30</v>
      </c>
    </row>
    <row r="23" spans="1:11" x14ac:dyDescent="0.2">
      <c r="A23" s="8">
        <v>45491.666666666599</v>
      </c>
      <c r="B23" s="9">
        <v>475.85</v>
      </c>
      <c r="C23">
        <f t="shared" si="0"/>
        <v>13.860000000000014</v>
      </c>
      <c r="D23">
        <f t="shared" si="2"/>
        <v>13.860000000000014</v>
      </c>
      <c r="E23">
        <f t="shared" si="1"/>
        <v>0</v>
      </c>
      <c r="F23">
        <f t="shared" si="3"/>
        <v>3.9228571428571399</v>
      </c>
      <c r="G23">
        <f t="shared" si="3"/>
        <v>7.0449999999999919</v>
      </c>
      <c r="H23">
        <f t="shared" si="4"/>
        <v>0.55682855115076568</v>
      </c>
      <c r="I23">
        <f t="shared" si="5"/>
        <v>35.766851188537942</v>
      </c>
      <c r="J23">
        <v>70</v>
      </c>
      <c r="K23">
        <v>30</v>
      </c>
    </row>
    <row r="24" spans="1:11" x14ac:dyDescent="0.2">
      <c r="A24" s="8">
        <v>45492.666666666599</v>
      </c>
      <c r="B24" s="9">
        <v>476.79</v>
      </c>
      <c r="C24">
        <f t="shared" si="0"/>
        <v>0.93999999999999773</v>
      </c>
      <c r="D24">
        <f t="shared" si="2"/>
        <v>0.93999999999999773</v>
      </c>
      <c r="E24">
        <f t="shared" si="1"/>
        <v>0</v>
      </c>
      <c r="F24">
        <f t="shared" si="3"/>
        <v>3.9899999999999971</v>
      </c>
      <c r="G24">
        <f t="shared" si="3"/>
        <v>5.9492857142857121</v>
      </c>
      <c r="H24">
        <f t="shared" si="4"/>
        <v>0.67066874774882912</v>
      </c>
      <c r="I24">
        <f t="shared" si="5"/>
        <v>40.143729787998552</v>
      </c>
      <c r="J24">
        <v>70</v>
      </c>
      <c r="K24">
        <v>30</v>
      </c>
    </row>
    <row r="25" spans="1:11" x14ac:dyDescent="0.2">
      <c r="A25" s="8">
        <v>45495.666666666599</v>
      </c>
      <c r="B25" s="9">
        <v>487.4</v>
      </c>
      <c r="C25">
        <f t="shared" si="0"/>
        <v>10.609999999999957</v>
      </c>
      <c r="D25">
        <f t="shared" si="2"/>
        <v>10.609999999999957</v>
      </c>
      <c r="E25">
        <f t="shared" si="1"/>
        <v>0</v>
      </c>
      <c r="F25">
        <f t="shared" si="3"/>
        <v>4.7149999999999954</v>
      </c>
      <c r="G25">
        <f t="shared" si="3"/>
        <v>5.9492857142857121</v>
      </c>
      <c r="H25">
        <f t="shared" si="4"/>
        <v>0.79253211670068391</v>
      </c>
      <c r="I25">
        <f t="shared" si="5"/>
        <v>44.212993971868706</v>
      </c>
      <c r="J25">
        <v>70</v>
      </c>
      <c r="K25">
        <v>30</v>
      </c>
    </row>
    <row r="26" spans="1:11" x14ac:dyDescent="0.2">
      <c r="A26" s="8">
        <v>45496.666666666599</v>
      </c>
      <c r="B26" s="9">
        <v>488.69</v>
      </c>
      <c r="C26">
        <f t="shared" si="0"/>
        <v>1.2900000000000205</v>
      </c>
      <c r="D26">
        <f t="shared" si="2"/>
        <v>1.2900000000000205</v>
      </c>
      <c r="E26">
        <f t="shared" si="1"/>
        <v>0</v>
      </c>
      <c r="F26">
        <f t="shared" si="3"/>
        <v>4.46285714285714</v>
      </c>
      <c r="G26">
        <f t="shared" si="3"/>
        <v>5.9492857142857121</v>
      </c>
      <c r="H26">
        <f t="shared" si="4"/>
        <v>0.75015007804058087</v>
      </c>
      <c r="I26">
        <f t="shared" si="5"/>
        <v>42.862042944364397</v>
      </c>
      <c r="J26">
        <v>70</v>
      </c>
      <c r="K26">
        <v>30</v>
      </c>
    </row>
    <row r="27" spans="1:11" x14ac:dyDescent="0.2">
      <c r="A27" s="8">
        <v>45497.666666666599</v>
      </c>
      <c r="B27" s="9">
        <v>461.27</v>
      </c>
      <c r="C27">
        <f t="shared" si="0"/>
        <v>-27.420000000000016</v>
      </c>
      <c r="D27">
        <f t="shared" si="2"/>
        <v>0</v>
      </c>
      <c r="E27">
        <f t="shared" si="1"/>
        <v>27.420000000000016</v>
      </c>
      <c r="F27">
        <f t="shared" si="3"/>
        <v>4.4299999999999988</v>
      </c>
      <c r="G27">
        <f t="shared" si="3"/>
        <v>7.9078571428571411</v>
      </c>
      <c r="H27">
        <f t="shared" si="4"/>
        <v>0.56020233041279011</v>
      </c>
      <c r="I27">
        <f t="shared" si="5"/>
        <v>35.905748856597</v>
      </c>
      <c r="J27">
        <v>70</v>
      </c>
      <c r="K27">
        <v>30</v>
      </c>
    </row>
    <row r="28" spans="1:11" x14ac:dyDescent="0.2">
      <c r="A28" s="8">
        <v>45498.666666666599</v>
      </c>
      <c r="B28" s="9">
        <v>453.41</v>
      </c>
      <c r="C28">
        <f t="shared" si="0"/>
        <v>-7.8599999999999568</v>
      </c>
      <c r="D28">
        <f t="shared" si="2"/>
        <v>0</v>
      </c>
      <c r="E28">
        <f t="shared" si="1"/>
        <v>7.8599999999999568</v>
      </c>
      <c r="F28">
        <f t="shared" si="3"/>
        <v>2.290714285714285</v>
      </c>
      <c r="G28">
        <f t="shared" si="3"/>
        <v>8.469285714285709</v>
      </c>
      <c r="H28">
        <f t="shared" si="4"/>
        <v>0.27047313823058117</v>
      </c>
      <c r="I28">
        <f t="shared" si="5"/>
        <v>21.28916622411046</v>
      </c>
      <c r="J28">
        <v>70</v>
      </c>
      <c r="K28">
        <v>30</v>
      </c>
    </row>
    <row r="29" spans="1:11" x14ac:dyDescent="0.2">
      <c r="A29" s="8">
        <v>45499.666666666599</v>
      </c>
      <c r="B29" s="9">
        <v>465.7</v>
      </c>
      <c r="C29">
        <f t="shared" si="0"/>
        <v>12.289999999999964</v>
      </c>
      <c r="D29">
        <f t="shared" si="2"/>
        <v>12.289999999999964</v>
      </c>
      <c r="E29">
        <f t="shared" si="1"/>
        <v>0</v>
      </c>
      <c r="F29">
        <f t="shared" si="3"/>
        <v>3.1685714285714255</v>
      </c>
      <c r="G29">
        <f t="shared" si="3"/>
        <v>7.7128571428571444</v>
      </c>
      <c r="H29">
        <f t="shared" si="4"/>
        <v>0.41081681792924568</v>
      </c>
      <c r="I29">
        <f t="shared" si="5"/>
        <v>29.119075751608221</v>
      </c>
      <c r="J29">
        <v>70</v>
      </c>
      <c r="K29">
        <v>30</v>
      </c>
    </row>
    <row r="30" spans="1:11" x14ac:dyDescent="0.2">
      <c r="A30" s="8">
        <v>45502.666666666599</v>
      </c>
      <c r="B30" s="9">
        <v>465.71</v>
      </c>
      <c r="C30">
        <f t="shared" si="0"/>
        <v>9.9999999999909051E-3</v>
      </c>
      <c r="D30">
        <f t="shared" si="2"/>
        <v>9.9999999999909051E-3</v>
      </c>
      <c r="E30">
        <f t="shared" si="1"/>
        <v>0</v>
      </c>
      <c r="F30">
        <f t="shared" si="3"/>
        <v>3.1207142857142856</v>
      </c>
      <c r="G30">
        <f t="shared" si="3"/>
        <v>7.7128571428571444</v>
      </c>
      <c r="H30">
        <f t="shared" si="4"/>
        <v>0.40461196517873671</v>
      </c>
      <c r="I30">
        <f t="shared" si="5"/>
        <v>28.80596030856465</v>
      </c>
      <c r="J30">
        <v>70</v>
      </c>
      <c r="K30">
        <v>30</v>
      </c>
    </row>
    <row r="31" spans="1:11" x14ac:dyDescent="0.2">
      <c r="A31" s="8">
        <v>45503.666666666599</v>
      </c>
      <c r="B31" s="9">
        <v>463.19</v>
      </c>
      <c r="C31">
        <f t="shared" si="0"/>
        <v>-2.5199999999999818</v>
      </c>
      <c r="D31">
        <f t="shared" si="2"/>
        <v>0</v>
      </c>
      <c r="E31">
        <f t="shared" si="1"/>
        <v>2.5199999999999818</v>
      </c>
      <c r="F31">
        <f t="shared" si="3"/>
        <v>2.7857142857142816</v>
      </c>
      <c r="G31">
        <f t="shared" si="3"/>
        <v>7.8928571428571432</v>
      </c>
      <c r="H31">
        <f t="shared" si="4"/>
        <v>0.3529411764705877</v>
      </c>
      <c r="I31">
        <f t="shared" si="5"/>
        <v>26.086956521739097</v>
      </c>
      <c r="J31">
        <v>70</v>
      </c>
      <c r="K31">
        <v>30</v>
      </c>
    </row>
    <row r="32" spans="1:11" x14ac:dyDescent="0.2">
      <c r="A32" s="8">
        <v>45504.666666666599</v>
      </c>
      <c r="B32" s="9">
        <v>474.83</v>
      </c>
      <c r="C32">
        <f t="shared" si="0"/>
        <v>11.639999999999986</v>
      </c>
      <c r="D32">
        <f t="shared" si="2"/>
        <v>11.639999999999986</v>
      </c>
      <c r="E32">
        <f t="shared" si="1"/>
        <v>0</v>
      </c>
      <c r="F32">
        <f t="shared" si="3"/>
        <v>3.6171428571428521</v>
      </c>
      <c r="G32">
        <f t="shared" si="3"/>
        <v>6.3221428571428566</v>
      </c>
      <c r="H32">
        <f t="shared" si="4"/>
        <v>0.57213874138515342</v>
      </c>
      <c r="I32">
        <f t="shared" si="5"/>
        <v>36.392382321236049</v>
      </c>
      <c r="J32">
        <v>70</v>
      </c>
      <c r="K32">
        <v>30</v>
      </c>
    </row>
    <row r="33" spans="1:11" x14ac:dyDescent="0.2">
      <c r="A33" s="8">
        <v>45505.666666666599</v>
      </c>
      <c r="B33" s="9">
        <v>497.74</v>
      </c>
      <c r="C33">
        <f t="shared" si="0"/>
        <v>22.910000000000025</v>
      </c>
      <c r="D33">
        <f t="shared" si="2"/>
        <v>22.910000000000025</v>
      </c>
      <c r="E33">
        <f t="shared" si="1"/>
        <v>0</v>
      </c>
      <c r="F33">
        <f t="shared" ref="F33:G48" si="6">AVERAGE(D20:D33)</f>
        <v>5.2535714285714255</v>
      </c>
      <c r="G33">
        <f t="shared" si="6"/>
        <v>5.334285714285711</v>
      </c>
      <c r="H33">
        <f t="shared" si="4"/>
        <v>0.98486877343331547</v>
      </c>
      <c r="I33">
        <f t="shared" si="5"/>
        <v>49.61883559333468</v>
      </c>
      <c r="J33">
        <v>70</v>
      </c>
      <c r="K33">
        <v>30</v>
      </c>
    </row>
    <row r="34" spans="1:11" x14ac:dyDescent="0.2">
      <c r="A34" s="8">
        <v>45506.666666666599</v>
      </c>
      <c r="B34" s="9">
        <v>488.14</v>
      </c>
      <c r="C34">
        <f t="shared" si="0"/>
        <v>-9.6000000000000227</v>
      </c>
      <c r="D34">
        <f t="shared" si="2"/>
        <v>0</v>
      </c>
      <c r="E34">
        <f t="shared" si="1"/>
        <v>9.6000000000000227</v>
      </c>
      <c r="F34">
        <f t="shared" si="6"/>
        <v>5.2535714285714255</v>
      </c>
      <c r="G34">
        <f t="shared" si="6"/>
        <v>5.8264285714285711</v>
      </c>
      <c r="H34">
        <f t="shared" si="4"/>
        <v>0.90167953904621745</v>
      </c>
      <c r="I34">
        <f t="shared" si="5"/>
        <v>47.414904589994833</v>
      </c>
      <c r="J34">
        <v>70</v>
      </c>
      <c r="K34">
        <v>30</v>
      </c>
    </row>
    <row r="35" spans="1:11" x14ac:dyDescent="0.2">
      <c r="A35" s="8">
        <v>45509.666666666599</v>
      </c>
      <c r="B35" s="9">
        <v>475.73</v>
      </c>
      <c r="C35">
        <f t="shared" si="0"/>
        <v>-12.409999999999968</v>
      </c>
      <c r="D35">
        <f t="shared" si="2"/>
        <v>0</v>
      </c>
      <c r="E35">
        <f t="shared" si="1"/>
        <v>12.409999999999968</v>
      </c>
      <c r="F35">
        <f t="shared" si="6"/>
        <v>5.2535714285714255</v>
      </c>
      <c r="G35">
        <f t="shared" si="6"/>
        <v>6.2578571428571399</v>
      </c>
      <c r="H35">
        <f t="shared" si="4"/>
        <v>0.83951603698207955</v>
      </c>
      <c r="I35">
        <f t="shared" si="5"/>
        <v>45.637875403325886</v>
      </c>
      <c r="J35">
        <v>70</v>
      </c>
      <c r="K35">
        <v>30</v>
      </c>
    </row>
    <row r="36" spans="1:11" x14ac:dyDescent="0.2">
      <c r="A36" s="8">
        <v>45510.666666666599</v>
      </c>
      <c r="B36" s="9">
        <v>494.09</v>
      </c>
      <c r="C36">
        <f t="shared" si="0"/>
        <v>18.359999999999957</v>
      </c>
      <c r="D36">
        <f t="shared" si="2"/>
        <v>18.359999999999957</v>
      </c>
      <c r="E36">
        <f t="shared" si="1"/>
        <v>0</v>
      </c>
      <c r="F36">
        <f t="shared" si="6"/>
        <v>6.5649999999999933</v>
      </c>
      <c r="G36">
        <f t="shared" si="6"/>
        <v>4.2721428571428532</v>
      </c>
      <c r="H36">
        <f t="shared" si="4"/>
        <v>1.5366995485704731</v>
      </c>
      <c r="I36">
        <f t="shared" si="5"/>
        <v>60.578697600843661</v>
      </c>
      <c r="J36">
        <v>70</v>
      </c>
      <c r="K36">
        <v>30</v>
      </c>
    </row>
    <row r="37" spans="1:11" x14ac:dyDescent="0.2">
      <c r="A37" s="8">
        <v>45511.666666666599</v>
      </c>
      <c r="B37" s="9">
        <v>488.92</v>
      </c>
      <c r="C37">
        <f t="shared" si="0"/>
        <v>-5.1699999999999591</v>
      </c>
      <c r="D37">
        <f t="shared" si="2"/>
        <v>0</v>
      </c>
      <c r="E37">
        <f t="shared" si="1"/>
        <v>5.1699999999999591</v>
      </c>
      <c r="F37">
        <f t="shared" si="6"/>
        <v>5.5749999999999931</v>
      </c>
      <c r="G37">
        <f t="shared" si="6"/>
        <v>4.6414285714285644</v>
      </c>
      <c r="H37">
        <f t="shared" si="4"/>
        <v>1.2011388119421365</v>
      </c>
      <c r="I37">
        <f t="shared" si="5"/>
        <v>54.56897154443125</v>
      </c>
      <c r="J37">
        <v>70</v>
      </c>
      <c r="K37">
        <v>30</v>
      </c>
    </row>
    <row r="38" spans="1:11" x14ac:dyDescent="0.2">
      <c r="A38" s="8">
        <v>45512.666666666599</v>
      </c>
      <c r="B38" s="9">
        <v>509.63</v>
      </c>
      <c r="C38">
        <f t="shared" si="0"/>
        <v>20.70999999999998</v>
      </c>
      <c r="D38">
        <f t="shared" si="2"/>
        <v>20.70999999999998</v>
      </c>
      <c r="E38">
        <f t="shared" si="1"/>
        <v>0</v>
      </c>
      <c r="F38">
        <f t="shared" si="6"/>
        <v>6.9871428571428487</v>
      </c>
      <c r="G38">
        <f t="shared" si="6"/>
        <v>4.6414285714285644</v>
      </c>
      <c r="H38">
        <f t="shared" si="4"/>
        <v>1.5053862726992926</v>
      </c>
      <c r="I38">
        <f t="shared" si="5"/>
        <v>60.085995085995094</v>
      </c>
      <c r="J38">
        <v>70</v>
      </c>
      <c r="K38">
        <v>30</v>
      </c>
    </row>
    <row r="39" spans="1:11" x14ac:dyDescent="0.2">
      <c r="A39" s="8">
        <v>45513.666666666599</v>
      </c>
      <c r="B39" s="9">
        <v>517.77</v>
      </c>
      <c r="C39">
        <f t="shared" si="0"/>
        <v>8.1399999999999864</v>
      </c>
      <c r="D39">
        <f t="shared" si="2"/>
        <v>8.1399999999999864</v>
      </c>
      <c r="E39">
        <f t="shared" si="1"/>
        <v>0</v>
      </c>
      <c r="F39">
        <f t="shared" si="6"/>
        <v>6.8107142857142788</v>
      </c>
      <c r="G39">
        <f t="shared" si="6"/>
        <v>4.6414285714285644</v>
      </c>
      <c r="H39">
        <f t="shared" si="4"/>
        <v>1.4673745767928601</v>
      </c>
      <c r="I39">
        <f t="shared" si="5"/>
        <v>59.471090875070182</v>
      </c>
      <c r="J39">
        <v>70</v>
      </c>
      <c r="K39">
        <v>30</v>
      </c>
    </row>
    <row r="40" spans="1:11" x14ac:dyDescent="0.2">
      <c r="A40" s="8">
        <v>45516.666666666599</v>
      </c>
      <c r="B40" s="9">
        <v>515.95000000000005</v>
      </c>
      <c r="C40">
        <f t="shared" si="0"/>
        <v>-1.8199999999999363</v>
      </c>
      <c r="D40">
        <f t="shared" si="2"/>
        <v>0</v>
      </c>
      <c r="E40">
        <f t="shared" si="1"/>
        <v>1.8199999999999363</v>
      </c>
      <c r="F40">
        <f t="shared" si="6"/>
        <v>6.7185714285714209</v>
      </c>
      <c r="G40">
        <f t="shared" si="6"/>
        <v>4.7714285714285598</v>
      </c>
      <c r="H40">
        <f t="shared" si="4"/>
        <v>1.4080838323353311</v>
      </c>
      <c r="I40">
        <f t="shared" si="5"/>
        <v>58.473206514981996</v>
      </c>
      <c r="J40">
        <v>70</v>
      </c>
      <c r="K40">
        <v>30</v>
      </c>
    </row>
    <row r="41" spans="1:11" x14ac:dyDescent="0.2">
      <c r="A41" s="8">
        <v>45517.666666666599</v>
      </c>
      <c r="B41" s="9">
        <v>528.54</v>
      </c>
      <c r="C41">
        <f t="shared" si="0"/>
        <v>12.589999999999918</v>
      </c>
      <c r="D41">
        <f t="shared" si="2"/>
        <v>12.589999999999918</v>
      </c>
      <c r="E41">
        <f t="shared" si="1"/>
        <v>0</v>
      </c>
      <c r="F41">
        <f t="shared" si="6"/>
        <v>7.6178571428571287</v>
      </c>
      <c r="G41">
        <f t="shared" si="6"/>
        <v>2.8128571428571303</v>
      </c>
      <c r="H41">
        <f t="shared" si="4"/>
        <v>2.708227526663288</v>
      </c>
      <c r="I41">
        <f t="shared" si="5"/>
        <v>73.03293843730745</v>
      </c>
      <c r="J41">
        <v>70</v>
      </c>
      <c r="K41">
        <v>30</v>
      </c>
    </row>
    <row r="42" spans="1:11" x14ac:dyDescent="0.2">
      <c r="A42" s="8">
        <v>45518.666666666599</v>
      </c>
      <c r="B42" s="9">
        <v>526.76</v>
      </c>
      <c r="C42">
        <f t="shared" si="0"/>
        <v>-1.7799999999999727</v>
      </c>
      <c r="D42">
        <f t="shared" si="2"/>
        <v>0</v>
      </c>
      <c r="E42">
        <f t="shared" si="1"/>
        <v>1.7799999999999727</v>
      </c>
      <c r="F42">
        <f t="shared" si="6"/>
        <v>7.6178571428571287</v>
      </c>
      <c r="G42">
        <f t="shared" si="6"/>
        <v>2.378571428571417</v>
      </c>
      <c r="H42">
        <f t="shared" si="4"/>
        <v>3.2027027027027124</v>
      </c>
      <c r="I42">
        <f t="shared" si="5"/>
        <v>76.205787781350537</v>
      </c>
      <c r="J42">
        <v>70</v>
      </c>
      <c r="K42">
        <v>30</v>
      </c>
    </row>
    <row r="43" spans="1:11" x14ac:dyDescent="0.2">
      <c r="A43" s="8">
        <v>45519.666666666599</v>
      </c>
      <c r="B43" s="9">
        <v>537.33000000000004</v>
      </c>
      <c r="C43">
        <f t="shared" si="0"/>
        <v>10.57000000000005</v>
      </c>
      <c r="D43">
        <f t="shared" si="2"/>
        <v>10.57000000000005</v>
      </c>
      <c r="E43">
        <f t="shared" si="1"/>
        <v>0</v>
      </c>
      <c r="F43">
        <f t="shared" si="6"/>
        <v>7.4949999999999921</v>
      </c>
      <c r="G43">
        <f t="shared" si="6"/>
        <v>2.378571428571417</v>
      </c>
      <c r="H43">
        <f t="shared" si="4"/>
        <v>3.1510510510510632</v>
      </c>
      <c r="I43">
        <f t="shared" si="5"/>
        <v>75.909715691239313</v>
      </c>
      <c r="J43">
        <v>70</v>
      </c>
      <c r="K43">
        <v>30</v>
      </c>
    </row>
    <row r="44" spans="1:11" x14ac:dyDescent="0.2">
      <c r="A44" s="8">
        <v>45520.666666666599</v>
      </c>
      <c r="B44" s="9">
        <v>527.41999999999996</v>
      </c>
      <c r="C44">
        <f t="shared" si="0"/>
        <v>-9.9100000000000819</v>
      </c>
      <c r="D44">
        <f t="shared" si="2"/>
        <v>0</v>
      </c>
      <c r="E44">
        <f t="shared" si="1"/>
        <v>9.9100000000000819</v>
      </c>
      <c r="F44">
        <f t="shared" si="6"/>
        <v>7.4942857142857076</v>
      </c>
      <c r="G44">
        <f t="shared" si="6"/>
        <v>3.086428571428566</v>
      </c>
      <c r="H44">
        <f t="shared" si="4"/>
        <v>2.4281416338810482</v>
      </c>
      <c r="I44">
        <f t="shared" si="5"/>
        <v>70.829676635387855</v>
      </c>
      <c r="J44">
        <v>70</v>
      </c>
      <c r="K44">
        <v>30</v>
      </c>
    </row>
    <row r="45" spans="1:11" x14ac:dyDescent="0.2">
      <c r="A45" s="8">
        <v>45523.666666666599</v>
      </c>
      <c r="B45" s="9">
        <v>529.28</v>
      </c>
      <c r="C45">
        <f t="shared" si="0"/>
        <v>1.8600000000000136</v>
      </c>
      <c r="D45">
        <f t="shared" si="2"/>
        <v>1.8600000000000136</v>
      </c>
      <c r="E45">
        <f t="shared" si="1"/>
        <v>0</v>
      </c>
      <c r="F45">
        <f t="shared" si="6"/>
        <v>7.627142857142851</v>
      </c>
      <c r="G45">
        <f t="shared" si="6"/>
        <v>2.9064285714285671</v>
      </c>
      <c r="H45">
        <f t="shared" si="4"/>
        <v>2.6242319980339168</v>
      </c>
      <c r="I45">
        <f t="shared" si="5"/>
        <v>72.407947379127975</v>
      </c>
      <c r="J45">
        <v>70</v>
      </c>
      <c r="K45">
        <v>30</v>
      </c>
    </row>
    <row r="46" spans="1:11" x14ac:dyDescent="0.2">
      <c r="A46" s="8">
        <v>45524.666666666599</v>
      </c>
      <c r="B46" s="9">
        <v>526.73</v>
      </c>
      <c r="C46">
        <f t="shared" si="0"/>
        <v>-2.5499999999999545</v>
      </c>
      <c r="D46">
        <f t="shared" si="2"/>
        <v>0</v>
      </c>
      <c r="E46">
        <f t="shared" si="1"/>
        <v>2.5499999999999545</v>
      </c>
      <c r="F46">
        <f t="shared" si="6"/>
        <v>6.7957142857142809</v>
      </c>
      <c r="G46">
        <f t="shared" si="6"/>
        <v>3.088571428571421</v>
      </c>
      <c r="H46">
        <f t="shared" si="4"/>
        <v>2.200277520814065</v>
      </c>
      <c r="I46">
        <f t="shared" si="5"/>
        <v>68.752709929180554</v>
      </c>
      <c r="J46">
        <v>70</v>
      </c>
      <c r="K46">
        <v>30</v>
      </c>
    </row>
    <row r="47" spans="1:11" x14ac:dyDescent="0.2">
      <c r="A47" s="8">
        <v>45525.666666666599</v>
      </c>
      <c r="B47" s="9">
        <v>535.16</v>
      </c>
      <c r="C47">
        <f t="shared" si="0"/>
        <v>8.42999999999995</v>
      </c>
      <c r="D47">
        <f t="shared" si="2"/>
        <v>8.42999999999995</v>
      </c>
      <c r="E47">
        <f t="shared" si="1"/>
        <v>0</v>
      </c>
      <c r="F47">
        <f t="shared" si="6"/>
        <v>5.7614285714285609</v>
      </c>
      <c r="G47">
        <f t="shared" si="6"/>
        <v>3.088571428571421</v>
      </c>
      <c r="H47">
        <f t="shared" si="4"/>
        <v>1.8654024051803897</v>
      </c>
      <c r="I47">
        <f t="shared" si="5"/>
        <v>65.100887812752234</v>
      </c>
      <c r="J47">
        <v>70</v>
      </c>
      <c r="K47">
        <v>30</v>
      </c>
    </row>
    <row r="48" spans="1:11" x14ac:dyDescent="0.2">
      <c r="A48" s="8">
        <v>45526.666666666599</v>
      </c>
      <c r="B48" s="9">
        <v>531.92999999999995</v>
      </c>
      <c r="C48">
        <f t="shared" si="0"/>
        <v>-3.2300000000000182</v>
      </c>
      <c r="D48">
        <f t="shared" si="2"/>
        <v>0</v>
      </c>
      <c r="E48">
        <f t="shared" si="1"/>
        <v>3.2300000000000182</v>
      </c>
      <c r="F48">
        <f t="shared" si="6"/>
        <v>5.7614285714285609</v>
      </c>
      <c r="G48">
        <f t="shared" si="6"/>
        <v>2.6335714285714209</v>
      </c>
      <c r="H48">
        <f t="shared" si="4"/>
        <v>2.1876864659614887</v>
      </c>
      <c r="I48">
        <f t="shared" si="5"/>
        <v>68.629286139709038</v>
      </c>
      <c r="J48">
        <v>70</v>
      </c>
      <c r="K48">
        <v>30</v>
      </c>
    </row>
    <row r="49" spans="1:11" x14ac:dyDescent="0.2">
      <c r="A49" s="8">
        <v>45527.666666666599</v>
      </c>
      <c r="B49" s="9">
        <v>528</v>
      </c>
      <c r="C49">
        <f t="shared" si="0"/>
        <v>-3.92999999999995</v>
      </c>
      <c r="D49">
        <f t="shared" si="2"/>
        <v>0</v>
      </c>
      <c r="E49">
        <f t="shared" si="1"/>
        <v>3.92999999999995</v>
      </c>
      <c r="F49">
        <f t="shared" ref="F49:G64" si="7">AVERAGE(D36:D49)</f>
        <v>5.7614285714285609</v>
      </c>
      <c r="G49">
        <f t="shared" si="7"/>
        <v>2.0278571428571337</v>
      </c>
      <c r="H49">
        <f t="shared" si="4"/>
        <v>2.8411412469179367</v>
      </c>
      <c r="I49">
        <f t="shared" si="5"/>
        <v>73.966070609812064</v>
      </c>
      <c r="J49">
        <v>70</v>
      </c>
      <c r="K49">
        <v>30</v>
      </c>
    </row>
    <row r="50" spans="1:11" x14ac:dyDescent="0.2">
      <c r="A50" s="8">
        <v>45530.666666666599</v>
      </c>
      <c r="B50" s="9">
        <v>521.12</v>
      </c>
      <c r="C50">
        <f t="shared" si="0"/>
        <v>-6.8799999999999955</v>
      </c>
      <c r="D50">
        <f t="shared" si="2"/>
        <v>0</v>
      </c>
      <c r="E50">
        <f t="shared" si="1"/>
        <v>6.8799999999999955</v>
      </c>
      <c r="F50">
        <f t="shared" si="7"/>
        <v>4.4499999999999931</v>
      </c>
      <c r="G50">
        <f t="shared" si="7"/>
        <v>2.5192857142857048</v>
      </c>
      <c r="H50">
        <f t="shared" si="4"/>
        <v>1.7663736886872736</v>
      </c>
      <c r="I50">
        <f t="shared" si="5"/>
        <v>63.851593727580251</v>
      </c>
      <c r="J50">
        <v>70</v>
      </c>
      <c r="K50">
        <v>30</v>
      </c>
    </row>
    <row r="51" spans="1:11" x14ac:dyDescent="0.2">
      <c r="A51" s="8">
        <v>45531.666666666599</v>
      </c>
      <c r="B51" s="9">
        <v>519.1</v>
      </c>
      <c r="C51">
        <f t="shared" si="0"/>
        <v>-2.0199999999999818</v>
      </c>
      <c r="D51">
        <f t="shared" si="2"/>
        <v>0</v>
      </c>
      <c r="E51">
        <f t="shared" si="1"/>
        <v>2.0199999999999818</v>
      </c>
      <c r="F51">
        <f t="shared" si="7"/>
        <v>4.4499999999999931</v>
      </c>
      <c r="G51">
        <f t="shared" si="7"/>
        <v>2.2942857142857065</v>
      </c>
      <c r="H51">
        <f t="shared" si="4"/>
        <v>1.9396014943960185</v>
      </c>
      <c r="I51">
        <f t="shared" si="5"/>
        <v>65.981783520440615</v>
      </c>
      <c r="J51">
        <v>70</v>
      </c>
      <c r="K51">
        <v>30</v>
      </c>
    </row>
    <row r="52" spans="1:11" x14ac:dyDescent="0.2">
      <c r="A52" s="8">
        <v>45532.666666666599</v>
      </c>
      <c r="B52" s="9">
        <v>516.78</v>
      </c>
      <c r="C52">
        <f t="shared" si="0"/>
        <v>-2.32000000000005</v>
      </c>
      <c r="D52">
        <f t="shared" si="2"/>
        <v>0</v>
      </c>
      <c r="E52">
        <f t="shared" si="1"/>
        <v>2.32000000000005</v>
      </c>
      <c r="F52">
        <f t="shared" si="7"/>
        <v>2.9707142857142799</v>
      </c>
      <c r="G52">
        <f t="shared" si="7"/>
        <v>2.459999999999996</v>
      </c>
      <c r="H52">
        <f t="shared" si="4"/>
        <v>1.2076074332171889</v>
      </c>
      <c r="I52">
        <f t="shared" si="5"/>
        <v>54.70209127975798</v>
      </c>
      <c r="J52">
        <v>70</v>
      </c>
      <c r="K52">
        <v>30</v>
      </c>
    </row>
    <row r="53" spans="1:11" x14ac:dyDescent="0.2">
      <c r="A53" s="8">
        <v>45533.666666666599</v>
      </c>
      <c r="B53" s="9">
        <v>518.22</v>
      </c>
      <c r="C53">
        <f t="shared" si="0"/>
        <v>1.4400000000000546</v>
      </c>
      <c r="D53">
        <f t="shared" si="2"/>
        <v>1.4400000000000546</v>
      </c>
      <c r="E53">
        <f t="shared" si="1"/>
        <v>0</v>
      </c>
      <c r="F53">
        <f t="shared" si="7"/>
        <v>2.4921428571428561</v>
      </c>
      <c r="G53">
        <f t="shared" si="7"/>
        <v>2.459999999999996</v>
      </c>
      <c r="H53">
        <f t="shared" si="4"/>
        <v>1.0130662020905936</v>
      </c>
      <c r="I53">
        <f t="shared" si="5"/>
        <v>50.32453483340548</v>
      </c>
      <c r="J53">
        <v>70</v>
      </c>
      <c r="K53">
        <v>30</v>
      </c>
    </row>
    <row r="54" spans="1:11" x14ac:dyDescent="0.2">
      <c r="A54" s="8">
        <v>45534.666666666599</v>
      </c>
      <c r="B54" s="9">
        <v>521.30999999999995</v>
      </c>
      <c r="C54">
        <f t="shared" si="0"/>
        <v>3.0899999999999181</v>
      </c>
      <c r="D54">
        <f t="shared" si="2"/>
        <v>3.0899999999999181</v>
      </c>
      <c r="E54">
        <f t="shared" si="1"/>
        <v>0</v>
      </c>
      <c r="F54">
        <f t="shared" si="7"/>
        <v>2.712857142857136</v>
      </c>
      <c r="G54">
        <f t="shared" si="7"/>
        <v>2.3300000000000005</v>
      </c>
      <c r="H54">
        <f t="shared" si="4"/>
        <v>1.1643163703249508</v>
      </c>
      <c r="I54">
        <f t="shared" si="5"/>
        <v>53.796033994334202</v>
      </c>
      <c r="J54">
        <v>70</v>
      </c>
      <c r="K54">
        <v>30</v>
      </c>
    </row>
    <row r="55" spans="1:11" x14ac:dyDescent="0.2">
      <c r="A55" s="8">
        <v>45538.666666666599</v>
      </c>
      <c r="B55" s="9">
        <v>511.76</v>
      </c>
      <c r="C55">
        <f t="shared" si="0"/>
        <v>-9.5499999999999545</v>
      </c>
      <c r="D55">
        <f t="shared" si="2"/>
        <v>0</v>
      </c>
      <c r="E55">
        <f t="shared" si="1"/>
        <v>9.5499999999999545</v>
      </c>
      <c r="F55">
        <f t="shared" si="7"/>
        <v>1.8135714285714275</v>
      </c>
      <c r="G55">
        <f t="shared" si="7"/>
        <v>3.0121428571428543</v>
      </c>
      <c r="H55">
        <f t="shared" si="4"/>
        <v>0.60208679155797984</v>
      </c>
      <c r="I55">
        <f t="shared" si="5"/>
        <v>37.58140911782121</v>
      </c>
      <c r="J55">
        <v>70</v>
      </c>
      <c r="K55">
        <v>30</v>
      </c>
    </row>
    <row r="56" spans="1:11" x14ac:dyDescent="0.2">
      <c r="A56" s="8">
        <v>45539.666666666599</v>
      </c>
      <c r="B56" s="9">
        <v>512.74</v>
      </c>
      <c r="C56">
        <f t="shared" si="0"/>
        <v>0.98000000000001819</v>
      </c>
      <c r="D56">
        <f t="shared" si="2"/>
        <v>0.98000000000001819</v>
      </c>
      <c r="E56">
        <f t="shared" si="1"/>
        <v>0</v>
      </c>
      <c r="F56">
        <f t="shared" si="7"/>
        <v>1.8835714285714289</v>
      </c>
      <c r="G56">
        <f t="shared" si="7"/>
        <v>2.8849999999999989</v>
      </c>
      <c r="H56">
        <f t="shared" si="4"/>
        <v>0.65288437732111948</v>
      </c>
      <c r="I56">
        <f t="shared" si="5"/>
        <v>39.499700419412839</v>
      </c>
      <c r="J56">
        <v>70</v>
      </c>
      <c r="K56">
        <v>30</v>
      </c>
    </row>
    <row r="57" spans="1:11" x14ac:dyDescent="0.2">
      <c r="A57" s="8">
        <v>45540.666666666599</v>
      </c>
      <c r="B57" s="9">
        <v>516.86</v>
      </c>
      <c r="C57">
        <f t="shared" si="0"/>
        <v>4.1200000000000045</v>
      </c>
      <c r="D57">
        <f t="shared" si="2"/>
        <v>4.1200000000000045</v>
      </c>
      <c r="E57">
        <f t="shared" si="1"/>
        <v>0</v>
      </c>
      <c r="F57">
        <f t="shared" si="7"/>
        <v>1.4228571428571399</v>
      </c>
      <c r="G57">
        <f t="shared" si="7"/>
        <v>2.8849999999999989</v>
      </c>
      <c r="H57">
        <f t="shared" si="4"/>
        <v>0.49319138400594126</v>
      </c>
      <c r="I57">
        <f t="shared" si="5"/>
        <v>33.029348366771643</v>
      </c>
      <c r="J57">
        <v>70</v>
      </c>
      <c r="K57">
        <v>30</v>
      </c>
    </row>
    <row r="58" spans="1:11" x14ac:dyDescent="0.2">
      <c r="A58" s="8">
        <v>45541.666666666599</v>
      </c>
      <c r="B58" s="9">
        <v>500.27</v>
      </c>
      <c r="C58">
        <f t="shared" si="0"/>
        <v>-16.590000000000032</v>
      </c>
      <c r="D58">
        <f t="shared" si="2"/>
        <v>0</v>
      </c>
      <c r="E58">
        <f t="shared" si="1"/>
        <v>16.590000000000032</v>
      </c>
      <c r="F58">
        <f t="shared" si="7"/>
        <v>1.4228571428571399</v>
      </c>
      <c r="G58">
        <f t="shared" si="7"/>
        <v>3.3621428571428527</v>
      </c>
      <c r="H58">
        <f t="shared" si="4"/>
        <v>0.42319949012109592</v>
      </c>
      <c r="I58">
        <f t="shared" si="5"/>
        <v>29.73578145991938</v>
      </c>
      <c r="J58">
        <v>70</v>
      </c>
      <c r="K58">
        <v>30</v>
      </c>
    </row>
    <row r="59" spans="1:11" x14ac:dyDescent="0.2">
      <c r="A59" s="8">
        <v>45544.666666666599</v>
      </c>
      <c r="B59" s="9">
        <v>504.79</v>
      </c>
      <c r="C59">
        <f t="shared" si="0"/>
        <v>4.5200000000000387</v>
      </c>
      <c r="D59">
        <f t="shared" si="2"/>
        <v>4.5200000000000387</v>
      </c>
      <c r="E59">
        <f t="shared" si="1"/>
        <v>0</v>
      </c>
      <c r="F59">
        <f t="shared" si="7"/>
        <v>1.6128571428571417</v>
      </c>
      <c r="G59">
        <f t="shared" si="7"/>
        <v>3.3621428571428527</v>
      </c>
      <c r="H59">
        <f t="shared" si="4"/>
        <v>0.47971106862120277</v>
      </c>
      <c r="I59">
        <f t="shared" si="5"/>
        <v>32.41923905240489</v>
      </c>
      <c r="J59">
        <v>70</v>
      </c>
      <c r="K59">
        <v>30</v>
      </c>
    </row>
    <row r="60" spans="1:11" x14ac:dyDescent="0.2">
      <c r="A60" s="8">
        <v>45545.666666666599</v>
      </c>
      <c r="B60" s="9">
        <v>504.79</v>
      </c>
      <c r="C60">
        <f t="shared" si="0"/>
        <v>0</v>
      </c>
      <c r="D60">
        <f t="shared" si="2"/>
        <v>0</v>
      </c>
      <c r="E60">
        <f t="shared" si="1"/>
        <v>0</v>
      </c>
      <c r="F60">
        <f t="shared" si="7"/>
        <v>1.6128571428571417</v>
      </c>
      <c r="G60">
        <f t="shared" si="7"/>
        <v>3.1799999999999988</v>
      </c>
      <c r="H60">
        <f t="shared" si="4"/>
        <v>0.50718778077268623</v>
      </c>
      <c r="I60">
        <f t="shared" si="5"/>
        <v>33.651266766020854</v>
      </c>
      <c r="J60">
        <v>70</v>
      </c>
      <c r="K60">
        <v>30</v>
      </c>
    </row>
    <row r="61" spans="1:11" x14ac:dyDescent="0.2">
      <c r="A61" s="8">
        <v>45546.666666666599</v>
      </c>
      <c r="B61" s="9">
        <v>511.83</v>
      </c>
      <c r="C61">
        <f t="shared" si="0"/>
        <v>7.0399999999999636</v>
      </c>
      <c r="D61">
        <f t="shared" si="2"/>
        <v>7.0399999999999636</v>
      </c>
      <c r="E61">
        <f t="shared" si="1"/>
        <v>0</v>
      </c>
      <c r="F61">
        <f t="shared" si="7"/>
        <v>1.5135714285714283</v>
      </c>
      <c r="G61">
        <f t="shared" si="7"/>
        <v>3.1799999999999988</v>
      </c>
      <c r="H61">
        <f t="shared" si="4"/>
        <v>0.47596585804132985</v>
      </c>
      <c r="I61">
        <f t="shared" si="5"/>
        <v>32.24775528838839</v>
      </c>
      <c r="J61">
        <v>70</v>
      </c>
      <c r="K61">
        <v>30</v>
      </c>
    </row>
    <row r="62" spans="1:11" x14ac:dyDescent="0.2">
      <c r="A62" s="8">
        <v>45547.666666666599</v>
      </c>
      <c r="B62" s="9">
        <v>525.6</v>
      </c>
      <c r="C62">
        <f t="shared" si="0"/>
        <v>13.770000000000039</v>
      </c>
      <c r="D62">
        <f t="shared" si="2"/>
        <v>13.770000000000039</v>
      </c>
      <c r="E62">
        <f t="shared" si="1"/>
        <v>0</v>
      </c>
      <c r="F62">
        <f t="shared" si="7"/>
        <v>2.4971428571428596</v>
      </c>
      <c r="G62">
        <f t="shared" si="7"/>
        <v>2.9492857142857116</v>
      </c>
      <c r="H62">
        <f t="shared" si="4"/>
        <v>0.84669411479777346</v>
      </c>
      <c r="I62">
        <f t="shared" si="5"/>
        <v>45.849180327868893</v>
      </c>
      <c r="J62">
        <v>70</v>
      </c>
      <c r="K62">
        <v>30</v>
      </c>
    </row>
    <row r="63" spans="1:11" x14ac:dyDescent="0.2">
      <c r="A63" s="8">
        <v>45548.666666666599</v>
      </c>
      <c r="B63" s="9">
        <v>524.62</v>
      </c>
      <c r="C63">
        <f t="shared" si="0"/>
        <v>-0.98000000000001819</v>
      </c>
      <c r="D63">
        <f t="shared" si="2"/>
        <v>0</v>
      </c>
      <c r="E63">
        <f t="shared" si="1"/>
        <v>0.98000000000001819</v>
      </c>
      <c r="F63">
        <f t="shared" si="7"/>
        <v>2.4971428571428596</v>
      </c>
      <c r="G63">
        <f t="shared" si="7"/>
        <v>2.7385714285714307</v>
      </c>
      <c r="H63">
        <f t="shared" si="4"/>
        <v>0.91184141888367254</v>
      </c>
      <c r="I63">
        <f t="shared" si="5"/>
        <v>47.694406548431111</v>
      </c>
      <c r="J63">
        <v>70</v>
      </c>
      <c r="K63">
        <v>30</v>
      </c>
    </row>
    <row r="64" spans="1:11" x14ac:dyDescent="0.2">
      <c r="A64" s="8">
        <v>45551.666666666599</v>
      </c>
      <c r="B64" s="9">
        <v>533.28</v>
      </c>
      <c r="C64">
        <f t="shared" si="0"/>
        <v>8.6599999999999682</v>
      </c>
      <c r="D64">
        <f t="shared" si="2"/>
        <v>8.6599999999999682</v>
      </c>
      <c r="E64">
        <f t="shared" si="1"/>
        <v>0</v>
      </c>
      <c r="F64">
        <f t="shared" si="7"/>
        <v>3.1157142857142861</v>
      </c>
      <c r="G64">
        <f t="shared" si="7"/>
        <v>2.2471428571428596</v>
      </c>
      <c r="H64">
        <f t="shared" si="4"/>
        <v>1.3865225683407489</v>
      </c>
      <c r="I64">
        <f t="shared" si="5"/>
        <v>58.098028769312712</v>
      </c>
      <c r="J64">
        <v>70</v>
      </c>
      <c r="K64">
        <v>30</v>
      </c>
    </row>
    <row r="65" spans="1:11" x14ac:dyDescent="0.2">
      <c r="A65" s="8">
        <v>45552.666666666599</v>
      </c>
      <c r="B65" s="9">
        <v>536.32000000000005</v>
      </c>
      <c r="C65">
        <f t="shared" si="0"/>
        <v>3.0400000000000773</v>
      </c>
      <c r="D65">
        <f t="shared" si="2"/>
        <v>3.0400000000000773</v>
      </c>
      <c r="E65">
        <f t="shared" si="1"/>
        <v>0</v>
      </c>
      <c r="F65">
        <f t="shared" ref="F65:G80" si="8">AVERAGE(D52:D65)</f>
        <v>3.3328571428571485</v>
      </c>
      <c r="G65">
        <f t="shared" si="8"/>
        <v>2.1028571428571468</v>
      </c>
      <c r="H65">
        <f t="shared" si="4"/>
        <v>1.5849184782608694</v>
      </c>
      <c r="I65">
        <f t="shared" si="5"/>
        <v>61.314060446780545</v>
      </c>
      <c r="J65">
        <v>70</v>
      </c>
      <c r="K65">
        <v>30</v>
      </c>
    </row>
    <row r="66" spans="1:11" x14ac:dyDescent="0.2">
      <c r="A66" s="8">
        <v>45553.666666666599</v>
      </c>
      <c r="B66" s="9">
        <v>537.95000000000005</v>
      </c>
      <c r="C66">
        <f t="shared" si="0"/>
        <v>1.6299999999999955</v>
      </c>
      <c r="D66">
        <f t="shared" si="2"/>
        <v>1.6299999999999955</v>
      </c>
      <c r="E66">
        <f t="shared" si="1"/>
        <v>0</v>
      </c>
      <c r="F66">
        <f t="shared" si="8"/>
        <v>3.4492857142857196</v>
      </c>
      <c r="G66">
        <f t="shared" si="8"/>
        <v>1.9371428571428575</v>
      </c>
      <c r="H66">
        <f t="shared" si="4"/>
        <v>1.7806047197640142</v>
      </c>
      <c r="I66">
        <f t="shared" si="5"/>
        <v>64.036599920434981</v>
      </c>
      <c r="J66">
        <v>70</v>
      </c>
      <c r="K66">
        <v>30</v>
      </c>
    </row>
    <row r="67" spans="1:11" x14ac:dyDescent="0.2">
      <c r="A67" s="8">
        <v>45554.666666666599</v>
      </c>
      <c r="B67" s="9">
        <v>559.1</v>
      </c>
      <c r="C67">
        <f t="shared" si="0"/>
        <v>21.149999999999977</v>
      </c>
      <c r="D67">
        <f t="shared" si="2"/>
        <v>21.149999999999977</v>
      </c>
      <c r="E67">
        <f t="shared" si="1"/>
        <v>0</v>
      </c>
      <c r="F67">
        <f t="shared" si="8"/>
        <v>4.8571428571428568</v>
      </c>
      <c r="G67">
        <f t="shared" si="8"/>
        <v>1.9371428571428575</v>
      </c>
      <c r="H67">
        <f t="shared" si="4"/>
        <v>2.5073746312684357</v>
      </c>
      <c r="I67">
        <f t="shared" si="5"/>
        <v>71.488645920941963</v>
      </c>
      <c r="J67">
        <v>70</v>
      </c>
      <c r="K67">
        <v>30</v>
      </c>
    </row>
    <row r="68" spans="1:11" x14ac:dyDescent="0.2">
      <c r="A68" s="8">
        <v>45555.666666666599</v>
      </c>
      <c r="B68" s="9">
        <v>561.35</v>
      </c>
      <c r="C68">
        <f t="shared" ref="C68:C131" si="9">B68-B67</f>
        <v>2.25</v>
      </c>
      <c r="D68">
        <f t="shared" si="2"/>
        <v>2.25</v>
      </c>
      <c r="E68">
        <f t="shared" ref="E68:E131" si="10">IF(C68&lt;0, ABS(C68), 0)</f>
        <v>0</v>
      </c>
      <c r="F68">
        <f t="shared" si="8"/>
        <v>4.7971428571428634</v>
      </c>
      <c r="G68">
        <f t="shared" si="8"/>
        <v>1.9371428571428575</v>
      </c>
      <c r="H68">
        <f t="shared" si="4"/>
        <v>2.4764011799410057</v>
      </c>
      <c r="I68">
        <f t="shared" si="5"/>
        <v>71.234620280016998</v>
      </c>
      <c r="J68">
        <v>70</v>
      </c>
      <c r="K68">
        <v>30</v>
      </c>
    </row>
    <row r="69" spans="1:11" x14ac:dyDescent="0.2">
      <c r="A69" s="8">
        <v>45558.666666666599</v>
      </c>
      <c r="B69" s="9">
        <v>564.41</v>
      </c>
      <c r="C69">
        <f t="shared" si="9"/>
        <v>3.0599999999999454</v>
      </c>
      <c r="D69">
        <f t="shared" ref="D69:D132" si="11">IF(C69&gt;0, C69, 0)</f>
        <v>3.0599999999999454</v>
      </c>
      <c r="E69">
        <f t="shared" si="10"/>
        <v>0</v>
      </c>
      <c r="F69">
        <f t="shared" si="8"/>
        <v>5.0157142857142878</v>
      </c>
      <c r="G69">
        <f t="shared" si="8"/>
        <v>1.2550000000000037</v>
      </c>
      <c r="H69">
        <f t="shared" si="4"/>
        <v>3.9965850882185445</v>
      </c>
      <c r="I69">
        <f t="shared" si="5"/>
        <v>79.986331017200101</v>
      </c>
      <c r="J69">
        <v>70</v>
      </c>
      <c r="K69">
        <v>30</v>
      </c>
    </row>
    <row r="70" spans="1:11" x14ac:dyDescent="0.2">
      <c r="A70" s="8">
        <v>45559.666666666599</v>
      </c>
      <c r="B70" s="9">
        <v>563.33000000000004</v>
      </c>
      <c r="C70">
        <f t="shared" si="9"/>
        <v>-1.0799999999999272</v>
      </c>
      <c r="D70">
        <f t="shared" si="11"/>
        <v>0</v>
      </c>
      <c r="E70">
        <f t="shared" si="10"/>
        <v>1.0799999999999272</v>
      </c>
      <c r="F70">
        <f t="shared" si="8"/>
        <v>4.9457142857142866</v>
      </c>
      <c r="G70">
        <f t="shared" si="8"/>
        <v>1.3321428571428555</v>
      </c>
      <c r="H70">
        <f t="shared" si="4"/>
        <v>3.7126005361930345</v>
      </c>
      <c r="I70">
        <f t="shared" si="5"/>
        <v>78.780293548754145</v>
      </c>
      <c r="J70">
        <v>70</v>
      </c>
      <c r="K70">
        <v>30</v>
      </c>
    </row>
    <row r="71" spans="1:11" x14ac:dyDescent="0.2">
      <c r="A71" s="8">
        <v>45560.666666666599</v>
      </c>
      <c r="B71" s="9">
        <v>568.30999999999995</v>
      </c>
      <c r="C71">
        <f t="shared" si="9"/>
        <v>4.9799999999999045</v>
      </c>
      <c r="D71">
        <f t="shared" si="11"/>
        <v>4.9799999999999045</v>
      </c>
      <c r="E71">
        <f t="shared" si="10"/>
        <v>0</v>
      </c>
      <c r="F71">
        <f t="shared" si="8"/>
        <v>5.0071428571428509</v>
      </c>
      <c r="G71">
        <f t="shared" si="8"/>
        <v>1.3321428571428555</v>
      </c>
      <c r="H71">
        <f t="shared" si="4"/>
        <v>3.7587131367292224</v>
      </c>
      <c r="I71">
        <f t="shared" si="5"/>
        <v>78.985915492957744</v>
      </c>
      <c r="J71">
        <v>70</v>
      </c>
      <c r="K71">
        <v>30</v>
      </c>
    </row>
    <row r="72" spans="1:11" x14ac:dyDescent="0.2">
      <c r="A72" s="8">
        <v>45561.666666666599</v>
      </c>
      <c r="B72" s="9">
        <v>567.84</v>
      </c>
      <c r="C72">
        <f t="shared" si="9"/>
        <v>-0.4699999999999136</v>
      </c>
      <c r="D72">
        <f t="shared" si="11"/>
        <v>0</v>
      </c>
      <c r="E72">
        <f t="shared" si="10"/>
        <v>0.4699999999999136</v>
      </c>
      <c r="F72">
        <f t="shared" si="8"/>
        <v>5.0071428571428509</v>
      </c>
      <c r="G72">
        <f t="shared" si="8"/>
        <v>0.18071428571427564</v>
      </c>
      <c r="H72">
        <f t="shared" si="4"/>
        <v>27.707509881424436</v>
      </c>
      <c r="I72">
        <f t="shared" si="5"/>
        <v>96.51659094038294</v>
      </c>
      <c r="J72">
        <v>70</v>
      </c>
      <c r="K72">
        <v>30</v>
      </c>
    </row>
    <row r="73" spans="1:11" x14ac:dyDescent="0.2">
      <c r="A73" s="8">
        <v>45562.666666666599</v>
      </c>
      <c r="B73" s="9">
        <v>567.36</v>
      </c>
      <c r="C73">
        <f t="shared" si="9"/>
        <v>-0.48000000000001819</v>
      </c>
      <c r="D73">
        <f t="shared" si="11"/>
        <v>0</v>
      </c>
      <c r="E73">
        <f t="shared" si="10"/>
        <v>0.48000000000001819</v>
      </c>
      <c r="F73">
        <f t="shared" si="8"/>
        <v>4.6842857142857053</v>
      </c>
      <c r="G73">
        <f t="shared" si="8"/>
        <v>0.21499999999999123</v>
      </c>
      <c r="H73">
        <f t="shared" si="4"/>
        <v>21.78737541528324</v>
      </c>
      <c r="I73">
        <f t="shared" si="5"/>
        <v>95.61160519026113</v>
      </c>
      <c r="J73">
        <v>70</v>
      </c>
      <c r="K73">
        <v>30</v>
      </c>
    </row>
    <row r="74" spans="1:11" x14ac:dyDescent="0.2">
      <c r="A74" s="8">
        <v>45565.666666666599</v>
      </c>
      <c r="B74" s="9">
        <v>572.44000000000005</v>
      </c>
      <c r="C74">
        <f t="shared" si="9"/>
        <v>5.0800000000000409</v>
      </c>
      <c r="D74">
        <f t="shared" si="11"/>
        <v>5.0800000000000409</v>
      </c>
      <c r="E74">
        <f t="shared" si="10"/>
        <v>0</v>
      </c>
      <c r="F74">
        <f t="shared" si="8"/>
        <v>5.0471428571428509</v>
      </c>
      <c r="G74">
        <f t="shared" si="8"/>
        <v>0.21499999999999123</v>
      </c>
      <c r="H74">
        <f t="shared" si="4"/>
        <v>23.475083056479335</v>
      </c>
      <c r="I74">
        <f t="shared" si="5"/>
        <v>95.914212026605284</v>
      </c>
      <c r="J74">
        <v>70</v>
      </c>
      <c r="K74">
        <v>30</v>
      </c>
    </row>
    <row r="75" spans="1:11" x14ac:dyDescent="0.2">
      <c r="A75" s="8">
        <v>45566.666666666599</v>
      </c>
      <c r="B75" s="9">
        <v>576.47</v>
      </c>
      <c r="C75">
        <f t="shared" si="9"/>
        <v>4.0299999999999727</v>
      </c>
      <c r="D75">
        <f t="shared" si="11"/>
        <v>4.0299999999999727</v>
      </c>
      <c r="E75">
        <f t="shared" si="10"/>
        <v>0</v>
      </c>
      <c r="F75">
        <f t="shared" si="8"/>
        <v>4.8321428571428511</v>
      </c>
      <c r="G75">
        <f t="shared" si="8"/>
        <v>0.21499999999999123</v>
      </c>
      <c r="H75">
        <f t="shared" si="4"/>
        <v>22.475083056479296</v>
      </c>
      <c r="I75">
        <f t="shared" si="5"/>
        <v>95.740164166430958</v>
      </c>
      <c r="J75">
        <v>70</v>
      </c>
      <c r="K75">
        <v>30</v>
      </c>
    </row>
    <row r="76" spans="1:11" x14ac:dyDescent="0.2">
      <c r="A76" s="8">
        <v>45567.666666666599</v>
      </c>
      <c r="B76" s="9">
        <v>572.80999999999995</v>
      </c>
      <c r="C76">
        <f t="shared" si="9"/>
        <v>-3.6600000000000819</v>
      </c>
      <c r="D76">
        <f t="shared" si="11"/>
        <v>0</v>
      </c>
      <c r="E76">
        <f t="shared" si="10"/>
        <v>3.6600000000000819</v>
      </c>
      <c r="F76">
        <f t="shared" si="8"/>
        <v>3.8485714285714203</v>
      </c>
      <c r="G76">
        <f t="shared" si="8"/>
        <v>0.47642857142856848</v>
      </c>
      <c r="H76">
        <f t="shared" si="4"/>
        <v>8.0779610194902869</v>
      </c>
      <c r="I76">
        <f t="shared" si="5"/>
        <v>88.984310487200702</v>
      </c>
      <c r="J76">
        <v>70</v>
      </c>
      <c r="K76">
        <v>30</v>
      </c>
    </row>
    <row r="77" spans="1:11" x14ac:dyDescent="0.2">
      <c r="A77" s="8">
        <v>45568.666666666599</v>
      </c>
      <c r="B77" s="9">
        <v>582.77</v>
      </c>
      <c r="C77">
        <f t="shared" si="9"/>
        <v>9.9600000000000364</v>
      </c>
      <c r="D77">
        <f t="shared" si="11"/>
        <v>9.9600000000000364</v>
      </c>
      <c r="E77">
        <f t="shared" si="10"/>
        <v>0</v>
      </c>
      <c r="F77">
        <f t="shared" si="8"/>
        <v>4.5599999999999943</v>
      </c>
      <c r="G77">
        <f t="shared" si="8"/>
        <v>0.4064285714285672</v>
      </c>
      <c r="H77">
        <f t="shared" si="4"/>
        <v>11.21968365553613</v>
      </c>
      <c r="I77">
        <f t="shared" si="5"/>
        <v>91.816482094060191</v>
      </c>
      <c r="J77">
        <v>70</v>
      </c>
      <c r="K77">
        <v>30</v>
      </c>
    </row>
    <row r="78" spans="1:11" x14ac:dyDescent="0.2">
      <c r="A78" s="8">
        <v>45569.666666666599</v>
      </c>
      <c r="B78" s="9">
        <v>595.94000000000005</v>
      </c>
      <c r="C78">
        <f t="shared" si="9"/>
        <v>13.170000000000073</v>
      </c>
      <c r="D78">
        <f t="shared" si="11"/>
        <v>13.170000000000073</v>
      </c>
      <c r="E78">
        <f t="shared" si="10"/>
        <v>0</v>
      </c>
      <c r="F78">
        <f t="shared" si="8"/>
        <v>4.8821428571428589</v>
      </c>
      <c r="G78">
        <f t="shared" si="8"/>
        <v>0.4064285714285672</v>
      </c>
      <c r="H78">
        <f t="shared" si="4"/>
        <v>12.012302284710147</v>
      </c>
      <c r="I78">
        <f t="shared" si="5"/>
        <v>92.314964883846642</v>
      </c>
      <c r="J78">
        <v>70</v>
      </c>
      <c r="K78">
        <v>30</v>
      </c>
    </row>
    <row r="79" spans="1:11" x14ac:dyDescent="0.2">
      <c r="A79" s="8">
        <v>45572.666666666599</v>
      </c>
      <c r="B79" s="9">
        <v>584.78</v>
      </c>
      <c r="C79">
        <f t="shared" si="9"/>
        <v>-11.160000000000082</v>
      </c>
      <c r="D79">
        <f t="shared" si="11"/>
        <v>0</v>
      </c>
      <c r="E79">
        <f t="shared" si="10"/>
        <v>11.160000000000082</v>
      </c>
      <c r="F79">
        <f t="shared" si="8"/>
        <v>4.6649999999999965</v>
      </c>
      <c r="G79">
        <f t="shared" si="8"/>
        <v>1.2035714285714303</v>
      </c>
      <c r="H79">
        <f t="shared" si="4"/>
        <v>3.8759643916913862</v>
      </c>
      <c r="I79">
        <f t="shared" si="5"/>
        <v>79.49123661148974</v>
      </c>
      <c r="J79">
        <v>70</v>
      </c>
      <c r="K79">
        <v>30</v>
      </c>
    </row>
    <row r="80" spans="1:11" x14ac:dyDescent="0.2">
      <c r="A80" s="8">
        <v>45573.666666666599</v>
      </c>
      <c r="B80" s="9">
        <v>592.89</v>
      </c>
      <c r="C80">
        <f t="shared" si="9"/>
        <v>8.1100000000000136</v>
      </c>
      <c r="D80">
        <f t="shared" si="11"/>
        <v>8.1100000000000136</v>
      </c>
      <c r="E80">
        <f t="shared" si="10"/>
        <v>0</v>
      </c>
      <c r="F80">
        <f t="shared" si="8"/>
        <v>5.12785714285714</v>
      </c>
      <c r="G80">
        <f t="shared" si="8"/>
        <v>1.2035714285714303</v>
      </c>
      <c r="H80">
        <f t="shared" si="4"/>
        <v>4.2605341246290713</v>
      </c>
      <c r="I80">
        <f t="shared" si="5"/>
        <v>80.990523465703944</v>
      </c>
      <c r="J80">
        <v>70</v>
      </c>
      <c r="K80">
        <v>30</v>
      </c>
    </row>
    <row r="81" spans="1:11" x14ac:dyDescent="0.2">
      <c r="A81" s="8">
        <v>45574.666666666599</v>
      </c>
      <c r="B81" s="9">
        <v>590.51</v>
      </c>
      <c r="C81">
        <f t="shared" si="9"/>
        <v>-2.3799999999999955</v>
      </c>
      <c r="D81">
        <f t="shared" si="11"/>
        <v>0</v>
      </c>
      <c r="E81">
        <f t="shared" si="10"/>
        <v>2.3799999999999955</v>
      </c>
      <c r="F81">
        <f t="shared" ref="F81:G96" si="12">AVERAGE(D68:D81)</f>
        <v>3.6171428571428561</v>
      </c>
      <c r="G81">
        <f t="shared" si="12"/>
        <v>1.3735714285714298</v>
      </c>
      <c r="H81">
        <f t="shared" ref="H81:H144" si="13">F81/G81</f>
        <v>2.6333853354134136</v>
      </c>
      <c r="I81">
        <f t="shared" si="5"/>
        <v>72.477458136539269</v>
      </c>
      <c r="J81">
        <v>70</v>
      </c>
      <c r="K81">
        <v>30</v>
      </c>
    </row>
    <row r="82" spans="1:11" x14ac:dyDescent="0.2">
      <c r="A82" s="8">
        <v>45575.666666666599</v>
      </c>
      <c r="B82" s="9">
        <v>583.83000000000004</v>
      </c>
      <c r="C82">
        <f t="shared" si="9"/>
        <v>-6.67999999999995</v>
      </c>
      <c r="D82">
        <f t="shared" si="11"/>
        <v>0</v>
      </c>
      <c r="E82">
        <f t="shared" si="10"/>
        <v>6.67999999999995</v>
      </c>
      <c r="F82">
        <f t="shared" si="12"/>
        <v>3.4564285714285705</v>
      </c>
      <c r="G82">
        <f t="shared" si="12"/>
        <v>1.8507142857142835</v>
      </c>
      <c r="H82">
        <f t="shared" si="13"/>
        <v>1.8676186800463159</v>
      </c>
      <c r="I82">
        <f t="shared" ref="I82:I145" si="14">100-(100/(1+H82))</f>
        <v>65.127860026917915</v>
      </c>
      <c r="J82">
        <v>70</v>
      </c>
      <c r="K82">
        <v>30</v>
      </c>
    </row>
    <row r="83" spans="1:11" x14ac:dyDescent="0.2">
      <c r="A83" s="8">
        <v>45576.666666666599</v>
      </c>
      <c r="B83" s="9">
        <v>589.95000000000005</v>
      </c>
      <c r="C83">
        <f t="shared" si="9"/>
        <v>6.1200000000000045</v>
      </c>
      <c r="D83">
        <f t="shared" si="11"/>
        <v>6.1200000000000045</v>
      </c>
      <c r="E83">
        <f t="shared" si="10"/>
        <v>0</v>
      </c>
      <c r="F83">
        <f t="shared" si="12"/>
        <v>3.6750000000000034</v>
      </c>
      <c r="G83">
        <f t="shared" si="12"/>
        <v>1.8507142857142835</v>
      </c>
      <c r="H83">
        <f t="shared" si="13"/>
        <v>1.9857197993052917</v>
      </c>
      <c r="I83">
        <f t="shared" si="14"/>
        <v>66.507238883143799</v>
      </c>
      <c r="J83">
        <v>70</v>
      </c>
      <c r="K83">
        <v>30</v>
      </c>
    </row>
    <row r="84" spans="1:11" x14ac:dyDescent="0.2">
      <c r="A84" s="8">
        <v>45579.666666666599</v>
      </c>
      <c r="B84" s="9">
        <v>590.41999999999996</v>
      </c>
      <c r="C84">
        <f t="shared" si="9"/>
        <v>0.4699999999999136</v>
      </c>
      <c r="D84">
        <f t="shared" si="11"/>
        <v>0.4699999999999136</v>
      </c>
      <c r="E84">
        <f t="shared" si="10"/>
        <v>0</v>
      </c>
      <c r="F84">
        <f t="shared" si="12"/>
        <v>3.7085714285714255</v>
      </c>
      <c r="G84">
        <f t="shared" si="12"/>
        <v>1.7735714285714315</v>
      </c>
      <c r="H84">
        <f t="shared" si="13"/>
        <v>2.0910189287152585</v>
      </c>
      <c r="I84">
        <f t="shared" si="14"/>
        <v>67.648208469055319</v>
      </c>
      <c r="J84">
        <v>70</v>
      </c>
      <c r="K84">
        <v>30</v>
      </c>
    </row>
    <row r="85" spans="1:11" x14ac:dyDescent="0.2">
      <c r="A85" s="8">
        <v>45580.666666666599</v>
      </c>
      <c r="B85" s="9">
        <v>586.27</v>
      </c>
      <c r="C85">
        <f t="shared" si="9"/>
        <v>-4.1499999999999773</v>
      </c>
      <c r="D85">
        <f t="shared" si="11"/>
        <v>0</v>
      </c>
      <c r="E85">
        <f t="shared" si="10"/>
        <v>4.1499999999999773</v>
      </c>
      <c r="F85">
        <f t="shared" si="12"/>
        <v>3.3528571428571468</v>
      </c>
      <c r="G85">
        <f t="shared" si="12"/>
        <v>2.0700000000000012</v>
      </c>
      <c r="H85">
        <f t="shared" si="13"/>
        <v>1.6197377501725339</v>
      </c>
      <c r="I85">
        <f t="shared" si="14"/>
        <v>61.8282402528978</v>
      </c>
      <c r="J85">
        <v>70</v>
      </c>
      <c r="K85">
        <v>30</v>
      </c>
    </row>
    <row r="86" spans="1:11" x14ac:dyDescent="0.2">
      <c r="A86" s="8">
        <v>45581.666666666599</v>
      </c>
      <c r="B86" s="9">
        <v>576.79</v>
      </c>
      <c r="C86">
        <f t="shared" si="9"/>
        <v>-9.4800000000000182</v>
      </c>
      <c r="D86">
        <f t="shared" si="11"/>
        <v>0</v>
      </c>
      <c r="E86">
        <f t="shared" si="10"/>
        <v>9.4800000000000182</v>
      </c>
      <c r="F86">
        <f t="shared" si="12"/>
        <v>3.3528571428571468</v>
      </c>
      <c r="G86">
        <f t="shared" si="12"/>
        <v>2.7135714285714374</v>
      </c>
      <c r="H86">
        <f t="shared" si="13"/>
        <v>1.2355883127138696</v>
      </c>
      <c r="I86">
        <f t="shared" si="14"/>
        <v>55.269045095961332</v>
      </c>
      <c r="J86">
        <v>70</v>
      </c>
      <c r="K86">
        <v>30</v>
      </c>
    </row>
    <row r="87" spans="1:11" x14ac:dyDescent="0.2">
      <c r="A87" s="8">
        <v>45582.666666666599</v>
      </c>
      <c r="B87" s="9">
        <v>576.92999999999995</v>
      </c>
      <c r="C87">
        <f t="shared" si="9"/>
        <v>0.13999999999998636</v>
      </c>
      <c r="D87">
        <f t="shared" si="11"/>
        <v>0.13999999999998636</v>
      </c>
      <c r="E87">
        <f t="shared" si="10"/>
        <v>0</v>
      </c>
      <c r="F87">
        <f t="shared" si="12"/>
        <v>3.3628571428571457</v>
      </c>
      <c r="G87">
        <f t="shared" si="12"/>
        <v>2.6792857142857218</v>
      </c>
      <c r="H87">
        <f t="shared" si="13"/>
        <v>1.2551319648093817</v>
      </c>
      <c r="I87">
        <f t="shared" si="14"/>
        <v>55.656697009102686</v>
      </c>
      <c r="J87">
        <v>70</v>
      </c>
      <c r="K87">
        <v>30</v>
      </c>
    </row>
    <row r="88" spans="1:11" x14ac:dyDescent="0.2">
      <c r="A88" s="8">
        <v>45583.666666666599</v>
      </c>
      <c r="B88" s="9">
        <v>576.47</v>
      </c>
      <c r="C88">
        <f t="shared" si="9"/>
        <v>-0.45999999999992269</v>
      </c>
      <c r="D88">
        <f t="shared" si="11"/>
        <v>0</v>
      </c>
      <c r="E88">
        <f t="shared" si="10"/>
        <v>0.45999999999992269</v>
      </c>
      <c r="F88">
        <f t="shared" si="12"/>
        <v>3</v>
      </c>
      <c r="G88">
        <f t="shared" si="12"/>
        <v>2.712142857142859</v>
      </c>
      <c r="H88">
        <f t="shared" si="13"/>
        <v>1.10613642349223</v>
      </c>
      <c r="I88">
        <f t="shared" si="14"/>
        <v>52.519694885582076</v>
      </c>
      <c r="J88">
        <v>70</v>
      </c>
      <c r="K88">
        <v>30</v>
      </c>
    </row>
    <row r="89" spans="1:11" x14ac:dyDescent="0.2">
      <c r="A89" s="8">
        <v>45586.666666666599</v>
      </c>
      <c r="B89" s="9">
        <v>575.16</v>
      </c>
      <c r="C89">
        <f t="shared" si="9"/>
        <v>-1.3100000000000591</v>
      </c>
      <c r="D89">
        <f t="shared" si="11"/>
        <v>0</v>
      </c>
      <c r="E89">
        <f t="shared" si="10"/>
        <v>1.3100000000000591</v>
      </c>
      <c r="F89">
        <f t="shared" si="12"/>
        <v>2.712142857142859</v>
      </c>
      <c r="G89">
        <f t="shared" si="12"/>
        <v>2.8057142857142918</v>
      </c>
      <c r="H89">
        <f t="shared" si="13"/>
        <v>0.9666496945010169</v>
      </c>
      <c r="I89">
        <f t="shared" si="14"/>
        <v>49.152103559870518</v>
      </c>
      <c r="J89">
        <v>70</v>
      </c>
      <c r="K89">
        <v>30</v>
      </c>
    </row>
    <row r="90" spans="1:11" x14ac:dyDescent="0.2">
      <c r="A90" s="8">
        <v>45587.666666666599</v>
      </c>
      <c r="B90" s="9">
        <v>582.01</v>
      </c>
      <c r="C90">
        <f t="shared" si="9"/>
        <v>6.8500000000000227</v>
      </c>
      <c r="D90">
        <f t="shared" si="11"/>
        <v>6.8500000000000227</v>
      </c>
      <c r="E90">
        <f t="shared" si="10"/>
        <v>0</v>
      </c>
      <c r="F90">
        <f t="shared" si="12"/>
        <v>3.2014285714285751</v>
      </c>
      <c r="G90">
        <f t="shared" si="12"/>
        <v>2.5442857142857145</v>
      </c>
      <c r="H90">
        <f t="shared" si="13"/>
        <v>1.2582818641212814</v>
      </c>
      <c r="I90">
        <f t="shared" si="14"/>
        <v>55.718547986076601</v>
      </c>
      <c r="J90">
        <v>70</v>
      </c>
      <c r="K90">
        <v>30</v>
      </c>
    </row>
    <row r="91" spans="1:11" x14ac:dyDescent="0.2">
      <c r="A91" s="8">
        <v>45588.666666666599</v>
      </c>
      <c r="B91" s="9">
        <v>563.69000000000005</v>
      </c>
      <c r="C91">
        <f t="shared" si="9"/>
        <v>-18.319999999999936</v>
      </c>
      <c r="D91">
        <f t="shared" si="11"/>
        <v>0</v>
      </c>
      <c r="E91">
        <f t="shared" si="10"/>
        <v>18.319999999999936</v>
      </c>
      <c r="F91">
        <f t="shared" si="12"/>
        <v>2.4900000000000011</v>
      </c>
      <c r="G91">
        <f t="shared" si="12"/>
        <v>3.8528571428571388</v>
      </c>
      <c r="H91">
        <f t="shared" si="13"/>
        <v>0.64627363737486188</v>
      </c>
      <c r="I91">
        <f t="shared" si="14"/>
        <v>39.256756756756793</v>
      </c>
      <c r="J91">
        <v>70</v>
      </c>
      <c r="K91">
        <v>30</v>
      </c>
    </row>
    <row r="92" spans="1:11" x14ac:dyDescent="0.2">
      <c r="A92" s="8">
        <v>45589.666666666599</v>
      </c>
      <c r="B92" s="9">
        <v>567.78</v>
      </c>
      <c r="C92">
        <f t="shared" si="9"/>
        <v>4.0899999999999181</v>
      </c>
      <c r="D92">
        <f t="shared" si="11"/>
        <v>4.0899999999999181</v>
      </c>
      <c r="E92">
        <f t="shared" si="10"/>
        <v>0</v>
      </c>
      <c r="F92">
        <f t="shared" si="12"/>
        <v>1.8414285714285614</v>
      </c>
      <c r="G92">
        <f t="shared" si="12"/>
        <v>3.8528571428571388</v>
      </c>
      <c r="H92">
        <f t="shared" si="13"/>
        <v>0.47793845012977171</v>
      </c>
      <c r="I92">
        <f t="shared" si="14"/>
        <v>32.338183642749527</v>
      </c>
      <c r="J92">
        <v>70</v>
      </c>
      <c r="K92">
        <v>30</v>
      </c>
    </row>
    <row r="93" spans="1:11" x14ac:dyDescent="0.2">
      <c r="A93" s="8">
        <v>45590.666666666599</v>
      </c>
      <c r="B93" s="9">
        <v>573.25</v>
      </c>
      <c r="C93">
        <f t="shared" si="9"/>
        <v>5.4700000000000273</v>
      </c>
      <c r="D93">
        <f t="shared" si="11"/>
        <v>5.4700000000000273</v>
      </c>
      <c r="E93">
        <f t="shared" si="10"/>
        <v>0</v>
      </c>
      <c r="F93">
        <f t="shared" si="12"/>
        <v>2.2321428571428492</v>
      </c>
      <c r="G93">
        <f t="shared" si="12"/>
        <v>3.0557142857142758</v>
      </c>
      <c r="H93">
        <f t="shared" si="13"/>
        <v>0.73048153342683475</v>
      </c>
      <c r="I93">
        <f t="shared" si="14"/>
        <v>42.212616506821554</v>
      </c>
      <c r="J93">
        <v>70</v>
      </c>
      <c r="K93">
        <v>30</v>
      </c>
    </row>
    <row r="94" spans="1:11" x14ac:dyDescent="0.2">
      <c r="A94" s="8">
        <v>45593.666666666599</v>
      </c>
      <c r="B94" s="9">
        <v>578.16</v>
      </c>
      <c r="C94">
        <f t="shared" si="9"/>
        <v>4.9099999999999682</v>
      </c>
      <c r="D94">
        <f t="shared" si="11"/>
        <v>4.9099999999999682</v>
      </c>
      <c r="E94">
        <f t="shared" si="10"/>
        <v>0</v>
      </c>
      <c r="F94">
        <f t="shared" si="12"/>
        <v>2.003571428571417</v>
      </c>
      <c r="G94">
        <f t="shared" si="12"/>
        <v>3.0557142857142758</v>
      </c>
      <c r="H94">
        <f t="shared" si="13"/>
        <v>0.65568022440392537</v>
      </c>
      <c r="I94">
        <f t="shared" si="14"/>
        <v>39.601863617111334</v>
      </c>
      <c r="J94">
        <v>70</v>
      </c>
      <c r="K94">
        <v>30</v>
      </c>
    </row>
    <row r="95" spans="1:11" x14ac:dyDescent="0.2">
      <c r="A95" s="8">
        <v>45594.666666666599</v>
      </c>
      <c r="B95" s="9">
        <v>593.28</v>
      </c>
      <c r="C95">
        <f t="shared" si="9"/>
        <v>15.120000000000005</v>
      </c>
      <c r="D95">
        <f t="shared" si="11"/>
        <v>15.120000000000005</v>
      </c>
      <c r="E95">
        <f t="shared" si="10"/>
        <v>0</v>
      </c>
      <c r="F95">
        <f t="shared" si="12"/>
        <v>3.0835714285714175</v>
      </c>
      <c r="G95">
        <f t="shared" si="12"/>
        <v>2.8857142857142759</v>
      </c>
      <c r="H95">
        <f t="shared" si="13"/>
        <v>1.0685643564356433</v>
      </c>
      <c r="I95">
        <f t="shared" si="14"/>
        <v>51.657293287064725</v>
      </c>
      <c r="J95">
        <v>70</v>
      </c>
      <c r="K95">
        <v>30</v>
      </c>
    </row>
    <row r="96" spans="1:11" x14ac:dyDescent="0.2">
      <c r="A96" s="8">
        <v>45595.666666666599</v>
      </c>
      <c r="B96" s="9">
        <v>591.79999999999995</v>
      </c>
      <c r="C96">
        <f t="shared" si="9"/>
        <v>-1.4800000000000182</v>
      </c>
      <c r="D96">
        <f t="shared" si="11"/>
        <v>0</v>
      </c>
      <c r="E96">
        <f t="shared" si="10"/>
        <v>1.4800000000000182</v>
      </c>
      <c r="F96">
        <f t="shared" si="12"/>
        <v>3.0835714285714175</v>
      </c>
      <c r="G96">
        <f t="shared" si="12"/>
        <v>2.5142857142857093</v>
      </c>
      <c r="H96">
        <f t="shared" si="13"/>
        <v>1.2264204545454525</v>
      </c>
      <c r="I96">
        <f t="shared" si="14"/>
        <v>55.084853898175282</v>
      </c>
      <c r="J96">
        <v>70</v>
      </c>
      <c r="K96">
        <v>30</v>
      </c>
    </row>
    <row r="97" spans="1:11" x14ac:dyDescent="0.2">
      <c r="A97" s="8">
        <v>45596.666666666599</v>
      </c>
      <c r="B97" s="9">
        <v>567.58000000000004</v>
      </c>
      <c r="C97">
        <f t="shared" si="9"/>
        <v>-24.219999999999914</v>
      </c>
      <c r="D97">
        <f t="shared" si="11"/>
        <v>0</v>
      </c>
      <c r="E97">
        <f t="shared" si="10"/>
        <v>24.219999999999914</v>
      </c>
      <c r="F97">
        <f t="shared" ref="F97:G112" si="15">AVERAGE(D84:D97)</f>
        <v>2.6464285714285603</v>
      </c>
      <c r="G97">
        <f t="shared" si="15"/>
        <v>4.2442857142857031</v>
      </c>
      <c r="H97">
        <f t="shared" si="13"/>
        <v>0.62352743184112991</v>
      </c>
      <c r="I97">
        <f t="shared" si="14"/>
        <v>38.405721986109633</v>
      </c>
      <c r="J97">
        <v>70</v>
      </c>
      <c r="K97">
        <v>30</v>
      </c>
    </row>
    <row r="98" spans="1:11" x14ac:dyDescent="0.2">
      <c r="A98" s="8">
        <v>45597.666666666599</v>
      </c>
      <c r="B98" s="9">
        <v>567.16</v>
      </c>
      <c r="C98">
        <f t="shared" si="9"/>
        <v>-0.42000000000007276</v>
      </c>
      <c r="D98">
        <f t="shared" si="11"/>
        <v>0</v>
      </c>
      <c r="E98">
        <f t="shared" si="10"/>
        <v>0.42000000000007276</v>
      </c>
      <c r="F98">
        <f t="shared" si="15"/>
        <v>2.6128571428571377</v>
      </c>
      <c r="G98">
        <f t="shared" si="15"/>
        <v>4.2742857142857087</v>
      </c>
      <c r="H98">
        <f t="shared" si="13"/>
        <v>0.61129679144384985</v>
      </c>
      <c r="I98">
        <f t="shared" si="14"/>
        <v>37.938187098112408</v>
      </c>
      <c r="J98">
        <v>70</v>
      </c>
      <c r="K98">
        <v>30</v>
      </c>
    </row>
    <row r="99" spans="1:11" x14ac:dyDescent="0.2">
      <c r="A99" s="8">
        <v>45600.666666666599</v>
      </c>
      <c r="B99" s="9">
        <v>560.67999999999995</v>
      </c>
      <c r="C99">
        <f t="shared" si="9"/>
        <v>-6.4800000000000182</v>
      </c>
      <c r="D99">
        <f t="shared" si="11"/>
        <v>0</v>
      </c>
      <c r="E99">
        <f t="shared" si="10"/>
        <v>6.4800000000000182</v>
      </c>
      <c r="F99">
        <f t="shared" si="15"/>
        <v>2.6128571428571377</v>
      </c>
      <c r="G99">
        <f t="shared" si="15"/>
        <v>4.4407142857142832</v>
      </c>
      <c r="H99">
        <f t="shared" si="13"/>
        <v>0.58838668167926567</v>
      </c>
      <c r="I99">
        <f t="shared" si="14"/>
        <v>37.043037974683514</v>
      </c>
      <c r="J99">
        <v>70</v>
      </c>
      <c r="K99">
        <v>30</v>
      </c>
    </row>
    <row r="100" spans="1:11" x14ac:dyDescent="0.2">
      <c r="A100" s="8">
        <v>45601.666666666599</v>
      </c>
      <c r="B100" s="9">
        <v>572.42999999999995</v>
      </c>
      <c r="C100">
        <f t="shared" si="9"/>
        <v>11.75</v>
      </c>
      <c r="D100">
        <f t="shared" si="11"/>
        <v>11.75</v>
      </c>
      <c r="E100">
        <f t="shared" si="10"/>
        <v>0</v>
      </c>
      <c r="F100">
        <f t="shared" si="15"/>
        <v>3.4521428571428521</v>
      </c>
      <c r="G100">
        <f t="shared" si="15"/>
        <v>3.7635714285714243</v>
      </c>
      <c r="H100">
        <f t="shared" si="13"/>
        <v>0.91725185044600466</v>
      </c>
      <c r="I100">
        <f t="shared" si="14"/>
        <v>47.842011482874668</v>
      </c>
      <c r="J100">
        <v>70</v>
      </c>
      <c r="K100">
        <v>30</v>
      </c>
    </row>
    <row r="101" spans="1:11" x14ac:dyDescent="0.2">
      <c r="A101" s="8">
        <v>45602.666666666599</v>
      </c>
      <c r="B101" s="9">
        <v>572.04999999999995</v>
      </c>
      <c r="C101">
        <f t="shared" si="9"/>
        <v>-0.37999999999999545</v>
      </c>
      <c r="D101">
        <f t="shared" si="11"/>
        <v>0</v>
      </c>
      <c r="E101">
        <f t="shared" si="10"/>
        <v>0.37999999999999545</v>
      </c>
      <c r="F101">
        <f t="shared" si="15"/>
        <v>3.4421428571428527</v>
      </c>
      <c r="G101">
        <f t="shared" si="15"/>
        <v>3.790714285714281</v>
      </c>
      <c r="H101">
        <f t="shared" si="13"/>
        <v>0.90804597701149425</v>
      </c>
      <c r="I101">
        <f t="shared" si="14"/>
        <v>47.590361445783138</v>
      </c>
      <c r="J101">
        <v>70</v>
      </c>
      <c r="K101">
        <v>30</v>
      </c>
    </row>
    <row r="102" spans="1:11" x14ac:dyDescent="0.2">
      <c r="A102" s="8">
        <v>45603.666666666599</v>
      </c>
      <c r="B102" s="9">
        <v>591.70000000000005</v>
      </c>
      <c r="C102">
        <f t="shared" si="9"/>
        <v>19.650000000000091</v>
      </c>
      <c r="D102">
        <f t="shared" si="11"/>
        <v>19.650000000000091</v>
      </c>
      <c r="E102">
        <f t="shared" si="10"/>
        <v>0</v>
      </c>
      <c r="F102">
        <f t="shared" si="15"/>
        <v>4.8457142857142879</v>
      </c>
      <c r="G102">
        <f t="shared" si="15"/>
        <v>3.7578571428571439</v>
      </c>
      <c r="H102">
        <f t="shared" si="13"/>
        <v>1.2894886903630491</v>
      </c>
      <c r="I102">
        <f t="shared" si="14"/>
        <v>56.322125363221254</v>
      </c>
      <c r="J102">
        <v>70</v>
      </c>
      <c r="K102">
        <v>30</v>
      </c>
    </row>
    <row r="103" spans="1:11" x14ac:dyDescent="0.2">
      <c r="A103" s="8">
        <v>45604.666666666599</v>
      </c>
      <c r="B103" s="9">
        <v>589.34</v>
      </c>
      <c r="C103">
        <f t="shared" si="9"/>
        <v>-2.3600000000000136</v>
      </c>
      <c r="D103">
        <f t="shared" si="11"/>
        <v>0</v>
      </c>
      <c r="E103">
        <f t="shared" si="10"/>
        <v>2.3600000000000136</v>
      </c>
      <c r="F103">
        <f t="shared" si="15"/>
        <v>4.8457142857142879</v>
      </c>
      <c r="G103">
        <f t="shared" si="15"/>
        <v>3.8328571428571405</v>
      </c>
      <c r="H103">
        <f t="shared" si="13"/>
        <v>1.2642564293701095</v>
      </c>
      <c r="I103">
        <f t="shared" si="14"/>
        <v>55.835390946502088</v>
      </c>
      <c r="J103">
        <v>70</v>
      </c>
      <c r="K103">
        <v>30</v>
      </c>
    </row>
    <row r="104" spans="1:11" x14ac:dyDescent="0.2">
      <c r="A104" s="8">
        <v>45607.666666666599</v>
      </c>
      <c r="B104" s="9">
        <v>583.16999999999996</v>
      </c>
      <c r="C104">
        <f t="shared" si="9"/>
        <v>-6.1700000000000728</v>
      </c>
      <c r="D104">
        <f t="shared" si="11"/>
        <v>0</v>
      </c>
      <c r="E104">
        <f t="shared" si="10"/>
        <v>6.1700000000000728</v>
      </c>
      <c r="F104">
        <f t="shared" si="15"/>
        <v>4.3564285714285722</v>
      </c>
      <c r="G104">
        <f t="shared" si="15"/>
        <v>4.2735714285714312</v>
      </c>
      <c r="H104">
        <f t="shared" si="13"/>
        <v>1.0193882667558076</v>
      </c>
      <c r="I104">
        <f t="shared" si="14"/>
        <v>50.480052971362348</v>
      </c>
      <c r="J104">
        <v>70</v>
      </c>
      <c r="K104">
        <v>30</v>
      </c>
    </row>
    <row r="105" spans="1:11" x14ac:dyDescent="0.2">
      <c r="A105" s="8">
        <v>45608.666666666599</v>
      </c>
      <c r="B105" s="9">
        <v>584.82000000000005</v>
      </c>
      <c r="C105">
        <f t="shared" si="9"/>
        <v>1.6500000000000909</v>
      </c>
      <c r="D105">
        <f t="shared" si="11"/>
        <v>1.6500000000000909</v>
      </c>
      <c r="E105">
        <f t="shared" si="10"/>
        <v>0</v>
      </c>
      <c r="F105">
        <f t="shared" si="15"/>
        <v>4.4742857142857213</v>
      </c>
      <c r="G105">
        <f t="shared" si="15"/>
        <v>2.9650000000000074</v>
      </c>
      <c r="H105">
        <f t="shared" si="13"/>
        <v>1.5090339677186206</v>
      </c>
      <c r="I105">
        <f t="shared" si="14"/>
        <v>60.144023043686964</v>
      </c>
      <c r="J105">
        <v>70</v>
      </c>
      <c r="K105">
        <v>30</v>
      </c>
    </row>
    <row r="106" spans="1:11" x14ac:dyDescent="0.2">
      <c r="A106" s="8">
        <v>45609.666666666599</v>
      </c>
      <c r="B106" s="9">
        <v>580</v>
      </c>
      <c r="C106">
        <f t="shared" si="9"/>
        <v>-4.82000000000005</v>
      </c>
      <c r="D106">
        <f t="shared" si="11"/>
        <v>0</v>
      </c>
      <c r="E106">
        <f t="shared" si="10"/>
        <v>4.82000000000005</v>
      </c>
      <c r="F106">
        <f t="shared" si="15"/>
        <v>4.1821428571428703</v>
      </c>
      <c r="G106">
        <f t="shared" si="15"/>
        <v>3.3092857142857253</v>
      </c>
      <c r="H106">
        <f t="shared" si="13"/>
        <v>1.2637599827325705</v>
      </c>
      <c r="I106">
        <f t="shared" si="14"/>
        <v>55.825705568268489</v>
      </c>
      <c r="J106">
        <v>70</v>
      </c>
      <c r="K106">
        <v>30</v>
      </c>
    </row>
    <row r="107" spans="1:11" x14ac:dyDescent="0.2">
      <c r="A107" s="8">
        <v>45610.666666666599</v>
      </c>
      <c r="B107" s="9">
        <v>577.16</v>
      </c>
      <c r="C107">
        <f t="shared" si="9"/>
        <v>-2.8400000000000318</v>
      </c>
      <c r="D107">
        <f t="shared" si="11"/>
        <v>0</v>
      </c>
      <c r="E107">
        <f t="shared" si="10"/>
        <v>2.8400000000000318</v>
      </c>
      <c r="F107">
        <f t="shared" si="15"/>
        <v>3.7914285714285825</v>
      </c>
      <c r="G107">
        <f t="shared" si="15"/>
        <v>3.5121428571428703</v>
      </c>
      <c r="H107">
        <f t="shared" si="13"/>
        <v>1.0795200325401659</v>
      </c>
      <c r="I107">
        <f t="shared" si="14"/>
        <v>51.911980440097778</v>
      </c>
      <c r="J107">
        <v>70</v>
      </c>
      <c r="K107">
        <v>30</v>
      </c>
    </row>
    <row r="108" spans="1:11" x14ac:dyDescent="0.2">
      <c r="A108" s="8">
        <v>45611.666666666599</v>
      </c>
      <c r="B108" s="9">
        <v>554.08000000000004</v>
      </c>
      <c r="C108">
        <f t="shared" si="9"/>
        <v>-23.079999999999927</v>
      </c>
      <c r="D108">
        <f t="shared" si="11"/>
        <v>0</v>
      </c>
      <c r="E108">
        <f t="shared" si="10"/>
        <v>23.079999999999927</v>
      </c>
      <c r="F108">
        <f t="shared" si="15"/>
        <v>3.4407142857142992</v>
      </c>
      <c r="G108">
        <f t="shared" si="15"/>
        <v>5.1607142857142936</v>
      </c>
      <c r="H108">
        <f t="shared" si="13"/>
        <v>0.66671280276816769</v>
      </c>
      <c r="I108">
        <f t="shared" si="14"/>
        <v>40.00166085367885</v>
      </c>
      <c r="J108">
        <v>70</v>
      </c>
      <c r="K108">
        <v>30</v>
      </c>
    </row>
    <row r="109" spans="1:11" x14ac:dyDescent="0.2">
      <c r="A109" s="8">
        <v>45614.666666666599</v>
      </c>
      <c r="B109" s="9">
        <v>554.4</v>
      </c>
      <c r="C109">
        <f t="shared" si="9"/>
        <v>0.31999999999993634</v>
      </c>
      <c r="D109">
        <f t="shared" si="11"/>
        <v>0.31999999999993634</v>
      </c>
      <c r="E109">
        <f t="shared" si="10"/>
        <v>0</v>
      </c>
      <c r="F109">
        <f t="shared" si="15"/>
        <v>2.3835714285714369</v>
      </c>
      <c r="G109">
        <f t="shared" si="15"/>
        <v>5.1607142857142936</v>
      </c>
      <c r="H109">
        <f t="shared" si="13"/>
        <v>0.46186851211072755</v>
      </c>
      <c r="I109">
        <f t="shared" si="14"/>
        <v>31.594395000946832</v>
      </c>
      <c r="J109">
        <v>70</v>
      </c>
      <c r="K109">
        <v>30</v>
      </c>
    </row>
    <row r="110" spans="1:11" x14ac:dyDescent="0.2">
      <c r="A110" s="8">
        <v>45615.666666666599</v>
      </c>
      <c r="B110" s="9">
        <v>561.09</v>
      </c>
      <c r="C110">
        <f t="shared" si="9"/>
        <v>6.6900000000000546</v>
      </c>
      <c r="D110">
        <f t="shared" si="11"/>
        <v>6.6900000000000546</v>
      </c>
      <c r="E110">
        <f t="shared" si="10"/>
        <v>0</v>
      </c>
      <c r="F110">
        <f t="shared" si="15"/>
        <v>2.8614285714285836</v>
      </c>
      <c r="G110">
        <f t="shared" si="15"/>
        <v>5.0550000000000068</v>
      </c>
      <c r="H110">
        <f t="shared" si="13"/>
        <v>0.56605906457538668</v>
      </c>
      <c r="I110">
        <f t="shared" si="14"/>
        <v>36.145447983398064</v>
      </c>
      <c r="J110">
        <v>70</v>
      </c>
      <c r="K110">
        <v>30</v>
      </c>
    </row>
    <row r="111" spans="1:11" x14ac:dyDescent="0.2">
      <c r="A111" s="8">
        <v>45616.666666666599</v>
      </c>
      <c r="B111" s="9">
        <v>565.52</v>
      </c>
      <c r="C111">
        <f t="shared" si="9"/>
        <v>4.42999999999995</v>
      </c>
      <c r="D111">
        <f t="shared" si="11"/>
        <v>4.42999999999995</v>
      </c>
      <c r="E111">
        <f t="shared" si="10"/>
        <v>0</v>
      </c>
      <c r="F111">
        <f t="shared" si="15"/>
        <v>3.1778571428571518</v>
      </c>
      <c r="G111">
        <f t="shared" si="15"/>
        <v>3.3250000000000131</v>
      </c>
      <c r="H111">
        <f t="shared" si="13"/>
        <v>0.95574650912996673</v>
      </c>
      <c r="I111">
        <f t="shared" si="14"/>
        <v>48.868629173989426</v>
      </c>
      <c r="J111">
        <v>70</v>
      </c>
      <c r="K111">
        <v>30</v>
      </c>
    </row>
    <row r="112" spans="1:11" x14ac:dyDescent="0.2">
      <c r="A112" s="8">
        <v>45617.666666666599</v>
      </c>
      <c r="B112" s="9">
        <v>563.09</v>
      </c>
      <c r="C112">
        <f t="shared" si="9"/>
        <v>-2.42999999999995</v>
      </c>
      <c r="D112">
        <f t="shared" si="11"/>
        <v>0</v>
      </c>
      <c r="E112">
        <f t="shared" si="10"/>
        <v>2.42999999999995</v>
      </c>
      <c r="F112">
        <f t="shared" si="15"/>
        <v>3.1778571428571518</v>
      </c>
      <c r="G112">
        <f t="shared" si="15"/>
        <v>3.4685714285714329</v>
      </c>
      <c r="H112">
        <f t="shared" si="13"/>
        <v>0.91618616144975429</v>
      </c>
      <c r="I112">
        <f t="shared" si="14"/>
        <v>47.813003761418628</v>
      </c>
      <c r="J112">
        <v>70</v>
      </c>
      <c r="K112">
        <v>30</v>
      </c>
    </row>
    <row r="113" spans="1:11" x14ac:dyDescent="0.2">
      <c r="A113" s="8">
        <v>45618.666666666599</v>
      </c>
      <c r="B113" s="9">
        <v>559.14</v>
      </c>
      <c r="C113">
        <f t="shared" si="9"/>
        <v>-3.9500000000000455</v>
      </c>
      <c r="D113">
        <f t="shared" si="11"/>
        <v>0</v>
      </c>
      <c r="E113">
        <f t="shared" si="10"/>
        <v>3.9500000000000455</v>
      </c>
      <c r="F113">
        <f t="shared" ref="F113:G128" si="16">AVERAGE(D100:D113)</f>
        <v>3.1778571428571518</v>
      </c>
      <c r="G113">
        <f t="shared" si="16"/>
        <v>3.287857142857149</v>
      </c>
      <c r="H113">
        <f t="shared" si="13"/>
        <v>0.9665435585487735</v>
      </c>
      <c r="I113">
        <f t="shared" si="14"/>
        <v>49.149359257622649</v>
      </c>
      <c r="J113">
        <v>70</v>
      </c>
      <c r="K113">
        <v>30</v>
      </c>
    </row>
    <row r="114" spans="1:11" x14ac:dyDescent="0.2">
      <c r="A114" s="8">
        <v>45621.666666666599</v>
      </c>
      <c r="B114" s="9">
        <v>565.11</v>
      </c>
      <c r="C114">
        <f t="shared" si="9"/>
        <v>5.9700000000000273</v>
      </c>
      <c r="D114">
        <f t="shared" si="11"/>
        <v>5.9700000000000273</v>
      </c>
      <c r="E114">
        <f t="shared" si="10"/>
        <v>0</v>
      </c>
      <c r="F114">
        <f t="shared" si="16"/>
        <v>2.7650000000000108</v>
      </c>
      <c r="G114">
        <f t="shared" si="16"/>
        <v>3.287857142857149</v>
      </c>
      <c r="H114">
        <f t="shared" si="13"/>
        <v>0.84097327829676471</v>
      </c>
      <c r="I114">
        <f t="shared" si="14"/>
        <v>45.680906301628561</v>
      </c>
      <c r="J114">
        <v>70</v>
      </c>
      <c r="K114">
        <v>30</v>
      </c>
    </row>
    <row r="115" spans="1:11" x14ac:dyDescent="0.2">
      <c r="A115" s="8">
        <v>45622.666666666599</v>
      </c>
      <c r="B115" s="9">
        <v>573.54</v>
      </c>
      <c r="C115">
        <f t="shared" si="9"/>
        <v>8.42999999999995</v>
      </c>
      <c r="D115">
        <f t="shared" si="11"/>
        <v>8.42999999999995</v>
      </c>
      <c r="E115">
        <f t="shared" si="10"/>
        <v>0</v>
      </c>
      <c r="F115">
        <f t="shared" si="16"/>
        <v>3.3671428571428641</v>
      </c>
      <c r="G115">
        <f t="shared" si="16"/>
        <v>3.2607142857142923</v>
      </c>
      <c r="H115">
        <f t="shared" si="13"/>
        <v>1.0326396495071195</v>
      </c>
      <c r="I115">
        <f t="shared" si="14"/>
        <v>50.802888242267493</v>
      </c>
      <c r="J115">
        <v>70</v>
      </c>
      <c r="K115">
        <v>30</v>
      </c>
    </row>
    <row r="116" spans="1:11" x14ac:dyDescent="0.2">
      <c r="A116" s="8">
        <v>45623.666666666599</v>
      </c>
      <c r="B116" s="9">
        <v>569.20000000000005</v>
      </c>
      <c r="C116">
        <f t="shared" si="9"/>
        <v>-4.3399999999999181</v>
      </c>
      <c r="D116">
        <f t="shared" si="11"/>
        <v>0</v>
      </c>
      <c r="E116">
        <f t="shared" si="10"/>
        <v>4.3399999999999181</v>
      </c>
      <c r="F116">
        <f t="shared" si="16"/>
        <v>1.9635714285714292</v>
      </c>
      <c r="G116">
        <f t="shared" si="16"/>
        <v>3.5707142857142862</v>
      </c>
      <c r="H116">
        <f t="shared" si="13"/>
        <v>0.5499099819963994</v>
      </c>
      <c r="I116">
        <f t="shared" si="14"/>
        <v>35.480123902942694</v>
      </c>
      <c r="J116">
        <v>70</v>
      </c>
      <c r="K116">
        <v>30</v>
      </c>
    </row>
    <row r="117" spans="1:11" x14ac:dyDescent="0.2">
      <c r="A117" s="8">
        <v>45625.545138888803</v>
      </c>
      <c r="B117" s="9">
        <v>574.32000000000005</v>
      </c>
      <c r="C117">
        <f t="shared" si="9"/>
        <v>5.1200000000000045</v>
      </c>
      <c r="D117">
        <f t="shared" si="11"/>
        <v>5.1200000000000045</v>
      </c>
      <c r="E117">
        <f t="shared" si="10"/>
        <v>0</v>
      </c>
      <c r="F117">
        <f t="shared" si="16"/>
        <v>2.3292857142857151</v>
      </c>
      <c r="G117">
        <f t="shared" si="16"/>
        <v>3.4021428571428567</v>
      </c>
      <c r="H117">
        <f t="shared" si="13"/>
        <v>0.6846525299181192</v>
      </c>
      <c r="I117">
        <f t="shared" si="14"/>
        <v>40.640578265204397</v>
      </c>
      <c r="J117">
        <v>70</v>
      </c>
      <c r="K117">
        <v>30</v>
      </c>
    </row>
    <row r="118" spans="1:11" x14ac:dyDescent="0.2">
      <c r="A118" s="8">
        <v>45628.666666666599</v>
      </c>
      <c r="B118" s="9">
        <v>592.83000000000004</v>
      </c>
      <c r="C118">
        <f t="shared" si="9"/>
        <v>18.509999999999991</v>
      </c>
      <c r="D118">
        <f t="shared" si="11"/>
        <v>18.509999999999991</v>
      </c>
      <c r="E118">
        <f t="shared" si="10"/>
        <v>0</v>
      </c>
      <c r="F118">
        <f t="shared" si="16"/>
        <v>3.6514285714285717</v>
      </c>
      <c r="G118">
        <f t="shared" si="16"/>
        <v>2.961428571428566</v>
      </c>
      <c r="H118">
        <f t="shared" si="13"/>
        <v>1.2329956584659936</v>
      </c>
      <c r="I118">
        <f t="shared" si="14"/>
        <v>55.217109526895705</v>
      </c>
      <c r="J118">
        <v>70</v>
      </c>
      <c r="K118">
        <v>30</v>
      </c>
    </row>
    <row r="119" spans="1:11" x14ac:dyDescent="0.2">
      <c r="A119" s="8">
        <v>45629.666666666599</v>
      </c>
      <c r="B119" s="9">
        <v>613.65</v>
      </c>
      <c r="C119">
        <f t="shared" si="9"/>
        <v>20.819999999999936</v>
      </c>
      <c r="D119">
        <f t="shared" si="11"/>
        <v>20.819999999999936</v>
      </c>
      <c r="E119">
        <f t="shared" si="10"/>
        <v>0</v>
      </c>
      <c r="F119">
        <f t="shared" si="16"/>
        <v>5.0207142857142752</v>
      </c>
      <c r="G119">
        <f t="shared" si="16"/>
        <v>2.961428571428566</v>
      </c>
      <c r="H119">
        <f t="shared" si="13"/>
        <v>1.6953690303907376</v>
      </c>
      <c r="I119">
        <f t="shared" si="14"/>
        <v>62.899328859060397</v>
      </c>
      <c r="J119">
        <v>70</v>
      </c>
      <c r="K119">
        <v>30</v>
      </c>
    </row>
    <row r="120" spans="1:11" x14ac:dyDescent="0.2">
      <c r="A120" s="8">
        <v>45630.666666666599</v>
      </c>
      <c r="B120" s="9">
        <v>613.78</v>
      </c>
      <c r="C120">
        <f t="shared" si="9"/>
        <v>0.12999999999999545</v>
      </c>
      <c r="D120">
        <f t="shared" si="11"/>
        <v>0.12999999999999545</v>
      </c>
      <c r="E120">
        <f t="shared" si="10"/>
        <v>0</v>
      </c>
      <c r="F120">
        <f t="shared" si="16"/>
        <v>5.0299999999999887</v>
      </c>
      <c r="G120">
        <f t="shared" si="16"/>
        <v>2.6171428571428481</v>
      </c>
      <c r="H120">
        <f t="shared" si="13"/>
        <v>1.9219432314410503</v>
      </c>
      <c r="I120">
        <f t="shared" si="14"/>
        <v>65.776200261535621</v>
      </c>
      <c r="J120">
        <v>70</v>
      </c>
      <c r="K120">
        <v>30</v>
      </c>
    </row>
    <row r="121" spans="1:11" x14ac:dyDescent="0.2">
      <c r="A121" s="8">
        <v>45631.666666666599</v>
      </c>
      <c r="B121" s="9">
        <v>608.92999999999995</v>
      </c>
      <c r="C121">
        <f t="shared" si="9"/>
        <v>-4.8500000000000227</v>
      </c>
      <c r="D121">
        <f t="shared" si="11"/>
        <v>0</v>
      </c>
      <c r="E121">
        <f t="shared" si="10"/>
        <v>4.8500000000000227</v>
      </c>
      <c r="F121">
        <f t="shared" si="16"/>
        <v>5.0299999999999887</v>
      </c>
      <c r="G121">
        <f t="shared" si="16"/>
        <v>2.7607142857142759</v>
      </c>
      <c r="H121">
        <f t="shared" si="13"/>
        <v>1.8219922380336375</v>
      </c>
      <c r="I121">
        <f t="shared" si="14"/>
        <v>64.564041441276274</v>
      </c>
      <c r="J121">
        <v>70</v>
      </c>
      <c r="K121">
        <v>30</v>
      </c>
    </row>
    <row r="122" spans="1:11" x14ac:dyDescent="0.2">
      <c r="A122" s="8">
        <v>45632.666666666599</v>
      </c>
      <c r="B122" s="9">
        <v>623.77</v>
      </c>
      <c r="C122">
        <f t="shared" si="9"/>
        <v>14.840000000000032</v>
      </c>
      <c r="D122">
        <f t="shared" si="11"/>
        <v>14.840000000000032</v>
      </c>
      <c r="E122">
        <f t="shared" si="10"/>
        <v>0</v>
      </c>
      <c r="F122">
        <f t="shared" si="16"/>
        <v>6.089999999999991</v>
      </c>
      <c r="G122">
        <f t="shared" si="16"/>
        <v>1.1121428571428527</v>
      </c>
      <c r="H122">
        <f t="shared" si="13"/>
        <v>5.4759152215799753</v>
      </c>
      <c r="I122">
        <f t="shared" si="14"/>
        <v>84.558167212139281</v>
      </c>
      <c r="J122">
        <v>70</v>
      </c>
      <c r="K122">
        <v>30</v>
      </c>
    </row>
    <row r="123" spans="1:11" x14ac:dyDescent="0.2">
      <c r="A123" s="8">
        <v>45635.666666666599</v>
      </c>
      <c r="B123" s="9">
        <v>613.57000000000005</v>
      </c>
      <c r="C123">
        <f t="shared" si="9"/>
        <v>-10.199999999999932</v>
      </c>
      <c r="D123">
        <f t="shared" si="11"/>
        <v>0</v>
      </c>
      <c r="E123">
        <f t="shared" si="10"/>
        <v>10.199999999999932</v>
      </c>
      <c r="F123">
        <f t="shared" si="16"/>
        <v>6.0671428571428532</v>
      </c>
      <c r="G123">
        <f t="shared" si="16"/>
        <v>1.8407142857142762</v>
      </c>
      <c r="H123">
        <f t="shared" si="13"/>
        <v>3.2960807140085517</v>
      </c>
      <c r="I123">
        <f t="shared" si="14"/>
        <v>76.722969921416393</v>
      </c>
      <c r="J123">
        <v>70</v>
      </c>
      <c r="K123">
        <v>30</v>
      </c>
    </row>
    <row r="124" spans="1:11" x14ac:dyDescent="0.2">
      <c r="A124" s="8">
        <v>45636.666666666599</v>
      </c>
      <c r="B124" s="9">
        <v>619.32000000000005</v>
      </c>
      <c r="C124">
        <f t="shared" si="9"/>
        <v>5.75</v>
      </c>
      <c r="D124">
        <f t="shared" si="11"/>
        <v>5.75</v>
      </c>
      <c r="E124">
        <f t="shared" si="10"/>
        <v>0</v>
      </c>
      <c r="F124">
        <f t="shared" si="16"/>
        <v>5.999999999999992</v>
      </c>
      <c r="G124">
        <f t="shared" si="16"/>
        <v>1.8407142857142762</v>
      </c>
      <c r="H124">
        <f t="shared" si="13"/>
        <v>3.2596041909196867</v>
      </c>
      <c r="I124">
        <f t="shared" si="14"/>
        <v>76.523640338890473</v>
      </c>
      <c r="J124">
        <v>70</v>
      </c>
      <c r="K124">
        <v>30</v>
      </c>
    </row>
    <row r="125" spans="1:11" x14ac:dyDescent="0.2">
      <c r="A125" s="8">
        <v>45637.666666666599</v>
      </c>
      <c r="B125" s="9">
        <v>632.67999999999995</v>
      </c>
      <c r="C125">
        <f t="shared" si="9"/>
        <v>13.3599999999999</v>
      </c>
      <c r="D125">
        <f t="shared" si="11"/>
        <v>13.3599999999999</v>
      </c>
      <c r="E125">
        <f t="shared" si="10"/>
        <v>0</v>
      </c>
      <c r="F125">
        <f t="shared" si="16"/>
        <v>6.6378571428571309</v>
      </c>
      <c r="G125">
        <f t="shared" si="16"/>
        <v>1.8407142857142762</v>
      </c>
      <c r="H125">
        <f t="shared" si="13"/>
        <v>3.6061311602638848</v>
      </c>
      <c r="I125">
        <f t="shared" si="14"/>
        <v>78.289806234203937</v>
      </c>
      <c r="J125">
        <v>70</v>
      </c>
      <c r="K125">
        <v>30</v>
      </c>
    </row>
    <row r="126" spans="1:11" x14ac:dyDescent="0.2">
      <c r="A126" s="8">
        <v>45638.666666666599</v>
      </c>
      <c r="B126" s="9">
        <v>630.79</v>
      </c>
      <c r="C126">
        <f t="shared" si="9"/>
        <v>-1.8899999999999864</v>
      </c>
      <c r="D126">
        <f t="shared" si="11"/>
        <v>0</v>
      </c>
      <c r="E126">
        <f t="shared" si="10"/>
        <v>1.8899999999999864</v>
      </c>
      <c r="F126">
        <f t="shared" si="16"/>
        <v>6.6378571428571309</v>
      </c>
      <c r="G126">
        <f t="shared" si="16"/>
        <v>1.8021428571428504</v>
      </c>
      <c r="H126">
        <f t="shared" si="13"/>
        <v>3.6833135156559722</v>
      </c>
      <c r="I126">
        <f t="shared" si="14"/>
        <v>78.647596479350071</v>
      </c>
      <c r="J126">
        <v>70</v>
      </c>
      <c r="K126">
        <v>30</v>
      </c>
    </row>
    <row r="127" spans="1:11" x14ac:dyDescent="0.2">
      <c r="A127" s="8">
        <v>45639.666666666599</v>
      </c>
      <c r="B127" s="9">
        <v>620.35</v>
      </c>
      <c r="C127">
        <f t="shared" si="9"/>
        <v>-10.439999999999941</v>
      </c>
      <c r="D127">
        <f t="shared" si="11"/>
        <v>0</v>
      </c>
      <c r="E127">
        <f t="shared" si="10"/>
        <v>10.439999999999941</v>
      </c>
      <c r="F127">
        <f t="shared" si="16"/>
        <v>6.6378571428571309</v>
      </c>
      <c r="G127">
        <f t="shared" si="16"/>
        <v>2.2657142857142714</v>
      </c>
      <c r="H127">
        <f t="shared" si="13"/>
        <v>2.9296973518285125</v>
      </c>
      <c r="I127">
        <f t="shared" si="14"/>
        <v>74.552747693542003</v>
      </c>
      <c r="J127">
        <v>70</v>
      </c>
      <c r="K127">
        <v>30</v>
      </c>
    </row>
    <row r="128" spans="1:11" x14ac:dyDescent="0.2">
      <c r="A128" s="8">
        <v>45642.666666666599</v>
      </c>
      <c r="B128" s="9">
        <v>624.24</v>
      </c>
      <c r="C128">
        <f t="shared" si="9"/>
        <v>3.8899999999999864</v>
      </c>
      <c r="D128">
        <f t="shared" si="11"/>
        <v>3.8899999999999864</v>
      </c>
      <c r="E128">
        <f t="shared" si="10"/>
        <v>0</v>
      </c>
      <c r="F128">
        <f t="shared" si="16"/>
        <v>6.4892857142856997</v>
      </c>
      <c r="G128">
        <f t="shared" si="16"/>
        <v>2.2657142857142714</v>
      </c>
      <c r="H128">
        <f t="shared" si="13"/>
        <v>2.8641235813367079</v>
      </c>
      <c r="I128">
        <f t="shared" si="14"/>
        <v>74.120910500122463</v>
      </c>
      <c r="J128">
        <v>70</v>
      </c>
      <c r="K128">
        <v>30</v>
      </c>
    </row>
    <row r="129" spans="1:11" x14ac:dyDescent="0.2">
      <c r="A129" s="8">
        <v>45643.666666666599</v>
      </c>
      <c r="B129" s="9">
        <v>619.44000000000005</v>
      </c>
      <c r="C129">
        <f t="shared" si="9"/>
        <v>-4.7999999999999545</v>
      </c>
      <c r="D129">
        <f t="shared" si="11"/>
        <v>0</v>
      </c>
      <c r="E129">
        <f t="shared" si="10"/>
        <v>4.7999999999999545</v>
      </c>
      <c r="F129">
        <f t="shared" ref="F129:G144" si="17">AVERAGE(D116:D129)</f>
        <v>5.8871428571428464</v>
      </c>
      <c r="G129">
        <f t="shared" si="17"/>
        <v>2.6085714285714112</v>
      </c>
      <c r="H129">
        <f t="shared" si="13"/>
        <v>2.2568455640744904</v>
      </c>
      <c r="I129">
        <f t="shared" si="14"/>
        <v>69.295443080544914</v>
      </c>
      <c r="J129">
        <v>70</v>
      </c>
      <c r="K129">
        <v>30</v>
      </c>
    </row>
    <row r="130" spans="1:11" x14ac:dyDescent="0.2">
      <c r="A130" s="8">
        <v>45644.666666666599</v>
      </c>
      <c r="B130" s="9">
        <v>597.19000000000005</v>
      </c>
      <c r="C130">
        <f t="shared" si="9"/>
        <v>-22.25</v>
      </c>
      <c r="D130">
        <f t="shared" si="11"/>
        <v>0</v>
      </c>
      <c r="E130">
        <f t="shared" si="10"/>
        <v>22.25</v>
      </c>
      <c r="F130">
        <f t="shared" si="17"/>
        <v>5.8871428571428464</v>
      </c>
      <c r="G130">
        <f t="shared" si="17"/>
        <v>3.8878571428571314</v>
      </c>
      <c r="H130">
        <f t="shared" si="13"/>
        <v>1.5142384714311978</v>
      </c>
      <c r="I130">
        <f t="shared" si="14"/>
        <v>60.226525392765829</v>
      </c>
      <c r="J130">
        <v>70</v>
      </c>
      <c r="K130">
        <v>30</v>
      </c>
    </row>
    <row r="131" spans="1:11" x14ac:dyDescent="0.2">
      <c r="A131" s="8">
        <v>45645.666666666599</v>
      </c>
      <c r="B131" s="9">
        <v>595.57000000000005</v>
      </c>
      <c r="C131">
        <f t="shared" si="9"/>
        <v>-1.6200000000000045</v>
      </c>
      <c r="D131">
        <f t="shared" si="11"/>
        <v>0</v>
      </c>
      <c r="E131">
        <f t="shared" si="10"/>
        <v>1.6200000000000045</v>
      </c>
      <c r="F131">
        <f t="shared" si="17"/>
        <v>5.5214285714285598</v>
      </c>
      <c r="G131">
        <f t="shared" si="17"/>
        <v>4.0035714285714175</v>
      </c>
      <c r="H131">
        <f t="shared" si="13"/>
        <v>1.3791257805530786</v>
      </c>
      <c r="I131">
        <f t="shared" si="14"/>
        <v>57.967754030746171</v>
      </c>
      <c r="J131">
        <v>70</v>
      </c>
      <c r="K131">
        <v>30</v>
      </c>
    </row>
    <row r="132" spans="1:11" x14ac:dyDescent="0.2">
      <c r="A132" s="8">
        <v>45646.666666666599</v>
      </c>
      <c r="B132" s="9">
        <v>585.25</v>
      </c>
      <c r="C132">
        <f t="shared" ref="C132:C188" si="18">B132-B131</f>
        <v>-10.32000000000005</v>
      </c>
      <c r="D132">
        <f t="shared" si="11"/>
        <v>0</v>
      </c>
      <c r="E132">
        <f t="shared" ref="E132:E188" si="19">IF(C132&lt;0, ABS(C132), 0)</f>
        <v>10.32000000000005</v>
      </c>
      <c r="F132">
        <f t="shared" si="17"/>
        <v>4.1992857142857032</v>
      </c>
      <c r="G132">
        <f t="shared" si="17"/>
        <v>4.7407142857142777</v>
      </c>
      <c r="H132">
        <f t="shared" si="13"/>
        <v>0.88579177339159176</v>
      </c>
      <c r="I132">
        <f t="shared" si="14"/>
        <v>46.971875998721615</v>
      </c>
      <c r="J132">
        <v>70</v>
      </c>
      <c r="K132">
        <v>30</v>
      </c>
    </row>
    <row r="133" spans="1:11" x14ac:dyDescent="0.2">
      <c r="A133" s="8">
        <v>45649.666666666599</v>
      </c>
      <c r="B133" s="9">
        <v>599.85</v>
      </c>
      <c r="C133">
        <f t="shared" si="18"/>
        <v>14.600000000000023</v>
      </c>
      <c r="D133">
        <f t="shared" ref="D133:D189" si="20">IF(C133&gt;0, C133, 0)</f>
        <v>14.600000000000023</v>
      </c>
      <c r="E133">
        <f t="shared" si="19"/>
        <v>0</v>
      </c>
      <c r="F133">
        <f t="shared" si="17"/>
        <v>3.7549999999999955</v>
      </c>
      <c r="G133">
        <f t="shared" si="17"/>
        <v>4.7407142857142777</v>
      </c>
      <c r="H133">
        <f t="shared" si="13"/>
        <v>0.79207473255989191</v>
      </c>
      <c r="I133">
        <f t="shared" si="14"/>
        <v>44.198755675130329</v>
      </c>
      <c r="J133">
        <v>70</v>
      </c>
      <c r="K133">
        <v>30</v>
      </c>
    </row>
    <row r="134" spans="1:11" x14ac:dyDescent="0.2">
      <c r="A134" s="8">
        <v>45650.545138888803</v>
      </c>
      <c r="B134" s="9">
        <v>607.75</v>
      </c>
      <c r="C134">
        <f t="shared" si="18"/>
        <v>7.8999999999999773</v>
      </c>
      <c r="D134">
        <f t="shared" si="20"/>
        <v>7.8999999999999773</v>
      </c>
      <c r="E134">
        <f t="shared" si="19"/>
        <v>0</v>
      </c>
      <c r="F134">
        <f t="shared" si="17"/>
        <v>4.3099999999999943</v>
      </c>
      <c r="G134">
        <f t="shared" si="17"/>
        <v>4.7407142857142777</v>
      </c>
      <c r="H134">
        <f t="shared" si="13"/>
        <v>0.9091456983576921</v>
      </c>
      <c r="I134">
        <f t="shared" si="14"/>
        <v>47.620550864178057</v>
      </c>
      <c r="J134">
        <v>70</v>
      </c>
      <c r="K134">
        <v>30</v>
      </c>
    </row>
    <row r="135" spans="1:11" x14ac:dyDescent="0.2">
      <c r="A135" s="8">
        <v>45652.666666666599</v>
      </c>
      <c r="B135" s="9">
        <v>603.35</v>
      </c>
      <c r="C135">
        <f t="shared" si="18"/>
        <v>-4.3999999999999773</v>
      </c>
      <c r="D135">
        <f t="shared" si="20"/>
        <v>0</v>
      </c>
      <c r="E135">
        <f t="shared" si="19"/>
        <v>4.3999999999999773</v>
      </c>
      <c r="F135">
        <f t="shared" si="17"/>
        <v>4.3099999999999943</v>
      </c>
      <c r="G135">
        <f t="shared" si="17"/>
        <v>4.7085714285714175</v>
      </c>
      <c r="H135">
        <f t="shared" si="13"/>
        <v>0.91535194174757373</v>
      </c>
      <c r="I135">
        <f t="shared" si="14"/>
        <v>47.790274037700009</v>
      </c>
      <c r="J135">
        <v>70</v>
      </c>
      <c r="K135">
        <v>30</v>
      </c>
    </row>
    <row r="136" spans="1:11" x14ac:dyDescent="0.2">
      <c r="A136" s="8">
        <v>45653.666666666599</v>
      </c>
      <c r="B136" s="9">
        <v>599.80999999999995</v>
      </c>
      <c r="C136">
        <f t="shared" si="18"/>
        <v>-3.5400000000000773</v>
      </c>
      <c r="D136">
        <f t="shared" si="20"/>
        <v>0</v>
      </c>
      <c r="E136">
        <f t="shared" si="19"/>
        <v>3.5400000000000773</v>
      </c>
      <c r="F136">
        <f t="shared" si="17"/>
        <v>3.249999999999992</v>
      </c>
      <c r="G136">
        <f t="shared" si="17"/>
        <v>4.9614285714285655</v>
      </c>
      <c r="H136">
        <f t="shared" si="13"/>
        <v>0.65505326806795194</v>
      </c>
      <c r="I136">
        <f t="shared" si="14"/>
        <v>39.578983994432818</v>
      </c>
      <c r="J136">
        <v>70</v>
      </c>
      <c r="K136">
        <v>30</v>
      </c>
    </row>
    <row r="137" spans="1:11" x14ac:dyDescent="0.2">
      <c r="A137" s="8">
        <v>45656.666666666599</v>
      </c>
      <c r="B137" s="9">
        <v>591.24</v>
      </c>
      <c r="C137">
        <f t="shared" si="18"/>
        <v>-8.5699999999999363</v>
      </c>
      <c r="D137">
        <f t="shared" si="20"/>
        <v>0</v>
      </c>
      <c r="E137">
        <f t="shared" si="19"/>
        <v>8.5699999999999363</v>
      </c>
      <c r="F137">
        <f t="shared" si="17"/>
        <v>3.249999999999992</v>
      </c>
      <c r="G137">
        <f t="shared" si="17"/>
        <v>4.8449999999999944</v>
      </c>
      <c r="H137">
        <f t="shared" si="13"/>
        <v>0.67079463364293002</v>
      </c>
      <c r="I137">
        <f t="shared" si="14"/>
        <v>40.148239654107442</v>
      </c>
      <c r="J137">
        <v>70</v>
      </c>
      <c r="K137">
        <v>30</v>
      </c>
    </row>
    <row r="138" spans="1:11" x14ac:dyDescent="0.2">
      <c r="A138" s="8">
        <v>45657.666666666599</v>
      </c>
      <c r="B138" s="9">
        <v>585.51</v>
      </c>
      <c r="C138">
        <f t="shared" si="18"/>
        <v>-5.7300000000000182</v>
      </c>
      <c r="D138">
        <f t="shared" si="20"/>
        <v>0</v>
      </c>
      <c r="E138">
        <f t="shared" si="19"/>
        <v>5.7300000000000182</v>
      </c>
      <c r="F138">
        <f t="shared" si="17"/>
        <v>2.839285714285706</v>
      </c>
      <c r="G138">
        <f t="shared" si="17"/>
        <v>5.25428571428571</v>
      </c>
      <c r="H138">
        <f t="shared" si="13"/>
        <v>0.54037520391517013</v>
      </c>
      <c r="I138">
        <f t="shared" si="14"/>
        <v>35.080751919512792</v>
      </c>
      <c r="J138">
        <v>70</v>
      </c>
      <c r="K138">
        <v>30</v>
      </c>
    </row>
    <row r="139" spans="1:11" x14ac:dyDescent="0.2">
      <c r="A139" s="8">
        <v>45659.666666666599</v>
      </c>
      <c r="B139" s="9">
        <v>599.24</v>
      </c>
      <c r="C139">
        <f t="shared" si="18"/>
        <v>13.730000000000018</v>
      </c>
      <c r="D139">
        <f t="shared" si="20"/>
        <v>13.730000000000018</v>
      </c>
      <c r="E139">
        <f t="shared" si="19"/>
        <v>0</v>
      </c>
      <c r="F139">
        <f t="shared" si="17"/>
        <v>2.8657142857142861</v>
      </c>
      <c r="G139">
        <f t="shared" si="17"/>
        <v>5.25428571428571</v>
      </c>
      <c r="H139">
        <f t="shared" si="13"/>
        <v>0.54540511147362747</v>
      </c>
      <c r="I139">
        <f t="shared" si="14"/>
        <v>35.292047853624226</v>
      </c>
      <c r="J139">
        <v>70</v>
      </c>
      <c r="K139">
        <v>30</v>
      </c>
    </row>
    <row r="140" spans="1:11" x14ac:dyDescent="0.2">
      <c r="A140" s="8">
        <v>45660.666666666599</v>
      </c>
      <c r="B140" s="9">
        <v>604.63</v>
      </c>
      <c r="C140">
        <f t="shared" si="18"/>
        <v>5.3899999999999864</v>
      </c>
      <c r="D140">
        <f t="shared" si="20"/>
        <v>5.3899999999999864</v>
      </c>
      <c r="E140">
        <f t="shared" si="19"/>
        <v>0</v>
      </c>
      <c r="F140">
        <f t="shared" si="17"/>
        <v>3.250714285714285</v>
      </c>
      <c r="G140">
        <f t="shared" si="17"/>
        <v>5.1192857142857111</v>
      </c>
      <c r="H140">
        <f t="shared" si="13"/>
        <v>0.63499372122226894</v>
      </c>
      <c r="I140">
        <f t="shared" si="14"/>
        <v>38.837685611879166</v>
      </c>
      <c r="J140">
        <v>70</v>
      </c>
      <c r="K140">
        <v>30</v>
      </c>
    </row>
    <row r="141" spans="1:11" x14ac:dyDescent="0.2">
      <c r="A141" s="8">
        <v>45663.666666666599</v>
      </c>
      <c r="B141" s="9">
        <v>630.20000000000005</v>
      </c>
      <c r="C141">
        <f t="shared" si="18"/>
        <v>25.57000000000005</v>
      </c>
      <c r="D141">
        <f t="shared" si="20"/>
        <v>25.57000000000005</v>
      </c>
      <c r="E141">
        <f t="shared" si="19"/>
        <v>0</v>
      </c>
      <c r="F141">
        <f t="shared" si="17"/>
        <v>5.0771428571428601</v>
      </c>
      <c r="G141">
        <f t="shared" si="17"/>
        <v>4.37357142857143</v>
      </c>
      <c r="H141">
        <f t="shared" si="13"/>
        <v>1.1608688551363713</v>
      </c>
      <c r="I141">
        <f t="shared" si="14"/>
        <v>53.72231879676518</v>
      </c>
      <c r="J141">
        <v>70</v>
      </c>
      <c r="K141">
        <v>30</v>
      </c>
    </row>
    <row r="142" spans="1:11" x14ac:dyDescent="0.2">
      <c r="A142" s="8">
        <v>45664.666666666599</v>
      </c>
      <c r="B142" s="9">
        <v>617.89</v>
      </c>
      <c r="C142">
        <f t="shared" si="18"/>
        <v>-12.310000000000059</v>
      </c>
      <c r="D142">
        <f t="shared" si="20"/>
        <v>0</v>
      </c>
      <c r="E142">
        <f t="shared" si="19"/>
        <v>12.310000000000059</v>
      </c>
      <c r="F142">
        <f t="shared" si="17"/>
        <v>4.7992857142857179</v>
      </c>
      <c r="G142">
        <f t="shared" si="17"/>
        <v>5.252857142857148</v>
      </c>
      <c r="H142">
        <f t="shared" si="13"/>
        <v>0.9136524340494967</v>
      </c>
      <c r="I142">
        <f t="shared" si="14"/>
        <v>47.743906771832584</v>
      </c>
      <c r="J142">
        <v>70</v>
      </c>
      <c r="K142">
        <v>30</v>
      </c>
    </row>
    <row r="143" spans="1:11" x14ac:dyDescent="0.2">
      <c r="A143" s="8">
        <v>45665.666666666599</v>
      </c>
      <c r="B143" s="9">
        <v>610.72</v>
      </c>
      <c r="C143">
        <f t="shared" si="18"/>
        <v>-7.1699999999999591</v>
      </c>
      <c r="D143">
        <f t="shared" si="20"/>
        <v>0</v>
      </c>
      <c r="E143">
        <f t="shared" si="19"/>
        <v>7.1699999999999591</v>
      </c>
      <c r="F143">
        <f t="shared" si="17"/>
        <v>4.7992857142857179</v>
      </c>
      <c r="G143">
        <f t="shared" si="17"/>
        <v>5.4221428571428634</v>
      </c>
      <c r="H143">
        <f t="shared" si="13"/>
        <v>0.88512712422605688</v>
      </c>
      <c r="I143">
        <f t="shared" si="14"/>
        <v>46.953179594689018</v>
      </c>
      <c r="J143">
        <v>70</v>
      </c>
      <c r="K143">
        <v>30</v>
      </c>
    </row>
    <row r="144" spans="1:11" x14ac:dyDescent="0.2">
      <c r="A144" s="8">
        <v>45667.666666666599</v>
      </c>
      <c r="B144" s="9">
        <v>615.86</v>
      </c>
      <c r="C144">
        <f t="shared" si="18"/>
        <v>5.1399999999999864</v>
      </c>
      <c r="D144">
        <f t="shared" si="20"/>
        <v>5.1399999999999864</v>
      </c>
      <c r="E144">
        <f t="shared" si="19"/>
        <v>0</v>
      </c>
      <c r="F144">
        <f t="shared" si="17"/>
        <v>5.1664285714285745</v>
      </c>
      <c r="G144">
        <f t="shared" si="17"/>
        <v>3.8328571428571485</v>
      </c>
      <c r="H144">
        <f t="shared" si="13"/>
        <v>1.3479314200521793</v>
      </c>
      <c r="I144">
        <f t="shared" si="14"/>
        <v>57.409318199857111</v>
      </c>
      <c r="J144">
        <v>70</v>
      </c>
      <c r="K144">
        <v>30</v>
      </c>
    </row>
    <row r="145" spans="1:11" x14ac:dyDescent="0.2">
      <c r="A145" s="8">
        <v>45670.666666666599</v>
      </c>
      <c r="B145" s="9">
        <v>608.33000000000004</v>
      </c>
      <c r="C145">
        <f t="shared" si="18"/>
        <v>-7.5299999999999727</v>
      </c>
      <c r="D145">
        <f t="shared" si="20"/>
        <v>0</v>
      </c>
      <c r="E145">
        <f t="shared" si="19"/>
        <v>7.5299999999999727</v>
      </c>
      <c r="F145">
        <f t="shared" ref="F145:G160" si="21">AVERAGE(D132:D145)</f>
        <v>5.1664285714285745</v>
      </c>
      <c r="G145">
        <f t="shared" si="21"/>
        <v>4.2550000000000034</v>
      </c>
      <c r="H145">
        <f t="shared" ref="H145:H188" si="22">F145/G145</f>
        <v>1.2142017794191704</v>
      </c>
      <c r="I145">
        <f t="shared" si="14"/>
        <v>54.836997725549651</v>
      </c>
      <c r="J145">
        <v>70</v>
      </c>
      <c r="K145">
        <v>30</v>
      </c>
    </row>
    <row r="146" spans="1:11" x14ac:dyDescent="0.2">
      <c r="A146" s="8">
        <v>45671.666666666599</v>
      </c>
      <c r="B146" s="9">
        <v>594.25</v>
      </c>
      <c r="C146">
        <f t="shared" si="18"/>
        <v>-14.080000000000041</v>
      </c>
      <c r="D146">
        <f t="shared" si="20"/>
        <v>0</v>
      </c>
      <c r="E146">
        <f t="shared" si="19"/>
        <v>14.080000000000041</v>
      </c>
      <c r="F146">
        <f t="shared" si="21"/>
        <v>5.1664285714285745</v>
      </c>
      <c r="G146">
        <f t="shared" si="21"/>
        <v>4.5235714285714312</v>
      </c>
      <c r="H146">
        <f t="shared" si="22"/>
        <v>1.1421127427759357</v>
      </c>
      <c r="I146">
        <f t="shared" ref="I146:I189" si="23">100-(100/(1+H146))</f>
        <v>53.3171163202123</v>
      </c>
      <c r="J146">
        <v>70</v>
      </c>
      <c r="K146">
        <v>30</v>
      </c>
    </row>
    <row r="147" spans="1:11" x14ac:dyDescent="0.2">
      <c r="A147" s="8">
        <v>45672.666666666599</v>
      </c>
      <c r="B147" s="9">
        <v>617.12</v>
      </c>
      <c r="C147">
        <f t="shared" si="18"/>
        <v>22.870000000000005</v>
      </c>
      <c r="D147">
        <f t="shared" si="20"/>
        <v>22.870000000000005</v>
      </c>
      <c r="E147">
        <f t="shared" si="19"/>
        <v>0</v>
      </c>
      <c r="F147">
        <f t="shared" si="21"/>
        <v>5.7571428571428589</v>
      </c>
      <c r="G147">
        <f t="shared" si="21"/>
        <v>4.5235714285714312</v>
      </c>
      <c r="H147">
        <f t="shared" si="22"/>
        <v>1.2726985630822671</v>
      </c>
      <c r="I147">
        <f t="shared" si="23"/>
        <v>55.999444174251366</v>
      </c>
      <c r="J147">
        <v>70</v>
      </c>
      <c r="K147">
        <v>30</v>
      </c>
    </row>
    <row r="148" spans="1:11" x14ac:dyDescent="0.2">
      <c r="A148" s="8">
        <v>45673.666666666599</v>
      </c>
      <c r="B148" s="9">
        <v>611.29999999999995</v>
      </c>
      <c r="C148">
        <f t="shared" si="18"/>
        <v>-5.82000000000005</v>
      </c>
      <c r="D148">
        <f t="shared" si="20"/>
        <v>0</v>
      </c>
      <c r="E148">
        <f t="shared" si="19"/>
        <v>5.82000000000005</v>
      </c>
      <c r="F148">
        <f t="shared" si="21"/>
        <v>5.1928571428571457</v>
      </c>
      <c r="G148">
        <f t="shared" si="21"/>
        <v>4.9392857142857212</v>
      </c>
      <c r="H148">
        <f t="shared" si="22"/>
        <v>1.0513376717281264</v>
      </c>
      <c r="I148">
        <f t="shared" si="23"/>
        <v>51.251321818822689</v>
      </c>
      <c r="J148">
        <v>70</v>
      </c>
      <c r="K148">
        <v>30</v>
      </c>
    </row>
    <row r="149" spans="1:11" x14ac:dyDescent="0.2">
      <c r="A149" s="8">
        <v>45674.666666666599</v>
      </c>
      <c r="B149" s="9">
        <v>612.77</v>
      </c>
      <c r="C149">
        <f t="shared" si="18"/>
        <v>1.4700000000000273</v>
      </c>
      <c r="D149">
        <f>IF(C149&gt;0, C149, 0)</f>
        <v>1.4700000000000273</v>
      </c>
      <c r="E149">
        <f>IF(C149&lt;0, ABS(C149), 0)</f>
        <v>0</v>
      </c>
      <c r="F149">
        <f t="shared" si="21"/>
        <v>5.2978571428571479</v>
      </c>
      <c r="G149">
        <f t="shared" si="21"/>
        <v>4.625000000000008</v>
      </c>
      <c r="H149">
        <f t="shared" si="22"/>
        <v>1.1454826254826247</v>
      </c>
      <c r="I149">
        <f t="shared" si="23"/>
        <v>53.390440541318725</v>
      </c>
      <c r="J149">
        <v>70</v>
      </c>
      <c r="K149">
        <v>30</v>
      </c>
    </row>
    <row r="150" spans="1:11" x14ac:dyDescent="0.2">
      <c r="A150" s="8">
        <v>45678.666666666599</v>
      </c>
      <c r="B150" s="9">
        <v>616.46</v>
      </c>
      <c r="C150">
        <f t="shared" si="18"/>
        <v>3.6900000000000546</v>
      </c>
      <c r="D150">
        <f t="shared" si="20"/>
        <v>3.6900000000000546</v>
      </c>
      <c r="E150">
        <f t="shared" si="19"/>
        <v>0</v>
      </c>
      <c r="F150">
        <f t="shared" si="21"/>
        <v>5.5614285714285803</v>
      </c>
      <c r="G150">
        <f t="shared" si="21"/>
        <v>4.37214285714286</v>
      </c>
      <c r="H150">
        <f t="shared" si="22"/>
        <v>1.2720143767358287</v>
      </c>
      <c r="I150">
        <f t="shared" si="23"/>
        <v>55.986194003020088</v>
      </c>
      <c r="J150">
        <v>70</v>
      </c>
      <c r="K150">
        <v>30</v>
      </c>
    </row>
    <row r="151" spans="1:11" x14ac:dyDescent="0.2">
      <c r="A151" s="8">
        <v>45679.666666666599</v>
      </c>
      <c r="B151" s="9">
        <v>623.5</v>
      </c>
      <c r="C151">
        <f t="shared" si="18"/>
        <v>7.0399999999999636</v>
      </c>
      <c r="D151">
        <f t="shared" si="20"/>
        <v>7.0399999999999636</v>
      </c>
      <c r="E151">
        <f t="shared" si="19"/>
        <v>0</v>
      </c>
      <c r="F151">
        <f t="shared" si="21"/>
        <v>6.0642857142857212</v>
      </c>
      <c r="G151">
        <f t="shared" si="21"/>
        <v>3.7600000000000073</v>
      </c>
      <c r="H151">
        <f t="shared" si="22"/>
        <v>1.6128419452887526</v>
      </c>
      <c r="I151">
        <f t="shared" si="23"/>
        <v>61.727497455285715</v>
      </c>
      <c r="J151">
        <v>70</v>
      </c>
      <c r="K151">
        <v>30</v>
      </c>
    </row>
    <row r="152" spans="1:11" x14ac:dyDescent="0.2">
      <c r="A152" s="8">
        <v>45680.666666666599</v>
      </c>
      <c r="B152" s="9">
        <v>636.45000000000005</v>
      </c>
      <c r="C152">
        <f t="shared" si="18"/>
        <v>12.950000000000045</v>
      </c>
      <c r="D152">
        <f t="shared" si="20"/>
        <v>12.950000000000045</v>
      </c>
      <c r="E152">
        <f t="shared" si="19"/>
        <v>0</v>
      </c>
      <c r="F152">
        <f t="shared" si="21"/>
        <v>6.9892857142857236</v>
      </c>
      <c r="G152">
        <f t="shared" si="21"/>
        <v>3.3507142857142918</v>
      </c>
      <c r="H152">
        <f t="shared" si="22"/>
        <v>2.0859091878064371</v>
      </c>
      <c r="I152">
        <f t="shared" si="23"/>
        <v>67.59463940315004</v>
      </c>
      <c r="J152">
        <v>70</v>
      </c>
      <c r="K152">
        <v>30</v>
      </c>
    </row>
    <row r="153" spans="1:11" x14ac:dyDescent="0.2">
      <c r="A153" s="8">
        <v>45681.666666666599</v>
      </c>
      <c r="B153" s="9">
        <v>647.49</v>
      </c>
      <c r="C153">
        <f t="shared" si="18"/>
        <v>11.039999999999964</v>
      </c>
      <c r="D153">
        <f t="shared" si="20"/>
        <v>11.039999999999964</v>
      </c>
      <c r="E153">
        <f t="shared" si="19"/>
        <v>0</v>
      </c>
      <c r="F153">
        <f t="shared" si="21"/>
        <v>6.7971428571428634</v>
      </c>
      <c r="G153">
        <f t="shared" si="21"/>
        <v>3.3507142857142918</v>
      </c>
      <c r="H153">
        <f t="shared" si="22"/>
        <v>2.0285653378810471</v>
      </c>
      <c r="I153">
        <f t="shared" si="23"/>
        <v>66.981065671851894</v>
      </c>
      <c r="J153">
        <v>70</v>
      </c>
      <c r="K153">
        <v>30</v>
      </c>
    </row>
    <row r="154" spans="1:11" x14ac:dyDescent="0.2">
      <c r="A154" s="8">
        <v>45684.666666666599</v>
      </c>
      <c r="B154" s="9">
        <v>659.88</v>
      </c>
      <c r="C154">
        <f t="shared" si="18"/>
        <v>12.389999999999986</v>
      </c>
      <c r="D154">
        <f t="shared" si="20"/>
        <v>12.389999999999986</v>
      </c>
      <c r="E154">
        <f t="shared" si="19"/>
        <v>0</v>
      </c>
      <c r="F154">
        <f t="shared" si="21"/>
        <v>7.2971428571428634</v>
      </c>
      <c r="G154">
        <f t="shared" si="21"/>
        <v>3.3507142857142918</v>
      </c>
      <c r="H154">
        <f t="shared" si="22"/>
        <v>2.1777872521850332</v>
      </c>
      <c r="I154">
        <f t="shared" si="23"/>
        <v>68.531562353256845</v>
      </c>
      <c r="J154">
        <v>70</v>
      </c>
      <c r="K154">
        <v>30</v>
      </c>
    </row>
    <row r="155" spans="1:11" x14ac:dyDescent="0.2">
      <c r="A155" s="8">
        <v>45685.666666666599</v>
      </c>
      <c r="B155" s="9">
        <v>674.33</v>
      </c>
      <c r="C155">
        <f t="shared" si="18"/>
        <v>14.450000000000045</v>
      </c>
      <c r="D155">
        <f t="shared" si="20"/>
        <v>14.450000000000045</v>
      </c>
      <c r="E155">
        <f t="shared" si="19"/>
        <v>0</v>
      </c>
      <c r="F155">
        <f t="shared" si="21"/>
        <v>6.502857142857148</v>
      </c>
      <c r="G155">
        <f t="shared" si="21"/>
        <v>3.3507142857142918</v>
      </c>
      <c r="H155">
        <f t="shared" si="22"/>
        <v>1.9407375826049864</v>
      </c>
      <c r="I155">
        <f t="shared" si="23"/>
        <v>65.994925697716539</v>
      </c>
      <c r="J155">
        <v>70</v>
      </c>
      <c r="K155">
        <v>30</v>
      </c>
    </row>
    <row r="156" spans="1:11" x14ac:dyDescent="0.2">
      <c r="A156" s="8">
        <v>45686.666666666599</v>
      </c>
      <c r="B156" s="9">
        <v>676.49</v>
      </c>
      <c r="C156">
        <f t="shared" si="18"/>
        <v>2.1599999999999682</v>
      </c>
      <c r="D156">
        <f t="shared" si="20"/>
        <v>2.1599999999999682</v>
      </c>
      <c r="E156">
        <f t="shared" si="19"/>
        <v>0</v>
      </c>
      <c r="F156">
        <f t="shared" si="21"/>
        <v>6.6571428571428601</v>
      </c>
      <c r="G156">
        <f t="shared" si="21"/>
        <v>2.4714285714285729</v>
      </c>
      <c r="H156">
        <f t="shared" si="22"/>
        <v>2.6936416184971095</v>
      </c>
      <c r="I156">
        <f t="shared" si="23"/>
        <v>72.926447574334901</v>
      </c>
      <c r="J156">
        <v>70</v>
      </c>
      <c r="K156">
        <v>30</v>
      </c>
    </row>
    <row r="157" spans="1:11" x14ac:dyDescent="0.2">
      <c r="A157" s="8">
        <v>45687.666666666599</v>
      </c>
      <c r="B157" s="9">
        <v>687</v>
      </c>
      <c r="C157">
        <f t="shared" si="18"/>
        <v>10.509999999999991</v>
      </c>
      <c r="D157">
        <f t="shared" si="20"/>
        <v>10.509999999999991</v>
      </c>
      <c r="E157">
        <f t="shared" si="19"/>
        <v>0</v>
      </c>
      <c r="F157">
        <f t="shared" si="21"/>
        <v>7.4078571428571456</v>
      </c>
      <c r="G157">
        <f t="shared" si="21"/>
        <v>1.9592857142857187</v>
      </c>
      <c r="H157">
        <f t="shared" si="22"/>
        <v>3.780896828290186</v>
      </c>
      <c r="I157">
        <f t="shared" si="23"/>
        <v>79.083422296782032</v>
      </c>
      <c r="J157">
        <v>70</v>
      </c>
      <c r="K157">
        <v>30</v>
      </c>
    </row>
    <row r="158" spans="1:11" x14ac:dyDescent="0.2">
      <c r="A158" s="8">
        <v>45688.666666666599</v>
      </c>
      <c r="B158" s="9">
        <v>689.18</v>
      </c>
      <c r="C158">
        <f t="shared" si="18"/>
        <v>2.17999999999995</v>
      </c>
      <c r="D158">
        <f t="shared" si="20"/>
        <v>2.17999999999995</v>
      </c>
      <c r="E158">
        <f t="shared" si="19"/>
        <v>0</v>
      </c>
      <c r="F158">
        <f t="shared" si="21"/>
        <v>7.1964285714285712</v>
      </c>
      <c r="G158">
        <f t="shared" si="21"/>
        <v>1.9592857142857187</v>
      </c>
      <c r="H158">
        <f t="shared" si="22"/>
        <v>3.672985781990513</v>
      </c>
      <c r="I158">
        <f t="shared" si="23"/>
        <v>78.600405679513145</v>
      </c>
      <c r="J158">
        <v>70</v>
      </c>
      <c r="K158">
        <v>30</v>
      </c>
    </row>
    <row r="159" spans="1:11" x14ac:dyDescent="0.2">
      <c r="A159" s="8">
        <v>45691.666666666599</v>
      </c>
      <c r="B159" s="9">
        <v>697.46</v>
      </c>
      <c r="C159">
        <f t="shared" si="18"/>
        <v>8.2800000000000864</v>
      </c>
      <c r="D159">
        <f t="shared" si="20"/>
        <v>8.2800000000000864</v>
      </c>
      <c r="E159">
        <f t="shared" si="19"/>
        <v>0</v>
      </c>
      <c r="F159">
        <f t="shared" si="21"/>
        <v>7.787857142857149</v>
      </c>
      <c r="G159">
        <f t="shared" si="21"/>
        <v>1.4214285714285779</v>
      </c>
      <c r="H159">
        <f t="shared" si="22"/>
        <v>5.4788944723617883</v>
      </c>
      <c r="I159">
        <f t="shared" si="23"/>
        <v>84.565267974870039</v>
      </c>
      <c r="J159">
        <v>70</v>
      </c>
      <c r="K159">
        <v>30</v>
      </c>
    </row>
    <row r="160" spans="1:11" x14ac:dyDescent="0.2">
      <c r="A160" s="8">
        <v>45692.666666666599</v>
      </c>
      <c r="B160" s="9">
        <v>704.19</v>
      </c>
      <c r="C160">
        <f t="shared" si="18"/>
        <v>6.7300000000000182</v>
      </c>
      <c r="D160">
        <f t="shared" si="20"/>
        <v>6.7300000000000182</v>
      </c>
      <c r="E160">
        <f t="shared" si="19"/>
        <v>0</v>
      </c>
      <c r="F160">
        <f t="shared" si="21"/>
        <v>8.2685714285714358</v>
      </c>
      <c r="G160">
        <f t="shared" si="21"/>
        <v>0.41571428571428931</v>
      </c>
      <c r="H160">
        <f t="shared" si="22"/>
        <v>19.890034364261012</v>
      </c>
      <c r="I160">
        <f t="shared" si="23"/>
        <v>95.213028458628031</v>
      </c>
      <c r="J160">
        <v>70</v>
      </c>
      <c r="K160">
        <v>30</v>
      </c>
    </row>
    <row r="161" spans="1:11" x14ac:dyDescent="0.2">
      <c r="A161" s="8">
        <v>45693.666666666599</v>
      </c>
      <c r="B161" s="9">
        <v>704.87</v>
      </c>
      <c r="C161">
        <f t="shared" si="18"/>
        <v>0.67999999999994998</v>
      </c>
      <c r="D161">
        <f t="shared" si="20"/>
        <v>0.67999999999994998</v>
      </c>
      <c r="E161">
        <f t="shared" si="19"/>
        <v>0</v>
      </c>
      <c r="F161">
        <f t="shared" ref="F161:G176" si="24">AVERAGE(D148:D161)</f>
        <v>6.6835714285714323</v>
      </c>
      <c r="G161">
        <f t="shared" si="24"/>
        <v>0.41571428571428931</v>
      </c>
      <c r="H161">
        <f t="shared" si="22"/>
        <v>16.077319587628736</v>
      </c>
      <c r="I161">
        <f t="shared" si="23"/>
        <v>94.144280108662798</v>
      </c>
      <c r="J161">
        <v>70</v>
      </c>
      <c r="K161">
        <v>30</v>
      </c>
    </row>
    <row r="162" spans="1:11" x14ac:dyDescent="0.2">
      <c r="A162" s="8">
        <v>45694.666666666599</v>
      </c>
      <c r="B162" s="9">
        <v>711.99</v>
      </c>
      <c r="C162">
        <f t="shared" si="18"/>
        <v>7.1200000000000045</v>
      </c>
      <c r="D162">
        <f t="shared" si="20"/>
        <v>7.1200000000000045</v>
      </c>
      <c r="E162">
        <f t="shared" si="19"/>
        <v>0</v>
      </c>
      <c r="F162">
        <f t="shared" si="24"/>
        <v>7.1921428571428612</v>
      </c>
      <c r="G162">
        <f>AVERAGE(E149:E162)</f>
        <v>0</v>
      </c>
      <c r="H162">
        <f>IF(G162 = 0, 1000, F16 / G16)</f>
        <v>1000</v>
      </c>
      <c r="I162">
        <f t="shared" si="23"/>
        <v>99.900099900099903</v>
      </c>
      <c r="J162">
        <v>70</v>
      </c>
      <c r="K162">
        <v>30</v>
      </c>
    </row>
    <row r="163" spans="1:11" x14ac:dyDescent="0.2">
      <c r="A163" s="8">
        <v>45695.666666666599</v>
      </c>
      <c r="B163" s="9">
        <v>714.52</v>
      </c>
      <c r="C163">
        <f t="shared" si="18"/>
        <v>2.5299999999999727</v>
      </c>
      <c r="D163">
        <f t="shared" si="20"/>
        <v>2.5299999999999727</v>
      </c>
      <c r="E163">
        <f t="shared" si="19"/>
        <v>0</v>
      </c>
      <c r="F163">
        <f t="shared" si="24"/>
        <v>7.2678571428571432</v>
      </c>
      <c r="G163">
        <f t="shared" si="24"/>
        <v>0</v>
      </c>
      <c r="H163">
        <f t="shared" ref="H163:H168" si="25">IF(G163 = 0, 1000, F17 / G17)</f>
        <v>1000</v>
      </c>
      <c r="I163">
        <f t="shared" si="23"/>
        <v>99.900099900099903</v>
      </c>
      <c r="J163">
        <v>70</v>
      </c>
      <c r="K163">
        <v>30</v>
      </c>
    </row>
    <row r="164" spans="1:11" x14ac:dyDescent="0.2">
      <c r="A164" s="8">
        <v>45698.666666666599</v>
      </c>
      <c r="B164" s="9">
        <v>717.4</v>
      </c>
      <c r="C164">
        <f t="shared" si="18"/>
        <v>2.8799999999999955</v>
      </c>
      <c r="D164">
        <f t="shared" si="20"/>
        <v>2.8799999999999955</v>
      </c>
      <c r="E164">
        <f t="shared" si="19"/>
        <v>0</v>
      </c>
      <c r="F164">
        <f t="shared" si="24"/>
        <v>7.2099999999999955</v>
      </c>
      <c r="G164">
        <f>AVERAGE(E151:E164)</f>
        <v>0</v>
      </c>
      <c r="H164">
        <f t="shared" si="25"/>
        <v>1000</v>
      </c>
      <c r="I164">
        <f t="shared" si="23"/>
        <v>99.900099900099903</v>
      </c>
      <c r="J164">
        <v>70</v>
      </c>
      <c r="K164">
        <v>30</v>
      </c>
    </row>
    <row r="165" spans="1:11" x14ac:dyDescent="0.2">
      <c r="A165" s="8">
        <v>45699.666666666599</v>
      </c>
      <c r="B165" s="9">
        <v>719.8</v>
      </c>
      <c r="C165">
        <f t="shared" si="18"/>
        <v>2.3999999999999773</v>
      </c>
      <c r="D165">
        <f t="shared" si="20"/>
        <v>2.3999999999999773</v>
      </c>
      <c r="E165">
        <f t="shared" si="19"/>
        <v>0</v>
      </c>
      <c r="F165">
        <f t="shared" si="24"/>
        <v>6.8785714285714255</v>
      </c>
      <c r="G165">
        <f t="shared" si="24"/>
        <v>0</v>
      </c>
      <c r="H165">
        <f t="shared" si="25"/>
        <v>1000</v>
      </c>
      <c r="I165">
        <f t="shared" si="23"/>
        <v>99.900099900099903</v>
      </c>
      <c r="J165">
        <v>70</v>
      </c>
      <c r="K165">
        <v>30</v>
      </c>
    </row>
    <row r="166" spans="1:11" x14ac:dyDescent="0.2">
      <c r="A166" s="8">
        <v>45700.666666666599</v>
      </c>
      <c r="B166" s="9">
        <v>725.38</v>
      </c>
      <c r="C166">
        <f t="shared" si="18"/>
        <v>5.5800000000000409</v>
      </c>
      <c r="D166">
        <f t="shared" si="20"/>
        <v>5.5800000000000409</v>
      </c>
      <c r="E166">
        <f t="shared" si="19"/>
        <v>0</v>
      </c>
      <c r="F166">
        <f t="shared" si="24"/>
        <v>6.3521428571428533</v>
      </c>
      <c r="G166">
        <f t="shared" si="24"/>
        <v>0</v>
      </c>
      <c r="H166">
        <f t="shared" si="25"/>
        <v>1000</v>
      </c>
      <c r="I166">
        <f t="shared" si="23"/>
        <v>99.900099900099903</v>
      </c>
      <c r="J166">
        <v>70</v>
      </c>
      <c r="K166">
        <v>30</v>
      </c>
    </row>
    <row r="167" spans="1:11" x14ac:dyDescent="0.2">
      <c r="A167" s="8">
        <v>45701.666666666599</v>
      </c>
      <c r="B167" s="9">
        <v>728.56</v>
      </c>
      <c r="C167">
        <f t="shared" si="18"/>
        <v>3.17999999999995</v>
      </c>
      <c r="D167">
        <f t="shared" si="20"/>
        <v>3.17999999999995</v>
      </c>
      <c r="E167">
        <f t="shared" si="19"/>
        <v>0</v>
      </c>
      <c r="F167">
        <f t="shared" si="24"/>
        <v>5.790714285714281</v>
      </c>
      <c r="G167">
        <f t="shared" si="24"/>
        <v>0</v>
      </c>
      <c r="H167">
        <f t="shared" si="25"/>
        <v>1000</v>
      </c>
      <c r="I167">
        <f t="shared" si="23"/>
        <v>99.900099900099903</v>
      </c>
      <c r="J167">
        <v>70</v>
      </c>
      <c r="K167">
        <v>30</v>
      </c>
    </row>
    <row r="168" spans="1:11" x14ac:dyDescent="0.2">
      <c r="A168" s="8">
        <v>45702.666666666599</v>
      </c>
      <c r="B168" s="9">
        <v>736.67</v>
      </c>
      <c r="C168">
        <f t="shared" si="18"/>
        <v>8.1100000000000136</v>
      </c>
      <c r="D168">
        <f t="shared" si="20"/>
        <v>8.1100000000000136</v>
      </c>
      <c r="E168">
        <f t="shared" si="19"/>
        <v>0</v>
      </c>
      <c r="F168">
        <f t="shared" si="24"/>
        <v>5.4849999999999977</v>
      </c>
      <c r="G168">
        <f t="shared" si="24"/>
        <v>0</v>
      </c>
      <c r="H168">
        <f t="shared" si="25"/>
        <v>1000</v>
      </c>
      <c r="I168">
        <f t="shared" si="23"/>
        <v>99.900099900099903</v>
      </c>
      <c r="J168">
        <v>70</v>
      </c>
      <c r="K168">
        <v>30</v>
      </c>
    </row>
    <row r="169" spans="1:11" x14ac:dyDescent="0.2">
      <c r="A169" s="8">
        <v>45706.666666666599</v>
      </c>
      <c r="B169" s="9">
        <v>716.37</v>
      </c>
      <c r="C169">
        <f t="shared" si="18"/>
        <v>-20.299999999999955</v>
      </c>
      <c r="D169">
        <f t="shared" si="20"/>
        <v>0</v>
      </c>
      <c r="E169">
        <f t="shared" si="19"/>
        <v>20.299999999999955</v>
      </c>
      <c r="F169">
        <f t="shared" si="24"/>
        <v>4.4528571428571366</v>
      </c>
      <c r="G169">
        <f t="shared" si="24"/>
        <v>1.4499999999999968</v>
      </c>
      <c r="H169">
        <f t="shared" si="22"/>
        <v>3.0709359605911355</v>
      </c>
      <c r="I169">
        <f t="shared" si="23"/>
        <v>75.43562439496614</v>
      </c>
      <c r="J169">
        <v>70</v>
      </c>
      <c r="K169">
        <v>30</v>
      </c>
    </row>
    <row r="170" spans="1:11" x14ac:dyDescent="0.2">
      <c r="A170" s="8">
        <v>45707.666666666599</v>
      </c>
      <c r="B170" s="9">
        <v>703.77</v>
      </c>
      <c r="C170">
        <f t="shared" si="18"/>
        <v>-12.600000000000023</v>
      </c>
      <c r="D170">
        <f t="shared" si="20"/>
        <v>0</v>
      </c>
      <c r="E170">
        <f t="shared" si="19"/>
        <v>12.600000000000023</v>
      </c>
      <c r="F170">
        <f t="shared" si="24"/>
        <v>4.2985714285714254</v>
      </c>
      <c r="G170">
        <f t="shared" si="24"/>
        <v>2.3499999999999983</v>
      </c>
      <c r="H170">
        <f t="shared" si="22"/>
        <v>1.8291793313069908</v>
      </c>
      <c r="I170">
        <f t="shared" si="23"/>
        <v>64.654061022776105</v>
      </c>
      <c r="J170">
        <v>70</v>
      </c>
      <c r="K170">
        <v>30</v>
      </c>
    </row>
    <row r="171" spans="1:11" x14ac:dyDescent="0.2">
      <c r="A171" s="8">
        <v>45708.666666666599</v>
      </c>
      <c r="B171" s="9">
        <v>694.84</v>
      </c>
      <c r="C171">
        <f t="shared" si="18"/>
        <v>-8.92999999999995</v>
      </c>
      <c r="D171">
        <f t="shared" si="20"/>
        <v>0</v>
      </c>
      <c r="E171">
        <f t="shared" si="19"/>
        <v>8.92999999999995</v>
      </c>
      <c r="F171">
        <f t="shared" si="24"/>
        <v>3.5478571428571399</v>
      </c>
      <c r="G171">
        <f t="shared" si="24"/>
        <v>2.9878571428571377</v>
      </c>
      <c r="H171">
        <f t="shared" si="22"/>
        <v>1.1874252928520213</v>
      </c>
      <c r="I171">
        <f t="shared" si="23"/>
        <v>54.284153005464503</v>
      </c>
      <c r="J171">
        <v>70</v>
      </c>
      <c r="K171">
        <v>30</v>
      </c>
    </row>
    <row r="172" spans="1:11" x14ac:dyDescent="0.2">
      <c r="A172" s="8">
        <v>45709.666666666599</v>
      </c>
      <c r="B172" s="9">
        <v>683.55</v>
      </c>
      <c r="C172">
        <f t="shared" si="18"/>
        <v>-11.290000000000077</v>
      </c>
      <c r="D172">
        <f t="shared" si="20"/>
        <v>0</v>
      </c>
      <c r="E172">
        <f t="shared" si="19"/>
        <v>11.290000000000077</v>
      </c>
      <c r="F172">
        <f t="shared" si="24"/>
        <v>3.3921428571428578</v>
      </c>
      <c r="G172">
        <f t="shared" si="24"/>
        <v>3.7942857142857145</v>
      </c>
      <c r="H172">
        <f t="shared" si="22"/>
        <v>0.89401355421686757</v>
      </c>
      <c r="I172">
        <f t="shared" si="23"/>
        <v>47.202067388927546</v>
      </c>
      <c r="J172">
        <v>70</v>
      </c>
      <c r="K172">
        <v>30</v>
      </c>
    </row>
    <row r="173" spans="1:11" x14ac:dyDescent="0.2">
      <c r="A173" s="8">
        <v>45712.666666666599</v>
      </c>
      <c r="B173" s="9">
        <v>668.13</v>
      </c>
      <c r="C173">
        <f t="shared" si="18"/>
        <v>-15.419999999999959</v>
      </c>
      <c r="D173">
        <f t="shared" si="20"/>
        <v>0</v>
      </c>
      <c r="E173">
        <f t="shared" si="19"/>
        <v>15.419999999999959</v>
      </c>
      <c r="F173">
        <f t="shared" si="24"/>
        <v>2.8007142857142804</v>
      </c>
      <c r="G173">
        <f t="shared" si="24"/>
        <v>4.8957142857142832</v>
      </c>
      <c r="H173">
        <f t="shared" si="22"/>
        <v>0.57207470090458046</v>
      </c>
      <c r="I173">
        <f t="shared" si="23"/>
        <v>36.389791183294626</v>
      </c>
      <c r="J173">
        <v>70</v>
      </c>
      <c r="K173">
        <v>30</v>
      </c>
    </row>
    <row r="174" spans="1:11" x14ac:dyDescent="0.2">
      <c r="A174" s="8">
        <v>45713.666666666599</v>
      </c>
      <c r="B174" s="9">
        <v>657.5</v>
      </c>
      <c r="C174">
        <f t="shared" si="18"/>
        <v>-10.629999999999995</v>
      </c>
      <c r="D174">
        <f t="shared" si="20"/>
        <v>0</v>
      </c>
      <c r="E174">
        <f t="shared" si="19"/>
        <v>10.629999999999995</v>
      </c>
      <c r="F174">
        <f t="shared" si="24"/>
        <v>2.3199999999999932</v>
      </c>
      <c r="G174">
        <f t="shared" si="24"/>
        <v>5.6549999999999967</v>
      </c>
      <c r="H174">
        <f t="shared" si="22"/>
        <v>0.4102564102564093</v>
      </c>
      <c r="I174">
        <f t="shared" si="23"/>
        <v>29.090909090909037</v>
      </c>
      <c r="J174">
        <v>70</v>
      </c>
      <c r="K174">
        <v>30</v>
      </c>
    </row>
    <row r="175" spans="1:11" x14ac:dyDescent="0.2">
      <c r="A175" s="8">
        <v>45714.666666666599</v>
      </c>
      <c r="B175" s="9">
        <v>673.7</v>
      </c>
      <c r="C175">
        <f t="shared" si="18"/>
        <v>16.200000000000045</v>
      </c>
      <c r="D175">
        <f t="shared" si="20"/>
        <v>16.200000000000045</v>
      </c>
      <c r="E175">
        <f t="shared" si="19"/>
        <v>0</v>
      </c>
      <c r="F175">
        <f t="shared" si="24"/>
        <v>3.4285714285714284</v>
      </c>
      <c r="G175">
        <f t="shared" si="24"/>
        <v>5.6549999999999967</v>
      </c>
      <c r="H175">
        <f t="shared" si="22"/>
        <v>0.60629026146267562</v>
      </c>
      <c r="I175">
        <f t="shared" si="23"/>
        <v>37.744751120547306</v>
      </c>
      <c r="J175">
        <v>70</v>
      </c>
      <c r="K175">
        <v>30</v>
      </c>
    </row>
    <row r="176" spans="1:11" x14ac:dyDescent="0.2">
      <c r="A176" s="8">
        <v>45715.666666666599</v>
      </c>
      <c r="B176" s="9">
        <v>658.24</v>
      </c>
      <c r="C176">
        <f t="shared" si="18"/>
        <v>-15.460000000000036</v>
      </c>
      <c r="D176">
        <f t="shared" si="20"/>
        <v>0</v>
      </c>
      <c r="E176">
        <f t="shared" si="19"/>
        <v>15.460000000000036</v>
      </c>
      <c r="F176">
        <f t="shared" si="24"/>
        <v>2.9199999999999995</v>
      </c>
      <c r="G176">
        <f t="shared" si="24"/>
        <v>6.7592857142857143</v>
      </c>
      <c r="H176">
        <f t="shared" si="22"/>
        <v>0.43199830920426918</v>
      </c>
      <c r="I176">
        <f t="shared" si="23"/>
        <v>30.167515312523051</v>
      </c>
      <c r="J176">
        <v>70</v>
      </c>
      <c r="K176">
        <v>30</v>
      </c>
    </row>
    <row r="177" spans="1:11" x14ac:dyDescent="0.2">
      <c r="A177" s="8">
        <v>45716.666666666599</v>
      </c>
      <c r="B177" s="9">
        <v>668.2</v>
      </c>
      <c r="C177">
        <f t="shared" si="18"/>
        <v>9.9600000000000364</v>
      </c>
      <c r="D177">
        <f t="shared" si="20"/>
        <v>9.9600000000000364</v>
      </c>
      <c r="E177">
        <f t="shared" si="19"/>
        <v>0</v>
      </c>
      <c r="F177">
        <f t="shared" ref="F177:G188" si="26">AVERAGE(D164:D177)</f>
        <v>3.4507142857142901</v>
      </c>
      <c r="G177">
        <f t="shared" si="26"/>
        <v>6.7592857142857143</v>
      </c>
      <c r="H177">
        <f t="shared" si="22"/>
        <v>0.51051463595054491</v>
      </c>
      <c r="I177">
        <f t="shared" si="23"/>
        <v>33.797397509444551</v>
      </c>
      <c r="J177">
        <v>70</v>
      </c>
      <c r="K177">
        <v>30</v>
      </c>
    </row>
    <row r="178" spans="1:11" x14ac:dyDescent="0.2">
      <c r="A178" s="8">
        <v>45719.666666666599</v>
      </c>
      <c r="B178" s="9">
        <v>655.04999999999995</v>
      </c>
      <c r="C178">
        <f t="shared" si="18"/>
        <v>-13.150000000000091</v>
      </c>
      <c r="D178">
        <f t="shared" si="20"/>
        <v>0</v>
      </c>
      <c r="E178">
        <f t="shared" si="19"/>
        <v>13.150000000000091</v>
      </c>
      <c r="F178">
        <f t="shared" si="26"/>
        <v>3.2450000000000045</v>
      </c>
      <c r="G178">
        <f t="shared" si="26"/>
        <v>7.6985714285714346</v>
      </c>
      <c r="H178">
        <f t="shared" si="22"/>
        <v>0.42150677305622591</v>
      </c>
      <c r="I178">
        <f t="shared" si="23"/>
        <v>29.652111480973844</v>
      </c>
      <c r="J178">
        <v>70</v>
      </c>
      <c r="K178">
        <v>30</v>
      </c>
    </row>
    <row r="179" spans="1:11" x14ac:dyDescent="0.2">
      <c r="A179" s="8">
        <v>45720.666666666599</v>
      </c>
      <c r="B179" s="9">
        <v>640</v>
      </c>
      <c r="C179">
        <f t="shared" si="18"/>
        <v>-15.049999999999955</v>
      </c>
      <c r="D179">
        <f t="shared" si="20"/>
        <v>0</v>
      </c>
      <c r="E179">
        <f t="shared" si="19"/>
        <v>15.049999999999955</v>
      </c>
      <c r="F179">
        <f t="shared" si="26"/>
        <v>3.0735714285714346</v>
      </c>
      <c r="G179">
        <f t="shared" si="26"/>
        <v>8.7735714285714312</v>
      </c>
      <c r="H179">
        <f t="shared" si="22"/>
        <v>0.35032158267524277</v>
      </c>
      <c r="I179">
        <f t="shared" si="23"/>
        <v>25.943566863619949</v>
      </c>
      <c r="J179">
        <v>70</v>
      </c>
      <c r="K179">
        <v>30</v>
      </c>
    </row>
    <row r="180" spans="1:11" x14ac:dyDescent="0.2">
      <c r="A180" s="8">
        <v>45721.666666666599</v>
      </c>
      <c r="B180" s="9">
        <v>656.47</v>
      </c>
      <c r="C180">
        <f t="shared" si="18"/>
        <v>16.470000000000027</v>
      </c>
      <c r="D180">
        <f t="shared" si="20"/>
        <v>16.470000000000027</v>
      </c>
      <c r="E180">
        <f t="shared" si="19"/>
        <v>0</v>
      </c>
      <c r="F180">
        <f t="shared" si="26"/>
        <v>3.8514285714285768</v>
      </c>
      <c r="G180">
        <f t="shared" si="26"/>
        <v>8.7735714285714312</v>
      </c>
      <c r="H180">
        <f t="shared" si="22"/>
        <v>0.43898070503948594</v>
      </c>
      <c r="I180">
        <f t="shared" si="23"/>
        <v>30.506364922206529</v>
      </c>
      <c r="J180">
        <v>70</v>
      </c>
      <c r="K180">
        <v>30</v>
      </c>
    </row>
    <row r="181" spans="1:11" x14ac:dyDescent="0.2">
      <c r="A181" s="8">
        <v>45722.666666666599</v>
      </c>
      <c r="B181" s="9">
        <v>627.92999999999995</v>
      </c>
      <c r="C181">
        <f t="shared" si="18"/>
        <v>-28.540000000000077</v>
      </c>
      <c r="D181">
        <f t="shared" si="20"/>
        <v>0</v>
      </c>
      <c r="E181">
        <f t="shared" si="19"/>
        <v>28.540000000000077</v>
      </c>
      <c r="F181">
        <f t="shared" si="26"/>
        <v>3.624285714285723</v>
      </c>
      <c r="G181">
        <f t="shared" si="26"/>
        <v>10.812142857142865</v>
      </c>
      <c r="H181">
        <f t="shared" si="22"/>
        <v>0.33520512651119827</v>
      </c>
      <c r="I181">
        <f t="shared" si="23"/>
        <v>25.105140764930013</v>
      </c>
      <c r="J181">
        <v>70</v>
      </c>
      <c r="K181">
        <v>30</v>
      </c>
    </row>
    <row r="182" spans="1:11" x14ac:dyDescent="0.2">
      <c r="A182" s="8">
        <v>45723.666666666599</v>
      </c>
      <c r="B182" s="9">
        <v>625.66</v>
      </c>
      <c r="C182">
        <f t="shared" si="18"/>
        <v>-2.2699999999999818</v>
      </c>
      <c r="D182">
        <f t="shared" si="20"/>
        <v>0</v>
      </c>
      <c r="E182">
        <f t="shared" si="19"/>
        <v>2.2699999999999818</v>
      </c>
      <c r="F182">
        <f t="shared" si="26"/>
        <v>3.0450000000000079</v>
      </c>
      <c r="G182">
        <f t="shared" si="26"/>
        <v>10.974285714285722</v>
      </c>
      <c r="H182">
        <f t="shared" si="22"/>
        <v>0.27746680551939651</v>
      </c>
      <c r="I182">
        <f t="shared" si="23"/>
        <v>21.720079482345781</v>
      </c>
      <c r="J182">
        <v>70</v>
      </c>
      <c r="K182">
        <v>30</v>
      </c>
    </row>
    <row r="183" spans="1:11" x14ac:dyDescent="0.2">
      <c r="A183" s="8">
        <v>45726.666666666599</v>
      </c>
      <c r="B183" s="9">
        <v>597.99</v>
      </c>
      <c r="C183">
        <f t="shared" si="18"/>
        <v>-27.669999999999959</v>
      </c>
      <c r="D183">
        <f t="shared" si="20"/>
        <v>0</v>
      </c>
      <c r="E183">
        <f t="shared" si="19"/>
        <v>27.669999999999959</v>
      </c>
      <c r="F183">
        <f t="shared" si="26"/>
        <v>3.0450000000000079</v>
      </c>
      <c r="G183">
        <f t="shared" si="26"/>
        <v>11.500714285714293</v>
      </c>
      <c r="H183">
        <f t="shared" si="22"/>
        <v>0.26476616359232397</v>
      </c>
      <c r="I183">
        <f t="shared" si="23"/>
        <v>20.934001178550417</v>
      </c>
      <c r="J183">
        <v>70</v>
      </c>
      <c r="K183">
        <v>30</v>
      </c>
    </row>
    <row r="184" spans="1:11" x14ac:dyDescent="0.2">
      <c r="A184" s="8">
        <v>45727.666666666599</v>
      </c>
      <c r="B184" s="9">
        <v>605.71</v>
      </c>
      <c r="C184">
        <f t="shared" si="18"/>
        <v>7.7200000000000273</v>
      </c>
      <c r="D184">
        <f t="shared" si="20"/>
        <v>7.7200000000000273</v>
      </c>
      <c r="E184">
        <f t="shared" si="19"/>
        <v>0</v>
      </c>
      <c r="F184">
        <f t="shared" si="26"/>
        <v>3.5964285714285813</v>
      </c>
      <c r="G184">
        <f t="shared" si="26"/>
        <v>10.600714285714291</v>
      </c>
      <c r="H184">
        <f t="shared" si="22"/>
        <v>0.33926285290748676</v>
      </c>
      <c r="I184">
        <f t="shared" si="23"/>
        <v>25.332058764338939</v>
      </c>
      <c r="J184">
        <v>70</v>
      </c>
      <c r="K184">
        <v>30</v>
      </c>
    </row>
    <row r="185" spans="1:11" x14ac:dyDescent="0.2">
      <c r="A185" s="8">
        <v>45728.666666666599</v>
      </c>
      <c r="B185" s="9">
        <v>619.55999999999995</v>
      </c>
      <c r="C185">
        <f t="shared" si="18"/>
        <v>13.849999999999909</v>
      </c>
      <c r="D185">
        <f t="shared" si="20"/>
        <v>13.849999999999909</v>
      </c>
      <c r="E185">
        <f t="shared" si="19"/>
        <v>0</v>
      </c>
      <c r="F185">
        <f t="shared" si="26"/>
        <v>4.585714285714289</v>
      </c>
      <c r="G185">
        <f t="shared" si="26"/>
        <v>9.9628571428571515</v>
      </c>
      <c r="H185">
        <f t="shared" si="22"/>
        <v>0.46028104387725832</v>
      </c>
      <c r="I185">
        <f t="shared" si="23"/>
        <v>31.520031421838183</v>
      </c>
      <c r="J185">
        <v>70</v>
      </c>
      <c r="K185">
        <v>30</v>
      </c>
    </row>
    <row r="186" spans="1:11" x14ac:dyDescent="0.2">
      <c r="A186" s="8">
        <v>45729.666666666599</v>
      </c>
      <c r="B186" s="9">
        <v>590.64</v>
      </c>
      <c r="C186">
        <f t="shared" si="18"/>
        <v>-28.919999999999959</v>
      </c>
      <c r="D186">
        <f t="shared" si="20"/>
        <v>0</v>
      </c>
      <c r="E186">
        <f t="shared" si="19"/>
        <v>28.919999999999959</v>
      </c>
      <c r="F186">
        <f t="shared" si="26"/>
        <v>4.585714285714289</v>
      </c>
      <c r="G186">
        <f t="shared" si="26"/>
        <v>11.222142857142858</v>
      </c>
      <c r="H186">
        <f t="shared" si="22"/>
        <v>0.40863089555088816</v>
      </c>
      <c r="I186">
        <f t="shared" si="23"/>
        <v>29.009082282770791</v>
      </c>
      <c r="J186">
        <v>70</v>
      </c>
      <c r="K186">
        <v>30</v>
      </c>
    </row>
    <row r="187" spans="1:11" x14ac:dyDescent="0.2">
      <c r="A187" s="8">
        <v>45730.666666666599</v>
      </c>
      <c r="B187" s="9">
        <v>607.6</v>
      </c>
      <c r="C187">
        <f t="shared" si="18"/>
        <v>16.960000000000036</v>
      </c>
      <c r="D187">
        <f t="shared" si="20"/>
        <v>16.960000000000036</v>
      </c>
      <c r="E187">
        <f t="shared" si="19"/>
        <v>0</v>
      </c>
      <c r="F187">
        <f t="shared" si="26"/>
        <v>5.7971428571428634</v>
      </c>
      <c r="G187">
        <f t="shared" si="26"/>
        <v>10.120714285714289</v>
      </c>
      <c r="H187">
        <f t="shared" si="22"/>
        <v>0.57279977415484551</v>
      </c>
      <c r="I187">
        <f t="shared" si="23"/>
        <v>36.419115997307621</v>
      </c>
      <c r="J187">
        <v>70</v>
      </c>
      <c r="K187">
        <v>30</v>
      </c>
    </row>
    <row r="188" spans="1:11" x14ac:dyDescent="0.2">
      <c r="A188" s="8">
        <v>45733</v>
      </c>
      <c r="B188" s="9">
        <v>604.9</v>
      </c>
      <c r="C188">
        <f t="shared" si="18"/>
        <v>-2.7000000000000455</v>
      </c>
      <c r="D188">
        <f t="shared" si="20"/>
        <v>0</v>
      </c>
      <c r="E188">
        <f t="shared" si="19"/>
        <v>2.7000000000000455</v>
      </c>
      <c r="F188">
        <f t="shared" si="26"/>
        <v>5.7971428571428634</v>
      </c>
      <c r="G188">
        <f t="shared" si="26"/>
        <v>9.5542857142857223</v>
      </c>
      <c r="H188">
        <f t="shared" si="22"/>
        <v>0.60675837320574177</v>
      </c>
      <c r="I188">
        <f t="shared" si="23"/>
        <v>37.76288851665737</v>
      </c>
      <c r="J188">
        <v>70</v>
      </c>
      <c r="K188">
        <v>30</v>
      </c>
    </row>
    <row r="189" spans="1:11" x14ac:dyDescent="0.2">
      <c r="A189" s="8"/>
      <c r="B189" s="9"/>
    </row>
    <row r="190" spans="1:11" x14ac:dyDescent="0.2">
      <c r="A190" s="8"/>
      <c r="B190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55E40-7755-AD44-85A3-F060DAB8E8A7}">
  <dimension ref="A1:Q190"/>
  <sheetViews>
    <sheetView workbookViewId="0">
      <selection activeCell="G9" sqref="G9"/>
    </sheetView>
  </sheetViews>
  <sheetFormatPr baseColWidth="10" defaultRowHeight="16" x14ac:dyDescent="0.2"/>
  <sheetData>
    <row r="1" spans="1:17" ht="34" x14ac:dyDescent="0.2">
      <c r="A1" s="14" t="s">
        <v>0</v>
      </c>
      <c r="B1" s="4" t="s">
        <v>1</v>
      </c>
      <c r="C1" s="6" t="s">
        <v>23</v>
      </c>
      <c r="D1" s="6" t="s">
        <v>24</v>
      </c>
      <c r="E1" s="6" t="s">
        <v>25</v>
      </c>
      <c r="F1" s="6" t="s">
        <v>26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spans="1:17" x14ac:dyDescent="0.2">
      <c r="A2" s="8">
        <v>45460.666666666599</v>
      </c>
      <c r="B2" s="9">
        <v>506.63</v>
      </c>
    </row>
    <row r="3" spans="1:17" x14ac:dyDescent="0.2">
      <c r="A3" s="8">
        <v>45461.666666666599</v>
      </c>
      <c r="B3" s="9">
        <v>499.49</v>
      </c>
    </row>
    <row r="4" spans="1:17" x14ac:dyDescent="0.2">
      <c r="A4" s="8">
        <v>45463.666666666599</v>
      </c>
      <c r="B4" s="9">
        <v>501.7</v>
      </c>
    </row>
    <row r="5" spans="1:17" x14ac:dyDescent="0.2">
      <c r="A5" s="8">
        <v>45464.666666666599</v>
      </c>
      <c r="B5" s="9">
        <v>494.78</v>
      </c>
    </row>
    <row r="6" spans="1:17" x14ac:dyDescent="0.2">
      <c r="A6" s="8">
        <v>45467.666666666599</v>
      </c>
      <c r="B6" s="9">
        <v>498.91</v>
      </c>
    </row>
    <row r="7" spans="1:17" x14ac:dyDescent="0.2">
      <c r="A7" s="8">
        <v>45468.666666666599</v>
      </c>
      <c r="B7" s="9">
        <v>510.6</v>
      </c>
    </row>
    <row r="8" spans="1:17" x14ac:dyDescent="0.2">
      <c r="A8" s="8">
        <v>45469.666666666599</v>
      </c>
      <c r="B8" s="9">
        <v>513.12</v>
      </c>
    </row>
    <row r="9" spans="1:17" x14ac:dyDescent="0.2">
      <c r="A9" s="8">
        <v>45470.666666666599</v>
      </c>
      <c r="B9" s="9">
        <v>519.55999999999995</v>
      </c>
    </row>
    <row r="10" spans="1:17" x14ac:dyDescent="0.2">
      <c r="A10" s="8">
        <v>45471.666666666599</v>
      </c>
      <c r="B10" s="9">
        <v>504.22</v>
      </c>
    </row>
    <row r="11" spans="1:17" x14ac:dyDescent="0.2">
      <c r="A11" s="8">
        <v>45474.666666666599</v>
      </c>
      <c r="B11" s="9">
        <v>504.68</v>
      </c>
    </row>
    <row r="12" spans="1:17" x14ac:dyDescent="0.2">
      <c r="A12" s="8">
        <v>45475.666666666599</v>
      </c>
      <c r="B12" s="9">
        <v>509.5</v>
      </c>
    </row>
    <row r="13" spans="1:17" x14ac:dyDescent="0.2">
      <c r="A13" s="8">
        <v>45476.545138888803</v>
      </c>
      <c r="B13" s="9">
        <v>509.96</v>
      </c>
    </row>
    <row r="14" spans="1:17" x14ac:dyDescent="0.2">
      <c r="A14" s="8">
        <v>45478.666666666599</v>
      </c>
      <c r="B14" s="9">
        <v>539.91</v>
      </c>
    </row>
    <row r="15" spans="1:17" x14ac:dyDescent="0.2">
      <c r="A15" s="8">
        <v>45481.666666666599</v>
      </c>
      <c r="B15" s="9">
        <v>529.32000000000005</v>
      </c>
    </row>
    <row r="16" spans="1:17" x14ac:dyDescent="0.2">
      <c r="A16" s="8">
        <v>45482.666666666599</v>
      </c>
      <c r="B16" s="9">
        <v>530</v>
      </c>
    </row>
    <row r="17" spans="1:6" x14ac:dyDescent="0.2">
      <c r="A17" s="8">
        <v>45483.666666666599</v>
      </c>
      <c r="B17" s="9">
        <v>534.69000000000005</v>
      </c>
    </row>
    <row r="18" spans="1:6" x14ac:dyDescent="0.2">
      <c r="A18" s="8">
        <v>45484.666666666599</v>
      </c>
      <c r="B18" s="9">
        <v>512.70000000000005</v>
      </c>
    </row>
    <row r="19" spans="1:6" x14ac:dyDescent="0.2">
      <c r="A19" s="8">
        <v>45485.666666666599</v>
      </c>
      <c r="B19" s="9">
        <v>498.87</v>
      </c>
    </row>
    <row r="20" spans="1:6" x14ac:dyDescent="0.2">
      <c r="A20" s="8">
        <v>45488.666666666599</v>
      </c>
      <c r="B20" s="9">
        <v>496.16</v>
      </c>
    </row>
    <row r="21" spans="1:6" x14ac:dyDescent="0.2">
      <c r="A21" s="8">
        <v>45489.666666666599</v>
      </c>
      <c r="B21" s="9">
        <v>489.79</v>
      </c>
      <c r="C21">
        <f>AVERAGE(B2:B20)</f>
        <v>511.30526315789479</v>
      </c>
      <c r="D21">
        <f>STDEV(B2:B21)</f>
        <v>13.985638677247684</v>
      </c>
      <c r="E21">
        <f>C21 + (2 * D21)</f>
        <v>539.27654051239017</v>
      </c>
      <c r="F21">
        <f>C21 - (2 * D21)</f>
        <v>483.3339858033994</v>
      </c>
    </row>
    <row r="22" spans="1:6" x14ac:dyDescent="0.2">
      <c r="A22" s="8">
        <v>45490.666666666599</v>
      </c>
      <c r="B22" s="9">
        <v>461.99</v>
      </c>
      <c r="C22">
        <f t="shared" ref="C22:C85" si="0">AVERAGE(B3:B21)</f>
        <v>510.41894736842119</v>
      </c>
      <c r="D22">
        <f t="shared" ref="D22:D85" si="1">STDEV(B3:B22)</f>
        <v>17.667722837512418</v>
      </c>
      <c r="E22">
        <f t="shared" ref="E22:E85" si="2">C22 + (2 * D22)</f>
        <v>545.75439304344604</v>
      </c>
      <c r="F22">
        <f t="shared" ref="F22:F85" si="3">C22 - (2 * D22)</f>
        <v>475.08350169339633</v>
      </c>
    </row>
    <row r="23" spans="1:6" x14ac:dyDescent="0.2">
      <c r="A23" s="8">
        <v>45491.666666666599</v>
      </c>
      <c r="B23" s="9">
        <v>475.85</v>
      </c>
      <c r="C23">
        <f t="shared" si="0"/>
        <v>508.44526315789471</v>
      </c>
      <c r="D23">
        <f t="shared" si="1"/>
        <v>19.006871188294539</v>
      </c>
      <c r="E23">
        <f t="shared" si="2"/>
        <v>546.45900553448382</v>
      </c>
      <c r="F23">
        <f t="shared" si="3"/>
        <v>470.43152078130561</v>
      </c>
    </row>
    <row r="24" spans="1:6" x14ac:dyDescent="0.2">
      <c r="A24" s="8">
        <v>45492.666666666599</v>
      </c>
      <c r="B24" s="9">
        <v>476.79</v>
      </c>
      <c r="C24">
        <f t="shared" si="0"/>
        <v>507.0847368421052</v>
      </c>
      <c r="D24">
        <f t="shared" si="1"/>
        <v>20.141994361088109</v>
      </c>
      <c r="E24">
        <f t="shared" si="2"/>
        <v>547.36872556428148</v>
      </c>
      <c r="F24">
        <f t="shared" si="3"/>
        <v>466.80074811992898</v>
      </c>
    </row>
    <row r="25" spans="1:6" x14ac:dyDescent="0.2">
      <c r="A25" s="8">
        <v>45495.666666666599</v>
      </c>
      <c r="B25" s="9">
        <v>487.4</v>
      </c>
      <c r="C25">
        <f t="shared" si="0"/>
        <v>506.13789473684216</v>
      </c>
      <c r="D25">
        <f t="shared" si="1"/>
        <v>20.415809637579763</v>
      </c>
      <c r="E25">
        <f t="shared" si="2"/>
        <v>546.9695140120017</v>
      </c>
      <c r="F25">
        <f t="shared" si="3"/>
        <v>465.30627546168262</v>
      </c>
    </row>
    <row r="26" spans="1:6" x14ac:dyDescent="0.2">
      <c r="A26" s="8">
        <v>45496.666666666599</v>
      </c>
      <c r="B26" s="9">
        <v>488.69</v>
      </c>
      <c r="C26">
        <f t="shared" si="0"/>
        <v>505.5321052631578</v>
      </c>
      <c r="D26">
        <f t="shared" si="1"/>
        <v>20.707377785148029</v>
      </c>
      <c r="E26">
        <f t="shared" si="2"/>
        <v>546.94686083345391</v>
      </c>
      <c r="F26">
        <f t="shared" si="3"/>
        <v>464.11734969286175</v>
      </c>
    </row>
    <row r="27" spans="1:6" x14ac:dyDescent="0.2">
      <c r="A27" s="8">
        <v>45497.666666666599</v>
      </c>
      <c r="B27" s="9">
        <v>461.27</v>
      </c>
      <c r="C27">
        <f t="shared" si="0"/>
        <v>504.378947368421</v>
      </c>
      <c r="D27">
        <f t="shared" si="1"/>
        <v>22.798672924213445</v>
      </c>
      <c r="E27">
        <f t="shared" si="2"/>
        <v>549.97629321684792</v>
      </c>
      <c r="F27">
        <f t="shared" si="3"/>
        <v>458.78160151999413</v>
      </c>
    </row>
    <row r="28" spans="1:6" x14ac:dyDescent="0.2">
      <c r="A28" s="8">
        <v>45498.666666666599</v>
      </c>
      <c r="B28" s="9">
        <v>453.41</v>
      </c>
      <c r="C28">
        <f t="shared" si="0"/>
        <v>501.65000000000003</v>
      </c>
      <c r="D28">
        <f t="shared" si="1"/>
        <v>25.090960964165227</v>
      </c>
      <c r="E28">
        <f t="shared" si="2"/>
        <v>551.83192192833053</v>
      </c>
      <c r="F28">
        <f t="shared" si="3"/>
        <v>451.46807807166959</v>
      </c>
    </row>
    <row r="29" spans="1:6" x14ac:dyDescent="0.2">
      <c r="A29" s="8">
        <v>45499.666666666599</v>
      </c>
      <c r="B29" s="9">
        <v>465.7</v>
      </c>
      <c r="C29">
        <f t="shared" si="0"/>
        <v>498.16842105263163</v>
      </c>
      <c r="D29">
        <f t="shared" si="1"/>
        <v>25.678517439578496</v>
      </c>
      <c r="E29">
        <f t="shared" si="2"/>
        <v>549.52545593178866</v>
      </c>
      <c r="F29">
        <f t="shared" si="3"/>
        <v>446.81138617347466</v>
      </c>
    </row>
    <row r="30" spans="1:6" x14ac:dyDescent="0.2">
      <c r="A30" s="8">
        <v>45502.666666666599</v>
      </c>
      <c r="B30" s="9">
        <v>465.71</v>
      </c>
      <c r="C30">
        <f t="shared" si="0"/>
        <v>496.14105263157899</v>
      </c>
      <c r="D30">
        <f t="shared" si="1"/>
        <v>26.503306144308635</v>
      </c>
      <c r="E30">
        <f t="shared" si="2"/>
        <v>549.14766492019623</v>
      </c>
      <c r="F30">
        <f t="shared" si="3"/>
        <v>443.13444034296174</v>
      </c>
    </row>
    <row r="31" spans="1:6" x14ac:dyDescent="0.2">
      <c r="A31" s="8">
        <v>45503.666666666599</v>
      </c>
      <c r="B31" s="9">
        <v>463.19</v>
      </c>
      <c r="C31">
        <f t="shared" si="0"/>
        <v>494.09</v>
      </c>
      <c r="D31">
        <f t="shared" si="1"/>
        <v>27.286596188952327</v>
      </c>
      <c r="E31">
        <f t="shared" si="2"/>
        <v>548.66319237790458</v>
      </c>
      <c r="F31">
        <f t="shared" si="3"/>
        <v>439.51680762209531</v>
      </c>
    </row>
    <row r="32" spans="1:6" x14ac:dyDescent="0.2">
      <c r="A32" s="8">
        <v>45504.666666666599</v>
      </c>
      <c r="B32" s="9">
        <v>474.83</v>
      </c>
      <c r="C32">
        <f t="shared" si="0"/>
        <v>491.65263157894736</v>
      </c>
      <c r="D32">
        <f t="shared" si="1"/>
        <v>27.25402631288005</v>
      </c>
      <c r="E32">
        <f t="shared" si="2"/>
        <v>546.16068420470742</v>
      </c>
      <c r="F32">
        <f t="shared" si="3"/>
        <v>437.14457895318725</v>
      </c>
    </row>
    <row r="33" spans="1:6" x14ac:dyDescent="0.2">
      <c r="A33" s="8">
        <v>45505.666666666599</v>
      </c>
      <c r="B33" s="9">
        <v>497.74</v>
      </c>
      <c r="C33">
        <f t="shared" si="0"/>
        <v>489.80368421052623</v>
      </c>
      <c r="D33">
        <f t="shared" si="1"/>
        <v>26.937285541947642</v>
      </c>
      <c r="E33">
        <f t="shared" si="2"/>
        <v>543.67825529442155</v>
      </c>
      <c r="F33">
        <f t="shared" si="3"/>
        <v>435.92911312663097</v>
      </c>
    </row>
    <row r="34" spans="1:6" x14ac:dyDescent="0.2">
      <c r="A34" s="8">
        <v>45506.666666666599</v>
      </c>
      <c r="B34" s="9">
        <v>488.14</v>
      </c>
      <c r="C34">
        <f t="shared" si="0"/>
        <v>487.5842105263157</v>
      </c>
      <c r="D34">
        <f t="shared" si="1"/>
        <v>24.263828742866583</v>
      </c>
      <c r="E34">
        <f t="shared" si="2"/>
        <v>536.11186801204883</v>
      </c>
      <c r="F34">
        <f t="shared" si="3"/>
        <v>439.05655304058251</v>
      </c>
    </row>
    <row r="35" spans="1:6" x14ac:dyDescent="0.2">
      <c r="A35" s="8">
        <v>45509.666666666599</v>
      </c>
      <c r="B35" s="9">
        <v>475.73</v>
      </c>
      <c r="C35">
        <f t="shared" si="0"/>
        <v>485.41684210526307</v>
      </c>
      <c r="D35">
        <f t="shared" si="1"/>
        <v>22.294635388479975</v>
      </c>
      <c r="E35">
        <f t="shared" si="2"/>
        <v>530.00611288222308</v>
      </c>
      <c r="F35">
        <f t="shared" si="3"/>
        <v>440.82757132830312</v>
      </c>
    </row>
    <row r="36" spans="1:6" x14ac:dyDescent="0.2">
      <c r="A36" s="8">
        <v>45510.666666666599</v>
      </c>
      <c r="B36" s="9">
        <v>494.09</v>
      </c>
      <c r="C36">
        <f t="shared" si="0"/>
        <v>482.56052631578945</v>
      </c>
      <c r="D36">
        <f t="shared" si="1"/>
        <v>19.778069220863387</v>
      </c>
      <c r="E36">
        <f t="shared" si="2"/>
        <v>522.11666475751622</v>
      </c>
      <c r="F36">
        <f t="shared" si="3"/>
        <v>443.00438787406267</v>
      </c>
    </row>
    <row r="37" spans="1:6" x14ac:dyDescent="0.2">
      <c r="A37" s="8">
        <v>45511.666666666599</v>
      </c>
      <c r="B37" s="9">
        <v>488.92</v>
      </c>
      <c r="C37">
        <f t="shared" si="0"/>
        <v>480.42368421052629</v>
      </c>
      <c r="D37">
        <f t="shared" si="1"/>
        <v>15.733395683603787</v>
      </c>
      <c r="E37">
        <f t="shared" si="2"/>
        <v>511.89047557773387</v>
      </c>
      <c r="F37">
        <f t="shared" si="3"/>
        <v>448.95689284331871</v>
      </c>
    </row>
    <row r="38" spans="1:6" x14ac:dyDescent="0.2">
      <c r="A38" s="8">
        <v>45512.666666666599</v>
      </c>
      <c r="B38" s="9">
        <v>509.63</v>
      </c>
      <c r="C38">
        <f t="shared" si="0"/>
        <v>479.17210526315785</v>
      </c>
      <c r="D38">
        <f t="shared" si="1"/>
        <v>15.418103678878008</v>
      </c>
      <c r="E38">
        <f t="shared" si="2"/>
        <v>510.00831262091384</v>
      </c>
      <c r="F38">
        <f t="shared" si="3"/>
        <v>448.33589790540185</v>
      </c>
    </row>
    <row r="39" spans="1:6" x14ac:dyDescent="0.2">
      <c r="A39" s="8">
        <v>45513.666666666599</v>
      </c>
      <c r="B39" s="9">
        <v>517.77</v>
      </c>
      <c r="C39">
        <f t="shared" si="0"/>
        <v>479.73842105263151</v>
      </c>
      <c r="D39">
        <f t="shared" si="1"/>
        <v>17.080313383048853</v>
      </c>
      <c r="E39">
        <f t="shared" si="2"/>
        <v>513.89904781872917</v>
      </c>
      <c r="F39">
        <f t="shared" si="3"/>
        <v>445.57779428653379</v>
      </c>
    </row>
    <row r="40" spans="1:6" x14ac:dyDescent="0.2">
      <c r="A40" s="8">
        <v>45516.666666666599</v>
      </c>
      <c r="B40" s="9">
        <v>515.95000000000005</v>
      </c>
      <c r="C40">
        <f t="shared" si="0"/>
        <v>480.87578947368416</v>
      </c>
      <c r="D40">
        <f t="shared" si="1"/>
        <v>18.481524907180599</v>
      </c>
      <c r="E40">
        <f t="shared" si="2"/>
        <v>517.83883928804539</v>
      </c>
      <c r="F40">
        <f t="shared" si="3"/>
        <v>443.91273965932294</v>
      </c>
    </row>
    <row r="41" spans="1:6" x14ac:dyDescent="0.2">
      <c r="A41" s="8">
        <v>45517.666666666599</v>
      </c>
      <c r="B41" s="9">
        <v>528.54</v>
      </c>
      <c r="C41">
        <f t="shared" si="0"/>
        <v>482.25263157894733</v>
      </c>
      <c r="D41">
        <f t="shared" si="1"/>
        <v>21.115212301237126</v>
      </c>
      <c r="E41">
        <f t="shared" si="2"/>
        <v>524.4830561814216</v>
      </c>
      <c r="F41">
        <f t="shared" si="3"/>
        <v>440.02220697647306</v>
      </c>
    </row>
    <row r="42" spans="1:6" x14ac:dyDescent="0.2">
      <c r="A42" s="8">
        <v>45518.666666666599</v>
      </c>
      <c r="B42" s="9">
        <v>526.76</v>
      </c>
      <c r="C42">
        <f t="shared" si="0"/>
        <v>485.75526315789466</v>
      </c>
      <c r="D42">
        <f t="shared" si="1"/>
        <v>22.398263907111897</v>
      </c>
      <c r="E42">
        <f t="shared" si="2"/>
        <v>530.5517909721184</v>
      </c>
      <c r="F42">
        <f t="shared" si="3"/>
        <v>440.95873534367087</v>
      </c>
    </row>
    <row r="43" spans="1:6" x14ac:dyDescent="0.2">
      <c r="A43" s="8">
        <v>45519.666666666599</v>
      </c>
      <c r="B43" s="9">
        <v>537.33000000000004</v>
      </c>
      <c r="C43">
        <f t="shared" si="0"/>
        <v>488.43473684210528</v>
      </c>
      <c r="D43">
        <f t="shared" si="1"/>
        <v>24.764910335944457</v>
      </c>
      <c r="E43">
        <f t="shared" si="2"/>
        <v>537.96455751399424</v>
      </c>
      <c r="F43">
        <f t="shared" si="3"/>
        <v>438.90491617021638</v>
      </c>
    </row>
    <row r="44" spans="1:6" x14ac:dyDescent="0.2">
      <c r="A44" s="8">
        <v>45520.666666666599</v>
      </c>
      <c r="B44" s="9">
        <v>527.41999999999996</v>
      </c>
      <c r="C44">
        <f t="shared" si="0"/>
        <v>491.62105263157889</v>
      </c>
      <c r="D44">
        <f t="shared" si="1"/>
        <v>25.814356654266714</v>
      </c>
      <c r="E44">
        <f t="shared" si="2"/>
        <v>543.2497659401123</v>
      </c>
      <c r="F44">
        <f t="shared" si="3"/>
        <v>439.99233932304548</v>
      </c>
    </row>
    <row r="45" spans="1:6" x14ac:dyDescent="0.2">
      <c r="A45" s="8">
        <v>45523.666666666599</v>
      </c>
      <c r="B45" s="9">
        <v>529.28</v>
      </c>
      <c r="C45">
        <f t="shared" si="0"/>
        <v>493.72736842105263</v>
      </c>
      <c r="D45">
        <f t="shared" si="1"/>
        <v>26.973666983306433</v>
      </c>
      <c r="E45">
        <f t="shared" si="2"/>
        <v>547.67470238766555</v>
      </c>
      <c r="F45">
        <f t="shared" si="3"/>
        <v>439.78003445443977</v>
      </c>
    </row>
    <row r="46" spans="1:6" x14ac:dyDescent="0.2">
      <c r="A46" s="8">
        <v>45524.666666666599</v>
      </c>
      <c r="B46" s="9">
        <v>526.73</v>
      </c>
      <c r="C46">
        <f t="shared" si="0"/>
        <v>495.8636842105264</v>
      </c>
      <c r="D46">
        <f t="shared" si="1"/>
        <v>27.796440343854709</v>
      </c>
      <c r="E46">
        <f t="shared" si="2"/>
        <v>551.4565648982358</v>
      </c>
      <c r="F46">
        <f t="shared" si="3"/>
        <v>440.270803522817</v>
      </c>
    </row>
    <row r="47" spans="1:6" x14ac:dyDescent="0.2">
      <c r="A47" s="8">
        <v>45525.666666666599</v>
      </c>
      <c r="B47" s="9">
        <v>535.16</v>
      </c>
      <c r="C47">
        <f t="shared" si="0"/>
        <v>499.30894736842112</v>
      </c>
      <c r="D47">
        <f t="shared" si="1"/>
        <v>27.650658557875442</v>
      </c>
      <c r="E47">
        <f t="shared" si="2"/>
        <v>554.61026448417203</v>
      </c>
      <c r="F47">
        <f t="shared" si="3"/>
        <v>444.00763025267025</v>
      </c>
    </row>
    <row r="48" spans="1:6" x14ac:dyDescent="0.2">
      <c r="A48" s="8">
        <v>45526.666666666599</v>
      </c>
      <c r="B48" s="9">
        <v>531.92999999999995</v>
      </c>
      <c r="C48">
        <f t="shared" si="0"/>
        <v>503.61157894736846</v>
      </c>
      <c r="D48">
        <f t="shared" si="1"/>
        <v>26.050828025025876</v>
      </c>
      <c r="E48">
        <f t="shared" si="2"/>
        <v>555.71323499742016</v>
      </c>
      <c r="F48">
        <f t="shared" si="3"/>
        <v>451.5099228973167</v>
      </c>
    </row>
    <row r="49" spans="1:6" x14ac:dyDescent="0.2">
      <c r="A49" s="8">
        <v>45527.666666666599</v>
      </c>
      <c r="B49" s="9">
        <v>528</v>
      </c>
      <c r="C49">
        <f t="shared" si="0"/>
        <v>507.09736842105264</v>
      </c>
      <c r="D49">
        <f t="shared" si="1"/>
        <v>24.795252277932477</v>
      </c>
      <c r="E49">
        <f t="shared" si="2"/>
        <v>556.68787297691756</v>
      </c>
      <c r="F49">
        <f t="shared" si="3"/>
        <v>457.50686386518771</v>
      </c>
    </row>
    <row r="50" spans="1:6" x14ac:dyDescent="0.2">
      <c r="A50" s="8">
        <v>45530.666666666599</v>
      </c>
      <c r="B50" s="9">
        <v>521.12</v>
      </c>
      <c r="C50">
        <f t="shared" si="0"/>
        <v>510.37578947368428</v>
      </c>
      <c r="D50">
        <f t="shared" si="1"/>
        <v>22.821586295712034</v>
      </c>
      <c r="E50">
        <f t="shared" si="2"/>
        <v>556.01896206510833</v>
      </c>
      <c r="F50">
        <f t="shared" si="3"/>
        <v>464.73261688226023</v>
      </c>
    </row>
    <row r="51" spans="1:6" x14ac:dyDescent="0.2">
      <c r="A51" s="8">
        <v>45531.666666666599</v>
      </c>
      <c r="B51" s="9">
        <v>519.1</v>
      </c>
      <c r="C51">
        <f t="shared" si="0"/>
        <v>513.42473684210529</v>
      </c>
      <c r="D51">
        <f t="shared" si="1"/>
        <v>19.906250083037257</v>
      </c>
      <c r="E51">
        <f t="shared" si="2"/>
        <v>553.23723700817982</v>
      </c>
      <c r="F51">
        <f t="shared" si="3"/>
        <v>473.61223667603076</v>
      </c>
    </row>
    <row r="52" spans="1:6" x14ac:dyDescent="0.2">
      <c r="A52" s="8">
        <v>45532.666666666599</v>
      </c>
      <c r="B52" s="9">
        <v>516.78</v>
      </c>
      <c r="C52">
        <f t="shared" si="0"/>
        <v>515.75473684210533</v>
      </c>
      <c r="D52">
        <f t="shared" si="1"/>
        <v>17.679639315206323</v>
      </c>
      <c r="E52">
        <f t="shared" si="2"/>
        <v>551.11401547251796</v>
      </c>
      <c r="F52">
        <f t="shared" si="3"/>
        <v>480.3954582116927</v>
      </c>
    </row>
    <row r="53" spans="1:6" x14ac:dyDescent="0.2">
      <c r="A53" s="8">
        <v>45533.666666666599</v>
      </c>
      <c r="B53" s="9">
        <v>518.22</v>
      </c>
      <c r="C53">
        <f t="shared" si="0"/>
        <v>516.75684210526333</v>
      </c>
      <c r="D53">
        <f t="shared" si="1"/>
        <v>17.163760476195485</v>
      </c>
      <c r="E53">
        <f t="shared" si="2"/>
        <v>551.08436305765429</v>
      </c>
      <c r="F53">
        <f t="shared" si="3"/>
        <v>482.42932115287238</v>
      </c>
    </row>
    <row r="54" spans="1:6" x14ac:dyDescent="0.2">
      <c r="A54" s="8">
        <v>45534.666666666599</v>
      </c>
      <c r="B54" s="9">
        <v>521.30999999999995</v>
      </c>
      <c r="C54">
        <f t="shared" si="0"/>
        <v>518.34</v>
      </c>
      <c r="D54">
        <f t="shared" si="1"/>
        <v>15.793470761178819</v>
      </c>
      <c r="E54">
        <f t="shared" si="2"/>
        <v>549.92694152235765</v>
      </c>
      <c r="F54">
        <f t="shared" si="3"/>
        <v>486.75305847764241</v>
      </c>
    </row>
    <row r="55" spans="1:6" x14ac:dyDescent="0.2">
      <c r="A55" s="8">
        <v>45538.666666666599</v>
      </c>
      <c r="B55" s="9">
        <v>511.76</v>
      </c>
      <c r="C55">
        <f t="shared" si="0"/>
        <v>520.73894736842101</v>
      </c>
      <c r="D55">
        <f t="shared" si="1"/>
        <v>12.335903952114306</v>
      </c>
      <c r="E55">
        <f t="shared" si="2"/>
        <v>545.41075527264957</v>
      </c>
      <c r="F55">
        <f t="shared" si="3"/>
        <v>496.06713946419239</v>
      </c>
    </row>
    <row r="56" spans="1:6" x14ac:dyDescent="0.2">
      <c r="A56" s="8">
        <v>45539.666666666599</v>
      </c>
      <c r="B56" s="9">
        <v>512.74</v>
      </c>
      <c r="C56">
        <f t="shared" si="0"/>
        <v>521.66894736842096</v>
      </c>
      <c r="D56">
        <f t="shared" si="1"/>
        <v>10.868804647875683</v>
      </c>
      <c r="E56">
        <f t="shared" si="2"/>
        <v>543.40655666417229</v>
      </c>
      <c r="F56">
        <f t="shared" si="3"/>
        <v>499.93133807266958</v>
      </c>
    </row>
    <row r="57" spans="1:6" x14ac:dyDescent="0.2">
      <c r="A57" s="8">
        <v>45540.666666666599</v>
      </c>
      <c r="B57" s="9">
        <v>516.86</v>
      </c>
      <c r="C57">
        <f t="shared" si="0"/>
        <v>522.92263157894729</v>
      </c>
      <c r="D57">
        <f t="shared" si="1"/>
        <v>7.8841449658225562</v>
      </c>
      <c r="E57">
        <f t="shared" si="2"/>
        <v>538.69092151059237</v>
      </c>
      <c r="F57">
        <f t="shared" si="3"/>
        <v>507.1543416473022</v>
      </c>
    </row>
    <row r="58" spans="1:6" x14ac:dyDescent="0.2">
      <c r="A58" s="8">
        <v>45541.666666666599</v>
      </c>
      <c r="B58" s="9">
        <v>500.27</v>
      </c>
      <c r="C58">
        <f t="shared" si="0"/>
        <v>523.30315789473696</v>
      </c>
      <c r="D58">
        <f t="shared" si="1"/>
        <v>8.907204815854346</v>
      </c>
      <c r="E58">
        <f t="shared" si="2"/>
        <v>541.11756752644567</v>
      </c>
      <c r="F58">
        <f t="shared" si="3"/>
        <v>505.48874826302824</v>
      </c>
    </row>
    <row r="59" spans="1:6" x14ac:dyDescent="0.2">
      <c r="A59" s="8">
        <v>45544.666666666599</v>
      </c>
      <c r="B59" s="9">
        <v>504.79</v>
      </c>
      <c r="C59">
        <f t="shared" si="0"/>
        <v>522.382105263158</v>
      </c>
      <c r="D59">
        <f t="shared" si="1"/>
        <v>9.6823979603793262</v>
      </c>
      <c r="E59">
        <f t="shared" si="2"/>
        <v>541.74690118391663</v>
      </c>
      <c r="F59">
        <f t="shared" si="3"/>
        <v>503.01730934239936</v>
      </c>
    </row>
    <row r="60" spans="1:6" x14ac:dyDescent="0.2">
      <c r="A60" s="8">
        <v>45545.666666666599</v>
      </c>
      <c r="B60" s="9">
        <v>504.79</v>
      </c>
      <c r="C60">
        <f t="shared" si="0"/>
        <v>521.79473684210541</v>
      </c>
      <c r="D60">
        <f t="shared" si="1"/>
        <v>10.319827352187014</v>
      </c>
      <c r="E60">
        <f t="shared" si="2"/>
        <v>542.43439154647945</v>
      </c>
      <c r="F60">
        <f t="shared" si="3"/>
        <v>501.15508213773137</v>
      </c>
    </row>
    <row r="61" spans="1:6" x14ac:dyDescent="0.2">
      <c r="A61" s="8">
        <v>45546.666666666599</v>
      </c>
      <c r="B61" s="9">
        <v>511.83</v>
      </c>
      <c r="C61">
        <f t="shared" si="0"/>
        <v>520.54473684210541</v>
      </c>
      <c r="D61">
        <f t="shared" si="1"/>
        <v>10.348910901254545</v>
      </c>
      <c r="E61">
        <f t="shared" si="2"/>
        <v>541.24255864461452</v>
      </c>
      <c r="F61">
        <f t="shared" si="3"/>
        <v>499.8469150395963</v>
      </c>
    </row>
    <row r="62" spans="1:6" x14ac:dyDescent="0.2">
      <c r="A62" s="8">
        <v>45547.666666666599</v>
      </c>
      <c r="B62" s="9">
        <v>525.6</v>
      </c>
      <c r="C62">
        <f t="shared" si="0"/>
        <v>519.7589473684211</v>
      </c>
      <c r="D62">
        <f t="shared" si="1"/>
        <v>10.312861617264241</v>
      </c>
      <c r="E62">
        <f t="shared" si="2"/>
        <v>540.38467060294954</v>
      </c>
      <c r="F62">
        <f t="shared" si="3"/>
        <v>499.13322413389261</v>
      </c>
    </row>
    <row r="63" spans="1:6" x14ac:dyDescent="0.2">
      <c r="A63" s="8">
        <v>45548.666666666599</v>
      </c>
      <c r="B63" s="9">
        <v>524.62</v>
      </c>
      <c r="C63">
        <f t="shared" si="0"/>
        <v>519.14157894736843</v>
      </c>
      <c r="D63">
        <f t="shared" si="1"/>
        <v>9.5558796862950928</v>
      </c>
      <c r="E63">
        <f t="shared" si="2"/>
        <v>538.25333831995863</v>
      </c>
      <c r="F63">
        <f t="shared" si="3"/>
        <v>500.02981957477823</v>
      </c>
    </row>
    <row r="64" spans="1:6" x14ac:dyDescent="0.2">
      <c r="A64" s="8">
        <v>45551.666666666599</v>
      </c>
      <c r="B64" s="9">
        <v>533.28</v>
      </c>
      <c r="C64">
        <f t="shared" si="0"/>
        <v>518.99421052631578</v>
      </c>
      <c r="D64">
        <f t="shared" si="1"/>
        <v>9.8979457065860963</v>
      </c>
      <c r="E64">
        <f t="shared" si="2"/>
        <v>538.79010193948795</v>
      </c>
      <c r="F64">
        <f t="shared" si="3"/>
        <v>499.19831911314361</v>
      </c>
    </row>
    <row r="65" spans="1:6" x14ac:dyDescent="0.2">
      <c r="A65" s="8">
        <v>45552.666666666599</v>
      </c>
      <c r="B65" s="9">
        <v>536.32000000000005</v>
      </c>
      <c r="C65">
        <f t="shared" si="0"/>
        <v>519.20473684210538</v>
      </c>
      <c r="D65">
        <f t="shared" si="1"/>
        <v>10.370168488201344</v>
      </c>
      <c r="E65">
        <f t="shared" si="2"/>
        <v>539.94507381850804</v>
      </c>
      <c r="F65">
        <f t="shared" si="3"/>
        <v>498.46439986570272</v>
      </c>
    </row>
    <row r="66" spans="1:6" x14ac:dyDescent="0.2">
      <c r="A66" s="8">
        <v>45553.666666666599</v>
      </c>
      <c r="B66" s="9">
        <v>537.95000000000005</v>
      </c>
      <c r="C66">
        <f t="shared" si="0"/>
        <v>519.70947368421059</v>
      </c>
      <c r="D66">
        <f t="shared" si="1"/>
        <v>11.03230914178895</v>
      </c>
      <c r="E66">
        <f t="shared" si="2"/>
        <v>541.77409196778854</v>
      </c>
      <c r="F66">
        <f t="shared" si="3"/>
        <v>497.64485540063271</v>
      </c>
    </row>
    <row r="67" spans="1:6" x14ac:dyDescent="0.2">
      <c r="A67" s="8">
        <v>45554.666666666599</v>
      </c>
      <c r="B67" s="9">
        <v>559.1</v>
      </c>
      <c r="C67">
        <f t="shared" si="0"/>
        <v>519.85631578947368</v>
      </c>
      <c r="D67">
        <f t="shared" si="1"/>
        <v>13.674978793402207</v>
      </c>
      <c r="E67">
        <f t="shared" si="2"/>
        <v>547.20627337627809</v>
      </c>
      <c r="F67">
        <f t="shared" si="3"/>
        <v>492.50635820266928</v>
      </c>
    </row>
    <row r="68" spans="1:6" x14ac:dyDescent="0.2">
      <c r="A68" s="8">
        <v>45555.666666666599</v>
      </c>
      <c r="B68" s="9">
        <v>561.35</v>
      </c>
      <c r="C68">
        <f t="shared" si="0"/>
        <v>521.28631578947375</v>
      </c>
      <c r="D68">
        <f t="shared" si="1"/>
        <v>16.173916778176174</v>
      </c>
      <c r="E68">
        <f t="shared" si="2"/>
        <v>553.63414934582613</v>
      </c>
      <c r="F68">
        <f t="shared" si="3"/>
        <v>488.93848223312142</v>
      </c>
    </row>
    <row r="69" spans="1:6" x14ac:dyDescent="0.2">
      <c r="A69" s="8">
        <v>45558.666666666599</v>
      </c>
      <c r="B69" s="9">
        <v>564.41</v>
      </c>
      <c r="C69">
        <f t="shared" si="0"/>
        <v>523.04157894736852</v>
      </c>
      <c r="D69">
        <f t="shared" si="1"/>
        <v>18.599290309041368</v>
      </c>
      <c r="E69">
        <f t="shared" si="2"/>
        <v>560.24015956545122</v>
      </c>
      <c r="F69">
        <f t="shared" si="3"/>
        <v>485.84299832928576</v>
      </c>
    </row>
    <row r="70" spans="1:6" x14ac:dyDescent="0.2">
      <c r="A70" s="8">
        <v>45559.666666666599</v>
      </c>
      <c r="B70" s="9">
        <v>563.33000000000004</v>
      </c>
      <c r="C70">
        <f t="shared" si="0"/>
        <v>525.32000000000005</v>
      </c>
      <c r="D70">
        <f t="shared" si="1"/>
        <v>20.427667634852497</v>
      </c>
      <c r="E70">
        <f t="shared" si="2"/>
        <v>566.1753352697051</v>
      </c>
      <c r="F70">
        <f t="shared" si="3"/>
        <v>484.46466473029506</v>
      </c>
    </row>
    <row r="71" spans="1:6" x14ac:dyDescent="0.2">
      <c r="A71" s="8">
        <v>45560.666666666599</v>
      </c>
      <c r="B71" s="9">
        <v>568.30999999999995</v>
      </c>
      <c r="C71">
        <f t="shared" si="0"/>
        <v>527.64789473684209</v>
      </c>
      <c r="D71">
        <f t="shared" si="1"/>
        <v>22.277940209992487</v>
      </c>
      <c r="E71">
        <f t="shared" si="2"/>
        <v>572.20377515682708</v>
      </c>
      <c r="F71">
        <f t="shared" si="3"/>
        <v>483.0920143168571</v>
      </c>
    </row>
    <row r="72" spans="1:6" x14ac:dyDescent="0.2">
      <c r="A72" s="8">
        <v>45561.666666666599</v>
      </c>
      <c r="B72" s="9">
        <v>567.84</v>
      </c>
      <c r="C72">
        <f t="shared" si="0"/>
        <v>530.3599999999999</v>
      </c>
      <c r="D72">
        <f t="shared" si="1"/>
        <v>23.607696202721691</v>
      </c>
      <c r="E72">
        <f t="shared" si="2"/>
        <v>577.57539240544327</v>
      </c>
      <c r="F72">
        <f t="shared" si="3"/>
        <v>483.14460759455653</v>
      </c>
    </row>
    <row r="73" spans="1:6" x14ac:dyDescent="0.2">
      <c r="A73" s="8">
        <v>45562.666666666599</v>
      </c>
      <c r="B73" s="9">
        <v>567.36</v>
      </c>
      <c r="C73">
        <f t="shared" si="0"/>
        <v>532.97157894736836</v>
      </c>
      <c r="D73">
        <f t="shared" si="1"/>
        <v>24.608353074771824</v>
      </c>
      <c r="E73">
        <f t="shared" si="2"/>
        <v>582.18828509691195</v>
      </c>
      <c r="F73">
        <f t="shared" si="3"/>
        <v>483.7548727978247</v>
      </c>
    </row>
    <row r="74" spans="1:6" x14ac:dyDescent="0.2">
      <c r="A74" s="8">
        <v>45565.666666666599</v>
      </c>
      <c r="B74" s="9">
        <v>572.44000000000005</v>
      </c>
      <c r="C74">
        <f t="shared" si="0"/>
        <v>535.39526315789476</v>
      </c>
      <c r="D74">
        <f t="shared" si="1"/>
        <v>25.773376486722032</v>
      </c>
      <c r="E74">
        <f t="shared" si="2"/>
        <v>586.94201613133885</v>
      </c>
      <c r="F74">
        <f t="shared" si="3"/>
        <v>483.84851018445067</v>
      </c>
    </row>
    <row r="75" spans="1:6" x14ac:dyDescent="0.2">
      <c r="A75" s="8">
        <v>45566.666666666599</v>
      </c>
      <c r="B75" s="9">
        <v>576.47</v>
      </c>
      <c r="C75">
        <f t="shared" si="0"/>
        <v>538.58894736842103</v>
      </c>
      <c r="D75">
        <f t="shared" si="1"/>
        <v>26.458004877640782</v>
      </c>
      <c r="E75">
        <f t="shared" si="2"/>
        <v>591.50495712370264</v>
      </c>
      <c r="F75">
        <f t="shared" si="3"/>
        <v>485.67293761313948</v>
      </c>
    </row>
    <row r="76" spans="1:6" x14ac:dyDescent="0.2">
      <c r="A76" s="8">
        <v>45567.666666666599</v>
      </c>
      <c r="B76" s="9">
        <v>572.80999999999995</v>
      </c>
      <c r="C76">
        <f t="shared" si="0"/>
        <v>541.94315789473683</v>
      </c>
      <c r="D76">
        <f t="shared" si="1"/>
        <v>26.55226727855041</v>
      </c>
      <c r="E76">
        <f t="shared" si="2"/>
        <v>595.04769245183763</v>
      </c>
      <c r="F76">
        <f t="shared" si="3"/>
        <v>488.83862333763602</v>
      </c>
    </row>
    <row r="77" spans="1:6" x14ac:dyDescent="0.2">
      <c r="A77" s="8">
        <v>45568.666666666599</v>
      </c>
      <c r="B77" s="9">
        <v>582.77</v>
      </c>
      <c r="C77">
        <f t="shared" si="0"/>
        <v>544.8878947368421</v>
      </c>
      <c r="D77">
        <f t="shared" si="1"/>
        <v>27.156904249583615</v>
      </c>
      <c r="E77">
        <f t="shared" si="2"/>
        <v>599.20170323600928</v>
      </c>
      <c r="F77">
        <f t="shared" si="3"/>
        <v>490.57408623767486</v>
      </c>
    </row>
    <row r="78" spans="1:6" x14ac:dyDescent="0.2">
      <c r="A78" s="8">
        <v>45569.666666666599</v>
      </c>
      <c r="B78" s="9">
        <v>595.94000000000005</v>
      </c>
      <c r="C78">
        <f t="shared" si="0"/>
        <v>549.2299999999999</v>
      </c>
      <c r="D78">
        <f t="shared" si="1"/>
        <v>26.958015012627556</v>
      </c>
      <c r="E78">
        <f t="shared" si="2"/>
        <v>603.14603002525496</v>
      </c>
      <c r="F78">
        <f t="shared" si="3"/>
        <v>495.31396997474479</v>
      </c>
    </row>
    <row r="79" spans="1:6" x14ac:dyDescent="0.2">
      <c r="A79" s="8">
        <v>45572.666666666599</v>
      </c>
      <c r="B79" s="9">
        <v>584.78</v>
      </c>
      <c r="C79">
        <f t="shared" si="0"/>
        <v>554.02736842105264</v>
      </c>
      <c r="D79">
        <f t="shared" si="1"/>
        <v>25.550046348706545</v>
      </c>
      <c r="E79">
        <f t="shared" si="2"/>
        <v>605.1274611184657</v>
      </c>
      <c r="F79">
        <f t="shared" si="3"/>
        <v>502.92727572363958</v>
      </c>
    </row>
    <row r="80" spans="1:6" x14ac:dyDescent="0.2">
      <c r="A80" s="8">
        <v>45573.666666666599</v>
      </c>
      <c r="B80" s="9">
        <v>592.89</v>
      </c>
      <c r="C80">
        <f t="shared" si="0"/>
        <v>558.23736842105268</v>
      </c>
      <c r="D80">
        <f t="shared" si="1"/>
        <v>23.874967070795694</v>
      </c>
      <c r="E80">
        <f t="shared" si="2"/>
        <v>605.98730256264412</v>
      </c>
      <c r="F80">
        <f t="shared" si="3"/>
        <v>510.4874342794613</v>
      </c>
    </row>
    <row r="81" spans="1:6" x14ac:dyDescent="0.2">
      <c r="A81" s="8">
        <v>45574.666666666599</v>
      </c>
      <c r="B81" s="9">
        <v>590.51</v>
      </c>
      <c r="C81">
        <f t="shared" si="0"/>
        <v>562.50368421052644</v>
      </c>
      <c r="D81">
        <f t="shared" si="1"/>
        <v>21.928078467188083</v>
      </c>
      <c r="E81">
        <f t="shared" si="2"/>
        <v>606.35984114490259</v>
      </c>
      <c r="F81">
        <f t="shared" si="3"/>
        <v>518.6475272761503</v>
      </c>
    </row>
    <row r="82" spans="1:6" x14ac:dyDescent="0.2">
      <c r="A82" s="8">
        <v>45575.666666666599</v>
      </c>
      <c r="B82" s="9">
        <v>583.83000000000004</v>
      </c>
      <c r="C82">
        <f t="shared" si="0"/>
        <v>565.92000000000007</v>
      </c>
      <c r="D82">
        <f t="shared" si="1"/>
        <v>20.386120529987007</v>
      </c>
      <c r="E82">
        <f t="shared" si="2"/>
        <v>606.69224105997409</v>
      </c>
      <c r="F82">
        <f t="shared" si="3"/>
        <v>525.14775894002605</v>
      </c>
    </row>
    <row r="83" spans="1:6" x14ac:dyDescent="0.2">
      <c r="A83" s="8">
        <v>45576.666666666599</v>
      </c>
      <c r="B83" s="9">
        <v>589.95000000000005</v>
      </c>
      <c r="C83">
        <f t="shared" si="0"/>
        <v>569.03631578947375</v>
      </c>
      <c r="D83">
        <f t="shared" si="1"/>
        <v>18.407133514225571</v>
      </c>
      <c r="E83">
        <f t="shared" si="2"/>
        <v>605.85058281792487</v>
      </c>
      <c r="F83">
        <f t="shared" si="3"/>
        <v>532.22204876102262</v>
      </c>
    </row>
    <row r="84" spans="1:6" x14ac:dyDescent="0.2">
      <c r="A84" s="8">
        <v>45579.666666666599</v>
      </c>
      <c r="B84" s="9">
        <v>590.41999999999996</v>
      </c>
      <c r="C84">
        <f t="shared" si="0"/>
        <v>572.01894736842121</v>
      </c>
      <c r="D84">
        <f t="shared" si="1"/>
        <v>16.754617242639956</v>
      </c>
      <c r="E84">
        <f t="shared" si="2"/>
        <v>605.52818185370108</v>
      </c>
      <c r="F84">
        <f t="shared" si="3"/>
        <v>538.50971288314133</v>
      </c>
    </row>
    <row r="85" spans="1:6" x14ac:dyDescent="0.2">
      <c r="A85" s="8">
        <v>45580.666666666599</v>
      </c>
      <c r="B85" s="9">
        <v>586.27</v>
      </c>
      <c r="C85">
        <f t="shared" si="0"/>
        <v>574.86631578947379</v>
      </c>
      <c r="D85">
        <f t="shared" si="1"/>
        <v>14.592068961560837</v>
      </c>
      <c r="E85">
        <f t="shared" si="2"/>
        <v>604.05045371259541</v>
      </c>
      <c r="F85">
        <f t="shared" si="3"/>
        <v>545.68217786635216</v>
      </c>
    </row>
    <row r="86" spans="1:6" x14ac:dyDescent="0.2">
      <c r="A86" s="8">
        <v>45581.666666666599</v>
      </c>
      <c r="B86" s="9">
        <v>576.79</v>
      </c>
      <c r="C86">
        <f t="shared" ref="C86:C149" si="4">AVERAGE(B67:B85)</f>
        <v>577.40947368421064</v>
      </c>
      <c r="D86">
        <f t="shared" ref="D86:D149" si="5">STDEV(B67:B86)</f>
        <v>11.623044385593372</v>
      </c>
      <c r="E86">
        <f t="shared" ref="E86:E149" si="6">C86 + (2 * D86)</f>
        <v>600.65556245539733</v>
      </c>
      <c r="F86">
        <f t="shared" ref="F86:F149" si="7">C86 - (2 * D86)</f>
        <v>554.16338491302395</v>
      </c>
    </row>
    <row r="87" spans="1:6" x14ac:dyDescent="0.2">
      <c r="A87" s="8">
        <v>45582.666666666599</v>
      </c>
      <c r="B87" s="9">
        <v>576.92999999999995</v>
      </c>
      <c r="C87">
        <f t="shared" si="4"/>
        <v>578.34052631578959</v>
      </c>
      <c r="D87">
        <f t="shared" si="5"/>
        <v>10.802071438776039</v>
      </c>
      <c r="E87">
        <f t="shared" si="6"/>
        <v>599.94466919334172</v>
      </c>
      <c r="F87">
        <f t="shared" si="7"/>
        <v>556.73638343823745</v>
      </c>
    </row>
    <row r="88" spans="1:6" x14ac:dyDescent="0.2">
      <c r="A88" s="8">
        <v>45583.666666666599</v>
      </c>
      <c r="B88" s="9">
        <v>576.47</v>
      </c>
      <c r="C88">
        <f t="shared" si="4"/>
        <v>579.16052631578964</v>
      </c>
      <c r="D88">
        <f t="shared" si="5"/>
        <v>10.059122803651789</v>
      </c>
      <c r="E88">
        <f t="shared" si="6"/>
        <v>599.27877192309325</v>
      </c>
      <c r="F88">
        <f t="shared" si="7"/>
        <v>559.04228070848603</v>
      </c>
    </row>
    <row r="89" spans="1:6" x14ac:dyDescent="0.2">
      <c r="A89" s="8">
        <v>45586.666666666599</v>
      </c>
      <c r="B89" s="9">
        <v>575.16</v>
      </c>
      <c r="C89">
        <f t="shared" si="4"/>
        <v>579.79526315789462</v>
      </c>
      <c r="D89">
        <f t="shared" si="5"/>
        <v>9.5092017900668466</v>
      </c>
      <c r="E89">
        <f t="shared" si="6"/>
        <v>598.81366673802836</v>
      </c>
      <c r="F89">
        <f t="shared" si="7"/>
        <v>560.77685957776089</v>
      </c>
    </row>
    <row r="90" spans="1:6" x14ac:dyDescent="0.2">
      <c r="A90" s="8">
        <v>45587.666666666599</v>
      </c>
      <c r="B90" s="9">
        <v>582.01</v>
      </c>
      <c r="C90">
        <f t="shared" si="4"/>
        <v>580.41789473684219</v>
      </c>
      <c r="D90">
        <f t="shared" si="5"/>
        <v>8.7150359331324356</v>
      </c>
      <c r="E90">
        <f t="shared" si="6"/>
        <v>597.84796660310701</v>
      </c>
      <c r="F90">
        <f t="shared" si="7"/>
        <v>562.98782287057736</v>
      </c>
    </row>
    <row r="91" spans="1:6" x14ac:dyDescent="0.2">
      <c r="A91" s="8">
        <v>45588.666666666599</v>
      </c>
      <c r="B91" s="9">
        <v>563.69000000000005</v>
      </c>
      <c r="C91">
        <f t="shared" si="4"/>
        <v>581.13894736842099</v>
      </c>
      <c r="D91">
        <f t="shared" si="5"/>
        <v>9.1074719324299824</v>
      </c>
      <c r="E91">
        <f t="shared" si="6"/>
        <v>599.35389123328093</v>
      </c>
      <c r="F91">
        <f t="shared" si="7"/>
        <v>562.92400350356104</v>
      </c>
    </row>
    <row r="92" spans="1:6" x14ac:dyDescent="0.2">
      <c r="A92" s="8">
        <v>45589.666666666599</v>
      </c>
      <c r="B92" s="9">
        <v>567.78</v>
      </c>
      <c r="C92">
        <f t="shared" si="4"/>
        <v>580.92052631578952</v>
      </c>
      <c r="D92">
        <f t="shared" si="5"/>
        <v>9.1117895145736725</v>
      </c>
      <c r="E92">
        <f t="shared" si="6"/>
        <v>599.14410534493686</v>
      </c>
      <c r="F92">
        <f t="shared" si="7"/>
        <v>562.69694728664217</v>
      </c>
    </row>
    <row r="93" spans="1:6" x14ac:dyDescent="0.2">
      <c r="A93" s="8">
        <v>45590.666666666599</v>
      </c>
      <c r="B93" s="9">
        <v>573.25</v>
      </c>
      <c r="C93">
        <f t="shared" si="4"/>
        <v>580.9426315789475</v>
      </c>
      <c r="D93">
        <f t="shared" si="5"/>
        <v>8.761229546010922</v>
      </c>
      <c r="E93">
        <f t="shared" si="6"/>
        <v>598.46509067096929</v>
      </c>
      <c r="F93">
        <f t="shared" si="7"/>
        <v>563.42017248692571</v>
      </c>
    </row>
    <row r="94" spans="1:6" x14ac:dyDescent="0.2">
      <c r="A94" s="8">
        <v>45593.666666666599</v>
      </c>
      <c r="B94" s="9">
        <v>578.16</v>
      </c>
      <c r="C94">
        <f t="shared" si="4"/>
        <v>580.98526315789479</v>
      </c>
      <c r="D94">
        <f t="shared" si="5"/>
        <v>8.5736324059046893</v>
      </c>
      <c r="E94">
        <f t="shared" si="6"/>
        <v>598.13252796970414</v>
      </c>
      <c r="F94">
        <f t="shared" si="7"/>
        <v>563.83799834608544</v>
      </c>
    </row>
    <row r="95" spans="1:6" x14ac:dyDescent="0.2">
      <c r="A95" s="8">
        <v>45594.666666666599</v>
      </c>
      <c r="B95" s="9">
        <v>593.28</v>
      </c>
      <c r="C95">
        <f t="shared" si="4"/>
        <v>581.07421052631582</v>
      </c>
      <c r="D95">
        <f t="shared" si="5"/>
        <v>8.9384730092360947</v>
      </c>
      <c r="E95">
        <f t="shared" si="6"/>
        <v>598.95115654478798</v>
      </c>
      <c r="F95">
        <f t="shared" si="7"/>
        <v>563.19726450784367</v>
      </c>
    </row>
    <row r="96" spans="1:6" x14ac:dyDescent="0.2">
      <c r="A96" s="8">
        <v>45595.666666666599</v>
      </c>
      <c r="B96" s="9">
        <v>591.79999999999995</v>
      </c>
      <c r="C96">
        <f t="shared" si="4"/>
        <v>582.15157894736853</v>
      </c>
      <c r="D96">
        <f t="shared" si="5"/>
        <v>8.9547555140154138</v>
      </c>
      <c r="E96">
        <f t="shared" si="6"/>
        <v>600.06108997539934</v>
      </c>
      <c r="F96">
        <f t="shared" si="7"/>
        <v>564.24206791933773</v>
      </c>
    </row>
    <row r="97" spans="1:6" x14ac:dyDescent="0.2">
      <c r="A97" s="8">
        <v>45596.666666666599</v>
      </c>
      <c r="B97" s="9">
        <v>567.58000000000004</v>
      </c>
      <c r="C97">
        <f t="shared" si="4"/>
        <v>582.62684210526322</v>
      </c>
      <c r="D97">
        <f t="shared" si="5"/>
        <v>9.5659288348640832</v>
      </c>
      <c r="E97">
        <f t="shared" si="6"/>
        <v>601.75869977499144</v>
      </c>
      <c r="F97">
        <f t="shared" si="7"/>
        <v>563.494984435535</v>
      </c>
    </row>
    <row r="98" spans="1:6" x14ac:dyDescent="0.2">
      <c r="A98" s="8">
        <v>45597.666666666599</v>
      </c>
      <c r="B98" s="9">
        <v>567.16</v>
      </c>
      <c r="C98">
        <f t="shared" si="4"/>
        <v>581.13421052631577</v>
      </c>
      <c r="D98">
        <f t="shared" si="5"/>
        <v>9.5031759095799604</v>
      </c>
      <c r="E98">
        <f t="shared" si="6"/>
        <v>600.1405623454757</v>
      </c>
      <c r="F98">
        <f t="shared" si="7"/>
        <v>562.12785870715584</v>
      </c>
    </row>
    <row r="99" spans="1:6" x14ac:dyDescent="0.2">
      <c r="A99" s="8">
        <v>45600.666666666599</v>
      </c>
      <c r="B99" s="9">
        <v>560.67999999999995</v>
      </c>
      <c r="C99">
        <f t="shared" si="4"/>
        <v>580.20684210526315</v>
      </c>
      <c r="D99">
        <f t="shared" si="5"/>
        <v>10.408147858389851</v>
      </c>
      <c r="E99">
        <f t="shared" si="6"/>
        <v>601.02313782204283</v>
      </c>
      <c r="F99">
        <f t="shared" si="7"/>
        <v>559.39054638848347</v>
      </c>
    </row>
    <row r="100" spans="1:6" x14ac:dyDescent="0.2">
      <c r="A100" s="8">
        <v>45601.666666666599</v>
      </c>
      <c r="B100" s="9">
        <v>572.42999999999995</v>
      </c>
      <c r="C100">
        <f t="shared" si="4"/>
        <v>578.51157894736843</v>
      </c>
      <c r="D100">
        <f t="shared" si="5"/>
        <v>9.9920904904039478</v>
      </c>
      <c r="E100">
        <f t="shared" si="6"/>
        <v>598.49575992817631</v>
      </c>
      <c r="F100">
        <f t="shared" si="7"/>
        <v>558.52739796656056</v>
      </c>
    </row>
    <row r="101" spans="1:6" x14ac:dyDescent="0.2">
      <c r="A101" s="8">
        <v>45602.666666666599</v>
      </c>
      <c r="B101" s="9">
        <v>572.04999999999995</v>
      </c>
      <c r="C101">
        <f t="shared" si="4"/>
        <v>577.55999999999995</v>
      </c>
      <c r="D101">
        <f t="shared" si="5"/>
        <v>9.6423416434194564</v>
      </c>
      <c r="E101">
        <f t="shared" si="6"/>
        <v>596.84468328683886</v>
      </c>
      <c r="F101">
        <f t="shared" si="7"/>
        <v>558.27531671316103</v>
      </c>
    </row>
    <row r="102" spans="1:6" x14ac:dyDescent="0.2">
      <c r="A102" s="8">
        <v>45603.666666666599</v>
      </c>
      <c r="B102" s="9">
        <v>591.70000000000005</v>
      </c>
      <c r="C102">
        <f t="shared" si="4"/>
        <v>576.94000000000005</v>
      </c>
      <c r="D102">
        <f t="shared" si="5"/>
        <v>10.074424418715992</v>
      </c>
      <c r="E102">
        <f t="shared" si="6"/>
        <v>597.08884883743201</v>
      </c>
      <c r="F102">
        <f t="shared" si="7"/>
        <v>556.7911511625681</v>
      </c>
    </row>
    <row r="103" spans="1:6" x14ac:dyDescent="0.2">
      <c r="A103" s="8">
        <v>45604.666666666599</v>
      </c>
      <c r="B103" s="9">
        <v>589.34</v>
      </c>
      <c r="C103">
        <f t="shared" si="4"/>
        <v>577.03210526315797</v>
      </c>
      <c r="D103">
        <f t="shared" si="5"/>
        <v>10.036166638187794</v>
      </c>
      <c r="E103">
        <f t="shared" si="6"/>
        <v>597.10443853953359</v>
      </c>
      <c r="F103">
        <f t="shared" si="7"/>
        <v>556.95977198678236</v>
      </c>
    </row>
    <row r="104" spans="1:6" x14ac:dyDescent="0.2">
      <c r="A104" s="8">
        <v>45607.666666666599</v>
      </c>
      <c r="B104" s="9">
        <v>583.16999999999996</v>
      </c>
      <c r="C104">
        <f t="shared" si="4"/>
        <v>576.9752631578948</v>
      </c>
      <c r="D104">
        <f t="shared" si="5"/>
        <v>9.6749848361094291</v>
      </c>
      <c r="E104">
        <f t="shared" si="6"/>
        <v>596.32523283011369</v>
      </c>
      <c r="F104">
        <f t="shared" si="7"/>
        <v>557.62529348567591</v>
      </c>
    </row>
    <row r="105" spans="1:6" x14ac:dyDescent="0.2">
      <c r="A105" s="8">
        <v>45608.666666666599</v>
      </c>
      <c r="B105" s="9">
        <v>584.82000000000005</v>
      </c>
      <c r="C105">
        <f t="shared" si="4"/>
        <v>576.81210526315795</v>
      </c>
      <c r="D105">
        <f t="shared" si="5"/>
        <v>9.6093216119612386</v>
      </c>
      <c r="E105">
        <f t="shared" si="6"/>
        <v>596.03074848708047</v>
      </c>
      <c r="F105">
        <f t="shared" si="7"/>
        <v>557.59346203923542</v>
      </c>
    </row>
    <row r="106" spans="1:6" x14ac:dyDescent="0.2">
      <c r="A106" s="8">
        <v>45609.666666666599</v>
      </c>
      <c r="B106" s="9">
        <v>580</v>
      </c>
      <c r="C106">
        <f t="shared" si="4"/>
        <v>577.23473684210535</v>
      </c>
      <c r="D106">
        <f t="shared" si="5"/>
        <v>9.6286814422219607</v>
      </c>
      <c r="E106">
        <f t="shared" si="6"/>
        <v>596.49209972654921</v>
      </c>
      <c r="F106">
        <f t="shared" si="7"/>
        <v>557.97737395766148</v>
      </c>
    </row>
    <row r="107" spans="1:6" x14ac:dyDescent="0.2">
      <c r="A107" s="8">
        <v>45610.666666666599</v>
      </c>
      <c r="B107" s="9">
        <v>577.16</v>
      </c>
      <c r="C107">
        <f t="shared" si="4"/>
        <v>577.39631578947376</v>
      </c>
      <c r="D107">
        <f t="shared" si="5"/>
        <v>9.6282618396381228</v>
      </c>
      <c r="E107">
        <f t="shared" si="6"/>
        <v>596.65283946875002</v>
      </c>
      <c r="F107">
        <f t="shared" si="7"/>
        <v>558.1397921101975</v>
      </c>
    </row>
    <row r="108" spans="1:6" x14ac:dyDescent="0.2">
      <c r="A108" s="8">
        <v>45611.666666666599</v>
      </c>
      <c r="B108" s="9">
        <v>554.08000000000004</v>
      </c>
      <c r="C108">
        <f t="shared" si="4"/>
        <v>577.43263157894728</v>
      </c>
      <c r="D108">
        <f t="shared" si="5"/>
        <v>10.95099827220764</v>
      </c>
      <c r="E108">
        <f t="shared" si="6"/>
        <v>599.33462812336256</v>
      </c>
      <c r="F108">
        <f t="shared" si="7"/>
        <v>555.530635034532</v>
      </c>
    </row>
    <row r="109" spans="1:6" x14ac:dyDescent="0.2">
      <c r="A109" s="8">
        <v>45614.666666666599</v>
      </c>
      <c r="B109" s="9">
        <v>554.4</v>
      </c>
      <c r="C109">
        <f t="shared" si="4"/>
        <v>576.32315789473682</v>
      </c>
      <c r="D109">
        <f t="shared" si="5"/>
        <v>11.995330714380843</v>
      </c>
      <c r="E109">
        <f t="shared" si="6"/>
        <v>600.31381932349848</v>
      </c>
      <c r="F109">
        <f t="shared" si="7"/>
        <v>552.33249646597517</v>
      </c>
    </row>
    <row r="110" spans="1:6" x14ac:dyDescent="0.2">
      <c r="A110" s="8">
        <v>45615.666666666599</v>
      </c>
      <c r="B110" s="9">
        <v>561.09</v>
      </c>
      <c r="C110">
        <f t="shared" si="4"/>
        <v>574.87</v>
      </c>
      <c r="D110">
        <f t="shared" si="5"/>
        <v>12.281424955898576</v>
      </c>
      <c r="E110">
        <f t="shared" si="6"/>
        <v>599.43284991179712</v>
      </c>
      <c r="F110">
        <f t="shared" si="7"/>
        <v>550.30715008820289</v>
      </c>
    </row>
    <row r="111" spans="1:6" x14ac:dyDescent="0.2">
      <c r="A111" s="8">
        <v>45616.666666666599</v>
      </c>
      <c r="B111" s="9">
        <v>565.52</v>
      </c>
      <c r="C111">
        <f t="shared" si="4"/>
        <v>574.73315789473691</v>
      </c>
      <c r="D111">
        <f t="shared" si="5"/>
        <v>12.205734146401502</v>
      </c>
      <c r="E111">
        <f t="shared" si="6"/>
        <v>599.14462618753987</v>
      </c>
      <c r="F111">
        <f t="shared" si="7"/>
        <v>550.32168960193394</v>
      </c>
    </row>
    <row r="112" spans="1:6" x14ac:dyDescent="0.2">
      <c r="A112" s="8">
        <v>45617.666666666599</v>
      </c>
      <c r="B112" s="9">
        <v>563.09</v>
      </c>
      <c r="C112">
        <f t="shared" si="4"/>
        <v>574.61421052631579</v>
      </c>
      <c r="D112">
        <f t="shared" si="5"/>
        <v>12.380831789079185</v>
      </c>
      <c r="E112">
        <f t="shared" si="6"/>
        <v>599.37587410447418</v>
      </c>
      <c r="F112">
        <f t="shared" si="7"/>
        <v>549.8525469481574</v>
      </c>
    </row>
    <row r="113" spans="1:6" x14ac:dyDescent="0.2">
      <c r="A113" s="8">
        <v>45618.666666666599</v>
      </c>
      <c r="B113" s="9">
        <v>559.14</v>
      </c>
      <c r="C113">
        <f t="shared" si="4"/>
        <v>574.07947368421048</v>
      </c>
      <c r="D113">
        <f t="shared" si="5"/>
        <v>12.82224583128458</v>
      </c>
      <c r="E113">
        <f t="shared" si="6"/>
        <v>599.72396534677966</v>
      </c>
      <c r="F113">
        <f t="shared" si="7"/>
        <v>548.4349820216413</v>
      </c>
    </row>
    <row r="114" spans="1:6" x14ac:dyDescent="0.2">
      <c r="A114" s="8">
        <v>45621.666666666599</v>
      </c>
      <c r="B114" s="9">
        <v>565.11</v>
      </c>
      <c r="C114">
        <f t="shared" si="4"/>
        <v>573.0784210526316</v>
      </c>
      <c r="D114">
        <f t="shared" si="5"/>
        <v>12.895489623569123</v>
      </c>
      <c r="E114">
        <f t="shared" si="6"/>
        <v>598.86940029976984</v>
      </c>
      <c r="F114">
        <f t="shared" si="7"/>
        <v>547.28744180549336</v>
      </c>
    </row>
    <row r="115" spans="1:6" x14ac:dyDescent="0.2">
      <c r="A115" s="8">
        <v>45622.666666666599</v>
      </c>
      <c r="B115" s="9">
        <v>573.54</v>
      </c>
      <c r="C115">
        <f t="shared" si="4"/>
        <v>571.59578947368425</v>
      </c>
      <c r="D115">
        <f t="shared" si="5"/>
        <v>11.957106717456009</v>
      </c>
      <c r="E115">
        <f t="shared" si="6"/>
        <v>595.51000290859622</v>
      </c>
      <c r="F115">
        <f t="shared" si="7"/>
        <v>547.68157603877228</v>
      </c>
    </row>
    <row r="116" spans="1:6" x14ac:dyDescent="0.2">
      <c r="A116" s="8">
        <v>45623.666666666599</v>
      </c>
      <c r="B116" s="9">
        <v>569.20000000000005</v>
      </c>
      <c r="C116">
        <f t="shared" si="4"/>
        <v>570.6347368421051</v>
      </c>
      <c r="D116">
        <f t="shared" si="5"/>
        <v>10.985304106659479</v>
      </c>
      <c r="E116">
        <f t="shared" si="6"/>
        <v>592.6053450554241</v>
      </c>
      <c r="F116">
        <f t="shared" si="7"/>
        <v>548.6641286287861</v>
      </c>
    </row>
    <row r="117" spans="1:6" x14ac:dyDescent="0.2">
      <c r="A117" s="8">
        <v>45625.545138888803</v>
      </c>
      <c r="B117" s="9">
        <v>574.32000000000005</v>
      </c>
      <c r="C117">
        <f t="shared" si="4"/>
        <v>570.72</v>
      </c>
      <c r="D117">
        <f t="shared" si="5"/>
        <v>10.992357632272961</v>
      </c>
      <c r="E117">
        <f t="shared" si="6"/>
        <v>592.70471526454594</v>
      </c>
      <c r="F117">
        <f t="shared" si="7"/>
        <v>548.73528473545412</v>
      </c>
    </row>
    <row r="118" spans="1:6" x14ac:dyDescent="0.2">
      <c r="A118" s="8">
        <v>45628.666666666599</v>
      </c>
      <c r="B118" s="9">
        <v>592.83000000000004</v>
      </c>
      <c r="C118">
        <f t="shared" si="4"/>
        <v>571.09684210526314</v>
      </c>
      <c r="D118">
        <f t="shared" si="5"/>
        <v>11.986388014392791</v>
      </c>
      <c r="E118">
        <f t="shared" si="6"/>
        <v>595.06961813404871</v>
      </c>
      <c r="F118">
        <f t="shared" si="7"/>
        <v>547.12406607647756</v>
      </c>
    </row>
    <row r="119" spans="1:6" x14ac:dyDescent="0.2">
      <c r="A119" s="8">
        <v>45629.666666666599</v>
      </c>
      <c r="B119" s="9">
        <v>613.65</v>
      </c>
      <c r="C119">
        <f t="shared" si="4"/>
        <v>572.78894736842108</v>
      </c>
      <c r="D119">
        <f t="shared" si="5"/>
        <v>14.826444227158872</v>
      </c>
      <c r="E119">
        <f t="shared" si="6"/>
        <v>602.44183582273877</v>
      </c>
      <c r="F119">
        <f t="shared" si="7"/>
        <v>543.13605891410339</v>
      </c>
    </row>
    <row r="120" spans="1:6" x14ac:dyDescent="0.2">
      <c r="A120" s="8">
        <v>45630.666666666599</v>
      </c>
      <c r="B120" s="9">
        <v>613.78</v>
      </c>
      <c r="C120">
        <f t="shared" si="4"/>
        <v>574.95842105263148</v>
      </c>
      <c r="D120">
        <f t="shared" si="5"/>
        <v>17.171474961936756</v>
      </c>
      <c r="E120">
        <f t="shared" si="6"/>
        <v>609.30137097650504</v>
      </c>
      <c r="F120">
        <f t="shared" si="7"/>
        <v>540.61547112875792</v>
      </c>
    </row>
    <row r="121" spans="1:6" x14ac:dyDescent="0.2">
      <c r="A121" s="8">
        <v>45631.666666666599</v>
      </c>
      <c r="B121" s="9">
        <v>608.92999999999995</v>
      </c>
      <c r="C121">
        <f t="shared" si="4"/>
        <v>577.15473684210531</v>
      </c>
      <c r="D121">
        <f t="shared" si="5"/>
        <v>18.548315365410858</v>
      </c>
      <c r="E121">
        <f t="shared" si="6"/>
        <v>614.25136757292705</v>
      </c>
      <c r="F121">
        <f t="shared" si="7"/>
        <v>540.05810611128356</v>
      </c>
    </row>
    <row r="122" spans="1:6" x14ac:dyDescent="0.2">
      <c r="A122" s="8">
        <v>45632.666666666599</v>
      </c>
      <c r="B122" s="9">
        <v>623.77</v>
      </c>
      <c r="C122">
        <f t="shared" si="4"/>
        <v>578.06157894736839</v>
      </c>
      <c r="D122">
        <f t="shared" si="5"/>
        <v>20.957162599229072</v>
      </c>
      <c r="E122">
        <f t="shared" si="6"/>
        <v>619.97590414582658</v>
      </c>
      <c r="F122">
        <f t="shared" si="7"/>
        <v>536.1472537489102</v>
      </c>
    </row>
    <row r="123" spans="1:6" x14ac:dyDescent="0.2">
      <c r="A123" s="8">
        <v>45635.666666666599</v>
      </c>
      <c r="B123" s="9">
        <v>613.57000000000005</v>
      </c>
      <c r="C123">
        <f t="shared" si="4"/>
        <v>579.87368421052633</v>
      </c>
      <c r="D123">
        <f t="shared" si="5"/>
        <v>22.169668296310178</v>
      </c>
      <c r="E123">
        <f t="shared" si="6"/>
        <v>624.21302080314672</v>
      </c>
      <c r="F123">
        <f t="shared" si="7"/>
        <v>535.53434761790595</v>
      </c>
    </row>
    <row r="124" spans="1:6" x14ac:dyDescent="0.2">
      <c r="A124" s="8">
        <v>45636.666666666599</v>
      </c>
      <c r="B124" s="9">
        <v>619.32000000000005</v>
      </c>
      <c r="C124">
        <f t="shared" si="4"/>
        <v>581.47368421052636</v>
      </c>
      <c r="D124">
        <f t="shared" si="5"/>
        <v>23.726936147496335</v>
      </c>
      <c r="E124">
        <f t="shared" si="6"/>
        <v>628.92755650551908</v>
      </c>
      <c r="F124">
        <f t="shared" si="7"/>
        <v>534.01981191553364</v>
      </c>
    </row>
    <row r="125" spans="1:6" x14ac:dyDescent="0.2">
      <c r="A125" s="8">
        <v>45637.666666666599</v>
      </c>
      <c r="B125" s="9">
        <v>632.67999999999995</v>
      </c>
      <c r="C125">
        <f t="shared" si="4"/>
        <v>583.28947368421052</v>
      </c>
      <c r="D125">
        <f t="shared" si="5"/>
        <v>26.169095855507436</v>
      </c>
      <c r="E125">
        <f t="shared" si="6"/>
        <v>635.62766539522545</v>
      </c>
      <c r="F125">
        <f t="shared" si="7"/>
        <v>530.95128197319559</v>
      </c>
    </row>
    <row r="126" spans="1:6" x14ac:dyDescent="0.2">
      <c r="A126" s="8">
        <v>45638.666666666599</v>
      </c>
      <c r="B126" s="9">
        <v>630.79</v>
      </c>
      <c r="C126">
        <f t="shared" si="4"/>
        <v>586.06210526315783</v>
      </c>
      <c r="D126">
        <f t="shared" si="5"/>
        <v>27.982375707990865</v>
      </c>
      <c r="E126">
        <f t="shared" si="6"/>
        <v>642.02685667913954</v>
      </c>
      <c r="F126">
        <f t="shared" si="7"/>
        <v>530.09735384717612</v>
      </c>
    </row>
    <row r="127" spans="1:6" x14ac:dyDescent="0.2">
      <c r="A127" s="8">
        <v>45639.666666666599</v>
      </c>
      <c r="B127" s="9">
        <v>620.35</v>
      </c>
      <c r="C127">
        <f t="shared" si="4"/>
        <v>588.8847368421051</v>
      </c>
      <c r="D127">
        <f t="shared" si="5"/>
        <v>28.734004538910067</v>
      </c>
      <c r="E127">
        <f t="shared" si="6"/>
        <v>646.35274591992527</v>
      </c>
      <c r="F127">
        <f t="shared" si="7"/>
        <v>531.41672776428493</v>
      </c>
    </row>
    <row r="128" spans="1:6" x14ac:dyDescent="0.2">
      <c r="A128" s="8">
        <v>45642.666666666599</v>
      </c>
      <c r="B128" s="9">
        <v>624.24</v>
      </c>
      <c r="C128">
        <f t="shared" si="4"/>
        <v>592.37263157894733</v>
      </c>
      <c r="D128">
        <f t="shared" si="5"/>
        <v>28.339075385132279</v>
      </c>
      <c r="E128">
        <f t="shared" si="6"/>
        <v>649.05078234921189</v>
      </c>
      <c r="F128">
        <f t="shared" si="7"/>
        <v>535.69448080868278</v>
      </c>
    </row>
    <row r="129" spans="1:6" x14ac:dyDescent="0.2">
      <c r="A129" s="8">
        <v>45643.666666666599</v>
      </c>
      <c r="B129" s="9">
        <v>619.44000000000005</v>
      </c>
      <c r="C129">
        <f t="shared" si="4"/>
        <v>596.04842105263151</v>
      </c>
      <c r="D129">
        <f t="shared" si="5"/>
        <v>27.271449230979535</v>
      </c>
      <c r="E129">
        <f t="shared" si="6"/>
        <v>650.59131951459062</v>
      </c>
      <c r="F129">
        <f t="shared" si="7"/>
        <v>541.5055225906724</v>
      </c>
    </row>
    <row r="130" spans="1:6" x14ac:dyDescent="0.2">
      <c r="A130" s="8">
        <v>45644.666666666599</v>
      </c>
      <c r="B130" s="9">
        <v>597.19000000000005</v>
      </c>
      <c r="C130">
        <f t="shared" si="4"/>
        <v>599.11947368421067</v>
      </c>
      <c r="D130">
        <f t="shared" si="5"/>
        <v>25.915363072083213</v>
      </c>
      <c r="E130">
        <f t="shared" si="6"/>
        <v>650.95019982837709</v>
      </c>
      <c r="F130">
        <f t="shared" si="7"/>
        <v>547.28874754004426</v>
      </c>
    </row>
    <row r="131" spans="1:6" x14ac:dyDescent="0.2">
      <c r="A131" s="8">
        <v>45645.666666666599</v>
      </c>
      <c r="B131" s="9">
        <v>595.57000000000005</v>
      </c>
      <c r="C131">
        <f t="shared" si="4"/>
        <v>600.78631578947386</v>
      </c>
      <c r="D131">
        <f t="shared" si="5"/>
        <v>24.713981654329309</v>
      </c>
      <c r="E131">
        <f t="shared" si="6"/>
        <v>650.21427909813247</v>
      </c>
      <c r="F131">
        <f t="shared" si="7"/>
        <v>551.35835248081526</v>
      </c>
    </row>
    <row r="132" spans="1:6" x14ac:dyDescent="0.2">
      <c r="A132" s="8">
        <v>45646.666666666599</v>
      </c>
      <c r="B132" s="9">
        <v>585.25</v>
      </c>
      <c r="C132">
        <f t="shared" si="4"/>
        <v>602.49578947368434</v>
      </c>
      <c r="D132">
        <f t="shared" si="5"/>
        <v>23.409633481471722</v>
      </c>
      <c r="E132">
        <f t="shared" si="6"/>
        <v>649.31505643662774</v>
      </c>
      <c r="F132">
        <f t="shared" si="7"/>
        <v>555.67652251074094</v>
      </c>
    </row>
    <row r="133" spans="1:6" x14ac:dyDescent="0.2">
      <c r="A133" s="8">
        <v>45649.666666666599</v>
      </c>
      <c r="B133" s="9">
        <v>599.85</v>
      </c>
      <c r="C133">
        <f t="shared" si="4"/>
        <v>603.87</v>
      </c>
      <c r="D133">
        <f t="shared" si="5"/>
        <v>21.184435671899351</v>
      </c>
      <c r="E133">
        <f t="shared" si="6"/>
        <v>646.23887134379868</v>
      </c>
      <c r="F133">
        <f t="shared" si="7"/>
        <v>561.50112865620133</v>
      </c>
    </row>
    <row r="134" spans="1:6" x14ac:dyDescent="0.2">
      <c r="A134" s="8">
        <v>45650.545138888803</v>
      </c>
      <c r="B134" s="9">
        <v>607.75</v>
      </c>
      <c r="C134">
        <f t="shared" si="4"/>
        <v>605.69842105263172</v>
      </c>
      <c r="D134">
        <f t="shared" si="5"/>
        <v>19.147317497979202</v>
      </c>
      <c r="E134">
        <f t="shared" si="6"/>
        <v>643.99305604859012</v>
      </c>
      <c r="F134">
        <f t="shared" si="7"/>
        <v>567.40378605667331</v>
      </c>
    </row>
    <row r="135" spans="1:6" x14ac:dyDescent="0.2">
      <c r="A135" s="8">
        <v>45652.666666666599</v>
      </c>
      <c r="B135" s="9">
        <v>603.35</v>
      </c>
      <c r="C135">
        <f t="shared" si="4"/>
        <v>607.498947368421</v>
      </c>
      <c r="D135">
        <f t="shared" si="5"/>
        <v>17.60170305007891</v>
      </c>
      <c r="E135">
        <f t="shared" si="6"/>
        <v>642.70235346857885</v>
      </c>
      <c r="F135">
        <f t="shared" si="7"/>
        <v>572.29554126826315</v>
      </c>
    </row>
    <row r="136" spans="1:6" x14ac:dyDescent="0.2">
      <c r="A136" s="8">
        <v>45653.666666666599</v>
      </c>
      <c r="B136" s="9">
        <v>599.80999999999995</v>
      </c>
      <c r="C136">
        <f t="shared" si="4"/>
        <v>609.29631578947374</v>
      </c>
      <c r="D136">
        <f t="shared" si="5"/>
        <v>15.294892370709201</v>
      </c>
      <c r="E136">
        <f t="shared" si="6"/>
        <v>639.88610053089212</v>
      </c>
      <c r="F136">
        <f t="shared" si="7"/>
        <v>578.70653104805535</v>
      </c>
    </row>
    <row r="137" spans="1:6" x14ac:dyDescent="0.2">
      <c r="A137" s="8">
        <v>45656.666666666599</v>
      </c>
      <c r="B137" s="9">
        <v>591.24</v>
      </c>
      <c r="C137">
        <f t="shared" si="4"/>
        <v>610.6378947368421</v>
      </c>
      <c r="D137">
        <f t="shared" si="5"/>
        <v>13.667412876504528</v>
      </c>
      <c r="E137">
        <f t="shared" si="6"/>
        <v>637.9727204898511</v>
      </c>
      <c r="F137">
        <f t="shared" si="7"/>
        <v>583.3030689838331</v>
      </c>
    </row>
    <row r="138" spans="1:6" x14ac:dyDescent="0.2">
      <c r="A138" s="8">
        <v>45657.666666666599</v>
      </c>
      <c r="B138" s="9">
        <v>585.51</v>
      </c>
      <c r="C138">
        <f t="shared" si="4"/>
        <v>610.55421052631584</v>
      </c>
      <c r="D138">
        <f t="shared" si="5"/>
        <v>14.228542330193386</v>
      </c>
      <c r="E138">
        <f t="shared" si="6"/>
        <v>639.01129518670257</v>
      </c>
      <c r="F138">
        <f t="shared" si="7"/>
        <v>582.09712586592912</v>
      </c>
    </row>
    <row r="139" spans="1:6" x14ac:dyDescent="0.2">
      <c r="A139" s="8">
        <v>45659.666666666599</v>
      </c>
      <c r="B139" s="9">
        <v>599.24</v>
      </c>
      <c r="C139">
        <f t="shared" si="4"/>
        <v>609.07315789473694</v>
      </c>
      <c r="D139">
        <f t="shared" si="5"/>
        <v>14.36100944810012</v>
      </c>
      <c r="E139">
        <f t="shared" si="6"/>
        <v>637.79517679093715</v>
      </c>
      <c r="F139">
        <f t="shared" si="7"/>
        <v>580.35113899853673</v>
      </c>
    </row>
    <row r="140" spans="1:6" x14ac:dyDescent="0.2">
      <c r="A140" s="8">
        <v>45660.666666666599</v>
      </c>
      <c r="B140" s="9">
        <v>604.63</v>
      </c>
      <c r="C140">
        <f t="shared" si="4"/>
        <v>608.30789473684217</v>
      </c>
      <c r="D140">
        <f t="shared" si="5"/>
        <v>14.332401789394247</v>
      </c>
      <c r="E140">
        <f t="shared" si="6"/>
        <v>636.97269831563062</v>
      </c>
      <c r="F140">
        <f t="shared" si="7"/>
        <v>579.64309115805372</v>
      </c>
    </row>
    <row r="141" spans="1:6" x14ac:dyDescent="0.2">
      <c r="A141" s="8">
        <v>45663.666666666599</v>
      </c>
      <c r="B141" s="9">
        <v>630.20000000000005</v>
      </c>
      <c r="C141">
        <f t="shared" si="4"/>
        <v>608.08157894736837</v>
      </c>
      <c r="D141">
        <f t="shared" si="5"/>
        <v>15.160573130049499</v>
      </c>
      <c r="E141">
        <f t="shared" si="6"/>
        <v>638.40272520746737</v>
      </c>
      <c r="F141">
        <f t="shared" si="7"/>
        <v>577.76043268726937</v>
      </c>
    </row>
    <row r="142" spans="1:6" x14ac:dyDescent="0.2">
      <c r="A142" s="8">
        <v>45664.666666666599</v>
      </c>
      <c r="B142" s="9">
        <v>617.89</v>
      </c>
      <c r="C142">
        <f t="shared" si="4"/>
        <v>608.41999999999996</v>
      </c>
      <c r="D142">
        <f t="shared" si="5"/>
        <v>14.917972302949849</v>
      </c>
      <c r="E142">
        <f t="shared" si="6"/>
        <v>638.25594460589969</v>
      </c>
      <c r="F142">
        <f t="shared" si="7"/>
        <v>578.58405539410023</v>
      </c>
    </row>
    <row r="143" spans="1:6" x14ac:dyDescent="0.2">
      <c r="A143" s="8">
        <v>45665.666666666599</v>
      </c>
      <c r="B143" s="9">
        <v>610.72</v>
      </c>
      <c r="C143">
        <f t="shared" si="4"/>
        <v>608.64736842105265</v>
      </c>
      <c r="D143">
        <f t="shared" si="5"/>
        <v>14.884524602135563</v>
      </c>
      <c r="E143">
        <f t="shared" si="6"/>
        <v>638.41641762532379</v>
      </c>
      <c r="F143">
        <f t="shared" si="7"/>
        <v>578.87831921678151</v>
      </c>
    </row>
    <row r="144" spans="1:6" x14ac:dyDescent="0.2">
      <c r="A144" s="8">
        <v>45667.666666666599</v>
      </c>
      <c r="B144" s="9">
        <v>615.86</v>
      </c>
      <c r="C144">
        <f t="shared" si="4"/>
        <v>608.19473684210516</v>
      </c>
      <c r="D144">
        <f t="shared" si="5"/>
        <v>14.774921711432086</v>
      </c>
      <c r="E144">
        <f t="shared" si="6"/>
        <v>637.74458026496927</v>
      </c>
      <c r="F144">
        <f t="shared" si="7"/>
        <v>578.64489341924104</v>
      </c>
    </row>
    <row r="145" spans="1:6" x14ac:dyDescent="0.2">
      <c r="A145" s="8">
        <v>45670.666666666599</v>
      </c>
      <c r="B145" s="9">
        <v>608.33000000000004</v>
      </c>
      <c r="C145">
        <f t="shared" si="4"/>
        <v>607.3094736842105</v>
      </c>
      <c r="D145">
        <f t="shared" si="5"/>
        <v>13.644310352670816</v>
      </c>
      <c r="E145">
        <f t="shared" si="6"/>
        <v>634.5980943895521</v>
      </c>
      <c r="F145">
        <f t="shared" si="7"/>
        <v>580.0208529788689</v>
      </c>
    </row>
    <row r="146" spans="1:6" x14ac:dyDescent="0.2">
      <c r="A146" s="8">
        <v>45671.666666666599</v>
      </c>
      <c r="B146" s="9">
        <v>594.25</v>
      </c>
      <c r="C146">
        <f t="shared" si="4"/>
        <v>606.12736842105267</v>
      </c>
      <c r="D146">
        <f t="shared" si="5"/>
        <v>12.759644556590379</v>
      </c>
      <c r="E146">
        <f t="shared" si="6"/>
        <v>631.64665753423344</v>
      </c>
      <c r="F146">
        <f t="shared" si="7"/>
        <v>580.60807930787189</v>
      </c>
    </row>
    <row r="147" spans="1:6" x14ac:dyDescent="0.2">
      <c r="A147" s="8">
        <v>45672.666666666599</v>
      </c>
      <c r="B147" s="9">
        <v>617.12</v>
      </c>
      <c r="C147">
        <f t="shared" si="4"/>
        <v>604.75368421052633</v>
      </c>
      <c r="D147">
        <f t="shared" si="5"/>
        <v>12.581437287151516</v>
      </c>
      <c r="E147">
        <f t="shared" si="6"/>
        <v>629.91655878482936</v>
      </c>
      <c r="F147">
        <f t="shared" si="7"/>
        <v>579.5908096362233</v>
      </c>
    </row>
    <row r="148" spans="1:6" x14ac:dyDescent="0.2">
      <c r="A148" s="8">
        <v>45673.666666666599</v>
      </c>
      <c r="B148" s="9">
        <v>611.29999999999995</v>
      </c>
      <c r="C148">
        <f t="shared" si="4"/>
        <v>604.37894736842111</v>
      </c>
      <c r="D148">
        <f t="shared" si="5"/>
        <v>11.872848946451867</v>
      </c>
      <c r="E148">
        <f t="shared" si="6"/>
        <v>628.12464526132487</v>
      </c>
      <c r="F148">
        <f t="shared" si="7"/>
        <v>580.63324947551735</v>
      </c>
    </row>
    <row r="149" spans="1:6" x14ac:dyDescent="0.2">
      <c r="A149" s="8">
        <v>45674.666666666599</v>
      </c>
      <c r="B149" s="9">
        <v>612.77</v>
      </c>
      <c r="C149">
        <f t="shared" si="4"/>
        <v>603.95052631578949</v>
      </c>
      <c r="D149">
        <f t="shared" si="5"/>
        <v>11.526383134266135</v>
      </c>
      <c r="E149">
        <f t="shared" si="6"/>
        <v>627.0032925843218</v>
      </c>
      <c r="F149">
        <f t="shared" si="7"/>
        <v>580.89776004725718</v>
      </c>
    </row>
    <row r="150" spans="1:6" x14ac:dyDescent="0.2">
      <c r="A150" s="8">
        <v>45678.666666666599</v>
      </c>
      <c r="B150" s="9">
        <v>616.46</v>
      </c>
      <c r="C150">
        <f t="shared" ref="C150:C188" si="8">AVERAGE(B131:B149)</f>
        <v>604.77052631578954</v>
      </c>
      <c r="D150">
        <f t="shared" ref="D150:D188" si="9">STDEV(B131:B150)</f>
        <v>11.696857652693247</v>
      </c>
      <c r="E150">
        <f t="shared" ref="E150:E188" si="10">C150 + (2 * D150)</f>
        <v>628.16424162117607</v>
      </c>
      <c r="F150">
        <f t="shared" ref="F150:F188" si="11">C150 - (2 * D150)</f>
        <v>581.376811010403</v>
      </c>
    </row>
    <row r="151" spans="1:6" x14ac:dyDescent="0.2">
      <c r="A151" s="8">
        <v>45679.666666666599</v>
      </c>
      <c r="B151" s="9">
        <v>623.5</v>
      </c>
      <c r="C151">
        <f t="shared" si="8"/>
        <v>605.87000000000012</v>
      </c>
      <c r="D151">
        <f t="shared" si="9"/>
        <v>12.126533880188873</v>
      </c>
      <c r="E151">
        <f t="shared" si="10"/>
        <v>630.12306776037781</v>
      </c>
      <c r="F151">
        <f t="shared" si="11"/>
        <v>581.61693223962243</v>
      </c>
    </row>
    <row r="152" spans="1:6" x14ac:dyDescent="0.2">
      <c r="A152" s="8">
        <v>45680.666666666599</v>
      </c>
      <c r="B152" s="9">
        <v>636.45000000000005</v>
      </c>
      <c r="C152">
        <f t="shared" si="8"/>
        <v>607.883157894737</v>
      </c>
      <c r="D152">
        <f t="shared" si="9"/>
        <v>12.737466605503469</v>
      </c>
      <c r="E152">
        <f t="shared" si="10"/>
        <v>633.35809110574394</v>
      </c>
      <c r="F152">
        <f t="shared" si="11"/>
        <v>582.40822468373005</v>
      </c>
    </row>
    <row r="153" spans="1:6" x14ac:dyDescent="0.2">
      <c r="A153" s="8">
        <v>45681.666666666599</v>
      </c>
      <c r="B153" s="9">
        <v>647.49</v>
      </c>
      <c r="C153">
        <f t="shared" si="8"/>
        <v>609.80947368421062</v>
      </c>
      <c r="D153">
        <f t="shared" si="9"/>
        <v>15.108759144772185</v>
      </c>
      <c r="E153">
        <f t="shared" si="10"/>
        <v>640.026991973755</v>
      </c>
      <c r="F153">
        <f t="shared" si="11"/>
        <v>579.59195539466623</v>
      </c>
    </row>
    <row r="154" spans="1:6" x14ac:dyDescent="0.2">
      <c r="A154" s="8">
        <v>45684.666666666599</v>
      </c>
      <c r="B154" s="9">
        <v>659.88</v>
      </c>
      <c r="C154">
        <f t="shared" si="8"/>
        <v>611.90105263157898</v>
      </c>
      <c r="D154">
        <f t="shared" si="9"/>
        <v>18.507080010804408</v>
      </c>
      <c r="E154">
        <f t="shared" si="10"/>
        <v>648.91521265318784</v>
      </c>
      <c r="F154">
        <f t="shared" si="11"/>
        <v>574.88689260997012</v>
      </c>
    </row>
    <row r="155" spans="1:6" x14ac:dyDescent="0.2">
      <c r="A155" s="8">
        <v>45685.666666666599</v>
      </c>
      <c r="B155" s="9">
        <v>674.33</v>
      </c>
      <c r="C155">
        <f t="shared" si="8"/>
        <v>614.87631578947378</v>
      </c>
      <c r="D155">
        <f t="shared" si="9"/>
        <v>22.640809196065238</v>
      </c>
      <c r="E155">
        <f t="shared" si="10"/>
        <v>660.15793418160422</v>
      </c>
      <c r="F155">
        <f t="shared" si="11"/>
        <v>569.59469739734334</v>
      </c>
    </row>
    <row r="156" spans="1:6" x14ac:dyDescent="0.2">
      <c r="A156" s="8">
        <v>45686.666666666599</v>
      </c>
      <c r="B156" s="9">
        <v>676.49</v>
      </c>
      <c r="C156">
        <f t="shared" si="8"/>
        <v>618.79842105263162</v>
      </c>
      <c r="D156">
        <f t="shared" si="9"/>
        <v>25.709806464091734</v>
      </c>
      <c r="E156">
        <f t="shared" si="10"/>
        <v>670.21803398081511</v>
      </c>
      <c r="F156">
        <f t="shared" si="11"/>
        <v>567.37880812444814</v>
      </c>
    </row>
    <row r="157" spans="1:6" x14ac:dyDescent="0.2">
      <c r="A157" s="8">
        <v>45687.666666666599</v>
      </c>
      <c r="B157" s="9">
        <v>687</v>
      </c>
      <c r="C157">
        <f t="shared" si="8"/>
        <v>623.28526315789463</v>
      </c>
      <c r="D157">
        <f t="shared" si="9"/>
        <v>28.506623588581178</v>
      </c>
      <c r="E157">
        <f t="shared" si="10"/>
        <v>680.29851033505702</v>
      </c>
      <c r="F157">
        <f t="shared" si="11"/>
        <v>566.27201598073225</v>
      </c>
    </row>
    <row r="158" spans="1:6" x14ac:dyDescent="0.2">
      <c r="A158" s="8">
        <v>45688.666666666599</v>
      </c>
      <c r="B158" s="9">
        <v>689.18</v>
      </c>
      <c r="C158">
        <f t="shared" si="8"/>
        <v>628.62684210526311</v>
      </c>
      <c r="D158">
        <f t="shared" si="9"/>
        <v>30.050103682280191</v>
      </c>
      <c r="E158">
        <f t="shared" si="10"/>
        <v>688.72704946982344</v>
      </c>
      <c r="F158">
        <f t="shared" si="11"/>
        <v>568.52663474070278</v>
      </c>
    </row>
    <row r="159" spans="1:6" x14ac:dyDescent="0.2">
      <c r="A159" s="8">
        <v>45691.666666666599</v>
      </c>
      <c r="B159" s="9">
        <v>697.46</v>
      </c>
      <c r="C159">
        <f t="shared" si="8"/>
        <v>633.36052631578934</v>
      </c>
      <c r="D159">
        <f t="shared" si="9"/>
        <v>32.407334692043179</v>
      </c>
      <c r="E159">
        <f t="shared" si="10"/>
        <v>698.17519569987576</v>
      </c>
      <c r="F159">
        <f t="shared" si="11"/>
        <v>568.54585693170293</v>
      </c>
    </row>
    <row r="160" spans="1:6" x14ac:dyDescent="0.2">
      <c r="A160" s="8">
        <v>45692.666666666599</v>
      </c>
      <c r="B160" s="9">
        <v>704.19</v>
      </c>
      <c r="C160">
        <f t="shared" si="8"/>
        <v>638.24631578947367</v>
      </c>
      <c r="D160">
        <f t="shared" si="9"/>
        <v>34.801738201447719</v>
      </c>
      <c r="E160">
        <f t="shared" si="10"/>
        <v>707.84979219236914</v>
      </c>
      <c r="F160">
        <f t="shared" si="11"/>
        <v>568.6428393865782</v>
      </c>
    </row>
    <row r="161" spans="1:6" x14ac:dyDescent="0.2">
      <c r="A161" s="8">
        <v>45693.666666666599</v>
      </c>
      <c r="B161" s="9">
        <v>704.87</v>
      </c>
      <c r="C161">
        <f t="shared" si="8"/>
        <v>642.14052631578943</v>
      </c>
      <c r="D161">
        <f t="shared" si="9"/>
        <v>37.427015868782618</v>
      </c>
      <c r="E161">
        <f t="shared" si="10"/>
        <v>716.99455805335469</v>
      </c>
      <c r="F161">
        <f t="shared" si="11"/>
        <v>567.28649457822416</v>
      </c>
    </row>
    <row r="162" spans="1:6" x14ac:dyDescent="0.2">
      <c r="A162" s="8">
        <v>45694.666666666599</v>
      </c>
      <c r="B162" s="9">
        <v>711.99</v>
      </c>
      <c r="C162">
        <f t="shared" si="8"/>
        <v>646.7184210526317</v>
      </c>
      <c r="D162">
        <f t="shared" si="9"/>
        <v>39.651564593806917</v>
      </c>
      <c r="E162">
        <f t="shared" si="10"/>
        <v>726.02155024024557</v>
      </c>
      <c r="F162">
        <f t="shared" si="11"/>
        <v>567.41529186501782</v>
      </c>
    </row>
    <row r="163" spans="1:6" x14ac:dyDescent="0.2">
      <c r="A163" s="8">
        <v>45695.666666666599</v>
      </c>
      <c r="B163" s="9">
        <v>714.52</v>
      </c>
      <c r="C163">
        <f t="shared" si="8"/>
        <v>652.04842105263162</v>
      </c>
      <c r="D163">
        <f t="shared" si="9"/>
        <v>41.011944165212732</v>
      </c>
      <c r="E163">
        <f t="shared" si="10"/>
        <v>734.07230938305713</v>
      </c>
      <c r="F163">
        <f t="shared" si="11"/>
        <v>570.02453272220612</v>
      </c>
    </row>
    <row r="164" spans="1:6" x14ac:dyDescent="0.2">
      <c r="A164" s="8">
        <v>45698.666666666599</v>
      </c>
      <c r="B164" s="9">
        <v>717.4</v>
      </c>
      <c r="C164">
        <f t="shared" si="8"/>
        <v>657.2410526315789</v>
      </c>
      <c r="D164">
        <f t="shared" si="9"/>
        <v>42.158213147493257</v>
      </c>
      <c r="E164">
        <f t="shared" si="10"/>
        <v>741.55747892656541</v>
      </c>
      <c r="F164">
        <f t="shared" si="11"/>
        <v>572.92462633659238</v>
      </c>
    </row>
    <row r="165" spans="1:6" x14ac:dyDescent="0.2">
      <c r="A165" s="8">
        <v>45699.666666666599</v>
      </c>
      <c r="B165" s="9">
        <v>719.8</v>
      </c>
      <c r="C165">
        <f t="shared" si="8"/>
        <v>662.98157894736846</v>
      </c>
      <c r="D165">
        <f t="shared" si="9"/>
        <v>42.301203650288222</v>
      </c>
      <c r="E165">
        <f t="shared" si="10"/>
        <v>747.58398624794495</v>
      </c>
      <c r="F165">
        <f t="shared" si="11"/>
        <v>578.37917164679197</v>
      </c>
    </row>
    <row r="166" spans="1:6" x14ac:dyDescent="0.2">
      <c r="A166" s="8">
        <v>45700.666666666599</v>
      </c>
      <c r="B166" s="9">
        <v>725.38</v>
      </c>
      <c r="C166">
        <f t="shared" si="8"/>
        <v>669.58947368421059</v>
      </c>
      <c r="D166">
        <f t="shared" si="9"/>
        <v>40.758056342790745</v>
      </c>
      <c r="E166">
        <f t="shared" si="10"/>
        <v>751.10558636979204</v>
      </c>
      <c r="F166">
        <f t="shared" si="11"/>
        <v>588.07336099862914</v>
      </c>
    </row>
    <row r="167" spans="1:6" x14ac:dyDescent="0.2">
      <c r="A167" s="8">
        <v>45701.666666666599</v>
      </c>
      <c r="B167" s="9">
        <v>728.56</v>
      </c>
      <c r="C167">
        <f t="shared" si="8"/>
        <v>675.28736842105263</v>
      </c>
      <c r="D167">
        <f t="shared" si="9"/>
        <v>40.422093997687632</v>
      </c>
      <c r="E167">
        <f t="shared" si="10"/>
        <v>756.13155641642788</v>
      </c>
      <c r="F167">
        <f t="shared" si="11"/>
        <v>594.44318042567738</v>
      </c>
    </row>
    <row r="168" spans="1:6" x14ac:dyDescent="0.2">
      <c r="A168" s="8">
        <v>45702.666666666599</v>
      </c>
      <c r="B168" s="9">
        <v>736.67</v>
      </c>
      <c r="C168">
        <f t="shared" si="8"/>
        <v>681.45894736842104</v>
      </c>
      <c r="D168">
        <f t="shared" si="9"/>
        <v>39.245952721267948</v>
      </c>
      <c r="E168">
        <f t="shared" si="10"/>
        <v>759.95085281095692</v>
      </c>
      <c r="F168">
        <f t="shared" si="11"/>
        <v>602.96704192588516</v>
      </c>
    </row>
    <row r="169" spans="1:6" x14ac:dyDescent="0.2">
      <c r="A169" s="8">
        <v>45706.666666666599</v>
      </c>
      <c r="B169" s="9">
        <v>716.37</v>
      </c>
      <c r="C169">
        <f t="shared" si="8"/>
        <v>687.9799999999999</v>
      </c>
      <c r="D169">
        <f t="shared" si="9"/>
        <v>36.023842174315597</v>
      </c>
      <c r="E169">
        <f t="shared" si="10"/>
        <v>760.02768434863106</v>
      </c>
      <c r="F169">
        <f t="shared" si="11"/>
        <v>615.93231565136875</v>
      </c>
    </row>
    <row r="170" spans="1:6" x14ac:dyDescent="0.2">
      <c r="A170" s="8">
        <v>45707.666666666599</v>
      </c>
      <c r="B170" s="9">
        <v>703.77</v>
      </c>
      <c r="C170">
        <f t="shared" si="8"/>
        <v>693.23842105263157</v>
      </c>
      <c r="D170">
        <f t="shared" si="9"/>
        <v>31.757150624536084</v>
      </c>
      <c r="E170">
        <f t="shared" si="10"/>
        <v>756.75272230170378</v>
      </c>
      <c r="F170">
        <f t="shared" si="11"/>
        <v>629.72411980355935</v>
      </c>
    </row>
    <row r="171" spans="1:6" x14ac:dyDescent="0.2">
      <c r="A171" s="8">
        <v>45708.666666666599</v>
      </c>
      <c r="B171" s="9">
        <v>694.84</v>
      </c>
      <c r="C171">
        <f t="shared" si="8"/>
        <v>697.46315789473681</v>
      </c>
      <c r="D171">
        <f t="shared" si="9"/>
        <v>27.117028365372558</v>
      </c>
      <c r="E171">
        <f t="shared" si="10"/>
        <v>751.69721462548193</v>
      </c>
      <c r="F171">
        <f t="shared" si="11"/>
        <v>643.22910116399169</v>
      </c>
    </row>
    <row r="172" spans="1:6" x14ac:dyDescent="0.2">
      <c r="A172" s="8">
        <v>45709.666666666599</v>
      </c>
      <c r="B172" s="9">
        <v>683.55</v>
      </c>
      <c r="C172">
        <f t="shared" si="8"/>
        <v>700.53631578947363</v>
      </c>
      <c r="D172">
        <f t="shared" si="9"/>
        <v>23.332534795859615</v>
      </c>
      <c r="E172">
        <f t="shared" si="10"/>
        <v>747.20138538119284</v>
      </c>
      <c r="F172">
        <f t="shared" si="11"/>
        <v>653.87124619775443</v>
      </c>
    </row>
    <row r="173" spans="1:6" x14ac:dyDescent="0.2">
      <c r="A173" s="8">
        <v>45712.666666666599</v>
      </c>
      <c r="B173" s="9">
        <v>668.13</v>
      </c>
      <c r="C173">
        <f t="shared" si="8"/>
        <v>702.43421052631572</v>
      </c>
      <c r="D173">
        <f t="shared" si="9"/>
        <v>21.267411912916995</v>
      </c>
      <c r="E173">
        <f t="shared" si="10"/>
        <v>744.96903435214972</v>
      </c>
      <c r="F173">
        <f t="shared" si="11"/>
        <v>659.89938670048173</v>
      </c>
    </row>
    <row r="174" spans="1:6" x14ac:dyDescent="0.2">
      <c r="A174" s="8">
        <v>45713.666666666599</v>
      </c>
      <c r="B174" s="9">
        <v>657.5</v>
      </c>
      <c r="C174">
        <f t="shared" si="8"/>
        <v>702.86842105263145</v>
      </c>
      <c r="D174">
        <f t="shared" si="9"/>
        <v>21.513188366307077</v>
      </c>
      <c r="E174">
        <f t="shared" si="10"/>
        <v>745.8947977852456</v>
      </c>
      <c r="F174">
        <f t="shared" si="11"/>
        <v>659.84204432001729</v>
      </c>
    </row>
    <row r="175" spans="1:6" x14ac:dyDescent="0.2">
      <c r="A175" s="8">
        <v>45714.666666666599</v>
      </c>
      <c r="B175" s="9">
        <v>673.7</v>
      </c>
      <c r="C175">
        <f t="shared" si="8"/>
        <v>701.98263157894735</v>
      </c>
      <c r="D175">
        <f t="shared" si="9"/>
        <v>21.554100177777865</v>
      </c>
      <c r="E175">
        <f t="shared" si="10"/>
        <v>745.09083193450306</v>
      </c>
      <c r="F175">
        <f t="shared" si="11"/>
        <v>658.87443122339164</v>
      </c>
    </row>
    <row r="176" spans="1:6" x14ac:dyDescent="0.2">
      <c r="A176" s="8">
        <v>45715.666666666599</v>
      </c>
      <c r="B176" s="9">
        <v>658.24</v>
      </c>
      <c r="C176">
        <f t="shared" si="8"/>
        <v>701.83578947368414</v>
      </c>
      <c r="D176">
        <f t="shared" si="9"/>
        <v>22.967116172109144</v>
      </c>
      <c r="E176">
        <f t="shared" si="10"/>
        <v>747.77002181790249</v>
      </c>
      <c r="F176">
        <f t="shared" si="11"/>
        <v>655.9015571294658</v>
      </c>
    </row>
    <row r="177" spans="1:6" x14ac:dyDescent="0.2">
      <c r="A177" s="8">
        <v>45716.666666666599</v>
      </c>
      <c r="B177" s="9">
        <v>668.2</v>
      </c>
      <c r="C177">
        <f t="shared" si="8"/>
        <v>700.32210526315782</v>
      </c>
      <c r="D177">
        <f t="shared" si="9"/>
        <v>23.878986225505763</v>
      </c>
      <c r="E177">
        <f t="shared" si="10"/>
        <v>748.08007771416931</v>
      </c>
      <c r="F177">
        <f t="shared" si="11"/>
        <v>652.56413281214634</v>
      </c>
    </row>
    <row r="178" spans="1:6" x14ac:dyDescent="0.2">
      <c r="A178" s="8">
        <v>45719.666666666599</v>
      </c>
      <c r="B178" s="9">
        <v>655.04999999999995</v>
      </c>
      <c r="C178">
        <f t="shared" si="8"/>
        <v>699.21789473684203</v>
      </c>
      <c r="D178">
        <f t="shared" si="9"/>
        <v>25.743118748409959</v>
      </c>
      <c r="E178">
        <f t="shared" si="10"/>
        <v>750.70413223366199</v>
      </c>
      <c r="F178">
        <f t="shared" si="11"/>
        <v>647.73165724002206</v>
      </c>
    </row>
    <row r="179" spans="1:6" x14ac:dyDescent="0.2">
      <c r="A179" s="8">
        <v>45720.666666666599</v>
      </c>
      <c r="B179" s="9">
        <v>640</v>
      </c>
      <c r="C179">
        <f t="shared" si="8"/>
        <v>696.98578947368424</v>
      </c>
      <c r="D179">
        <f t="shared" si="9"/>
        <v>28.723960890004811</v>
      </c>
      <c r="E179">
        <f t="shared" si="10"/>
        <v>754.4337112536939</v>
      </c>
      <c r="F179">
        <f t="shared" si="11"/>
        <v>639.53786769367457</v>
      </c>
    </row>
    <row r="180" spans="1:6" x14ac:dyDescent="0.2">
      <c r="A180" s="8">
        <v>45721.666666666599</v>
      </c>
      <c r="B180" s="9">
        <v>656.47</v>
      </c>
      <c r="C180">
        <f t="shared" si="8"/>
        <v>693.60736842105257</v>
      </c>
      <c r="D180">
        <f t="shared" si="9"/>
        <v>29.806467944320215</v>
      </c>
      <c r="E180">
        <f t="shared" si="10"/>
        <v>753.22030430969301</v>
      </c>
      <c r="F180">
        <f t="shared" si="11"/>
        <v>633.99443253241213</v>
      </c>
    </row>
    <row r="181" spans="1:6" x14ac:dyDescent="0.2">
      <c r="A181" s="8">
        <v>45722.666666666599</v>
      </c>
      <c r="B181" s="9">
        <v>627.92999999999995</v>
      </c>
      <c r="C181">
        <f t="shared" si="8"/>
        <v>691.06</v>
      </c>
      <c r="D181">
        <f t="shared" si="9"/>
        <v>32.835340280188795</v>
      </c>
      <c r="E181">
        <f t="shared" si="10"/>
        <v>756.73068056037755</v>
      </c>
      <c r="F181">
        <f t="shared" si="11"/>
        <v>625.38931943962234</v>
      </c>
    </row>
    <row r="182" spans="1:6" x14ac:dyDescent="0.2">
      <c r="A182" s="8">
        <v>45723.666666666599</v>
      </c>
      <c r="B182" s="9">
        <v>625.66</v>
      </c>
      <c r="C182">
        <f t="shared" si="8"/>
        <v>686.63578947368421</v>
      </c>
      <c r="D182">
        <f t="shared" si="9"/>
        <v>35.098719589781403</v>
      </c>
      <c r="E182">
        <f t="shared" si="10"/>
        <v>756.83322865324703</v>
      </c>
      <c r="F182">
        <f t="shared" si="11"/>
        <v>616.43835029412139</v>
      </c>
    </row>
    <row r="183" spans="1:6" x14ac:dyDescent="0.2">
      <c r="A183" s="8">
        <v>45726.666666666599</v>
      </c>
      <c r="B183" s="9">
        <v>597.99</v>
      </c>
      <c r="C183">
        <f t="shared" si="8"/>
        <v>681.95894736842115</v>
      </c>
      <c r="D183">
        <f t="shared" si="9"/>
        <v>39.133722229380574</v>
      </c>
      <c r="E183">
        <f t="shared" si="10"/>
        <v>760.22639182718228</v>
      </c>
      <c r="F183">
        <f t="shared" si="11"/>
        <v>603.69150290966002</v>
      </c>
    </row>
    <row r="184" spans="1:6" x14ac:dyDescent="0.2">
      <c r="A184" s="8">
        <v>45727.666666666599</v>
      </c>
      <c r="B184" s="9">
        <v>605.71</v>
      </c>
      <c r="C184">
        <f t="shared" si="8"/>
        <v>675.67421052631573</v>
      </c>
      <c r="D184">
        <f t="shared" si="9"/>
        <v>41.099217485187431</v>
      </c>
      <c r="E184">
        <f t="shared" si="10"/>
        <v>757.87264549669055</v>
      </c>
      <c r="F184">
        <f t="shared" si="11"/>
        <v>593.47577555594091</v>
      </c>
    </row>
    <row r="185" spans="1:6" x14ac:dyDescent="0.2">
      <c r="A185" s="8">
        <v>45728.666666666599</v>
      </c>
      <c r="B185" s="9">
        <v>619.55999999999995</v>
      </c>
      <c r="C185">
        <f t="shared" si="8"/>
        <v>669.6694736842104</v>
      </c>
      <c r="D185">
        <f t="shared" si="9"/>
        <v>41.097933793625963</v>
      </c>
      <c r="E185">
        <f t="shared" si="10"/>
        <v>751.86534127146228</v>
      </c>
      <c r="F185">
        <f t="shared" si="11"/>
        <v>587.47360609695852</v>
      </c>
    </row>
    <row r="186" spans="1:6" x14ac:dyDescent="0.2">
      <c r="A186" s="8">
        <v>45729.666666666599</v>
      </c>
      <c r="B186" s="9">
        <v>590.64</v>
      </c>
      <c r="C186">
        <f t="shared" si="8"/>
        <v>664.1</v>
      </c>
      <c r="D186">
        <f t="shared" si="9"/>
        <v>42.084401173181291</v>
      </c>
      <c r="E186">
        <f t="shared" si="10"/>
        <v>748.26880234636258</v>
      </c>
      <c r="F186">
        <f t="shared" si="11"/>
        <v>579.93119765363747</v>
      </c>
    </row>
    <row r="187" spans="1:6" x14ac:dyDescent="0.2">
      <c r="A187" s="8">
        <v>45730.666666666599</v>
      </c>
      <c r="B187" s="9">
        <v>607.6</v>
      </c>
      <c r="C187">
        <f t="shared" si="8"/>
        <v>656.8410526315788</v>
      </c>
      <c r="D187">
        <f t="shared" si="9"/>
        <v>40.436994383075039</v>
      </c>
      <c r="E187">
        <f t="shared" si="10"/>
        <v>737.7150413977289</v>
      </c>
      <c r="F187">
        <f t="shared" si="11"/>
        <v>575.96706386542871</v>
      </c>
    </row>
    <row r="188" spans="1:6" x14ac:dyDescent="0.2">
      <c r="A188" s="8">
        <v>45733</v>
      </c>
      <c r="B188" s="9">
        <v>604.9</v>
      </c>
      <c r="C188">
        <f t="shared" si="8"/>
        <v>650.04789473684207</v>
      </c>
      <c r="D188">
        <f t="shared" si="9"/>
        <v>36.903897879278425</v>
      </c>
      <c r="E188">
        <f t="shared" si="10"/>
        <v>723.8556904953989</v>
      </c>
      <c r="F188">
        <f t="shared" si="11"/>
        <v>576.24009897828523</v>
      </c>
    </row>
    <row r="189" spans="1:6" x14ac:dyDescent="0.2">
      <c r="A189" s="8"/>
      <c r="B189" s="9"/>
    </row>
    <row r="190" spans="1:6" x14ac:dyDescent="0.2">
      <c r="A190" s="8"/>
      <c r="B190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A779-CD18-A244-8A6A-3CCCD7ACEBD3}">
  <dimension ref="A1:H189"/>
  <sheetViews>
    <sheetView tabSelected="1" workbookViewId="0">
      <selection activeCell="V19" sqref="V19"/>
    </sheetView>
  </sheetViews>
  <sheetFormatPr baseColWidth="10" defaultRowHeight="16" x14ac:dyDescent="0.2"/>
  <sheetData>
    <row r="1" spans="1:8" x14ac:dyDescent="0.2">
      <c r="A1" s="14" t="s">
        <v>0</v>
      </c>
      <c r="B1" s="4" t="s">
        <v>1</v>
      </c>
      <c r="C1" s="13" t="s">
        <v>27</v>
      </c>
      <c r="D1" s="13" t="s">
        <v>28</v>
      </c>
      <c r="E1" s="13" t="s">
        <v>29</v>
      </c>
      <c r="F1" s="13" t="s">
        <v>30</v>
      </c>
      <c r="G1" s="16">
        <v>0.2</v>
      </c>
      <c r="H1" s="16">
        <v>0.8</v>
      </c>
    </row>
    <row r="2" spans="1:8" x14ac:dyDescent="0.2">
      <c r="A2" s="8">
        <v>45460.666666666599</v>
      </c>
      <c r="B2" s="9">
        <v>506.63</v>
      </c>
      <c r="C2">
        <f>MAX(B2:B15)</f>
        <v>539.91</v>
      </c>
      <c r="D2">
        <f>MIN(B2:B15)</f>
        <v>494.78</v>
      </c>
      <c r="G2" s="16">
        <v>0.2</v>
      </c>
      <c r="H2" s="16">
        <v>0.8</v>
      </c>
    </row>
    <row r="3" spans="1:8" x14ac:dyDescent="0.2">
      <c r="A3" s="8">
        <v>45461.666666666599</v>
      </c>
      <c r="B3" s="9">
        <v>499.49</v>
      </c>
      <c r="C3">
        <f t="shared" ref="C3:C66" si="0">MAX(B3:B16)</f>
        <v>539.91</v>
      </c>
      <c r="D3">
        <f t="shared" ref="D3:D66" si="1">MIN(B3:B16)</f>
        <v>494.78</v>
      </c>
      <c r="G3" s="16">
        <v>0.2</v>
      </c>
      <c r="H3" s="16">
        <v>0.8</v>
      </c>
    </row>
    <row r="4" spans="1:8" x14ac:dyDescent="0.2">
      <c r="A4" s="8">
        <v>45463.666666666599</v>
      </c>
      <c r="B4" s="9">
        <v>501.7</v>
      </c>
      <c r="C4">
        <f t="shared" si="0"/>
        <v>539.91</v>
      </c>
      <c r="D4">
        <f t="shared" si="1"/>
        <v>494.78</v>
      </c>
      <c r="G4" s="16">
        <v>0.2</v>
      </c>
      <c r="H4" s="16">
        <v>0.8</v>
      </c>
    </row>
    <row r="5" spans="1:8" x14ac:dyDescent="0.2">
      <c r="A5" s="8">
        <v>45464.666666666599</v>
      </c>
      <c r="B5" s="9">
        <v>494.78</v>
      </c>
      <c r="C5">
        <f t="shared" si="0"/>
        <v>539.91</v>
      </c>
      <c r="D5">
        <f t="shared" si="1"/>
        <v>494.78</v>
      </c>
      <c r="G5" s="16">
        <v>0.2</v>
      </c>
      <c r="H5" s="16">
        <v>0.8</v>
      </c>
    </row>
    <row r="6" spans="1:8" x14ac:dyDescent="0.2">
      <c r="A6" s="8">
        <v>45467.666666666599</v>
      </c>
      <c r="B6" s="9">
        <v>498.91</v>
      </c>
      <c r="C6">
        <f t="shared" si="0"/>
        <v>539.91</v>
      </c>
      <c r="D6">
        <f t="shared" si="1"/>
        <v>498.87</v>
      </c>
      <c r="G6" s="16">
        <v>0.2</v>
      </c>
      <c r="H6" s="16">
        <v>0.8</v>
      </c>
    </row>
    <row r="7" spans="1:8" x14ac:dyDescent="0.2">
      <c r="A7" s="8">
        <v>45468.666666666599</v>
      </c>
      <c r="B7" s="9">
        <v>510.6</v>
      </c>
      <c r="C7">
        <f t="shared" si="0"/>
        <v>539.91</v>
      </c>
      <c r="D7">
        <f t="shared" si="1"/>
        <v>496.16</v>
      </c>
      <c r="G7" s="16">
        <v>0.2</v>
      </c>
      <c r="H7" s="16">
        <v>0.8</v>
      </c>
    </row>
    <row r="8" spans="1:8" x14ac:dyDescent="0.2">
      <c r="A8" s="8">
        <v>45469.666666666599</v>
      </c>
      <c r="B8" s="9">
        <v>513.12</v>
      </c>
      <c r="C8">
        <f t="shared" si="0"/>
        <v>539.91</v>
      </c>
      <c r="D8">
        <f t="shared" si="1"/>
        <v>489.79</v>
      </c>
      <c r="G8" s="16">
        <v>0.2</v>
      </c>
      <c r="H8" s="16">
        <v>0.8</v>
      </c>
    </row>
    <row r="9" spans="1:8" x14ac:dyDescent="0.2">
      <c r="A9" s="8">
        <v>45470.666666666599</v>
      </c>
      <c r="B9" s="9">
        <v>519.55999999999995</v>
      </c>
      <c r="C9">
        <f t="shared" si="0"/>
        <v>539.91</v>
      </c>
      <c r="D9">
        <f t="shared" si="1"/>
        <v>461.99</v>
      </c>
      <c r="G9" s="16">
        <v>0.2</v>
      </c>
      <c r="H9" s="16">
        <v>0.8</v>
      </c>
    </row>
    <row r="10" spans="1:8" x14ac:dyDescent="0.2">
      <c r="A10" s="8">
        <v>45471.666666666599</v>
      </c>
      <c r="B10" s="9">
        <v>504.22</v>
      </c>
      <c r="C10">
        <f t="shared" si="0"/>
        <v>539.91</v>
      </c>
      <c r="D10">
        <f t="shared" si="1"/>
        <v>461.99</v>
      </c>
      <c r="G10" s="16">
        <v>0.2</v>
      </c>
      <c r="H10" s="16">
        <v>0.8</v>
      </c>
    </row>
    <row r="11" spans="1:8" x14ac:dyDescent="0.2">
      <c r="A11" s="8">
        <v>45474.666666666599</v>
      </c>
      <c r="B11" s="9">
        <v>504.68</v>
      </c>
      <c r="C11">
        <f t="shared" si="0"/>
        <v>539.91</v>
      </c>
      <c r="D11">
        <f t="shared" si="1"/>
        <v>461.99</v>
      </c>
      <c r="G11" s="16">
        <v>0.2</v>
      </c>
      <c r="H11" s="16">
        <v>0.8</v>
      </c>
    </row>
    <row r="12" spans="1:8" x14ac:dyDescent="0.2">
      <c r="A12" s="8">
        <v>45475.666666666599</v>
      </c>
      <c r="B12" s="9">
        <v>509.5</v>
      </c>
      <c r="C12">
        <f t="shared" si="0"/>
        <v>539.91</v>
      </c>
      <c r="D12">
        <f t="shared" si="1"/>
        <v>461.99</v>
      </c>
      <c r="G12" s="16">
        <v>0.2</v>
      </c>
      <c r="H12" s="16">
        <v>0.8</v>
      </c>
    </row>
    <row r="13" spans="1:8" x14ac:dyDescent="0.2">
      <c r="A13" s="8">
        <v>45476.545138888803</v>
      </c>
      <c r="B13" s="9">
        <v>509.96</v>
      </c>
      <c r="C13">
        <f t="shared" si="0"/>
        <v>539.91</v>
      </c>
      <c r="D13">
        <f t="shared" si="1"/>
        <v>461.99</v>
      </c>
      <c r="G13" s="16">
        <v>0.2</v>
      </c>
      <c r="H13" s="16">
        <v>0.8</v>
      </c>
    </row>
    <row r="14" spans="1:8" x14ac:dyDescent="0.2">
      <c r="A14" s="8">
        <v>45478.666666666599</v>
      </c>
      <c r="B14" s="9">
        <v>539.91</v>
      </c>
      <c r="C14">
        <f t="shared" si="0"/>
        <v>539.91</v>
      </c>
      <c r="D14">
        <f t="shared" si="1"/>
        <v>461.27</v>
      </c>
      <c r="G14" s="16">
        <v>0.2</v>
      </c>
      <c r="H14" s="16">
        <v>0.8</v>
      </c>
    </row>
    <row r="15" spans="1:8" x14ac:dyDescent="0.2">
      <c r="A15" s="8">
        <v>45481.666666666599</v>
      </c>
      <c r="B15" s="9">
        <v>529.32000000000005</v>
      </c>
      <c r="C15">
        <f t="shared" si="0"/>
        <v>534.69000000000005</v>
      </c>
      <c r="D15">
        <f t="shared" si="1"/>
        <v>453.41</v>
      </c>
      <c r="E15">
        <f>(B15-D15)/(C15-D15)*100%</f>
        <v>0.93393208661417315</v>
      </c>
      <c r="G15" s="16">
        <v>0.2</v>
      </c>
      <c r="H15" s="16">
        <v>0.8</v>
      </c>
    </row>
    <row r="16" spans="1:8" x14ac:dyDescent="0.2">
      <c r="A16" s="8">
        <v>45482.666666666599</v>
      </c>
      <c r="B16" s="9">
        <v>530</v>
      </c>
      <c r="C16">
        <f t="shared" si="0"/>
        <v>534.69000000000005</v>
      </c>
      <c r="D16">
        <f t="shared" si="1"/>
        <v>453.41</v>
      </c>
      <c r="E16">
        <f t="shared" ref="E16:E79" si="2">(B16-D16)/(C16-D16)*100%</f>
        <v>0.94229822834645605</v>
      </c>
      <c r="G16" s="16">
        <v>0.2</v>
      </c>
      <c r="H16" s="16">
        <v>0.8</v>
      </c>
    </row>
    <row r="17" spans="1:8" x14ac:dyDescent="0.2">
      <c r="A17" s="8">
        <v>45483.666666666599</v>
      </c>
      <c r="B17" s="9">
        <v>534.69000000000005</v>
      </c>
      <c r="C17">
        <f t="shared" si="0"/>
        <v>534.69000000000005</v>
      </c>
      <c r="D17">
        <f t="shared" si="1"/>
        <v>453.41</v>
      </c>
      <c r="E17">
        <f t="shared" si="2"/>
        <v>1</v>
      </c>
      <c r="F17">
        <f>AVERAGE(E15:E17)</f>
        <v>0.9587434383202097</v>
      </c>
      <c r="G17" s="16">
        <v>0.2</v>
      </c>
      <c r="H17" s="16">
        <v>0.8</v>
      </c>
    </row>
    <row r="18" spans="1:8" x14ac:dyDescent="0.2">
      <c r="A18" s="8">
        <v>45484.666666666599</v>
      </c>
      <c r="B18" s="9">
        <v>512.70000000000005</v>
      </c>
      <c r="C18">
        <f t="shared" si="0"/>
        <v>512.70000000000005</v>
      </c>
      <c r="D18">
        <f t="shared" si="1"/>
        <v>453.41</v>
      </c>
      <c r="E18">
        <f t="shared" si="2"/>
        <v>1</v>
      </c>
      <c r="F18">
        <f t="shared" ref="F18:F81" si="3">AVERAGE(E16:E18)</f>
        <v>0.98076607611548539</v>
      </c>
      <c r="G18" s="16">
        <v>0.2</v>
      </c>
      <c r="H18" s="16">
        <v>0.8</v>
      </c>
    </row>
    <row r="19" spans="1:8" x14ac:dyDescent="0.2">
      <c r="A19" s="8">
        <v>45485.666666666599</v>
      </c>
      <c r="B19" s="9">
        <v>498.87</v>
      </c>
      <c r="C19">
        <f t="shared" si="0"/>
        <v>498.87</v>
      </c>
      <c r="D19">
        <f t="shared" si="1"/>
        <v>453.41</v>
      </c>
      <c r="E19">
        <f t="shared" si="2"/>
        <v>1</v>
      </c>
      <c r="F19">
        <f t="shared" si="3"/>
        <v>1</v>
      </c>
      <c r="G19" s="16">
        <v>0.2</v>
      </c>
      <c r="H19" s="16">
        <v>0.8</v>
      </c>
    </row>
    <row r="20" spans="1:8" x14ac:dyDescent="0.2">
      <c r="A20" s="8">
        <v>45488.666666666599</v>
      </c>
      <c r="B20" s="9">
        <v>496.16</v>
      </c>
      <c r="C20">
        <f t="shared" si="0"/>
        <v>497.74</v>
      </c>
      <c r="D20">
        <f t="shared" si="1"/>
        <v>453.41</v>
      </c>
      <c r="E20">
        <f t="shared" si="2"/>
        <v>0.96435822242273894</v>
      </c>
      <c r="F20">
        <f t="shared" si="3"/>
        <v>0.9881194074742462</v>
      </c>
      <c r="G20" s="16">
        <v>0.2</v>
      </c>
      <c r="H20" s="16">
        <v>0.8</v>
      </c>
    </row>
    <row r="21" spans="1:8" x14ac:dyDescent="0.2">
      <c r="A21" s="8">
        <v>45489.666666666599</v>
      </c>
      <c r="B21" s="9">
        <v>489.79</v>
      </c>
      <c r="C21">
        <f t="shared" si="0"/>
        <v>497.74</v>
      </c>
      <c r="D21">
        <f t="shared" si="1"/>
        <v>453.41</v>
      </c>
      <c r="E21">
        <f t="shared" si="2"/>
        <v>0.82066320775998214</v>
      </c>
      <c r="F21">
        <f t="shared" si="3"/>
        <v>0.92834047672757369</v>
      </c>
      <c r="G21" s="16">
        <v>0.2</v>
      </c>
      <c r="H21" s="16">
        <v>0.8</v>
      </c>
    </row>
    <row r="22" spans="1:8" x14ac:dyDescent="0.2">
      <c r="A22" s="8">
        <v>45490.666666666599</v>
      </c>
      <c r="B22" s="9">
        <v>461.99</v>
      </c>
      <c r="C22">
        <f t="shared" si="0"/>
        <v>497.74</v>
      </c>
      <c r="D22">
        <f t="shared" si="1"/>
        <v>453.41</v>
      </c>
      <c r="E22">
        <f t="shared" si="2"/>
        <v>0.19354838709677391</v>
      </c>
      <c r="F22">
        <f t="shared" si="3"/>
        <v>0.65952327242649833</v>
      </c>
      <c r="G22" s="16">
        <v>0.2</v>
      </c>
      <c r="H22" s="16">
        <v>0.8</v>
      </c>
    </row>
    <row r="23" spans="1:8" x14ac:dyDescent="0.2">
      <c r="A23" s="8">
        <v>45491.666666666599</v>
      </c>
      <c r="B23" s="9">
        <v>475.85</v>
      </c>
      <c r="C23">
        <f t="shared" si="0"/>
        <v>497.74</v>
      </c>
      <c r="D23">
        <f t="shared" si="1"/>
        <v>453.41</v>
      </c>
      <c r="E23">
        <f t="shared" si="2"/>
        <v>0.50620347394540954</v>
      </c>
      <c r="F23">
        <f t="shared" si="3"/>
        <v>0.50680502293405516</v>
      </c>
      <c r="G23" s="16">
        <v>0.2</v>
      </c>
      <c r="H23" s="16">
        <v>0.8</v>
      </c>
    </row>
    <row r="24" spans="1:8" x14ac:dyDescent="0.2">
      <c r="A24" s="8">
        <v>45492.666666666599</v>
      </c>
      <c r="B24" s="9">
        <v>476.79</v>
      </c>
      <c r="C24">
        <f t="shared" si="0"/>
        <v>497.74</v>
      </c>
      <c r="D24">
        <f t="shared" si="1"/>
        <v>453.41</v>
      </c>
      <c r="E24">
        <f t="shared" si="2"/>
        <v>0.52740807579517268</v>
      </c>
      <c r="F24">
        <f t="shared" si="3"/>
        <v>0.40905331227911867</v>
      </c>
      <c r="G24" s="16">
        <v>0.2</v>
      </c>
      <c r="H24" s="16">
        <v>0.8</v>
      </c>
    </row>
    <row r="25" spans="1:8" x14ac:dyDescent="0.2">
      <c r="A25" s="8">
        <v>45495.666666666599</v>
      </c>
      <c r="B25" s="9">
        <v>487.4</v>
      </c>
      <c r="C25">
        <f t="shared" si="0"/>
        <v>509.63</v>
      </c>
      <c r="D25">
        <f t="shared" si="1"/>
        <v>453.41</v>
      </c>
      <c r="E25">
        <f t="shared" si="2"/>
        <v>0.60458911419423644</v>
      </c>
      <c r="F25">
        <f t="shared" si="3"/>
        <v>0.54606688797827285</v>
      </c>
      <c r="G25" s="16">
        <v>0.2</v>
      </c>
      <c r="H25" s="16">
        <v>0.8</v>
      </c>
    </row>
    <row r="26" spans="1:8" x14ac:dyDescent="0.2">
      <c r="A26" s="8">
        <v>45496.666666666599</v>
      </c>
      <c r="B26" s="9">
        <v>488.69</v>
      </c>
      <c r="C26">
        <f t="shared" si="0"/>
        <v>517.77</v>
      </c>
      <c r="D26">
        <f t="shared" si="1"/>
        <v>453.41</v>
      </c>
      <c r="E26">
        <f t="shared" si="2"/>
        <v>0.54816656308265999</v>
      </c>
      <c r="F26">
        <f t="shared" si="3"/>
        <v>0.56005458435735644</v>
      </c>
      <c r="G26" s="16">
        <v>0.2</v>
      </c>
      <c r="H26" s="16">
        <v>0.8</v>
      </c>
    </row>
    <row r="27" spans="1:8" x14ac:dyDescent="0.2">
      <c r="A27" s="8">
        <v>45497.666666666599</v>
      </c>
      <c r="B27" s="9">
        <v>461.27</v>
      </c>
      <c r="C27">
        <f t="shared" si="0"/>
        <v>517.77</v>
      </c>
      <c r="D27">
        <f t="shared" si="1"/>
        <v>453.41</v>
      </c>
      <c r="E27">
        <f t="shared" si="2"/>
        <v>0.12212554381603422</v>
      </c>
      <c r="F27">
        <f t="shared" si="3"/>
        <v>0.42496040703097687</v>
      </c>
      <c r="G27" s="16">
        <v>0.2</v>
      </c>
      <c r="H27" s="16">
        <v>0.8</v>
      </c>
    </row>
    <row r="28" spans="1:8" x14ac:dyDescent="0.2">
      <c r="A28" s="8">
        <v>45498.666666666599</v>
      </c>
      <c r="B28" s="9">
        <v>453.41</v>
      </c>
      <c r="C28">
        <f t="shared" si="0"/>
        <v>528.54</v>
      </c>
      <c r="D28">
        <f t="shared" si="1"/>
        <v>453.41</v>
      </c>
      <c r="E28">
        <f t="shared" si="2"/>
        <v>0</v>
      </c>
      <c r="F28">
        <f t="shared" si="3"/>
        <v>0.22343070229956474</v>
      </c>
      <c r="G28" s="16">
        <v>0.2</v>
      </c>
      <c r="H28" s="16">
        <v>0.8</v>
      </c>
    </row>
    <row r="29" spans="1:8" x14ac:dyDescent="0.2">
      <c r="A29" s="8">
        <v>45499.666666666599</v>
      </c>
      <c r="B29" s="9">
        <v>465.7</v>
      </c>
      <c r="C29">
        <f t="shared" si="0"/>
        <v>528.54</v>
      </c>
      <c r="D29">
        <f t="shared" si="1"/>
        <v>463.19</v>
      </c>
      <c r="E29">
        <f t="shared" si="2"/>
        <v>3.8408569242540047E-2</v>
      </c>
      <c r="F29">
        <f t="shared" si="3"/>
        <v>5.3511371019524752E-2</v>
      </c>
      <c r="G29" s="16">
        <v>0.2</v>
      </c>
      <c r="H29" s="16">
        <v>0.8</v>
      </c>
    </row>
    <row r="30" spans="1:8" x14ac:dyDescent="0.2">
      <c r="A30" s="8">
        <v>45502.666666666599</v>
      </c>
      <c r="B30" s="9">
        <v>465.71</v>
      </c>
      <c r="C30">
        <f t="shared" si="0"/>
        <v>537.33000000000004</v>
      </c>
      <c r="D30">
        <f t="shared" si="1"/>
        <v>463.19</v>
      </c>
      <c r="E30">
        <f t="shared" si="2"/>
        <v>3.3989749123280018E-2</v>
      </c>
      <c r="F30">
        <f t="shared" si="3"/>
        <v>2.4132772788606687E-2</v>
      </c>
      <c r="G30" s="16">
        <v>0.2</v>
      </c>
      <c r="H30" s="16">
        <v>0.8</v>
      </c>
    </row>
    <row r="31" spans="1:8" x14ac:dyDescent="0.2">
      <c r="A31" s="8">
        <v>45503.666666666599</v>
      </c>
      <c r="B31" s="9">
        <v>463.19</v>
      </c>
      <c r="C31">
        <f t="shared" si="0"/>
        <v>537.33000000000004</v>
      </c>
      <c r="D31">
        <f t="shared" si="1"/>
        <v>463.19</v>
      </c>
      <c r="E31">
        <f t="shared" si="2"/>
        <v>0</v>
      </c>
      <c r="F31">
        <f t="shared" si="3"/>
        <v>2.4132772788606687E-2</v>
      </c>
      <c r="G31" s="16">
        <v>0.2</v>
      </c>
      <c r="H31" s="16">
        <v>0.8</v>
      </c>
    </row>
    <row r="32" spans="1:8" x14ac:dyDescent="0.2">
      <c r="A32" s="8">
        <v>45504.666666666599</v>
      </c>
      <c r="B32" s="9">
        <v>474.83</v>
      </c>
      <c r="C32">
        <f t="shared" si="0"/>
        <v>537.33000000000004</v>
      </c>
      <c r="D32">
        <f t="shared" si="1"/>
        <v>474.83</v>
      </c>
      <c r="E32">
        <f t="shared" si="2"/>
        <v>0</v>
      </c>
      <c r="F32">
        <f t="shared" si="3"/>
        <v>1.1329916374426673E-2</v>
      </c>
      <c r="G32" s="16">
        <v>0.2</v>
      </c>
      <c r="H32" s="16">
        <v>0.8</v>
      </c>
    </row>
    <row r="33" spans="1:8" x14ac:dyDescent="0.2">
      <c r="A33" s="8">
        <v>45505.666666666599</v>
      </c>
      <c r="B33" s="9">
        <v>497.74</v>
      </c>
      <c r="C33">
        <f t="shared" si="0"/>
        <v>537.33000000000004</v>
      </c>
      <c r="D33">
        <f t="shared" si="1"/>
        <v>475.73</v>
      </c>
      <c r="E33">
        <f t="shared" si="2"/>
        <v>0.35730519480519451</v>
      </c>
      <c r="F33">
        <f t="shared" si="3"/>
        <v>0.1191017316017315</v>
      </c>
      <c r="G33" s="16">
        <v>0.2</v>
      </c>
      <c r="H33" s="16">
        <v>0.8</v>
      </c>
    </row>
    <row r="34" spans="1:8" x14ac:dyDescent="0.2">
      <c r="A34" s="8">
        <v>45506.666666666599</v>
      </c>
      <c r="B34" s="9">
        <v>488.14</v>
      </c>
      <c r="C34">
        <f t="shared" si="0"/>
        <v>537.33000000000004</v>
      </c>
      <c r="D34">
        <f t="shared" si="1"/>
        <v>475.73</v>
      </c>
      <c r="E34">
        <f t="shared" si="2"/>
        <v>0.20146103896103837</v>
      </c>
      <c r="F34">
        <f t="shared" si="3"/>
        <v>0.18625541125541098</v>
      </c>
      <c r="G34" s="16">
        <v>0.2</v>
      </c>
      <c r="H34" s="16">
        <v>0.8</v>
      </c>
    </row>
    <row r="35" spans="1:8" x14ac:dyDescent="0.2">
      <c r="A35" s="8">
        <v>45509.666666666599</v>
      </c>
      <c r="B35" s="9">
        <v>475.73</v>
      </c>
      <c r="C35">
        <f t="shared" si="0"/>
        <v>537.33000000000004</v>
      </c>
      <c r="D35">
        <f t="shared" si="1"/>
        <v>475.73</v>
      </c>
      <c r="E35">
        <f t="shared" si="2"/>
        <v>0</v>
      </c>
      <c r="F35">
        <f t="shared" si="3"/>
        <v>0.18625541125541098</v>
      </c>
      <c r="G35" s="16">
        <v>0.2</v>
      </c>
      <c r="H35" s="16">
        <v>0.8</v>
      </c>
    </row>
    <row r="36" spans="1:8" x14ac:dyDescent="0.2">
      <c r="A36" s="8">
        <v>45510.666666666599</v>
      </c>
      <c r="B36" s="9">
        <v>494.09</v>
      </c>
      <c r="C36">
        <f t="shared" si="0"/>
        <v>537.33000000000004</v>
      </c>
      <c r="D36">
        <f t="shared" si="1"/>
        <v>488.92</v>
      </c>
      <c r="E36">
        <f t="shared" si="2"/>
        <v>0.10679611650485347</v>
      </c>
      <c r="F36">
        <f t="shared" si="3"/>
        <v>0.10275238515529728</v>
      </c>
      <c r="G36" s="16">
        <v>0.2</v>
      </c>
      <c r="H36" s="16">
        <v>0.8</v>
      </c>
    </row>
    <row r="37" spans="1:8" x14ac:dyDescent="0.2">
      <c r="A37" s="8">
        <v>45511.666666666599</v>
      </c>
      <c r="B37" s="9">
        <v>488.92</v>
      </c>
      <c r="C37">
        <f t="shared" si="0"/>
        <v>537.33000000000004</v>
      </c>
      <c r="D37">
        <f t="shared" si="1"/>
        <v>488.92</v>
      </c>
      <c r="E37">
        <f t="shared" si="2"/>
        <v>0</v>
      </c>
      <c r="F37">
        <f t="shared" si="3"/>
        <v>3.5598705501617825E-2</v>
      </c>
      <c r="G37" s="16">
        <v>0.2</v>
      </c>
      <c r="H37" s="16">
        <v>0.8</v>
      </c>
    </row>
    <row r="38" spans="1:8" x14ac:dyDescent="0.2">
      <c r="A38" s="8">
        <v>45512.666666666599</v>
      </c>
      <c r="B38" s="9">
        <v>509.63</v>
      </c>
      <c r="C38">
        <f t="shared" si="0"/>
        <v>537.33000000000004</v>
      </c>
      <c r="D38">
        <f t="shared" si="1"/>
        <v>509.63</v>
      </c>
      <c r="E38">
        <f t="shared" si="2"/>
        <v>0</v>
      </c>
      <c r="F38">
        <f t="shared" si="3"/>
        <v>3.5598705501617825E-2</v>
      </c>
      <c r="G38" s="16">
        <v>0.2</v>
      </c>
      <c r="H38" s="16">
        <v>0.8</v>
      </c>
    </row>
    <row r="39" spans="1:8" x14ac:dyDescent="0.2">
      <c r="A39" s="8">
        <v>45513.666666666599</v>
      </c>
      <c r="B39" s="9">
        <v>517.77</v>
      </c>
      <c r="C39">
        <f t="shared" si="0"/>
        <v>537.33000000000004</v>
      </c>
      <c r="D39">
        <f t="shared" si="1"/>
        <v>515.95000000000005</v>
      </c>
      <c r="E39">
        <f t="shared" si="2"/>
        <v>8.5126286248827718E-2</v>
      </c>
      <c r="F39">
        <f t="shared" si="3"/>
        <v>2.837542874960924E-2</v>
      </c>
      <c r="G39" s="16">
        <v>0.2</v>
      </c>
      <c r="H39" s="16">
        <v>0.8</v>
      </c>
    </row>
    <row r="40" spans="1:8" x14ac:dyDescent="0.2">
      <c r="A40" s="8">
        <v>45516.666666666599</v>
      </c>
      <c r="B40" s="9">
        <v>515.95000000000005</v>
      </c>
      <c r="C40">
        <f t="shared" si="0"/>
        <v>537.33000000000004</v>
      </c>
      <c r="D40">
        <f t="shared" si="1"/>
        <v>515.95000000000005</v>
      </c>
      <c r="E40">
        <f t="shared" si="2"/>
        <v>0</v>
      </c>
      <c r="F40">
        <f t="shared" si="3"/>
        <v>2.837542874960924E-2</v>
      </c>
      <c r="G40" s="16">
        <v>0.2</v>
      </c>
      <c r="H40" s="16">
        <v>0.8</v>
      </c>
    </row>
    <row r="41" spans="1:8" x14ac:dyDescent="0.2">
      <c r="A41" s="8">
        <v>45517.666666666599</v>
      </c>
      <c r="B41" s="9">
        <v>528.54</v>
      </c>
      <c r="C41">
        <f t="shared" si="0"/>
        <v>537.33000000000004</v>
      </c>
      <c r="D41">
        <f t="shared" si="1"/>
        <v>516.78</v>
      </c>
      <c r="E41">
        <f t="shared" si="2"/>
        <v>0.57226277372262535</v>
      </c>
      <c r="F41">
        <f t="shared" si="3"/>
        <v>0.21912968665715102</v>
      </c>
      <c r="G41" s="16">
        <v>0.2</v>
      </c>
      <c r="H41" s="16">
        <v>0.8</v>
      </c>
    </row>
    <row r="42" spans="1:8" x14ac:dyDescent="0.2">
      <c r="A42" s="8">
        <v>45518.666666666599</v>
      </c>
      <c r="B42" s="9">
        <v>526.76</v>
      </c>
      <c r="C42">
        <f t="shared" si="0"/>
        <v>537.33000000000004</v>
      </c>
      <c r="D42">
        <f t="shared" si="1"/>
        <v>511.76</v>
      </c>
      <c r="E42">
        <f t="shared" si="2"/>
        <v>0.58662495111458623</v>
      </c>
      <c r="F42">
        <f t="shared" si="3"/>
        <v>0.38629590827907051</v>
      </c>
      <c r="G42" s="16">
        <v>0.2</v>
      </c>
      <c r="H42" s="16">
        <v>0.8</v>
      </c>
    </row>
    <row r="43" spans="1:8" x14ac:dyDescent="0.2">
      <c r="A43" s="8">
        <v>45519.666666666599</v>
      </c>
      <c r="B43" s="9">
        <v>537.33000000000004</v>
      </c>
      <c r="C43">
        <f t="shared" si="0"/>
        <v>537.33000000000004</v>
      </c>
      <c r="D43">
        <f t="shared" si="1"/>
        <v>511.76</v>
      </c>
      <c r="E43">
        <f t="shared" si="2"/>
        <v>1</v>
      </c>
      <c r="F43">
        <f t="shared" si="3"/>
        <v>0.71962924161240382</v>
      </c>
      <c r="G43" s="16">
        <v>0.2</v>
      </c>
      <c r="H43" s="16">
        <v>0.8</v>
      </c>
    </row>
    <row r="44" spans="1:8" x14ac:dyDescent="0.2">
      <c r="A44" s="8">
        <v>45520.666666666599</v>
      </c>
      <c r="B44" s="9">
        <v>527.41999999999996</v>
      </c>
      <c r="C44">
        <f t="shared" si="0"/>
        <v>535.16</v>
      </c>
      <c r="D44">
        <f t="shared" si="1"/>
        <v>511.76</v>
      </c>
      <c r="E44">
        <f t="shared" si="2"/>
        <v>0.66923076923076852</v>
      </c>
      <c r="F44">
        <f t="shared" si="3"/>
        <v>0.75195190678178492</v>
      </c>
      <c r="G44" s="16">
        <v>0.2</v>
      </c>
      <c r="H44" s="16">
        <v>0.8</v>
      </c>
    </row>
    <row r="45" spans="1:8" x14ac:dyDescent="0.2">
      <c r="A45" s="8">
        <v>45523.666666666599</v>
      </c>
      <c r="B45" s="9">
        <v>529.28</v>
      </c>
      <c r="C45">
        <f t="shared" si="0"/>
        <v>535.16</v>
      </c>
      <c r="D45">
        <f t="shared" si="1"/>
        <v>500.27</v>
      </c>
      <c r="E45">
        <f t="shared" si="2"/>
        <v>0.83147033533963888</v>
      </c>
      <c r="F45">
        <f t="shared" si="3"/>
        <v>0.83356703485680261</v>
      </c>
      <c r="G45" s="16">
        <v>0.2</v>
      </c>
      <c r="H45" s="16">
        <v>0.8</v>
      </c>
    </row>
    <row r="46" spans="1:8" x14ac:dyDescent="0.2">
      <c r="A46" s="8">
        <v>45524.666666666599</v>
      </c>
      <c r="B46" s="9">
        <v>526.73</v>
      </c>
      <c r="C46">
        <f t="shared" si="0"/>
        <v>535.16</v>
      </c>
      <c r="D46">
        <f t="shared" si="1"/>
        <v>500.27</v>
      </c>
      <c r="E46">
        <f t="shared" si="2"/>
        <v>0.75838349097162649</v>
      </c>
      <c r="F46">
        <f t="shared" si="3"/>
        <v>0.75302819851401137</v>
      </c>
      <c r="G46" s="16">
        <v>0.2</v>
      </c>
      <c r="H46" s="16">
        <v>0.8</v>
      </c>
    </row>
    <row r="47" spans="1:8" x14ac:dyDescent="0.2">
      <c r="A47" s="8">
        <v>45525.666666666599</v>
      </c>
      <c r="B47" s="9">
        <v>535.16</v>
      </c>
      <c r="C47">
        <f t="shared" si="0"/>
        <v>535.16</v>
      </c>
      <c r="D47">
        <f t="shared" si="1"/>
        <v>500.27</v>
      </c>
      <c r="E47">
        <f t="shared" si="2"/>
        <v>1</v>
      </c>
      <c r="F47">
        <f t="shared" si="3"/>
        <v>0.86328460877042179</v>
      </c>
      <c r="G47" s="16">
        <v>0.2</v>
      </c>
      <c r="H47" s="16">
        <v>0.8</v>
      </c>
    </row>
    <row r="48" spans="1:8" x14ac:dyDescent="0.2">
      <c r="A48" s="8">
        <v>45526.666666666599</v>
      </c>
      <c r="B48" s="9">
        <v>531.92999999999995</v>
      </c>
      <c r="C48">
        <f t="shared" si="0"/>
        <v>531.92999999999995</v>
      </c>
      <c r="D48">
        <f t="shared" si="1"/>
        <v>500.27</v>
      </c>
      <c r="E48">
        <f t="shared" si="2"/>
        <v>1</v>
      </c>
      <c r="F48">
        <f t="shared" si="3"/>
        <v>0.91946116365720876</v>
      </c>
      <c r="G48" s="16">
        <v>0.2</v>
      </c>
      <c r="H48" s="16">
        <v>0.8</v>
      </c>
    </row>
    <row r="49" spans="1:8" x14ac:dyDescent="0.2">
      <c r="A49" s="8">
        <v>45527.666666666599</v>
      </c>
      <c r="B49" s="9">
        <v>528</v>
      </c>
      <c r="C49">
        <f t="shared" si="0"/>
        <v>528</v>
      </c>
      <c r="D49">
        <f t="shared" si="1"/>
        <v>500.27</v>
      </c>
      <c r="E49">
        <f t="shared" si="2"/>
        <v>1</v>
      </c>
      <c r="F49">
        <f t="shared" si="3"/>
        <v>1</v>
      </c>
      <c r="G49" s="16">
        <v>0.2</v>
      </c>
      <c r="H49" s="16">
        <v>0.8</v>
      </c>
    </row>
    <row r="50" spans="1:8" x14ac:dyDescent="0.2">
      <c r="A50" s="8">
        <v>45530.666666666599</v>
      </c>
      <c r="B50" s="9">
        <v>521.12</v>
      </c>
      <c r="C50">
        <f t="shared" si="0"/>
        <v>525.6</v>
      </c>
      <c r="D50">
        <f t="shared" si="1"/>
        <v>500.27</v>
      </c>
      <c r="E50">
        <f t="shared" si="2"/>
        <v>0.82313462297670703</v>
      </c>
      <c r="F50">
        <f t="shared" si="3"/>
        <v>0.94104487432556905</v>
      </c>
      <c r="G50" s="16">
        <v>0.2</v>
      </c>
      <c r="H50" s="16">
        <v>0.8</v>
      </c>
    </row>
    <row r="51" spans="1:8" x14ac:dyDescent="0.2">
      <c r="A51" s="8">
        <v>45531.666666666599</v>
      </c>
      <c r="B51" s="9">
        <v>519.1</v>
      </c>
      <c r="C51">
        <f t="shared" si="0"/>
        <v>533.28</v>
      </c>
      <c r="D51">
        <f t="shared" si="1"/>
        <v>500.27</v>
      </c>
      <c r="E51">
        <f t="shared" si="2"/>
        <v>0.57043320205998327</v>
      </c>
      <c r="F51">
        <f t="shared" si="3"/>
        <v>0.79785594167889684</v>
      </c>
      <c r="G51" s="16">
        <v>0.2</v>
      </c>
      <c r="H51" s="16">
        <v>0.8</v>
      </c>
    </row>
    <row r="52" spans="1:8" x14ac:dyDescent="0.2">
      <c r="A52" s="8">
        <v>45532.666666666599</v>
      </c>
      <c r="B52" s="9">
        <v>516.78</v>
      </c>
      <c r="C52">
        <f t="shared" si="0"/>
        <v>536.32000000000005</v>
      </c>
      <c r="D52">
        <f t="shared" si="1"/>
        <v>500.27</v>
      </c>
      <c r="E52">
        <f t="shared" si="2"/>
        <v>0.4579750346740627</v>
      </c>
      <c r="F52">
        <f t="shared" si="3"/>
        <v>0.61718095323691768</v>
      </c>
      <c r="G52" s="16">
        <v>0.2</v>
      </c>
      <c r="H52" s="16">
        <v>0.8</v>
      </c>
    </row>
    <row r="53" spans="1:8" x14ac:dyDescent="0.2">
      <c r="A53" s="8">
        <v>45533.666666666599</v>
      </c>
      <c r="B53" s="9">
        <v>518.22</v>
      </c>
      <c r="C53">
        <f t="shared" si="0"/>
        <v>537.95000000000005</v>
      </c>
      <c r="D53">
        <f t="shared" si="1"/>
        <v>500.27</v>
      </c>
      <c r="E53">
        <f t="shared" si="2"/>
        <v>0.47638004246284543</v>
      </c>
      <c r="F53">
        <f t="shared" si="3"/>
        <v>0.50159609306563047</v>
      </c>
      <c r="G53" s="16">
        <v>0.2</v>
      </c>
      <c r="H53" s="16">
        <v>0.8</v>
      </c>
    </row>
    <row r="54" spans="1:8" x14ac:dyDescent="0.2">
      <c r="A54" s="8">
        <v>45534.666666666599</v>
      </c>
      <c r="B54" s="9">
        <v>521.30999999999995</v>
      </c>
      <c r="C54">
        <f t="shared" si="0"/>
        <v>559.1</v>
      </c>
      <c r="D54">
        <f t="shared" si="1"/>
        <v>500.27</v>
      </c>
      <c r="E54">
        <f t="shared" si="2"/>
        <v>0.35764065952745111</v>
      </c>
      <c r="F54">
        <f t="shared" si="3"/>
        <v>0.43066524555478641</v>
      </c>
      <c r="G54" s="16">
        <v>0.2</v>
      </c>
      <c r="H54" s="16">
        <v>0.8</v>
      </c>
    </row>
    <row r="55" spans="1:8" x14ac:dyDescent="0.2">
      <c r="A55" s="8">
        <v>45538.666666666599</v>
      </c>
      <c r="B55" s="9">
        <v>511.76</v>
      </c>
      <c r="C55">
        <f t="shared" si="0"/>
        <v>561.35</v>
      </c>
      <c r="D55">
        <f t="shared" si="1"/>
        <v>500.27</v>
      </c>
      <c r="E55">
        <f t="shared" si="2"/>
        <v>0.18811394891944994</v>
      </c>
      <c r="F55">
        <f t="shared" si="3"/>
        <v>0.34071155030324879</v>
      </c>
      <c r="G55" s="16">
        <v>0.2</v>
      </c>
      <c r="H55" s="16">
        <v>0.8</v>
      </c>
    </row>
    <row r="56" spans="1:8" x14ac:dyDescent="0.2">
      <c r="A56" s="8">
        <v>45539.666666666599</v>
      </c>
      <c r="B56" s="9">
        <v>512.74</v>
      </c>
      <c r="C56">
        <f t="shared" si="0"/>
        <v>564.41</v>
      </c>
      <c r="D56">
        <f t="shared" si="1"/>
        <v>500.27</v>
      </c>
      <c r="E56">
        <f t="shared" si="2"/>
        <v>0.19441845961958262</v>
      </c>
      <c r="F56">
        <f t="shared" si="3"/>
        <v>0.24672435602216122</v>
      </c>
      <c r="G56" s="16">
        <v>0.2</v>
      </c>
      <c r="H56" s="16">
        <v>0.8</v>
      </c>
    </row>
    <row r="57" spans="1:8" x14ac:dyDescent="0.2">
      <c r="A57" s="8">
        <v>45540.666666666599</v>
      </c>
      <c r="B57" s="9">
        <v>516.86</v>
      </c>
      <c r="C57">
        <f t="shared" si="0"/>
        <v>564.41</v>
      </c>
      <c r="D57">
        <f t="shared" si="1"/>
        <v>500.27</v>
      </c>
      <c r="E57">
        <f t="shared" si="2"/>
        <v>0.25865294667913996</v>
      </c>
      <c r="F57">
        <f t="shared" si="3"/>
        <v>0.21372845173939084</v>
      </c>
      <c r="G57" s="16">
        <v>0.2</v>
      </c>
      <c r="H57" s="16">
        <v>0.8</v>
      </c>
    </row>
    <row r="58" spans="1:8" x14ac:dyDescent="0.2">
      <c r="A58" s="8">
        <v>45541.666666666599</v>
      </c>
      <c r="B58" s="9">
        <v>500.27</v>
      </c>
      <c r="C58">
        <f t="shared" si="0"/>
        <v>568.30999999999995</v>
      </c>
      <c r="D58">
        <f t="shared" si="1"/>
        <v>500.27</v>
      </c>
      <c r="E58">
        <f t="shared" si="2"/>
        <v>0</v>
      </c>
      <c r="F58">
        <f t="shared" si="3"/>
        <v>0.15102380209957419</v>
      </c>
      <c r="G58" s="16">
        <v>0.2</v>
      </c>
      <c r="H58" s="16">
        <v>0.8</v>
      </c>
    </row>
    <row r="59" spans="1:8" x14ac:dyDescent="0.2">
      <c r="A59" s="8">
        <v>45544.666666666599</v>
      </c>
      <c r="B59" s="9">
        <v>504.79</v>
      </c>
      <c r="C59">
        <f t="shared" si="0"/>
        <v>568.30999999999995</v>
      </c>
      <c r="D59">
        <f t="shared" si="1"/>
        <v>504.79</v>
      </c>
      <c r="E59">
        <f t="shared" si="2"/>
        <v>0</v>
      </c>
      <c r="F59">
        <f t="shared" si="3"/>
        <v>8.6217648893046658E-2</v>
      </c>
      <c r="G59" s="16">
        <v>0.2</v>
      </c>
      <c r="H59" s="16">
        <v>0.8</v>
      </c>
    </row>
    <row r="60" spans="1:8" x14ac:dyDescent="0.2">
      <c r="A60" s="8">
        <v>45545.666666666599</v>
      </c>
      <c r="B60" s="9">
        <v>504.79</v>
      </c>
      <c r="C60">
        <f t="shared" si="0"/>
        <v>568.30999999999995</v>
      </c>
      <c r="D60">
        <f t="shared" si="1"/>
        <v>504.79</v>
      </c>
      <c r="E60">
        <f t="shared" si="2"/>
        <v>0</v>
      </c>
      <c r="F60">
        <f t="shared" si="3"/>
        <v>0</v>
      </c>
      <c r="G60" s="16">
        <v>0.2</v>
      </c>
      <c r="H60" s="16">
        <v>0.8</v>
      </c>
    </row>
    <row r="61" spans="1:8" x14ac:dyDescent="0.2">
      <c r="A61" s="8">
        <v>45546.666666666599</v>
      </c>
      <c r="B61" s="9">
        <v>511.83</v>
      </c>
      <c r="C61">
        <f t="shared" si="0"/>
        <v>572.44000000000005</v>
      </c>
      <c r="D61">
        <f t="shared" si="1"/>
        <v>511.83</v>
      </c>
      <c r="E61">
        <f t="shared" si="2"/>
        <v>0</v>
      </c>
      <c r="F61">
        <f t="shared" si="3"/>
        <v>0</v>
      </c>
      <c r="G61" s="16">
        <v>0.2</v>
      </c>
      <c r="H61" s="16">
        <v>0.8</v>
      </c>
    </row>
    <row r="62" spans="1:8" x14ac:dyDescent="0.2">
      <c r="A62" s="8">
        <v>45547.666666666599</v>
      </c>
      <c r="B62" s="9">
        <v>525.6</v>
      </c>
      <c r="C62">
        <f t="shared" si="0"/>
        <v>576.47</v>
      </c>
      <c r="D62">
        <f t="shared" si="1"/>
        <v>524.62</v>
      </c>
      <c r="E62">
        <f t="shared" si="2"/>
        <v>1.8900675024108346E-2</v>
      </c>
      <c r="F62">
        <f t="shared" si="3"/>
        <v>6.3002250080361156E-3</v>
      </c>
      <c r="G62" s="16">
        <v>0.2</v>
      </c>
      <c r="H62" s="16">
        <v>0.8</v>
      </c>
    </row>
    <row r="63" spans="1:8" x14ac:dyDescent="0.2">
      <c r="A63" s="8">
        <v>45548.666666666599</v>
      </c>
      <c r="B63" s="9">
        <v>524.62</v>
      </c>
      <c r="C63">
        <f t="shared" si="0"/>
        <v>576.47</v>
      </c>
      <c r="D63">
        <f t="shared" si="1"/>
        <v>524.62</v>
      </c>
      <c r="E63">
        <f t="shared" si="2"/>
        <v>0</v>
      </c>
      <c r="F63">
        <f t="shared" si="3"/>
        <v>6.3002250080361156E-3</v>
      </c>
      <c r="G63" s="16">
        <v>0.2</v>
      </c>
      <c r="H63" s="16">
        <v>0.8</v>
      </c>
    </row>
    <row r="64" spans="1:8" x14ac:dyDescent="0.2">
      <c r="A64" s="8">
        <v>45551.666666666599</v>
      </c>
      <c r="B64" s="9">
        <v>533.28</v>
      </c>
      <c r="C64">
        <f t="shared" si="0"/>
        <v>582.77</v>
      </c>
      <c r="D64">
        <f t="shared" si="1"/>
        <v>533.28</v>
      </c>
      <c r="E64">
        <f t="shared" si="2"/>
        <v>0</v>
      </c>
      <c r="F64">
        <f t="shared" si="3"/>
        <v>6.3002250080361156E-3</v>
      </c>
      <c r="G64" s="16">
        <v>0.2</v>
      </c>
      <c r="H64" s="16">
        <v>0.8</v>
      </c>
    </row>
    <row r="65" spans="1:8" x14ac:dyDescent="0.2">
      <c r="A65" s="8">
        <v>45552.666666666599</v>
      </c>
      <c r="B65" s="9">
        <v>536.32000000000005</v>
      </c>
      <c r="C65">
        <f t="shared" si="0"/>
        <v>595.94000000000005</v>
      </c>
      <c r="D65">
        <f t="shared" si="1"/>
        <v>536.32000000000005</v>
      </c>
      <c r="E65">
        <f t="shared" si="2"/>
        <v>0</v>
      </c>
      <c r="F65">
        <f t="shared" si="3"/>
        <v>0</v>
      </c>
      <c r="G65" s="16">
        <v>0.2</v>
      </c>
      <c r="H65" s="16">
        <v>0.8</v>
      </c>
    </row>
    <row r="66" spans="1:8" x14ac:dyDescent="0.2">
      <c r="A66" s="8">
        <v>45553.666666666599</v>
      </c>
      <c r="B66" s="9">
        <v>537.95000000000005</v>
      </c>
      <c r="C66">
        <f t="shared" si="0"/>
        <v>595.94000000000005</v>
      </c>
      <c r="D66">
        <f t="shared" si="1"/>
        <v>537.95000000000005</v>
      </c>
      <c r="E66">
        <f t="shared" si="2"/>
        <v>0</v>
      </c>
      <c r="F66">
        <f t="shared" si="3"/>
        <v>0</v>
      </c>
      <c r="G66" s="16">
        <v>0.2</v>
      </c>
      <c r="H66" s="16">
        <v>0.8</v>
      </c>
    </row>
    <row r="67" spans="1:8" x14ac:dyDescent="0.2">
      <c r="A67" s="8">
        <v>45554.666666666599</v>
      </c>
      <c r="B67" s="9">
        <v>559.1</v>
      </c>
      <c r="C67">
        <f t="shared" ref="C67:C130" si="4">MAX(B67:B80)</f>
        <v>595.94000000000005</v>
      </c>
      <c r="D67">
        <f t="shared" ref="D67:D130" si="5">MIN(B67:B80)</f>
        <v>559.1</v>
      </c>
      <c r="E67">
        <f t="shared" si="2"/>
        <v>0</v>
      </c>
      <c r="F67">
        <f t="shared" si="3"/>
        <v>0</v>
      </c>
      <c r="G67" s="16">
        <v>0.2</v>
      </c>
      <c r="H67" s="16">
        <v>0.8</v>
      </c>
    </row>
    <row r="68" spans="1:8" x14ac:dyDescent="0.2">
      <c r="A68" s="8">
        <v>45555.666666666599</v>
      </c>
      <c r="B68" s="9">
        <v>561.35</v>
      </c>
      <c r="C68">
        <f t="shared" si="4"/>
        <v>595.94000000000005</v>
      </c>
      <c r="D68">
        <f t="shared" si="5"/>
        <v>561.35</v>
      </c>
      <c r="E68">
        <f t="shared" si="2"/>
        <v>0</v>
      </c>
      <c r="F68">
        <f t="shared" si="3"/>
        <v>0</v>
      </c>
      <c r="G68" s="16">
        <v>0.2</v>
      </c>
      <c r="H68" s="16">
        <v>0.8</v>
      </c>
    </row>
    <row r="69" spans="1:8" x14ac:dyDescent="0.2">
      <c r="A69" s="8">
        <v>45558.666666666599</v>
      </c>
      <c r="B69" s="9">
        <v>564.41</v>
      </c>
      <c r="C69">
        <f t="shared" si="4"/>
        <v>595.94000000000005</v>
      </c>
      <c r="D69">
        <f t="shared" si="5"/>
        <v>563.33000000000004</v>
      </c>
      <c r="E69">
        <f t="shared" si="2"/>
        <v>3.3118675252987638E-2</v>
      </c>
      <c r="F69">
        <f t="shared" si="3"/>
        <v>1.1039558417662547E-2</v>
      </c>
      <c r="G69" s="16">
        <v>0.2</v>
      </c>
      <c r="H69" s="16">
        <v>0.8</v>
      </c>
    </row>
    <row r="70" spans="1:8" x14ac:dyDescent="0.2">
      <c r="A70" s="8">
        <v>45559.666666666599</v>
      </c>
      <c r="B70" s="9">
        <v>563.33000000000004</v>
      </c>
      <c r="C70">
        <f t="shared" si="4"/>
        <v>595.94000000000005</v>
      </c>
      <c r="D70">
        <f t="shared" si="5"/>
        <v>563.33000000000004</v>
      </c>
      <c r="E70">
        <f t="shared" si="2"/>
        <v>0</v>
      </c>
      <c r="F70">
        <f t="shared" si="3"/>
        <v>1.1039558417662547E-2</v>
      </c>
      <c r="G70" s="16">
        <v>0.2</v>
      </c>
      <c r="H70" s="16">
        <v>0.8</v>
      </c>
    </row>
    <row r="71" spans="1:8" x14ac:dyDescent="0.2">
      <c r="A71" s="8">
        <v>45560.666666666599</v>
      </c>
      <c r="B71" s="9">
        <v>568.30999999999995</v>
      </c>
      <c r="C71">
        <f t="shared" si="4"/>
        <v>595.94000000000005</v>
      </c>
      <c r="D71">
        <f t="shared" si="5"/>
        <v>567.36</v>
      </c>
      <c r="E71">
        <f t="shared" si="2"/>
        <v>3.3240027991600085E-2</v>
      </c>
      <c r="F71">
        <f t="shared" si="3"/>
        <v>2.2119567748195911E-2</v>
      </c>
      <c r="G71" s="16">
        <v>0.2</v>
      </c>
      <c r="H71" s="16">
        <v>0.8</v>
      </c>
    </row>
    <row r="72" spans="1:8" x14ac:dyDescent="0.2">
      <c r="A72" s="8">
        <v>45561.666666666599</v>
      </c>
      <c r="B72" s="9">
        <v>567.84</v>
      </c>
      <c r="C72">
        <f t="shared" si="4"/>
        <v>595.94000000000005</v>
      </c>
      <c r="D72">
        <f t="shared" si="5"/>
        <v>567.36</v>
      </c>
      <c r="E72">
        <f t="shared" si="2"/>
        <v>1.6794961511547149E-2</v>
      </c>
      <c r="F72">
        <f t="shared" si="3"/>
        <v>1.6678329834382413E-2</v>
      </c>
      <c r="G72" s="16">
        <v>0.2</v>
      </c>
      <c r="H72" s="16">
        <v>0.8</v>
      </c>
    </row>
    <row r="73" spans="1:8" x14ac:dyDescent="0.2">
      <c r="A73" s="8">
        <v>45562.666666666599</v>
      </c>
      <c r="B73" s="9">
        <v>567.36</v>
      </c>
      <c r="C73">
        <f t="shared" si="4"/>
        <v>595.94000000000005</v>
      </c>
      <c r="D73">
        <f t="shared" si="5"/>
        <v>567.36</v>
      </c>
      <c r="E73">
        <f t="shared" si="2"/>
        <v>0</v>
      </c>
      <c r="F73">
        <f t="shared" si="3"/>
        <v>1.6678329834382413E-2</v>
      </c>
      <c r="G73" s="16">
        <v>0.2</v>
      </c>
      <c r="H73" s="16">
        <v>0.8</v>
      </c>
    </row>
    <row r="74" spans="1:8" x14ac:dyDescent="0.2">
      <c r="A74" s="8">
        <v>45565.666666666599</v>
      </c>
      <c r="B74" s="9">
        <v>572.44000000000005</v>
      </c>
      <c r="C74">
        <f t="shared" si="4"/>
        <v>595.94000000000005</v>
      </c>
      <c r="D74">
        <f t="shared" si="5"/>
        <v>572.44000000000005</v>
      </c>
      <c r="E74">
        <f t="shared" si="2"/>
        <v>0</v>
      </c>
      <c r="F74">
        <f t="shared" si="3"/>
        <v>5.5983205038490497E-3</v>
      </c>
      <c r="G74" s="16">
        <v>0.2</v>
      </c>
      <c r="H74" s="16">
        <v>0.8</v>
      </c>
    </row>
    <row r="75" spans="1:8" x14ac:dyDescent="0.2">
      <c r="A75" s="8">
        <v>45566.666666666599</v>
      </c>
      <c r="B75" s="9">
        <v>576.47</v>
      </c>
      <c r="C75">
        <f t="shared" si="4"/>
        <v>595.94000000000005</v>
      </c>
      <c r="D75">
        <f t="shared" si="5"/>
        <v>572.80999999999995</v>
      </c>
      <c r="E75">
        <f t="shared" si="2"/>
        <v>0.15823605706874469</v>
      </c>
      <c r="F75">
        <f t="shared" si="3"/>
        <v>5.2745352356248228E-2</v>
      </c>
      <c r="G75" s="16">
        <v>0.2</v>
      </c>
      <c r="H75" s="16">
        <v>0.8</v>
      </c>
    </row>
    <row r="76" spans="1:8" x14ac:dyDescent="0.2">
      <c r="A76" s="8">
        <v>45567.666666666599</v>
      </c>
      <c r="B76" s="9">
        <v>572.80999999999995</v>
      </c>
      <c r="C76">
        <f t="shared" si="4"/>
        <v>595.94000000000005</v>
      </c>
      <c r="D76">
        <f t="shared" si="5"/>
        <v>572.80999999999995</v>
      </c>
      <c r="E76">
        <f t="shared" si="2"/>
        <v>0</v>
      </c>
      <c r="F76">
        <f t="shared" si="3"/>
        <v>5.2745352356248228E-2</v>
      </c>
      <c r="G76" s="16">
        <v>0.2</v>
      </c>
      <c r="H76" s="16">
        <v>0.8</v>
      </c>
    </row>
    <row r="77" spans="1:8" x14ac:dyDescent="0.2">
      <c r="A77" s="8">
        <v>45568.666666666599</v>
      </c>
      <c r="B77" s="9">
        <v>582.77</v>
      </c>
      <c r="C77">
        <f t="shared" si="4"/>
        <v>595.94000000000005</v>
      </c>
      <c r="D77">
        <f t="shared" si="5"/>
        <v>575.16</v>
      </c>
      <c r="E77">
        <f t="shared" si="2"/>
        <v>0.36621751684311754</v>
      </c>
      <c r="F77">
        <f t="shared" si="3"/>
        <v>0.17481785797062074</v>
      </c>
      <c r="G77" s="16">
        <v>0.2</v>
      </c>
      <c r="H77" s="16">
        <v>0.8</v>
      </c>
    </row>
    <row r="78" spans="1:8" x14ac:dyDescent="0.2">
      <c r="A78" s="8">
        <v>45569.666666666599</v>
      </c>
      <c r="B78" s="9">
        <v>595.94000000000005</v>
      </c>
      <c r="C78">
        <f t="shared" si="4"/>
        <v>595.94000000000005</v>
      </c>
      <c r="D78">
        <f t="shared" si="5"/>
        <v>563.69000000000005</v>
      </c>
      <c r="E78">
        <f t="shared" si="2"/>
        <v>1</v>
      </c>
      <c r="F78">
        <f t="shared" si="3"/>
        <v>0.45540583894770581</v>
      </c>
      <c r="G78" s="16">
        <v>0.2</v>
      </c>
      <c r="H78" s="16">
        <v>0.8</v>
      </c>
    </row>
    <row r="79" spans="1:8" x14ac:dyDescent="0.2">
      <c r="A79" s="8">
        <v>45572.666666666599</v>
      </c>
      <c r="B79" s="9">
        <v>584.78</v>
      </c>
      <c r="C79">
        <f t="shared" si="4"/>
        <v>592.89</v>
      </c>
      <c r="D79">
        <f t="shared" si="5"/>
        <v>563.69000000000005</v>
      </c>
      <c r="E79">
        <f t="shared" si="2"/>
        <v>0.72226027397260162</v>
      </c>
      <c r="F79">
        <f t="shared" si="3"/>
        <v>0.69615926360523961</v>
      </c>
      <c r="G79" s="16">
        <v>0.2</v>
      </c>
      <c r="H79" s="16">
        <v>0.8</v>
      </c>
    </row>
    <row r="80" spans="1:8" x14ac:dyDescent="0.2">
      <c r="A80" s="8">
        <v>45573.666666666599</v>
      </c>
      <c r="B80" s="9">
        <v>592.89</v>
      </c>
      <c r="C80">
        <f t="shared" si="4"/>
        <v>592.89</v>
      </c>
      <c r="D80">
        <f t="shared" si="5"/>
        <v>563.69000000000005</v>
      </c>
      <c r="E80">
        <f t="shared" ref="E80:E143" si="6">(B80-D80)/(C80-D80)*100%</f>
        <v>1</v>
      </c>
      <c r="F80">
        <f t="shared" si="3"/>
        <v>0.90742009132420043</v>
      </c>
      <c r="G80" s="16">
        <v>0.2</v>
      </c>
      <c r="H80" s="16">
        <v>0.8</v>
      </c>
    </row>
    <row r="81" spans="1:8" x14ac:dyDescent="0.2">
      <c r="A81" s="8">
        <v>45574.666666666599</v>
      </c>
      <c r="B81" s="9">
        <v>590.51</v>
      </c>
      <c r="C81">
        <f t="shared" si="4"/>
        <v>590.51</v>
      </c>
      <c r="D81">
        <f t="shared" si="5"/>
        <v>563.69000000000005</v>
      </c>
      <c r="E81">
        <f t="shared" si="6"/>
        <v>1</v>
      </c>
      <c r="F81">
        <f t="shared" si="3"/>
        <v>0.90742009132420043</v>
      </c>
      <c r="G81" s="16">
        <v>0.2</v>
      </c>
      <c r="H81" s="16">
        <v>0.8</v>
      </c>
    </row>
    <row r="82" spans="1:8" x14ac:dyDescent="0.2">
      <c r="A82" s="8">
        <v>45575.666666666599</v>
      </c>
      <c r="B82" s="9">
        <v>583.83000000000004</v>
      </c>
      <c r="C82">
        <f t="shared" si="4"/>
        <v>593.28</v>
      </c>
      <c r="D82">
        <f t="shared" si="5"/>
        <v>563.69000000000005</v>
      </c>
      <c r="E82">
        <f t="shared" si="6"/>
        <v>0.68063534978033258</v>
      </c>
      <c r="F82">
        <f t="shared" ref="F82:F145" si="7">AVERAGE(E80:E82)</f>
        <v>0.89354511659344416</v>
      </c>
      <c r="G82" s="16">
        <v>0.2</v>
      </c>
      <c r="H82" s="16">
        <v>0.8</v>
      </c>
    </row>
    <row r="83" spans="1:8" x14ac:dyDescent="0.2">
      <c r="A83" s="8">
        <v>45576.666666666599</v>
      </c>
      <c r="B83" s="9">
        <v>589.95000000000005</v>
      </c>
      <c r="C83">
        <f t="shared" si="4"/>
        <v>593.28</v>
      </c>
      <c r="D83">
        <f t="shared" si="5"/>
        <v>563.69000000000005</v>
      </c>
      <c r="E83">
        <f t="shared" si="6"/>
        <v>0.88746198039878554</v>
      </c>
      <c r="F83">
        <f t="shared" si="7"/>
        <v>0.85603244339303941</v>
      </c>
      <c r="G83" s="16">
        <v>0.2</v>
      </c>
      <c r="H83" s="16">
        <v>0.8</v>
      </c>
    </row>
    <row r="84" spans="1:8" x14ac:dyDescent="0.2">
      <c r="A84" s="8">
        <v>45579.666666666599</v>
      </c>
      <c r="B84" s="9">
        <v>590.41999999999996</v>
      </c>
      <c r="C84">
        <f t="shared" si="4"/>
        <v>593.28</v>
      </c>
      <c r="D84">
        <f t="shared" si="5"/>
        <v>563.69000000000005</v>
      </c>
      <c r="E84">
        <f t="shared" si="6"/>
        <v>0.90334572490706244</v>
      </c>
      <c r="F84">
        <f t="shared" si="7"/>
        <v>0.82381435169539363</v>
      </c>
      <c r="G84" s="16">
        <v>0.2</v>
      </c>
      <c r="H84" s="16">
        <v>0.8</v>
      </c>
    </row>
    <row r="85" spans="1:8" x14ac:dyDescent="0.2">
      <c r="A85" s="8">
        <v>45580.666666666599</v>
      </c>
      <c r="B85" s="9">
        <v>586.27</v>
      </c>
      <c r="C85">
        <f t="shared" si="4"/>
        <v>593.28</v>
      </c>
      <c r="D85">
        <f t="shared" si="5"/>
        <v>563.69000000000005</v>
      </c>
      <c r="E85">
        <f t="shared" si="6"/>
        <v>0.76309564041906019</v>
      </c>
      <c r="F85">
        <f t="shared" si="7"/>
        <v>0.8513011152416361</v>
      </c>
      <c r="G85" s="16">
        <v>0.2</v>
      </c>
      <c r="H85" s="16">
        <v>0.8</v>
      </c>
    </row>
    <row r="86" spans="1:8" x14ac:dyDescent="0.2">
      <c r="A86" s="8">
        <v>45581.666666666599</v>
      </c>
      <c r="B86" s="9">
        <v>576.79</v>
      </c>
      <c r="C86">
        <f t="shared" si="4"/>
        <v>593.28</v>
      </c>
      <c r="D86">
        <f t="shared" si="5"/>
        <v>560.67999999999995</v>
      </c>
      <c r="E86">
        <f t="shared" si="6"/>
        <v>0.49417177914110438</v>
      </c>
      <c r="F86">
        <f t="shared" si="7"/>
        <v>0.72020438148907562</v>
      </c>
      <c r="G86" s="16">
        <v>0.2</v>
      </c>
      <c r="H86" s="16">
        <v>0.8</v>
      </c>
    </row>
    <row r="87" spans="1:8" x14ac:dyDescent="0.2">
      <c r="A87" s="8">
        <v>45582.666666666599</v>
      </c>
      <c r="B87" s="9">
        <v>576.92999999999995</v>
      </c>
      <c r="C87">
        <f t="shared" si="4"/>
        <v>593.28</v>
      </c>
      <c r="D87">
        <f t="shared" si="5"/>
        <v>560.67999999999995</v>
      </c>
      <c r="E87">
        <f t="shared" si="6"/>
        <v>0.49846625766871133</v>
      </c>
      <c r="F87">
        <f t="shared" si="7"/>
        <v>0.58524455907629191</v>
      </c>
      <c r="G87" s="16">
        <v>0.2</v>
      </c>
      <c r="H87" s="16">
        <v>0.8</v>
      </c>
    </row>
    <row r="88" spans="1:8" x14ac:dyDescent="0.2">
      <c r="A88" s="8">
        <v>45583.666666666599</v>
      </c>
      <c r="B88" s="9">
        <v>576.47</v>
      </c>
      <c r="C88">
        <f t="shared" si="4"/>
        <v>593.28</v>
      </c>
      <c r="D88">
        <f t="shared" si="5"/>
        <v>560.67999999999995</v>
      </c>
      <c r="E88">
        <f t="shared" si="6"/>
        <v>0.48435582822086093</v>
      </c>
      <c r="F88">
        <f t="shared" si="7"/>
        <v>0.49233128834355888</v>
      </c>
      <c r="G88" s="16">
        <v>0.2</v>
      </c>
      <c r="H88" s="16">
        <v>0.8</v>
      </c>
    </row>
    <row r="89" spans="1:8" x14ac:dyDescent="0.2">
      <c r="A89" s="8">
        <v>45586.666666666599</v>
      </c>
      <c r="B89" s="9">
        <v>575.16</v>
      </c>
      <c r="C89">
        <f t="shared" si="4"/>
        <v>593.28</v>
      </c>
      <c r="D89">
        <f t="shared" si="5"/>
        <v>560.67999999999995</v>
      </c>
      <c r="E89">
        <f t="shared" si="6"/>
        <v>0.44417177914110456</v>
      </c>
      <c r="F89">
        <f t="shared" si="7"/>
        <v>0.47566462167689227</v>
      </c>
      <c r="G89" s="16">
        <v>0.2</v>
      </c>
      <c r="H89" s="16">
        <v>0.8</v>
      </c>
    </row>
    <row r="90" spans="1:8" x14ac:dyDescent="0.2">
      <c r="A90" s="8">
        <v>45587.666666666599</v>
      </c>
      <c r="B90" s="9">
        <v>582.01</v>
      </c>
      <c r="C90">
        <f t="shared" si="4"/>
        <v>593.28</v>
      </c>
      <c r="D90">
        <f t="shared" si="5"/>
        <v>560.67999999999995</v>
      </c>
      <c r="E90">
        <f t="shared" si="6"/>
        <v>0.65429447852760814</v>
      </c>
      <c r="F90">
        <f t="shared" si="7"/>
        <v>0.52760736196319125</v>
      </c>
      <c r="G90" s="16">
        <v>0.2</v>
      </c>
      <c r="H90" s="16">
        <v>0.8</v>
      </c>
    </row>
    <row r="91" spans="1:8" x14ac:dyDescent="0.2">
      <c r="A91" s="8">
        <v>45588.666666666599</v>
      </c>
      <c r="B91" s="9">
        <v>563.69000000000005</v>
      </c>
      <c r="C91">
        <f t="shared" si="4"/>
        <v>593.28</v>
      </c>
      <c r="D91">
        <f t="shared" si="5"/>
        <v>560.67999999999995</v>
      </c>
      <c r="E91">
        <f t="shared" si="6"/>
        <v>9.2331288343561427E-2</v>
      </c>
      <c r="F91">
        <f t="shared" si="7"/>
        <v>0.39693251533742474</v>
      </c>
      <c r="G91" s="16">
        <v>0.2</v>
      </c>
      <c r="H91" s="16">
        <v>0.8</v>
      </c>
    </row>
    <row r="92" spans="1:8" x14ac:dyDescent="0.2">
      <c r="A92" s="8">
        <v>45589.666666666599</v>
      </c>
      <c r="B92" s="9">
        <v>567.78</v>
      </c>
      <c r="C92">
        <f t="shared" si="4"/>
        <v>593.28</v>
      </c>
      <c r="D92">
        <f t="shared" si="5"/>
        <v>560.67999999999995</v>
      </c>
      <c r="E92">
        <f t="shared" si="6"/>
        <v>0.21779141104294533</v>
      </c>
      <c r="F92">
        <f t="shared" si="7"/>
        <v>0.32147239263803828</v>
      </c>
      <c r="G92" s="16">
        <v>0.2</v>
      </c>
      <c r="H92" s="16">
        <v>0.8</v>
      </c>
    </row>
    <row r="93" spans="1:8" x14ac:dyDescent="0.2">
      <c r="A93" s="8">
        <v>45590.666666666599</v>
      </c>
      <c r="B93" s="9">
        <v>573.25</v>
      </c>
      <c r="C93">
        <f t="shared" si="4"/>
        <v>593.28</v>
      </c>
      <c r="D93">
        <f t="shared" si="5"/>
        <v>560.67999999999995</v>
      </c>
      <c r="E93">
        <f t="shared" si="6"/>
        <v>0.38558282208589084</v>
      </c>
      <c r="F93">
        <f t="shared" si="7"/>
        <v>0.2319018404907992</v>
      </c>
      <c r="G93" s="16">
        <v>0.2</v>
      </c>
      <c r="H93" s="16">
        <v>0.8</v>
      </c>
    </row>
    <row r="94" spans="1:8" x14ac:dyDescent="0.2">
      <c r="A94" s="8">
        <v>45593.666666666599</v>
      </c>
      <c r="B94" s="9">
        <v>578.16</v>
      </c>
      <c r="C94">
        <f t="shared" si="4"/>
        <v>593.28</v>
      </c>
      <c r="D94">
        <f t="shared" si="5"/>
        <v>560.67999999999995</v>
      </c>
      <c r="E94">
        <f t="shared" si="6"/>
        <v>0.53619631901840514</v>
      </c>
      <c r="F94">
        <f t="shared" si="7"/>
        <v>0.3798568507157471</v>
      </c>
      <c r="G94" s="16">
        <v>0.2</v>
      </c>
      <c r="H94" s="16">
        <v>0.8</v>
      </c>
    </row>
    <row r="95" spans="1:8" x14ac:dyDescent="0.2">
      <c r="A95" s="8">
        <v>45594.666666666599</v>
      </c>
      <c r="B95" s="9">
        <v>593.28</v>
      </c>
      <c r="C95">
        <f t="shared" si="4"/>
        <v>593.28</v>
      </c>
      <c r="D95">
        <f t="shared" si="5"/>
        <v>554.08000000000004</v>
      </c>
      <c r="E95">
        <f t="shared" si="6"/>
        <v>1</v>
      </c>
      <c r="F95">
        <f t="shared" si="7"/>
        <v>0.64059304703476527</v>
      </c>
      <c r="G95" s="16">
        <v>0.2</v>
      </c>
      <c r="H95" s="16">
        <v>0.8</v>
      </c>
    </row>
    <row r="96" spans="1:8" x14ac:dyDescent="0.2">
      <c r="A96" s="8">
        <v>45595.666666666599</v>
      </c>
      <c r="B96" s="9">
        <v>591.79999999999995</v>
      </c>
      <c r="C96">
        <f t="shared" si="4"/>
        <v>591.79999999999995</v>
      </c>
      <c r="D96">
        <f t="shared" si="5"/>
        <v>554.08000000000004</v>
      </c>
      <c r="E96">
        <f t="shared" si="6"/>
        <v>1</v>
      </c>
      <c r="F96">
        <f t="shared" si="7"/>
        <v>0.84539877300613497</v>
      </c>
      <c r="G96" s="16">
        <v>0.2</v>
      </c>
      <c r="H96" s="16">
        <v>0.8</v>
      </c>
    </row>
    <row r="97" spans="1:8" x14ac:dyDescent="0.2">
      <c r="A97" s="8">
        <v>45596.666666666599</v>
      </c>
      <c r="B97" s="9">
        <v>567.58000000000004</v>
      </c>
      <c r="C97">
        <f t="shared" si="4"/>
        <v>591.70000000000005</v>
      </c>
      <c r="D97">
        <f t="shared" si="5"/>
        <v>554.08000000000004</v>
      </c>
      <c r="E97">
        <f t="shared" si="6"/>
        <v>0.35885167464114825</v>
      </c>
      <c r="F97">
        <f t="shared" si="7"/>
        <v>0.78628389154704947</v>
      </c>
      <c r="G97" s="16">
        <v>0.2</v>
      </c>
      <c r="H97" s="16">
        <v>0.8</v>
      </c>
    </row>
    <row r="98" spans="1:8" x14ac:dyDescent="0.2">
      <c r="A98" s="8">
        <v>45597.666666666599</v>
      </c>
      <c r="B98" s="9">
        <v>567.16</v>
      </c>
      <c r="C98">
        <f t="shared" si="4"/>
        <v>591.70000000000005</v>
      </c>
      <c r="D98">
        <f t="shared" si="5"/>
        <v>554.08000000000004</v>
      </c>
      <c r="E98">
        <f t="shared" si="6"/>
        <v>0.34768740031897727</v>
      </c>
      <c r="F98">
        <f t="shared" si="7"/>
        <v>0.56884635832004182</v>
      </c>
      <c r="G98" s="16">
        <v>0.2</v>
      </c>
      <c r="H98" s="16">
        <v>0.8</v>
      </c>
    </row>
    <row r="99" spans="1:8" x14ac:dyDescent="0.2">
      <c r="A99" s="8">
        <v>45600.666666666599</v>
      </c>
      <c r="B99" s="9">
        <v>560.67999999999995</v>
      </c>
      <c r="C99">
        <f t="shared" si="4"/>
        <v>591.70000000000005</v>
      </c>
      <c r="D99">
        <f t="shared" si="5"/>
        <v>554.08000000000004</v>
      </c>
      <c r="E99">
        <f t="shared" si="6"/>
        <v>0.17543859649122562</v>
      </c>
      <c r="F99">
        <f t="shared" si="7"/>
        <v>0.29399255715045036</v>
      </c>
      <c r="G99" s="16">
        <v>0.2</v>
      </c>
      <c r="H99" s="16">
        <v>0.8</v>
      </c>
    </row>
    <row r="100" spans="1:8" x14ac:dyDescent="0.2">
      <c r="A100" s="8">
        <v>45601.666666666599</v>
      </c>
      <c r="B100" s="9">
        <v>572.42999999999995</v>
      </c>
      <c r="C100">
        <f t="shared" si="4"/>
        <v>591.70000000000005</v>
      </c>
      <c r="D100">
        <f t="shared" si="5"/>
        <v>554.08000000000004</v>
      </c>
      <c r="E100">
        <f t="shared" si="6"/>
        <v>0.48777246145666953</v>
      </c>
      <c r="F100">
        <f t="shared" si="7"/>
        <v>0.33696615275562419</v>
      </c>
      <c r="G100" s="16">
        <v>0.2</v>
      </c>
      <c r="H100" s="16">
        <v>0.8</v>
      </c>
    </row>
    <row r="101" spans="1:8" x14ac:dyDescent="0.2">
      <c r="A101" s="8">
        <v>45602.666666666599</v>
      </c>
      <c r="B101" s="9">
        <v>572.04999999999995</v>
      </c>
      <c r="C101">
        <f t="shared" si="4"/>
        <v>591.70000000000005</v>
      </c>
      <c r="D101">
        <f t="shared" si="5"/>
        <v>554.08000000000004</v>
      </c>
      <c r="E101">
        <f t="shared" si="6"/>
        <v>0.47767145135565953</v>
      </c>
      <c r="F101">
        <f t="shared" si="7"/>
        <v>0.38029416976785152</v>
      </c>
      <c r="G101" s="16">
        <v>0.2</v>
      </c>
      <c r="H101" s="16">
        <v>0.8</v>
      </c>
    </row>
    <row r="102" spans="1:8" x14ac:dyDescent="0.2">
      <c r="A102" s="8">
        <v>45603.666666666599</v>
      </c>
      <c r="B102" s="9">
        <v>591.70000000000005</v>
      </c>
      <c r="C102">
        <f t="shared" si="4"/>
        <v>591.70000000000005</v>
      </c>
      <c r="D102">
        <f t="shared" si="5"/>
        <v>554.08000000000004</v>
      </c>
      <c r="E102">
        <f t="shared" si="6"/>
        <v>1</v>
      </c>
      <c r="F102">
        <f t="shared" si="7"/>
        <v>0.65514797093744304</v>
      </c>
      <c r="G102" s="16">
        <v>0.2</v>
      </c>
      <c r="H102" s="16">
        <v>0.8</v>
      </c>
    </row>
    <row r="103" spans="1:8" x14ac:dyDescent="0.2">
      <c r="A103" s="8">
        <v>45604.666666666599</v>
      </c>
      <c r="B103" s="9">
        <v>589.34</v>
      </c>
      <c r="C103">
        <f t="shared" si="4"/>
        <v>589.34</v>
      </c>
      <c r="D103">
        <f t="shared" si="5"/>
        <v>554.08000000000004</v>
      </c>
      <c r="E103">
        <f t="shared" si="6"/>
        <v>1</v>
      </c>
      <c r="F103">
        <f t="shared" si="7"/>
        <v>0.82589048378521979</v>
      </c>
      <c r="G103" s="16">
        <v>0.2</v>
      </c>
      <c r="H103" s="16">
        <v>0.8</v>
      </c>
    </row>
    <row r="104" spans="1:8" x14ac:dyDescent="0.2">
      <c r="A104" s="8">
        <v>45607.666666666599</v>
      </c>
      <c r="B104" s="9">
        <v>583.16999999999996</v>
      </c>
      <c r="C104">
        <f t="shared" si="4"/>
        <v>584.82000000000005</v>
      </c>
      <c r="D104">
        <f t="shared" si="5"/>
        <v>554.08000000000004</v>
      </c>
      <c r="E104">
        <f t="shared" si="6"/>
        <v>0.9463240078074141</v>
      </c>
      <c r="F104">
        <f t="shared" si="7"/>
        <v>0.98210800260247133</v>
      </c>
      <c r="G104" s="16">
        <v>0.2</v>
      </c>
      <c r="H104" s="16">
        <v>0.8</v>
      </c>
    </row>
    <row r="105" spans="1:8" x14ac:dyDescent="0.2">
      <c r="A105" s="8">
        <v>45608.666666666599</v>
      </c>
      <c r="B105" s="9">
        <v>584.82000000000005</v>
      </c>
      <c r="C105">
        <f t="shared" si="4"/>
        <v>592.83000000000004</v>
      </c>
      <c r="D105">
        <f t="shared" si="5"/>
        <v>554.08000000000004</v>
      </c>
      <c r="E105">
        <f t="shared" si="6"/>
        <v>0.79329032258064536</v>
      </c>
      <c r="F105">
        <f t="shared" si="7"/>
        <v>0.91320477679601986</v>
      </c>
      <c r="G105" s="16">
        <v>0.2</v>
      </c>
      <c r="H105" s="16">
        <v>0.8</v>
      </c>
    </row>
    <row r="106" spans="1:8" x14ac:dyDescent="0.2">
      <c r="A106" s="8">
        <v>45609.666666666599</v>
      </c>
      <c r="B106" s="9">
        <v>580</v>
      </c>
      <c r="C106">
        <f t="shared" si="4"/>
        <v>613.65</v>
      </c>
      <c r="D106">
        <f t="shared" si="5"/>
        <v>554.08000000000004</v>
      </c>
      <c r="E106">
        <f t="shared" si="6"/>
        <v>0.43511834816182621</v>
      </c>
      <c r="F106">
        <f t="shared" si="7"/>
        <v>0.72491089284996191</v>
      </c>
      <c r="G106" s="16">
        <v>0.2</v>
      </c>
      <c r="H106" s="16">
        <v>0.8</v>
      </c>
    </row>
    <row r="107" spans="1:8" x14ac:dyDescent="0.2">
      <c r="A107" s="8">
        <v>45610.666666666599</v>
      </c>
      <c r="B107" s="9">
        <v>577.16</v>
      </c>
      <c r="C107">
        <f t="shared" si="4"/>
        <v>613.78</v>
      </c>
      <c r="D107">
        <f t="shared" si="5"/>
        <v>554.08000000000004</v>
      </c>
      <c r="E107">
        <f t="shared" si="6"/>
        <v>0.38659966499162401</v>
      </c>
      <c r="F107">
        <f t="shared" si="7"/>
        <v>0.53833611191136521</v>
      </c>
      <c r="G107" s="16">
        <v>0.2</v>
      </c>
      <c r="H107" s="16">
        <v>0.8</v>
      </c>
    </row>
    <row r="108" spans="1:8" x14ac:dyDescent="0.2">
      <c r="A108" s="8">
        <v>45611.666666666599</v>
      </c>
      <c r="B108" s="9">
        <v>554.08000000000004</v>
      </c>
      <c r="C108">
        <f t="shared" si="4"/>
        <v>613.78</v>
      </c>
      <c r="D108">
        <f t="shared" si="5"/>
        <v>554.08000000000004</v>
      </c>
      <c r="E108">
        <f t="shared" si="6"/>
        <v>0</v>
      </c>
      <c r="F108">
        <f t="shared" si="7"/>
        <v>0.27390600438448343</v>
      </c>
      <c r="G108" s="16">
        <v>0.2</v>
      </c>
      <c r="H108" s="16">
        <v>0.8</v>
      </c>
    </row>
    <row r="109" spans="1:8" x14ac:dyDescent="0.2">
      <c r="A109" s="8">
        <v>45614.666666666599</v>
      </c>
      <c r="B109" s="9">
        <v>554.4</v>
      </c>
      <c r="C109">
        <f t="shared" si="4"/>
        <v>623.77</v>
      </c>
      <c r="D109">
        <f t="shared" si="5"/>
        <v>554.4</v>
      </c>
      <c r="E109">
        <f t="shared" si="6"/>
        <v>0</v>
      </c>
      <c r="F109">
        <f t="shared" si="7"/>
        <v>0.128866554997208</v>
      </c>
      <c r="G109" s="16">
        <v>0.2</v>
      </c>
      <c r="H109" s="16">
        <v>0.8</v>
      </c>
    </row>
    <row r="110" spans="1:8" x14ac:dyDescent="0.2">
      <c r="A110" s="8">
        <v>45615.666666666599</v>
      </c>
      <c r="B110" s="9">
        <v>561.09</v>
      </c>
      <c r="C110">
        <f t="shared" si="4"/>
        <v>623.77</v>
      </c>
      <c r="D110">
        <f t="shared" si="5"/>
        <v>559.14</v>
      </c>
      <c r="E110">
        <f t="shared" si="6"/>
        <v>3.0171746866780837E-2</v>
      </c>
      <c r="F110">
        <f t="shared" si="7"/>
        <v>1.0057248955593612E-2</v>
      </c>
      <c r="G110" s="16">
        <v>0.2</v>
      </c>
      <c r="H110" s="16">
        <v>0.8</v>
      </c>
    </row>
    <row r="111" spans="1:8" x14ac:dyDescent="0.2">
      <c r="A111" s="8">
        <v>45616.666666666599</v>
      </c>
      <c r="B111" s="9">
        <v>565.52</v>
      </c>
      <c r="C111">
        <f t="shared" si="4"/>
        <v>623.77</v>
      </c>
      <c r="D111">
        <f t="shared" si="5"/>
        <v>559.14</v>
      </c>
      <c r="E111">
        <f t="shared" si="6"/>
        <v>9.8715766671824162E-2</v>
      </c>
      <c r="F111">
        <f t="shared" si="7"/>
        <v>4.2962504512868337E-2</v>
      </c>
      <c r="G111" s="16">
        <v>0.2</v>
      </c>
      <c r="H111" s="16">
        <v>0.8</v>
      </c>
    </row>
    <row r="112" spans="1:8" x14ac:dyDescent="0.2">
      <c r="A112" s="8">
        <v>45617.666666666599</v>
      </c>
      <c r="B112" s="9">
        <v>563.09</v>
      </c>
      <c r="C112">
        <f t="shared" si="4"/>
        <v>632.67999999999995</v>
      </c>
      <c r="D112">
        <f t="shared" si="5"/>
        <v>559.14</v>
      </c>
      <c r="E112">
        <f t="shared" si="6"/>
        <v>5.3712265433778182E-2</v>
      </c>
      <c r="F112">
        <f t="shared" si="7"/>
        <v>6.0866592990794395E-2</v>
      </c>
      <c r="G112" s="16">
        <v>0.2</v>
      </c>
      <c r="H112" s="16">
        <v>0.8</v>
      </c>
    </row>
    <row r="113" spans="1:8" x14ac:dyDescent="0.2">
      <c r="A113" s="8">
        <v>45618.666666666599</v>
      </c>
      <c r="B113" s="9">
        <v>559.14</v>
      </c>
      <c r="C113">
        <f t="shared" si="4"/>
        <v>632.67999999999995</v>
      </c>
      <c r="D113">
        <f t="shared" si="5"/>
        <v>559.14</v>
      </c>
      <c r="E113">
        <f t="shared" si="6"/>
        <v>0</v>
      </c>
      <c r="F113">
        <f t="shared" si="7"/>
        <v>5.0809344035200786E-2</v>
      </c>
      <c r="G113" s="16">
        <v>0.2</v>
      </c>
      <c r="H113" s="16">
        <v>0.8</v>
      </c>
    </row>
    <row r="114" spans="1:8" x14ac:dyDescent="0.2">
      <c r="A114" s="8">
        <v>45621.666666666599</v>
      </c>
      <c r="B114" s="9">
        <v>565.11</v>
      </c>
      <c r="C114">
        <f t="shared" si="4"/>
        <v>632.67999999999995</v>
      </c>
      <c r="D114">
        <f t="shared" si="5"/>
        <v>565.11</v>
      </c>
      <c r="E114">
        <f t="shared" si="6"/>
        <v>0</v>
      </c>
      <c r="F114">
        <f t="shared" si="7"/>
        <v>1.7904088477926062E-2</v>
      </c>
      <c r="G114" s="16">
        <v>0.2</v>
      </c>
      <c r="H114" s="16">
        <v>0.8</v>
      </c>
    </row>
    <row r="115" spans="1:8" x14ac:dyDescent="0.2">
      <c r="A115" s="8">
        <v>45622.666666666599</v>
      </c>
      <c r="B115" s="9">
        <v>573.54</v>
      </c>
      <c r="C115">
        <f t="shared" si="4"/>
        <v>632.67999999999995</v>
      </c>
      <c r="D115">
        <f t="shared" si="5"/>
        <v>569.20000000000005</v>
      </c>
      <c r="E115">
        <f t="shared" si="6"/>
        <v>6.8367989918083252E-2</v>
      </c>
      <c r="F115">
        <f t="shared" si="7"/>
        <v>2.2789329972694419E-2</v>
      </c>
      <c r="G115" s="16">
        <v>0.2</v>
      </c>
      <c r="H115" s="16">
        <v>0.8</v>
      </c>
    </row>
    <row r="116" spans="1:8" x14ac:dyDescent="0.2">
      <c r="A116" s="8">
        <v>45623.666666666599</v>
      </c>
      <c r="B116" s="9">
        <v>569.20000000000005</v>
      </c>
      <c r="C116">
        <f t="shared" si="4"/>
        <v>632.67999999999995</v>
      </c>
      <c r="D116">
        <f t="shared" si="5"/>
        <v>569.20000000000005</v>
      </c>
      <c r="E116">
        <f t="shared" si="6"/>
        <v>0</v>
      </c>
      <c r="F116">
        <f t="shared" si="7"/>
        <v>2.2789329972694419E-2</v>
      </c>
      <c r="G116" s="16">
        <v>0.2</v>
      </c>
      <c r="H116" s="16">
        <v>0.8</v>
      </c>
    </row>
    <row r="117" spans="1:8" x14ac:dyDescent="0.2">
      <c r="A117" s="8">
        <v>45625.545138888803</v>
      </c>
      <c r="B117" s="9">
        <v>574.32000000000005</v>
      </c>
      <c r="C117">
        <f t="shared" si="4"/>
        <v>632.67999999999995</v>
      </c>
      <c r="D117">
        <f t="shared" si="5"/>
        <v>574.32000000000005</v>
      </c>
      <c r="E117">
        <f t="shared" si="6"/>
        <v>0</v>
      </c>
      <c r="F117">
        <f t="shared" si="7"/>
        <v>2.2789329972694419E-2</v>
      </c>
      <c r="G117" s="16">
        <v>0.2</v>
      </c>
      <c r="H117" s="16">
        <v>0.8</v>
      </c>
    </row>
    <row r="118" spans="1:8" x14ac:dyDescent="0.2">
      <c r="A118" s="8">
        <v>45628.666666666599</v>
      </c>
      <c r="B118" s="9">
        <v>592.83000000000004</v>
      </c>
      <c r="C118">
        <f t="shared" si="4"/>
        <v>632.67999999999995</v>
      </c>
      <c r="D118">
        <f t="shared" si="5"/>
        <v>592.83000000000004</v>
      </c>
      <c r="E118">
        <f t="shared" si="6"/>
        <v>0</v>
      </c>
      <c r="F118">
        <f t="shared" si="7"/>
        <v>0</v>
      </c>
      <c r="G118" s="16">
        <v>0.2</v>
      </c>
      <c r="H118" s="16">
        <v>0.8</v>
      </c>
    </row>
    <row r="119" spans="1:8" x14ac:dyDescent="0.2">
      <c r="A119" s="8">
        <v>45629.666666666599</v>
      </c>
      <c r="B119" s="9">
        <v>613.65</v>
      </c>
      <c r="C119">
        <f t="shared" si="4"/>
        <v>632.67999999999995</v>
      </c>
      <c r="D119">
        <f t="shared" si="5"/>
        <v>585.25</v>
      </c>
      <c r="E119">
        <f t="shared" si="6"/>
        <v>0.598777145266709</v>
      </c>
      <c r="F119">
        <f t="shared" si="7"/>
        <v>0.19959238175556968</v>
      </c>
      <c r="G119" s="16">
        <v>0.2</v>
      </c>
      <c r="H119" s="16">
        <v>0.8</v>
      </c>
    </row>
    <row r="120" spans="1:8" x14ac:dyDescent="0.2">
      <c r="A120" s="8">
        <v>45630.666666666599</v>
      </c>
      <c r="B120" s="9">
        <v>613.78</v>
      </c>
      <c r="C120">
        <f t="shared" si="4"/>
        <v>632.67999999999995</v>
      </c>
      <c r="D120">
        <f t="shared" si="5"/>
        <v>585.25</v>
      </c>
      <c r="E120">
        <f t="shared" si="6"/>
        <v>0.60151802656546494</v>
      </c>
      <c r="F120">
        <f t="shared" si="7"/>
        <v>0.40009839061072466</v>
      </c>
      <c r="G120" s="16">
        <v>0.2</v>
      </c>
      <c r="H120" s="16">
        <v>0.8</v>
      </c>
    </row>
    <row r="121" spans="1:8" x14ac:dyDescent="0.2">
      <c r="A121" s="8">
        <v>45631.666666666599</v>
      </c>
      <c r="B121" s="9">
        <v>608.92999999999995</v>
      </c>
      <c r="C121">
        <f t="shared" si="4"/>
        <v>632.67999999999995</v>
      </c>
      <c r="D121">
        <f t="shared" si="5"/>
        <v>585.25</v>
      </c>
      <c r="E121">
        <f t="shared" si="6"/>
        <v>0.49926207041956516</v>
      </c>
      <c r="F121">
        <f t="shared" si="7"/>
        <v>0.56651908075057966</v>
      </c>
      <c r="G121" s="16">
        <v>0.2</v>
      </c>
      <c r="H121" s="16">
        <v>0.8</v>
      </c>
    </row>
    <row r="122" spans="1:8" x14ac:dyDescent="0.2">
      <c r="A122" s="8">
        <v>45632.666666666599</v>
      </c>
      <c r="B122" s="9">
        <v>623.77</v>
      </c>
      <c r="C122">
        <f t="shared" si="4"/>
        <v>632.67999999999995</v>
      </c>
      <c r="D122">
        <f t="shared" si="5"/>
        <v>585.25</v>
      </c>
      <c r="E122">
        <f t="shared" si="6"/>
        <v>0.8121442125237196</v>
      </c>
      <c r="F122">
        <f t="shared" si="7"/>
        <v>0.63764143650291649</v>
      </c>
      <c r="G122" s="16">
        <v>0.2</v>
      </c>
      <c r="H122" s="16">
        <v>0.8</v>
      </c>
    </row>
    <row r="123" spans="1:8" x14ac:dyDescent="0.2">
      <c r="A123" s="8">
        <v>45635.666666666599</v>
      </c>
      <c r="B123" s="9">
        <v>613.57000000000005</v>
      </c>
      <c r="C123">
        <f t="shared" si="4"/>
        <v>632.67999999999995</v>
      </c>
      <c r="D123">
        <f t="shared" si="5"/>
        <v>585.25</v>
      </c>
      <c r="E123">
        <f t="shared" si="6"/>
        <v>0.59709044908286069</v>
      </c>
      <c r="F123">
        <f t="shared" si="7"/>
        <v>0.63616557734204848</v>
      </c>
      <c r="G123" s="16">
        <v>0.2</v>
      </c>
      <c r="H123" s="16">
        <v>0.8</v>
      </c>
    </row>
    <row r="124" spans="1:8" x14ac:dyDescent="0.2">
      <c r="A124" s="8">
        <v>45636.666666666599</v>
      </c>
      <c r="B124" s="9">
        <v>619.32000000000005</v>
      </c>
      <c r="C124">
        <f t="shared" si="4"/>
        <v>632.67999999999995</v>
      </c>
      <c r="D124">
        <f t="shared" si="5"/>
        <v>585.25</v>
      </c>
      <c r="E124">
        <f t="shared" si="6"/>
        <v>0.71832173729707116</v>
      </c>
      <c r="F124">
        <f t="shared" si="7"/>
        <v>0.70918546630121726</v>
      </c>
      <c r="G124" s="16">
        <v>0.2</v>
      </c>
      <c r="H124" s="16">
        <v>0.8</v>
      </c>
    </row>
    <row r="125" spans="1:8" x14ac:dyDescent="0.2">
      <c r="A125" s="8">
        <v>45637.666666666599</v>
      </c>
      <c r="B125" s="9">
        <v>632.67999999999995</v>
      </c>
      <c r="C125">
        <f t="shared" si="4"/>
        <v>632.67999999999995</v>
      </c>
      <c r="D125">
        <f t="shared" si="5"/>
        <v>585.25</v>
      </c>
      <c r="E125">
        <f t="shared" si="6"/>
        <v>1</v>
      </c>
      <c r="F125">
        <f t="shared" si="7"/>
        <v>0.77180406212664387</v>
      </c>
      <c r="G125" s="16">
        <v>0.2</v>
      </c>
      <c r="H125" s="16">
        <v>0.8</v>
      </c>
    </row>
    <row r="126" spans="1:8" x14ac:dyDescent="0.2">
      <c r="A126" s="8">
        <v>45638.666666666599</v>
      </c>
      <c r="B126" s="9">
        <v>630.79</v>
      </c>
      <c r="C126">
        <f t="shared" si="4"/>
        <v>630.79</v>
      </c>
      <c r="D126">
        <f t="shared" si="5"/>
        <v>585.25</v>
      </c>
      <c r="E126">
        <f t="shared" si="6"/>
        <v>1</v>
      </c>
      <c r="F126">
        <f t="shared" si="7"/>
        <v>0.90610724576569035</v>
      </c>
      <c r="G126" s="16">
        <v>0.2</v>
      </c>
      <c r="H126" s="16">
        <v>0.8</v>
      </c>
    </row>
    <row r="127" spans="1:8" x14ac:dyDescent="0.2">
      <c r="A127" s="8">
        <v>45639.666666666599</v>
      </c>
      <c r="B127" s="9">
        <v>620.35</v>
      </c>
      <c r="C127">
        <f t="shared" si="4"/>
        <v>624.24</v>
      </c>
      <c r="D127">
        <f t="shared" si="5"/>
        <v>585.25</v>
      </c>
      <c r="E127">
        <f t="shared" si="6"/>
        <v>0.90023082841754332</v>
      </c>
      <c r="F127">
        <f t="shared" si="7"/>
        <v>0.96674360947251436</v>
      </c>
      <c r="G127" s="16">
        <v>0.2</v>
      </c>
      <c r="H127" s="16">
        <v>0.8</v>
      </c>
    </row>
    <row r="128" spans="1:8" x14ac:dyDescent="0.2">
      <c r="A128" s="8">
        <v>45642.666666666599</v>
      </c>
      <c r="B128" s="9">
        <v>624.24</v>
      </c>
      <c r="C128">
        <f t="shared" si="4"/>
        <v>630.20000000000005</v>
      </c>
      <c r="D128">
        <f t="shared" si="5"/>
        <v>585.25</v>
      </c>
      <c r="E128">
        <f t="shared" si="6"/>
        <v>0.86740823136818623</v>
      </c>
      <c r="F128">
        <f t="shared" si="7"/>
        <v>0.92254635326190992</v>
      </c>
      <c r="G128" s="16">
        <v>0.2</v>
      </c>
      <c r="H128" s="16">
        <v>0.8</v>
      </c>
    </row>
    <row r="129" spans="1:8" x14ac:dyDescent="0.2">
      <c r="A129" s="8">
        <v>45643.666666666599</v>
      </c>
      <c r="B129" s="9">
        <v>619.44000000000005</v>
      </c>
      <c r="C129">
        <f t="shared" si="4"/>
        <v>630.20000000000005</v>
      </c>
      <c r="D129">
        <f t="shared" si="5"/>
        <v>585.25</v>
      </c>
      <c r="E129">
        <f t="shared" si="6"/>
        <v>0.76062291434927742</v>
      </c>
      <c r="F129">
        <f t="shared" si="7"/>
        <v>0.84275399137833562</v>
      </c>
      <c r="G129" s="16">
        <v>0.2</v>
      </c>
      <c r="H129" s="16">
        <v>0.8</v>
      </c>
    </row>
    <row r="130" spans="1:8" x14ac:dyDescent="0.2">
      <c r="A130" s="8">
        <v>45644.666666666599</v>
      </c>
      <c r="B130" s="9">
        <v>597.19000000000005</v>
      </c>
      <c r="C130">
        <f t="shared" si="4"/>
        <v>630.20000000000005</v>
      </c>
      <c r="D130">
        <f t="shared" si="5"/>
        <v>585.25</v>
      </c>
      <c r="E130">
        <f t="shared" si="6"/>
        <v>0.26562847608453932</v>
      </c>
      <c r="F130">
        <f t="shared" si="7"/>
        <v>0.63121987393400103</v>
      </c>
      <c r="G130" s="16">
        <v>0.2</v>
      </c>
      <c r="H130" s="16">
        <v>0.8</v>
      </c>
    </row>
    <row r="131" spans="1:8" x14ac:dyDescent="0.2">
      <c r="A131" s="8">
        <v>45645.666666666599</v>
      </c>
      <c r="B131" s="9">
        <v>595.57000000000005</v>
      </c>
      <c r="C131">
        <f t="shared" ref="C131:C188" si="8">MAX(B131:B144)</f>
        <v>630.20000000000005</v>
      </c>
      <c r="D131">
        <f t="shared" ref="D131:D188" si="9">MIN(B131:B144)</f>
        <v>585.25</v>
      </c>
      <c r="E131">
        <f t="shared" si="6"/>
        <v>0.22958843159065717</v>
      </c>
      <c r="F131">
        <f t="shared" si="7"/>
        <v>0.4186132740081579</v>
      </c>
      <c r="G131" s="16">
        <v>0.2</v>
      </c>
      <c r="H131" s="16">
        <v>0.8</v>
      </c>
    </row>
    <row r="132" spans="1:8" x14ac:dyDescent="0.2">
      <c r="A132" s="8">
        <v>45646.666666666599</v>
      </c>
      <c r="B132" s="9">
        <v>585.25</v>
      </c>
      <c r="C132">
        <f t="shared" si="8"/>
        <v>630.20000000000005</v>
      </c>
      <c r="D132">
        <f t="shared" si="9"/>
        <v>585.25</v>
      </c>
      <c r="E132">
        <f t="shared" si="6"/>
        <v>0</v>
      </c>
      <c r="F132">
        <f t="shared" si="7"/>
        <v>0.16507230255839883</v>
      </c>
      <c r="G132" s="16">
        <v>0.2</v>
      </c>
      <c r="H132" s="16">
        <v>0.8</v>
      </c>
    </row>
    <row r="133" spans="1:8" x14ac:dyDescent="0.2">
      <c r="A133" s="8">
        <v>45649.666666666599</v>
      </c>
      <c r="B133" s="9">
        <v>599.85</v>
      </c>
      <c r="C133">
        <f t="shared" si="8"/>
        <v>630.20000000000005</v>
      </c>
      <c r="D133">
        <f t="shared" si="9"/>
        <v>585.51</v>
      </c>
      <c r="E133">
        <f t="shared" si="6"/>
        <v>0.320877153725666</v>
      </c>
      <c r="F133">
        <f t="shared" si="7"/>
        <v>0.18348852843877439</v>
      </c>
      <c r="G133" s="16">
        <v>0.2</v>
      </c>
      <c r="H133" s="16">
        <v>0.8</v>
      </c>
    </row>
    <row r="134" spans="1:8" x14ac:dyDescent="0.2">
      <c r="A134" s="8">
        <v>45650.545138888803</v>
      </c>
      <c r="B134" s="9">
        <v>607.75</v>
      </c>
      <c r="C134">
        <f t="shared" si="8"/>
        <v>630.20000000000005</v>
      </c>
      <c r="D134">
        <f t="shared" si="9"/>
        <v>585.51</v>
      </c>
      <c r="E134">
        <f t="shared" si="6"/>
        <v>0.49765048109196647</v>
      </c>
      <c r="F134">
        <f t="shared" si="7"/>
        <v>0.27284254493921084</v>
      </c>
      <c r="G134" s="16">
        <v>0.2</v>
      </c>
      <c r="H134" s="16">
        <v>0.8</v>
      </c>
    </row>
    <row r="135" spans="1:8" x14ac:dyDescent="0.2">
      <c r="A135" s="8">
        <v>45652.666666666599</v>
      </c>
      <c r="B135" s="9">
        <v>603.35</v>
      </c>
      <c r="C135">
        <f t="shared" si="8"/>
        <v>630.20000000000005</v>
      </c>
      <c r="D135">
        <f t="shared" si="9"/>
        <v>585.51</v>
      </c>
      <c r="E135">
        <f t="shared" si="6"/>
        <v>0.39919445066010317</v>
      </c>
      <c r="F135">
        <f t="shared" si="7"/>
        <v>0.40590736182591192</v>
      </c>
      <c r="G135" s="16">
        <v>0.2</v>
      </c>
      <c r="H135" s="16">
        <v>0.8</v>
      </c>
    </row>
    <row r="136" spans="1:8" x14ac:dyDescent="0.2">
      <c r="A136" s="8">
        <v>45653.666666666599</v>
      </c>
      <c r="B136" s="9">
        <v>599.80999999999995</v>
      </c>
      <c r="C136">
        <f t="shared" si="8"/>
        <v>630.20000000000005</v>
      </c>
      <c r="D136">
        <f t="shared" si="9"/>
        <v>585.51</v>
      </c>
      <c r="E136">
        <f t="shared" si="6"/>
        <v>0.31998209890355644</v>
      </c>
      <c r="F136">
        <f t="shared" si="7"/>
        <v>0.40560901021854207</v>
      </c>
      <c r="G136" s="16">
        <v>0.2</v>
      </c>
      <c r="H136" s="16">
        <v>0.8</v>
      </c>
    </row>
    <row r="137" spans="1:8" x14ac:dyDescent="0.2">
      <c r="A137" s="8">
        <v>45656.666666666599</v>
      </c>
      <c r="B137" s="9">
        <v>591.24</v>
      </c>
      <c r="C137">
        <f t="shared" si="8"/>
        <v>630.20000000000005</v>
      </c>
      <c r="D137">
        <f t="shared" si="9"/>
        <v>585.51</v>
      </c>
      <c r="E137">
        <f t="shared" si="6"/>
        <v>0.12821660326695036</v>
      </c>
      <c r="F137">
        <f t="shared" si="7"/>
        <v>0.28246438427686998</v>
      </c>
      <c r="G137" s="16">
        <v>0.2</v>
      </c>
      <c r="H137" s="16">
        <v>0.8</v>
      </c>
    </row>
    <row r="138" spans="1:8" x14ac:dyDescent="0.2">
      <c r="A138" s="8">
        <v>45657.666666666599</v>
      </c>
      <c r="B138" s="9">
        <v>585.51</v>
      </c>
      <c r="C138">
        <f t="shared" si="8"/>
        <v>630.20000000000005</v>
      </c>
      <c r="D138">
        <f t="shared" si="9"/>
        <v>585.51</v>
      </c>
      <c r="E138">
        <f t="shared" si="6"/>
        <v>0</v>
      </c>
      <c r="F138">
        <f t="shared" si="7"/>
        <v>0.14939956739016894</v>
      </c>
      <c r="G138" s="16">
        <v>0.2</v>
      </c>
      <c r="H138" s="16">
        <v>0.8</v>
      </c>
    </row>
    <row r="139" spans="1:8" x14ac:dyDescent="0.2">
      <c r="A139" s="8">
        <v>45659.666666666599</v>
      </c>
      <c r="B139" s="9">
        <v>599.24</v>
      </c>
      <c r="C139">
        <f t="shared" si="8"/>
        <v>636.45000000000005</v>
      </c>
      <c r="D139">
        <f t="shared" si="9"/>
        <v>594.25</v>
      </c>
      <c r="E139">
        <f t="shared" si="6"/>
        <v>0.11824644549763041</v>
      </c>
      <c r="F139">
        <f t="shared" si="7"/>
        <v>8.2154349588193593E-2</v>
      </c>
      <c r="G139" s="16">
        <v>0.2</v>
      </c>
      <c r="H139" s="16">
        <v>0.8</v>
      </c>
    </row>
    <row r="140" spans="1:8" x14ac:dyDescent="0.2">
      <c r="A140" s="8">
        <v>45660.666666666599</v>
      </c>
      <c r="B140" s="9">
        <v>604.63</v>
      </c>
      <c r="C140">
        <f t="shared" si="8"/>
        <v>647.49</v>
      </c>
      <c r="D140">
        <f t="shared" si="9"/>
        <v>594.25</v>
      </c>
      <c r="E140">
        <f t="shared" si="6"/>
        <v>0.1949661908339593</v>
      </c>
      <c r="F140">
        <f t="shared" si="7"/>
        <v>0.1044042121105299</v>
      </c>
      <c r="G140" s="16">
        <v>0.2</v>
      </c>
      <c r="H140" s="16">
        <v>0.8</v>
      </c>
    </row>
    <row r="141" spans="1:8" x14ac:dyDescent="0.2">
      <c r="A141" s="8">
        <v>45663.666666666599</v>
      </c>
      <c r="B141" s="9">
        <v>630.20000000000005</v>
      </c>
      <c r="C141">
        <f t="shared" si="8"/>
        <v>659.88</v>
      </c>
      <c r="D141">
        <f t="shared" si="9"/>
        <v>594.25</v>
      </c>
      <c r="E141">
        <f t="shared" si="6"/>
        <v>0.54776778912082957</v>
      </c>
      <c r="F141">
        <f t="shared" si="7"/>
        <v>0.28699347515080642</v>
      </c>
      <c r="G141" s="16">
        <v>0.2</v>
      </c>
      <c r="H141" s="16">
        <v>0.8</v>
      </c>
    </row>
    <row r="142" spans="1:8" x14ac:dyDescent="0.2">
      <c r="A142" s="8">
        <v>45664.666666666599</v>
      </c>
      <c r="B142" s="9">
        <v>617.89</v>
      </c>
      <c r="C142">
        <f t="shared" si="8"/>
        <v>674.33</v>
      </c>
      <c r="D142">
        <f t="shared" si="9"/>
        <v>594.25</v>
      </c>
      <c r="E142">
        <f t="shared" si="6"/>
        <v>0.29520479520479487</v>
      </c>
      <c r="F142">
        <f t="shared" si="7"/>
        <v>0.3459795917198612</v>
      </c>
      <c r="G142" s="16">
        <v>0.2</v>
      </c>
      <c r="H142" s="16">
        <v>0.8</v>
      </c>
    </row>
    <row r="143" spans="1:8" x14ac:dyDescent="0.2">
      <c r="A143" s="8">
        <v>45665.666666666599</v>
      </c>
      <c r="B143" s="9">
        <v>610.72</v>
      </c>
      <c r="C143">
        <f t="shared" si="8"/>
        <v>676.49</v>
      </c>
      <c r="D143">
        <f t="shared" si="9"/>
        <v>594.25</v>
      </c>
      <c r="E143">
        <f t="shared" si="6"/>
        <v>0.20026750972762677</v>
      </c>
      <c r="F143">
        <f t="shared" si="7"/>
        <v>0.34774669801775038</v>
      </c>
      <c r="G143" s="16">
        <v>0.2</v>
      </c>
      <c r="H143" s="16">
        <v>0.8</v>
      </c>
    </row>
    <row r="144" spans="1:8" x14ac:dyDescent="0.2">
      <c r="A144" s="8">
        <v>45667.666666666599</v>
      </c>
      <c r="B144" s="9">
        <v>615.86</v>
      </c>
      <c r="C144">
        <f t="shared" si="8"/>
        <v>687</v>
      </c>
      <c r="D144">
        <f t="shared" si="9"/>
        <v>594.25</v>
      </c>
      <c r="E144">
        <f t="shared" ref="E144:E188" si="10">(B144-D144)/(C144-D144)*100%</f>
        <v>0.23299191374663086</v>
      </c>
      <c r="F144">
        <f t="shared" si="7"/>
        <v>0.24282140622635084</v>
      </c>
      <c r="G144" s="16">
        <v>0.2</v>
      </c>
      <c r="H144" s="16">
        <v>0.8</v>
      </c>
    </row>
    <row r="145" spans="1:8" x14ac:dyDescent="0.2">
      <c r="A145" s="8">
        <v>45670.666666666599</v>
      </c>
      <c r="B145" s="9">
        <v>608.33000000000004</v>
      </c>
      <c r="C145">
        <f t="shared" si="8"/>
        <v>689.18</v>
      </c>
      <c r="D145">
        <f t="shared" si="9"/>
        <v>594.25</v>
      </c>
      <c r="E145">
        <f t="shared" si="10"/>
        <v>0.14831981460023225</v>
      </c>
      <c r="F145">
        <f t="shared" si="7"/>
        <v>0.19385974602482994</v>
      </c>
      <c r="G145" s="16">
        <v>0.2</v>
      </c>
      <c r="H145" s="16">
        <v>0.8</v>
      </c>
    </row>
    <row r="146" spans="1:8" x14ac:dyDescent="0.2">
      <c r="A146" s="8">
        <v>45671.666666666599</v>
      </c>
      <c r="B146" s="9">
        <v>594.25</v>
      </c>
      <c r="C146">
        <f t="shared" si="8"/>
        <v>697.46</v>
      </c>
      <c r="D146">
        <f t="shared" si="9"/>
        <v>594.25</v>
      </c>
      <c r="E146">
        <f t="shared" si="10"/>
        <v>0</v>
      </c>
      <c r="F146">
        <f t="shared" ref="F146:F188" si="11">AVERAGE(E144:E146)</f>
        <v>0.12710390944895436</v>
      </c>
      <c r="G146" s="16">
        <v>0.2</v>
      </c>
      <c r="H146" s="16">
        <v>0.8</v>
      </c>
    </row>
    <row r="147" spans="1:8" x14ac:dyDescent="0.2">
      <c r="A147" s="8">
        <v>45672.666666666599</v>
      </c>
      <c r="B147" s="9">
        <v>617.12</v>
      </c>
      <c r="C147">
        <f t="shared" si="8"/>
        <v>704.19</v>
      </c>
      <c r="D147">
        <f t="shared" si="9"/>
        <v>611.29999999999995</v>
      </c>
      <c r="E147">
        <f t="shared" si="10"/>
        <v>6.265475293357782E-2</v>
      </c>
      <c r="F147">
        <f t="shared" si="11"/>
        <v>7.0324855844603351E-2</v>
      </c>
      <c r="G147" s="16">
        <v>0.2</v>
      </c>
      <c r="H147" s="16">
        <v>0.8</v>
      </c>
    </row>
    <row r="148" spans="1:8" x14ac:dyDescent="0.2">
      <c r="A148" s="8">
        <v>45673.666666666599</v>
      </c>
      <c r="B148" s="9">
        <v>611.29999999999995</v>
      </c>
      <c r="C148">
        <f t="shared" si="8"/>
        <v>704.87</v>
      </c>
      <c r="D148">
        <f t="shared" si="9"/>
        <v>611.29999999999995</v>
      </c>
      <c r="E148">
        <f t="shared" si="10"/>
        <v>0</v>
      </c>
      <c r="F148">
        <f t="shared" si="11"/>
        <v>2.0884917644525939E-2</v>
      </c>
      <c r="G148" s="16">
        <v>0.2</v>
      </c>
      <c r="H148" s="16">
        <v>0.8</v>
      </c>
    </row>
    <row r="149" spans="1:8" x14ac:dyDescent="0.2">
      <c r="A149" s="8">
        <v>45674.666666666599</v>
      </c>
      <c r="B149" s="9">
        <v>612.77</v>
      </c>
      <c r="C149">
        <f t="shared" si="8"/>
        <v>711.99</v>
      </c>
      <c r="D149">
        <f t="shared" si="9"/>
        <v>612.77</v>
      </c>
      <c r="E149">
        <f t="shared" si="10"/>
        <v>0</v>
      </c>
      <c r="F149">
        <f t="shared" si="11"/>
        <v>2.0884917644525939E-2</v>
      </c>
      <c r="G149" s="16">
        <v>0.2</v>
      </c>
      <c r="H149" s="16">
        <v>0.8</v>
      </c>
    </row>
    <row r="150" spans="1:8" x14ac:dyDescent="0.2">
      <c r="A150" s="8">
        <v>45678.666666666599</v>
      </c>
      <c r="B150" s="9">
        <v>616.46</v>
      </c>
      <c r="C150">
        <f t="shared" si="8"/>
        <v>714.52</v>
      </c>
      <c r="D150">
        <f t="shared" si="9"/>
        <v>616.46</v>
      </c>
      <c r="E150">
        <f t="shared" si="10"/>
        <v>0</v>
      </c>
      <c r="F150">
        <f t="shared" si="11"/>
        <v>0</v>
      </c>
      <c r="G150" s="16">
        <v>0.2</v>
      </c>
      <c r="H150" s="16">
        <v>0.8</v>
      </c>
    </row>
    <row r="151" spans="1:8" x14ac:dyDescent="0.2">
      <c r="A151" s="8">
        <v>45679.666666666599</v>
      </c>
      <c r="B151" s="9">
        <v>623.5</v>
      </c>
      <c r="C151">
        <f t="shared" si="8"/>
        <v>717.4</v>
      </c>
      <c r="D151">
        <f t="shared" si="9"/>
        <v>623.5</v>
      </c>
      <c r="E151">
        <f t="shared" si="10"/>
        <v>0</v>
      </c>
      <c r="F151">
        <f t="shared" si="11"/>
        <v>0</v>
      </c>
      <c r="G151" s="16">
        <v>0.2</v>
      </c>
      <c r="H151" s="16">
        <v>0.8</v>
      </c>
    </row>
    <row r="152" spans="1:8" x14ac:dyDescent="0.2">
      <c r="A152" s="8">
        <v>45680.666666666599</v>
      </c>
      <c r="B152" s="9">
        <v>636.45000000000005</v>
      </c>
      <c r="C152">
        <f t="shared" si="8"/>
        <v>719.8</v>
      </c>
      <c r="D152">
        <f t="shared" si="9"/>
        <v>636.45000000000005</v>
      </c>
      <c r="E152">
        <f t="shared" si="10"/>
        <v>0</v>
      </c>
      <c r="F152">
        <f t="shared" si="11"/>
        <v>0</v>
      </c>
      <c r="G152" s="16">
        <v>0.2</v>
      </c>
      <c r="H152" s="16">
        <v>0.8</v>
      </c>
    </row>
    <row r="153" spans="1:8" x14ac:dyDescent="0.2">
      <c r="A153" s="8">
        <v>45681.666666666599</v>
      </c>
      <c r="B153" s="9">
        <v>647.49</v>
      </c>
      <c r="C153">
        <f t="shared" si="8"/>
        <v>725.38</v>
      </c>
      <c r="D153">
        <f t="shared" si="9"/>
        <v>647.49</v>
      </c>
      <c r="E153">
        <f t="shared" si="10"/>
        <v>0</v>
      </c>
      <c r="F153">
        <f t="shared" si="11"/>
        <v>0</v>
      </c>
      <c r="G153" s="16">
        <v>0.2</v>
      </c>
      <c r="H153" s="16">
        <v>0.8</v>
      </c>
    </row>
    <row r="154" spans="1:8" x14ac:dyDescent="0.2">
      <c r="A154" s="8">
        <v>45684.666666666599</v>
      </c>
      <c r="B154" s="9">
        <v>659.88</v>
      </c>
      <c r="C154">
        <f t="shared" si="8"/>
        <v>728.56</v>
      </c>
      <c r="D154">
        <f t="shared" si="9"/>
        <v>659.88</v>
      </c>
      <c r="E154">
        <f t="shared" si="10"/>
        <v>0</v>
      </c>
      <c r="F154">
        <f t="shared" si="11"/>
        <v>0</v>
      </c>
      <c r="G154" s="16">
        <v>0.2</v>
      </c>
      <c r="H154" s="16">
        <v>0.8</v>
      </c>
    </row>
    <row r="155" spans="1:8" x14ac:dyDescent="0.2">
      <c r="A155" s="8">
        <v>45685.666666666599</v>
      </c>
      <c r="B155" s="9">
        <v>674.33</v>
      </c>
      <c r="C155">
        <f t="shared" si="8"/>
        <v>736.67</v>
      </c>
      <c r="D155">
        <f t="shared" si="9"/>
        <v>674.33</v>
      </c>
      <c r="E155">
        <f t="shared" si="10"/>
        <v>0</v>
      </c>
      <c r="F155">
        <f t="shared" si="11"/>
        <v>0</v>
      </c>
      <c r="G155" s="16">
        <v>0.2</v>
      </c>
      <c r="H155" s="16">
        <v>0.8</v>
      </c>
    </row>
    <row r="156" spans="1:8" x14ac:dyDescent="0.2">
      <c r="A156" s="8">
        <v>45686.666666666599</v>
      </c>
      <c r="B156" s="9">
        <v>676.49</v>
      </c>
      <c r="C156">
        <f t="shared" si="8"/>
        <v>736.67</v>
      </c>
      <c r="D156">
        <f t="shared" si="9"/>
        <v>676.49</v>
      </c>
      <c r="E156">
        <f t="shared" si="10"/>
        <v>0</v>
      </c>
      <c r="F156">
        <f t="shared" si="11"/>
        <v>0</v>
      </c>
      <c r="G156" s="16">
        <v>0.2</v>
      </c>
      <c r="H156" s="16">
        <v>0.8</v>
      </c>
    </row>
    <row r="157" spans="1:8" x14ac:dyDescent="0.2">
      <c r="A157" s="8">
        <v>45687.666666666599</v>
      </c>
      <c r="B157" s="9">
        <v>687</v>
      </c>
      <c r="C157">
        <f t="shared" si="8"/>
        <v>736.67</v>
      </c>
      <c r="D157">
        <f t="shared" si="9"/>
        <v>687</v>
      </c>
      <c r="E157">
        <f t="shared" si="10"/>
        <v>0</v>
      </c>
      <c r="F157">
        <f t="shared" si="11"/>
        <v>0</v>
      </c>
      <c r="G157" s="16">
        <v>0.2</v>
      </c>
      <c r="H157" s="16">
        <v>0.8</v>
      </c>
    </row>
    <row r="158" spans="1:8" x14ac:dyDescent="0.2">
      <c r="A158" s="8">
        <v>45688.666666666599</v>
      </c>
      <c r="B158" s="9">
        <v>689.18</v>
      </c>
      <c r="C158">
        <f t="shared" si="8"/>
        <v>736.67</v>
      </c>
      <c r="D158">
        <f t="shared" si="9"/>
        <v>689.18</v>
      </c>
      <c r="E158">
        <f t="shared" si="10"/>
        <v>0</v>
      </c>
      <c r="F158">
        <f t="shared" si="11"/>
        <v>0</v>
      </c>
      <c r="G158" s="16">
        <v>0.2</v>
      </c>
      <c r="H158" s="16">
        <v>0.8</v>
      </c>
    </row>
    <row r="159" spans="1:8" x14ac:dyDescent="0.2">
      <c r="A159" s="8">
        <v>45691.666666666599</v>
      </c>
      <c r="B159" s="9">
        <v>697.46</v>
      </c>
      <c r="C159">
        <f t="shared" si="8"/>
        <v>736.67</v>
      </c>
      <c r="D159">
        <f t="shared" si="9"/>
        <v>683.55</v>
      </c>
      <c r="E159">
        <f t="shared" si="10"/>
        <v>0.26185993975903765</v>
      </c>
      <c r="F159">
        <f t="shared" si="11"/>
        <v>8.7286646586345884E-2</v>
      </c>
      <c r="G159" s="16">
        <v>0.2</v>
      </c>
      <c r="H159" s="16">
        <v>0.8</v>
      </c>
    </row>
    <row r="160" spans="1:8" x14ac:dyDescent="0.2">
      <c r="A160" s="8">
        <v>45692.666666666599</v>
      </c>
      <c r="B160" s="9">
        <v>704.19</v>
      </c>
      <c r="C160">
        <f t="shared" si="8"/>
        <v>736.67</v>
      </c>
      <c r="D160">
        <f t="shared" si="9"/>
        <v>668.13</v>
      </c>
      <c r="E160">
        <f t="shared" si="10"/>
        <v>0.52611613656259237</v>
      </c>
      <c r="F160">
        <f t="shared" si="11"/>
        <v>0.26265869210720999</v>
      </c>
      <c r="G160" s="16">
        <v>0.2</v>
      </c>
      <c r="H160" s="16">
        <v>0.8</v>
      </c>
    </row>
    <row r="161" spans="1:8" x14ac:dyDescent="0.2">
      <c r="A161" s="8">
        <v>45693.666666666599</v>
      </c>
      <c r="B161" s="9">
        <v>704.87</v>
      </c>
      <c r="C161">
        <f t="shared" si="8"/>
        <v>736.67</v>
      </c>
      <c r="D161">
        <f t="shared" si="9"/>
        <v>657.5</v>
      </c>
      <c r="E161">
        <f t="shared" si="10"/>
        <v>0.59833270178097797</v>
      </c>
      <c r="F161">
        <f t="shared" si="11"/>
        <v>0.46210292603420267</v>
      </c>
      <c r="G161" s="16">
        <v>0.2</v>
      </c>
      <c r="H161" s="16">
        <v>0.8</v>
      </c>
    </row>
    <row r="162" spans="1:8" x14ac:dyDescent="0.2">
      <c r="A162" s="8">
        <v>45694.666666666599</v>
      </c>
      <c r="B162" s="9">
        <v>711.99</v>
      </c>
      <c r="C162">
        <f t="shared" si="8"/>
        <v>736.67</v>
      </c>
      <c r="D162">
        <f t="shared" si="9"/>
        <v>657.5</v>
      </c>
      <c r="E162">
        <f t="shared" si="10"/>
        <v>0.68826575723127492</v>
      </c>
      <c r="F162">
        <f t="shared" si="11"/>
        <v>0.60423819852494842</v>
      </c>
      <c r="G162" s="16">
        <v>0.2</v>
      </c>
      <c r="H162" s="16">
        <v>0.8</v>
      </c>
    </row>
    <row r="163" spans="1:8" x14ac:dyDescent="0.2">
      <c r="A163" s="8">
        <v>45695.666666666599</v>
      </c>
      <c r="B163" s="9">
        <v>714.52</v>
      </c>
      <c r="C163">
        <f t="shared" si="8"/>
        <v>736.67</v>
      </c>
      <c r="D163">
        <f t="shared" si="9"/>
        <v>657.5</v>
      </c>
      <c r="E163">
        <f t="shared" si="10"/>
        <v>0.72022230642920315</v>
      </c>
      <c r="F163">
        <f t="shared" si="11"/>
        <v>0.66894025514715194</v>
      </c>
      <c r="G163" s="16">
        <v>0.2</v>
      </c>
      <c r="H163" s="16">
        <v>0.8</v>
      </c>
    </row>
    <row r="164" spans="1:8" x14ac:dyDescent="0.2">
      <c r="A164" s="8">
        <v>45698.666666666599</v>
      </c>
      <c r="B164" s="9">
        <v>717.4</v>
      </c>
      <c r="C164">
        <f t="shared" si="8"/>
        <v>736.67</v>
      </c>
      <c r="D164">
        <f t="shared" si="9"/>
        <v>657.5</v>
      </c>
      <c r="E164">
        <f t="shared" si="10"/>
        <v>0.75659972211696358</v>
      </c>
      <c r="F164">
        <f t="shared" si="11"/>
        <v>0.72169592859248055</v>
      </c>
      <c r="G164" s="16">
        <v>0.2</v>
      </c>
      <c r="H164" s="16">
        <v>0.8</v>
      </c>
    </row>
    <row r="165" spans="1:8" x14ac:dyDescent="0.2">
      <c r="A165" s="8">
        <v>45699.666666666599</v>
      </c>
      <c r="B165" s="9">
        <v>719.8</v>
      </c>
      <c r="C165">
        <f t="shared" si="8"/>
        <v>736.67</v>
      </c>
      <c r="D165">
        <f t="shared" si="9"/>
        <v>655.04999999999995</v>
      </c>
      <c r="E165">
        <f t="shared" si="10"/>
        <v>0.79331046312178388</v>
      </c>
      <c r="F165">
        <f t="shared" si="11"/>
        <v>0.75671083055598354</v>
      </c>
      <c r="G165" s="16">
        <v>0.2</v>
      </c>
      <c r="H165" s="16">
        <v>0.8</v>
      </c>
    </row>
    <row r="166" spans="1:8" x14ac:dyDescent="0.2">
      <c r="A166" s="8">
        <v>45700.666666666599</v>
      </c>
      <c r="B166" s="9">
        <v>725.38</v>
      </c>
      <c r="C166">
        <f t="shared" si="8"/>
        <v>736.67</v>
      </c>
      <c r="D166">
        <f t="shared" si="9"/>
        <v>640</v>
      </c>
      <c r="E166">
        <f t="shared" si="10"/>
        <v>0.88321092376124999</v>
      </c>
      <c r="F166">
        <f t="shared" si="11"/>
        <v>0.81104036966666582</v>
      </c>
      <c r="G166" s="16">
        <v>0.2</v>
      </c>
      <c r="H166" s="16">
        <v>0.8</v>
      </c>
    </row>
    <row r="167" spans="1:8" x14ac:dyDescent="0.2">
      <c r="A167" s="8">
        <v>45701.666666666599</v>
      </c>
      <c r="B167" s="9">
        <v>728.56</v>
      </c>
      <c r="C167">
        <f t="shared" si="8"/>
        <v>736.67</v>
      </c>
      <c r="D167">
        <f t="shared" si="9"/>
        <v>640</v>
      </c>
      <c r="E167">
        <f t="shared" si="10"/>
        <v>0.91610634116064948</v>
      </c>
      <c r="F167">
        <f t="shared" si="11"/>
        <v>0.86420924268122778</v>
      </c>
      <c r="G167" s="16">
        <v>0.2</v>
      </c>
      <c r="H167" s="16">
        <v>0.8</v>
      </c>
    </row>
    <row r="168" spans="1:8" x14ac:dyDescent="0.2">
      <c r="A168" s="8">
        <v>45702.666666666599</v>
      </c>
      <c r="B168" s="9">
        <v>736.67</v>
      </c>
      <c r="C168">
        <f t="shared" si="8"/>
        <v>736.67</v>
      </c>
      <c r="D168">
        <f t="shared" si="9"/>
        <v>627.92999999999995</v>
      </c>
      <c r="E168">
        <f t="shared" si="10"/>
        <v>1</v>
      </c>
      <c r="F168">
        <f t="shared" si="11"/>
        <v>0.93310575497396642</v>
      </c>
      <c r="G168" s="16">
        <v>0.2</v>
      </c>
      <c r="H168" s="16">
        <v>0.8</v>
      </c>
    </row>
    <row r="169" spans="1:8" x14ac:dyDescent="0.2">
      <c r="A169" s="8">
        <v>45706.666666666599</v>
      </c>
      <c r="B169" s="9">
        <v>716.37</v>
      </c>
      <c r="C169">
        <f t="shared" si="8"/>
        <v>716.37</v>
      </c>
      <c r="D169">
        <f t="shared" si="9"/>
        <v>625.66</v>
      </c>
      <c r="E169">
        <f t="shared" si="10"/>
        <v>1</v>
      </c>
      <c r="F169">
        <f t="shared" si="11"/>
        <v>0.97203544705354983</v>
      </c>
      <c r="G169" s="16">
        <v>0.2</v>
      </c>
      <c r="H169" s="16">
        <v>0.8</v>
      </c>
    </row>
    <row r="170" spans="1:8" x14ac:dyDescent="0.2">
      <c r="A170" s="8">
        <v>45707.666666666599</v>
      </c>
      <c r="B170" s="9">
        <v>703.77</v>
      </c>
      <c r="C170">
        <f t="shared" si="8"/>
        <v>703.77</v>
      </c>
      <c r="D170">
        <f t="shared" si="9"/>
        <v>597.99</v>
      </c>
      <c r="E170">
        <f t="shared" si="10"/>
        <v>1</v>
      </c>
      <c r="F170">
        <f t="shared" si="11"/>
        <v>1</v>
      </c>
      <c r="G170" s="16">
        <v>0.2</v>
      </c>
      <c r="H170" s="16">
        <v>0.8</v>
      </c>
    </row>
    <row r="171" spans="1:8" x14ac:dyDescent="0.2">
      <c r="A171" s="8">
        <v>45708.666666666599</v>
      </c>
      <c r="B171" s="9">
        <v>694.84</v>
      </c>
      <c r="C171">
        <f t="shared" si="8"/>
        <v>694.84</v>
      </c>
      <c r="D171">
        <f t="shared" si="9"/>
        <v>597.99</v>
      </c>
      <c r="E171">
        <f t="shared" si="10"/>
        <v>1</v>
      </c>
      <c r="F171">
        <f t="shared" si="11"/>
        <v>1</v>
      </c>
      <c r="G171" s="16">
        <v>0.2</v>
      </c>
      <c r="H171" s="16">
        <v>0.8</v>
      </c>
    </row>
    <row r="172" spans="1:8" x14ac:dyDescent="0.2">
      <c r="A172" s="8">
        <v>45709.666666666599</v>
      </c>
      <c r="B172" s="9">
        <v>683.55</v>
      </c>
      <c r="C172">
        <f t="shared" si="8"/>
        <v>683.55</v>
      </c>
      <c r="D172">
        <f t="shared" si="9"/>
        <v>597.99</v>
      </c>
      <c r="E172">
        <f t="shared" si="10"/>
        <v>1</v>
      </c>
      <c r="F172">
        <f t="shared" si="11"/>
        <v>1</v>
      </c>
      <c r="G172" s="16">
        <v>0.2</v>
      </c>
      <c r="H172" s="16">
        <v>0.8</v>
      </c>
    </row>
    <row r="173" spans="1:8" x14ac:dyDescent="0.2">
      <c r="A173" s="8">
        <v>45712.666666666599</v>
      </c>
      <c r="B173" s="9">
        <v>668.13</v>
      </c>
      <c r="C173">
        <f t="shared" si="8"/>
        <v>673.7</v>
      </c>
      <c r="D173">
        <f t="shared" si="9"/>
        <v>590.64</v>
      </c>
      <c r="E173">
        <f t="shared" si="10"/>
        <v>0.93294004334216174</v>
      </c>
      <c r="F173">
        <f t="shared" si="11"/>
        <v>0.97764668111405395</v>
      </c>
      <c r="G173" s="16">
        <v>0.2</v>
      </c>
      <c r="H173" s="16">
        <v>0.8</v>
      </c>
    </row>
    <row r="174" spans="1:8" x14ac:dyDescent="0.2">
      <c r="A174" s="8">
        <v>45713.666666666599</v>
      </c>
      <c r="B174" s="9">
        <v>657.5</v>
      </c>
      <c r="C174">
        <f t="shared" si="8"/>
        <v>673.7</v>
      </c>
      <c r="D174">
        <f t="shared" si="9"/>
        <v>590.64</v>
      </c>
      <c r="E174">
        <f t="shared" si="10"/>
        <v>0.80496026968456491</v>
      </c>
      <c r="F174">
        <f t="shared" si="11"/>
        <v>0.91263343767557548</v>
      </c>
      <c r="G174" s="16">
        <v>0.2</v>
      </c>
      <c r="H174" s="16">
        <v>0.8</v>
      </c>
    </row>
    <row r="175" spans="1:8" x14ac:dyDescent="0.2">
      <c r="A175" s="8">
        <v>45714.666666666599</v>
      </c>
      <c r="B175" s="9">
        <v>673.7</v>
      </c>
      <c r="C175">
        <f t="shared" si="8"/>
        <v>673.7</v>
      </c>
      <c r="D175">
        <f t="shared" si="9"/>
        <v>590.64</v>
      </c>
      <c r="E175">
        <f t="shared" si="10"/>
        <v>1</v>
      </c>
      <c r="F175">
        <f t="shared" si="11"/>
        <v>0.91263343767557548</v>
      </c>
      <c r="G175" s="16">
        <v>0.2</v>
      </c>
      <c r="H175" s="16">
        <v>0.8</v>
      </c>
    </row>
    <row r="176" spans="1:8" x14ac:dyDescent="0.2">
      <c r="A176" s="8">
        <v>45715.666666666599</v>
      </c>
      <c r="B176" s="9">
        <v>658.24</v>
      </c>
      <c r="C176">
        <f t="shared" si="8"/>
        <v>668.2</v>
      </c>
      <c r="D176">
        <f t="shared" si="9"/>
        <v>590.64</v>
      </c>
      <c r="E176">
        <f t="shared" si="10"/>
        <v>0.87158329035585314</v>
      </c>
      <c r="F176">
        <f t="shared" si="11"/>
        <v>0.89218118668013935</v>
      </c>
      <c r="G176" s="16">
        <v>0.2</v>
      </c>
      <c r="H176" s="16">
        <v>0.8</v>
      </c>
    </row>
    <row r="177" spans="1:8" x14ac:dyDescent="0.2">
      <c r="A177" s="8">
        <v>45716.666666666599</v>
      </c>
      <c r="B177" s="9">
        <v>668.2</v>
      </c>
      <c r="C177">
        <f t="shared" si="8"/>
        <v>668.2</v>
      </c>
      <c r="D177">
        <f t="shared" si="9"/>
        <v>590.64</v>
      </c>
      <c r="E177">
        <f t="shared" si="10"/>
        <v>1</v>
      </c>
      <c r="F177">
        <f t="shared" si="11"/>
        <v>0.95719443011861782</v>
      </c>
      <c r="G177" s="16">
        <v>0.2</v>
      </c>
      <c r="H177" s="16">
        <v>0.8</v>
      </c>
    </row>
    <row r="178" spans="1:8" x14ac:dyDescent="0.2">
      <c r="A178" s="8">
        <v>45719.666666666599</v>
      </c>
      <c r="B178" s="9">
        <v>655.04999999999995</v>
      </c>
      <c r="C178">
        <f t="shared" si="8"/>
        <v>656.47</v>
      </c>
      <c r="D178">
        <f t="shared" si="9"/>
        <v>590.64</v>
      </c>
      <c r="E178">
        <f t="shared" si="10"/>
        <v>0.9784292875588626</v>
      </c>
      <c r="F178">
        <f t="shared" si="11"/>
        <v>0.95000419263823854</v>
      </c>
      <c r="G178" s="16">
        <v>0.2</v>
      </c>
      <c r="H178" s="16">
        <v>0.8</v>
      </c>
    </row>
    <row r="179" spans="1:8" x14ac:dyDescent="0.2">
      <c r="A179" s="8">
        <v>45720.666666666599</v>
      </c>
      <c r="B179" s="9">
        <v>640</v>
      </c>
      <c r="C179">
        <f t="shared" si="8"/>
        <v>656.47</v>
      </c>
      <c r="D179">
        <f t="shared" si="9"/>
        <v>590.64</v>
      </c>
      <c r="E179">
        <f t="shared" si="10"/>
        <v>0.74981011696794753</v>
      </c>
      <c r="F179">
        <f t="shared" si="11"/>
        <v>0.90941313484227004</v>
      </c>
      <c r="G179" s="16">
        <v>0.2</v>
      </c>
      <c r="H179" s="16">
        <v>0.8</v>
      </c>
    </row>
    <row r="180" spans="1:8" x14ac:dyDescent="0.2">
      <c r="A180" s="8">
        <v>45721.666666666599</v>
      </c>
      <c r="B180" s="9">
        <v>656.47</v>
      </c>
      <c r="C180">
        <f t="shared" si="8"/>
        <v>656.47</v>
      </c>
      <c r="D180">
        <f t="shared" si="9"/>
        <v>590.64</v>
      </c>
      <c r="E180">
        <f t="shared" si="10"/>
        <v>1</v>
      </c>
      <c r="F180">
        <f t="shared" si="11"/>
        <v>0.90941313484227004</v>
      </c>
      <c r="G180" s="16">
        <v>0.2</v>
      </c>
      <c r="H180" s="16">
        <v>0.8</v>
      </c>
    </row>
    <row r="181" spans="1:8" x14ac:dyDescent="0.2">
      <c r="A181" s="8">
        <v>45722.666666666599</v>
      </c>
      <c r="B181" s="9">
        <v>627.92999999999995</v>
      </c>
      <c r="C181">
        <f t="shared" si="8"/>
        <v>627.92999999999995</v>
      </c>
      <c r="D181">
        <f t="shared" si="9"/>
        <v>590.64</v>
      </c>
      <c r="E181">
        <f t="shared" si="10"/>
        <v>1</v>
      </c>
      <c r="F181">
        <f t="shared" si="11"/>
        <v>0.9166033723226491</v>
      </c>
      <c r="G181" s="16">
        <v>0.2</v>
      </c>
      <c r="H181" s="16">
        <v>0.8</v>
      </c>
    </row>
    <row r="182" spans="1:8" x14ac:dyDescent="0.2">
      <c r="A182" s="8">
        <v>45723.666666666599</v>
      </c>
      <c r="B182" s="9">
        <v>625.66</v>
      </c>
      <c r="C182">
        <f t="shared" si="8"/>
        <v>625.66</v>
      </c>
      <c r="D182">
        <f t="shared" si="9"/>
        <v>590.64</v>
      </c>
      <c r="E182">
        <f t="shared" si="10"/>
        <v>1</v>
      </c>
      <c r="F182">
        <f t="shared" si="11"/>
        <v>1</v>
      </c>
      <c r="G182" s="16">
        <v>0.2</v>
      </c>
      <c r="H182" s="16">
        <v>0.8</v>
      </c>
    </row>
    <row r="183" spans="1:8" x14ac:dyDescent="0.2">
      <c r="A183" s="8">
        <v>45726.666666666599</v>
      </c>
      <c r="B183" s="9">
        <v>597.99</v>
      </c>
      <c r="C183">
        <f t="shared" si="8"/>
        <v>619.55999999999995</v>
      </c>
      <c r="D183">
        <f t="shared" si="9"/>
        <v>590.64</v>
      </c>
      <c r="E183">
        <f t="shared" si="10"/>
        <v>0.25414937759336215</v>
      </c>
      <c r="F183">
        <f t="shared" si="11"/>
        <v>0.7513831258644541</v>
      </c>
      <c r="G183" s="16">
        <v>0.2</v>
      </c>
      <c r="H183" s="16">
        <v>0.8</v>
      </c>
    </row>
    <row r="184" spans="1:8" x14ac:dyDescent="0.2">
      <c r="A184" s="8">
        <v>45727.666666666599</v>
      </c>
      <c r="B184" s="9">
        <v>605.71</v>
      </c>
      <c r="C184">
        <f t="shared" si="8"/>
        <v>619.55999999999995</v>
      </c>
      <c r="D184">
        <f t="shared" si="9"/>
        <v>590.64</v>
      </c>
      <c r="E184">
        <f t="shared" si="10"/>
        <v>0.52109266943292087</v>
      </c>
      <c r="F184">
        <f t="shared" si="11"/>
        <v>0.59174734900876091</v>
      </c>
      <c r="G184" s="16">
        <v>0.2</v>
      </c>
      <c r="H184" s="16">
        <v>0.8</v>
      </c>
    </row>
    <row r="185" spans="1:8" x14ac:dyDescent="0.2">
      <c r="A185" s="8">
        <v>45728.666666666599</v>
      </c>
      <c r="B185" s="9">
        <v>619.55999999999995</v>
      </c>
      <c r="C185">
        <f t="shared" si="8"/>
        <v>619.55999999999995</v>
      </c>
      <c r="D185">
        <f t="shared" si="9"/>
        <v>590.64</v>
      </c>
      <c r="E185">
        <f t="shared" si="10"/>
        <v>1</v>
      </c>
      <c r="F185">
        <f t="shared" si="11"/>
        <v>0.59174734900876103</v>
      </c>
      <c r="G185" s="16">
        <v>0.2</v>
      </c>
      <c r="H185" s="16">
        <v>0.8</v>
      </c>
    </row>
    <row r="186" spans="1:8" x14ac:dyDescent="0.2">
      <c r="A186" s="8">
        <v>45729.666666666599</v>
      </c>
      <c r="B186" s="9">
        <v>590.64</v>
      </c>
      <c r="C186">
        <f t="shared" si="8"/>
        <v>607.6</v>
      </c>
      <c r="D186">
        <f t="shared" si="9"/>
        <v>590.64</v>
      </c>
      <c r="E186">
        <f t="shared" si="10"/>
        <v>0</v>
      </c>
      <c r="F186">
        <f t="shared" si="11"/>
        <v>0.50703088981097366</v>
      </c>
      <c r="G186" s="16">
        <v>0.2</v>
      </c>
      <c r="H186" s="16">
        <v>0.8</v>
      </c>
    </row>
    <row r="187" spans="1:8" x14ac:dyDescent="0.2">
      <c r="A187" s="8">
        <v>45730.666666666599</v>
      </c>
      <c r="B187" s="9">
        <v>607.6</v>
      </c>
      <c r="C187">
        <f t="shared" si="8"/>
        <v>607.6</v>
      </c>
      <c r="D187">
        <f t="shared" si="9"/>
        <v>604.9</v>
      </c>
      <c r="E187">
        <f t="shared" si="10"/>
        <v>1</v>
      </c>
      <c r="F187">
        <f t="shared" si="11"/>
        <v>0.66666666666666663</v>
      </c>
      <c r="G187" s="16">
        <v>0.2</v>
      </c>
      <c r="H187" s="16">
        <v>0.8</v>
      </c>
    </row>
    <row r="188" spans="1:8" x14ac:dyDescent="0.2">
      <c r="A188" s="8">
        <v>45733</v>
      </c>
      <c r="B188" s="9">
        <v>604.9</v>
      </c>
      <c r="C188">
        <f t="shared" si="8"/>
        <v>604.9</v>
      </c>
      <c r="D188">
        <f t="shared" si="9"/>
        <v>604.9</v>
      </c>
      <c r="E188" t="e">
        <f t="shared" si="10"/>
        <v>#DIV/0!</v>
      </c>
      <c r="F188" t="e">
        <f t="shared" si="11"/>
        <v>#DIV/0!</v>
      </c>
      <c r="G188" s="16">
        <v>0.2</v>
      </c>
      <c r="H188" s="16">
        <v>0.8</v>
      </c>
    </row>
    <row r="189" spans="1:8" x14ac:dyDescent="0.2">
      <c r="A189" s="8"/>
      <c r="B18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MACD</vt:lpstr>
      <vt:lpstr>RSI</vt:lpstr>
      <vt:lpstr>Bollinger Bands </vt:lpstr>
      <vt:lpstr>Stochastic Oscillator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 Alhajri</dc:creator>
  <cp:lastModifiedBy>Gala Alhajri</cp:lastModifiedBy>
  <dcterms:created xsi:type="dcterms:W3CDTF">2025-04-13T21:29:11Z</dcterms:created>
  <dcterms:modified xsi:type="dcterms:W3CDTF">2025-04-13T21:40:37Z</dcterms:modified>
</cp:coreProperties>
</file>