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23"/>
  <workbookPr showInkAnnotation="0" autoCompressPictures="0"/>
  <mc:AlternateContent xmlns:mc="http://schemas.openxmlformats.org/markup-compatibility/2006">
    <mc:Choice Requires="x15">
      <x15ac:absPath xmlns:x15ac="http://schemas.microsoft.com/office/spreadsheetml/2010/11/ac" url="/Users/paulkeen/OneDrive - Qantas Airways Limited/Blog/"/>
    </mc:Choice>
  </mc:AlternateContent>
  <xr:revisionPtr revIDLastSave="2" documentId="13_ncr:1_{6B97D55B-984B-C642-9362-9CCFAB873398}" xr6:coauthVersionLast="40" xr6:coauthVersionMax="40" xr10:uidLastSave="{F8370C46-FAEE-1F4C-9DD2-4AC7CA2F097A}"/>
  <bookViews>
    <workbookView xWindow="0" yWindow="460" windowWidth="33600" windowHeight="20540" tabRatio="613" activeTab="7" xr2:uid="{00000000-000D-0000-FFFF-FFFF00000000}"/>
  </bookViews>
  <sheets>
    <sheet name="DM" sheetId="13" r:id="rId1"/>
    <sheet name="CI" sheetId="6" r:id="rId2"/>
    <sheet name="QA" sheetId="7" r:id="rId3"/>
    <sheet name="Environ" sheetId="8" r:id="rId4"/>
    <sheet name="VC" sheetId="9" r:id="rId5"/>
    <sheet name="CP" sheetId="2" r:id="rId6"/>
    <sheet name="RM" sheetId="3" r:id="rId7"/>
    <sheet name="Security" sheetId="14" r:id="rId8"/>
    <sheet name="L and C" sheetId="5" r:id="rId9"/>
    <sheet name="Consolidated" sheetId="10" r:id="rId10"/>
    <sheet name="Assessment" sheetId="12" r:id="rId11"/>
  </sheets>
  <definedNames>
    <definedName name="_xlnm._FilterDatabase" localSheetId="10" hidden="1">Assessment!$F$13:$H$15</definedName>
    <definedName name="_xlnm.Print_Area" localSheetId="9">Consolidated!$A$1:$I$9</definedName>
    <definedName name="_xlnm.Print_Area" localSheetId="5">CP!$A$1:$E$25</definedName>
    <definedName name="_xlnm.Print_Area" localSheetId="8">'L and C'!$A$2:$E$28</definedName>
    <definedName name="_xlnm.Print_Area" localSheetId="7">Security!$A$2:$E$32</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34" i="14" l="1"/>
  <c r="J62" i="12" l="1"/>
  <c r="J63" i="12"/>
  <c r="H68" i="12" l="1"/>
  <c r="H69" i="12"/>
  <c r="F67" i="12"/>
  <c r="C64" i="12"/>
  <c r="C34" i="7"/>
  <c r="B4" i="10" l="1"/>
  <c r="B5" i="10"/>
  <c r="B6" i="10"/>
  <c r="B7" i="10"/>
  <c r="B8" i="10"/>
  <c r="B9" i="10"/>
  <c r="A9" i="10"/>
  <c r="A8" i="10"/>
  <c r="A7" i="10"/>
  <c r="A6" i="10"/>
  <c r="A5" i="10"/>
  <c r="A4" i="10"/>
  <c r="C4" i="10"/>
  <c r="C5" i="10"/>
  <c r="C6" i="10"/>
  <c r="C7" i="10"/>
  <c r="C8" i="10"/>
  <c r="C9" i="10"/>
  <c r="B9" i="5"/>
  <c r="A9" i="5"/>
  <c r="B8" i="5"/>
  <c r="A8" i="5"/>
  <c r="B7" i="5"/>
  <c r="A7" i="5"/>
  <c r="B6" i="5"/>
  <c r="A6" i="5"/>
  <c r="B5" i="5"/>
  <c r="A5" i="5"/>
  <c r="B4" i="5"/>
  <c r="A4" i="5"/>
  <c r="B9" i="14"/>
  <c r="A9" i="14"/>
  <c r="B8" i="14"/>
  <c r="A8" i="14"/>
  <c r="B7" i="14"/>
  <c r="A7" i="14"/>
  <c r="B6" i="14"/>
  <c r="A6" i="14"/>
  <c r="B5" i="14"/>
  <c r="A5" i="14"/>
  <c r="B4" i="14"/>
  <c r="A4" i="14"/>
  <c r="B9" i="3"/>
  <c r="A9" i="3"/>
  <c r="B8" i="3"/>
  <c r="A8" i="3"/>
  <c r="B7" i="3"/>
  <c r="A7" i="3"/>
  <c r="B6" i="3"/>
  <c r="A6" i="3"/>
  <c r="B5" i="3"/>
  <c r="A5" i="3"/>
  <c r="B4" i="3"/>
  <c r="A4" i="3"/>
  <c r="B9" i="2"/>
  <c r="A9" i="2"/>
  <c r="B8" i="2"/>
  <c r="A8" i="2"/>
  <c r="B7" i="2"/>
  <c r="A7" i="2"/>
  <c r="B6" i="2"/>
  <c r="A6" i="2"/>
  <c r="B5" i="2"/>
  <c r="A5" i="2"/>
  <c r="B4" i="2"/>
  <c r="A4" i="2"/>
  <c r="B9" i="9"/>
  <c r="A9" i="9"/>
  <c r="B8" i="9"/>
  <c r="A8" i="9"/>
  <c r="B7" i="9"/>
  <c r="A7" i="9"/>
  <c r="B6" i="9"/>
  <c r="A6" i="9"/>
  <c r="B5" i="9"/>
  <c r="A5" i="9"/>
  <c r="B4" i="9"/>
  <c r="A4" i="9"/>
  <c r="B9" i="8"/>
  <c r="A9" i="8"/>
  <c r="B8" i="8"/>
  <c r="A8" i="8"/>
  <c r="B7" i="8"/>
  <c r="A7" i="8"/>
  <c r="B6" i="8"/>
  <c r="A6" i="8"/>
  <c r="B5" i="8"/>
  <c r="A5" i="8"/>
  <c r="B4" i="8"/>
  <c r="A4" i="8"/>
  <c r="B9" i="7"/>
  <c r="A9" i="7"/>
  <c r="B8" i="7"/>
  <c r="A8" i="7"/>
  <c r="B7" i="7"/>
  <c r="A7" i="7"/>
  <c r="B6" i="7"/>
  <c r="A6" i="7"/>
  <c r="B5" i="7"/>
  <c r="A5" i="7"/>
  <c r="B4" i="7"/>
  <c r="A4" i="7"/>
  <c r="B9" i="6"/>
  <c r="A9" i="6"/>
  <c r="B8" i="6"/>
  <c r="A8" i="6"/>
  <c r="B7" i="6"/>
  <c r="A7" i="6"/>
  <c r="B6" i="6"/>
  <c r="A6" i="6"/>
  <c r="B5" i="6"/>
  <c r="A5" i="6"/>
  <c r="B4" i="6"/>
  <c r="A4" i="6"/>
  <c r="B5" i="13"/>
  <c r="B6" i="13"/>
  <c r="B7" i="13"/>
  <c r="B8" i="13"/>
  <c r="B9" i="13"/>
  <c r="B4" i="13"/>
  <c r="A9" i="13"/>
  <c r="A8" i="13"/>
  <c r="A7" i="13"/>
  <c r="A6" i="13"/>
  <c r="A5" i="13"/>
  <c r="A4" i="13"/>
  <c r="C53" i="12"/>
  <c r="D53" i="12"/>
  <c r="E53" i="12"/>
  <c r="F53" i="12"/>
  <c r="G53" i="12"/>
  <c r="H53" i="12"/>
  <c r="I53" i="12"/>
  <c r="C54" i="12"/>
  <c r="D54" i="12"/>
  <c r="E54" i="12"/>
  <c r="F54" i="12"/>
  <c r="G54" i="12"/>
  <c r="H54" i="12"/>
  <c r="I54" i="12"/>
  <c r="C55" i="12"/>
  <c r="D55" i="12"/>
  <c r="E55" i="12"/>
  <c r="F55" i="12"/>
  <c r="G55" i="12"/>
  <c r="H55" i="12"/>
  <c r="I55" i="12"/>
  <c r="C56" i="12"/>
  <c r="D56" i="12"/>
  <c r="E56" i="12"/>
  <c r="F56" i="12"/>
  <c r="G56" i="12"/>
  <c r="H56" i="12"/>
  <c r="I56" i="12"/>
  <c r="C57" i="12"/>
  <c r="D57" i="12"/>
  <c r="E57" i="12"/>
  <c r="F57" i="12"/>
  <c r="G57" i="12"/>
  <c r="H57" i="12"/>
  <c r="I57" i="12"/>
  <c r="C58" i="12"/>
  <c r="D58" i="12"/>
  <c r="E58" i="12"/>
  <c r="F58" i="12"/>
  <c r="G58" i="12"/>
  <c r="H58" i="12"/>
  <c r="I58" i="12"/>
  <c r="C59" i="12"/>
  <c r="D59" i="12"/>
  <c r="E59" i="12"/>
  <c r="F59" i="12"/>
  <c r="G59" i="12"/>
  <c r="H59" i="12"/>
  <c r="I59" i="12"/>
  <c r="C60" i="12"/>
  <c r="D60" i="12"/>
  <c r="E60" i="12"/>
  <c r="F60" i="12"/>
  <c r="G60" i="12"/>
  <c r="H60" i="12"/>
  <c r="I60" i="12"/>
  <c r="C61" i="12"/>
  <c r="D61" i="12"/>
  <c r="E61" i="12"/>
  <c r="F61" i="12"/>
  <c r="G61" i="12"/>
  <c r="H61" i="12"/>
  <c r="I61" i="12"/>
  <c r="C62" i="12"/>
  <c r="D62" i="12"/>
  <c r="E62" i="12"/>
  <c r="F62" i="12"/>
  <c r="G62" i="12"/>
  <c r="H62" i="12"/>
  <c r="I62" i="12"/>
  <c r="C63" i="12"/>
  <c r="D63" i="12"/>
  <c r="E63" i="12"/>
  <c r="F63" i="12"/>
  <c r="H63" i="12"/>
  <c r="I63" i="12"/>
  <c r="D64" i="12"/>
  <c r="F64" i="12"/>
  <c r="H64" i="12"/>
  <c r="I64" i="12"/>
  <c r="D65" i="12"/>
  <c r="F65" i="12"/>
  <c r="H65" i="12"/>
  <c r="F66" i="12"/>
  <c r="H66" i="12"/>
  <c r="H67" i="12"/>
  <c r="C32" i="3"/>
  <c r="C32" i="2"/>
  <c r="J55" i="12"/>
  <c r="J56" i="12"/>
  <c r="J57" i="12"/>
  <c r="J58" i="12"/>
  <c r="J59" i="12"/>
  <c r="J60" i="12"/>
  <c r="J61" i="12"/>
  <c r="J54" i="12"/>
  <c r="C32" i="9"/>
  <c r="C32" i="8"/>
  <c r="C32" i="6"/>
  <c r="J53" i="12"/>
  <c r="E13" i="12"/>
  <c r="D5" i="12"/>
  <c r="D6" i="12"/>
  <c r="D7" i="12"/>
  <c r="D8" i="12"/>
  <c r="D9" i="12"/>
  <c r="D10" i="12"/>
  <c r="D11" i="12"/>
  <c r="D12" i="12"/>
  <c r="B12" i="12"/>
  <c r="B11" i="12"/>
  <c r="B10" i="12"/>
  <c r="B9" i="12"/>
  <c r="B8" i="12"/>
  <c r="C32" i="13"/>
  <c r="D24" i="5"/>
  <c r="D27" i="5"/>
  <c r="D25" i="5" s="1"/>
  <c r="C24" i="5"/>
  <c r="C27" i="5"/>
  <c r="A25" i="5"/>
  <c r="B7" i="12"/>
  <c r="B6" i="12"/>
  <c r="B5" i="12"/>
  <c r="K9" i="10"/>
  <c r="K8" i="10"/>
  <c r="K7" i="10"/>
  <c r="K6" i="10"/>
  <c r="K5" i="10"/>
  <c r="K4" i="10"/>
  <c r="K3" i="10"/>
  <c r="J9" i="10"/>
  <c r="J8" i="10"/>
  <c r="J7" i="10"/>
  <c r="J6" i="10"/>
  <c r="J5" i="10"/>
  <c r="J4" i="10"/>
  <c r="J3" i="10"/>
  <c r="I9" i="10"/>
  <c r="I8" i="10"/>
  <c r="I7" i="10"/>
  <c r="I6" i="10"/>
  <c r="I5" i="10"/>
  <c r="I4" i="10"/>
  <c r="I3" i="10"/>
  <c r="H8" i="10"/>
  <c r="H7" i="10"/>
  <c r="H6" i="10"/>
  <c r="H5" i="10"/>
  <c r="H4" i="10"/>
  <c r="H3" i="10"/>
  <c r="H9" i="10"/>
  <c r="G9" i="10"/>
  <c r="G8" i="10"/>
  <c r="G7" i="10"/>
  <c r="G6" i="10"/>
  <c r="G5" i="10"/>
  <c r="G4" i="10"/>
  <c r="G3" i="10"/>
  <c r="F9" i="10"/>
  <c r="F8" i="10"/>
  <c r="F7" i="10"/>
  <c r="F6" i="10"/>
  <c r="F5" i="10"/>
  <c r="F4" i="10"/>
  <c r="F3" i="10"/>
  <c r="E9" i="10"/>
  <c r="E8" i="10"/>
  <c r="E7" i="10"/>
  <c r="E6" i="10"/>
  <c r="E5" i="10"/>
  <c r="E4" i="10"/>
  <c r="E3" i="10"/>
  <c r="D8" i="10"/>
  <c r="D7" i="10"/>
  <c r="D6" i="10"/>
  <c r="D5" i="10"/>
  <c r="D4" i="10"/>
  <c r="D3" i="10"/>
  <c r="D9" i="10"/>
  <c r="C3" i="10"/>
  <c r="K2" i="10"/>
  <c r="J2" i="10"/>
  <c r="I2" i="10"/>
  <c r="H2" i="10"/>
  <c r="G2" i="10"/>
  <c r="F2" i="10"/>
  <c r="E2" i="10"/>
  <c r="D2" i="10"/>
  <c r="C2" i="10"/>
  <c r="D13" i="12" l="1"/>
  <c r="F13" i="12" s="1"/>
  <c r="C25" i="5"/>
</calcChain>
</file>

<file path=xl/sharedStrings.xml><?xml version="1.0" encoding="utf-8"?>
<sst xmlns="http://schemas.openxmlformats.org/spreadsheetml/2006/main" count="326" uniqueCount="229">
  <si>
    <t>Data Management</t>
  </si>
  <si>
    <t>Database schemas are managed using the similar tools and techniques as other source artefacts allowing the database to evolve along with the application source. Database subject matter experts perform a facilitative role similar to that of Architects, supporting teams by sharing deep knowledge and experience rather than directing teams through strict policies and processes.</t>
  </si>
  <si>
    <t>Tools and Techniques</t>
  </si>
  <si>
    <t>Automatic feedback loop for DB performance and deployment is in place and used to initiate improvements. Tests are performed using isolated data sets that are right sized for the test purpose (earlier environments using smaller data sets)</t>
  </si>
  <si>
    <t>Database is a black box to the development team. Complete control of data and database is performed by an external team.</t>
  </si>
  <si>
    <t>Data schema and changes are manual, painful, time consuming and need to be carefully coordinated for all environments. Schema updates are often missed and require manual intervention in production. Test data is loosely defined and does not reflect production data</t>
  </si>
  <si>
    <t>Dev and Production schema closely matches</t>
  </si>
  <si>
    <t>Database changes are scripted and versioned along with the application in production but managed by a different team. Testing relies on simplistic methods of creating data sets E.g. copies or subsets of production data are used for testing.</t>
  </si>
  <si>
    <t>QA can easily generate test data
Database changes are scripted</t>
  </si>
  <si>
    <t>Database changes are performed automatically as part of the deployment. Data sets are defined for different purposes in the delivery process e.g. Dev workstation, integration, UAT, load and performance testing. All data sets are scripted and included in the deployment pipeline.</t>
  </si>
  <si>
    <t>Team has the ability to create production like data  for testing upgrades and roll backs of the database. Changes to data structure are made within a sequence and of a size that does not adversely affect the ability to do continuous integration and the deployment pipeline. All database changes are part of the deployment pipeline.</t>
  </si>
  <si>
    <t xml:space="preserve">Automated test data generation
</t>
  </si>
  <si>
    <t xml:space="preserve"> LEVEL</t>
  </si>
  <si>
    <t>Current State</t>
  </si>
  <si>
    <t>QA can easily generate test data</t>
  </si>
  <si>
    <t>Database changes are scripted</t>
  </si>
  <si>
    <t>Automated schema changes via deployment</t>
  </si>
  <si>
    <t>Test data accurately represents production</t>
  </si>
  <si>
    <t>Production database is monitored</t>
  </si>
  <si>
    <t>Automated test data generation</t>
  </si>
  <si>
    <t>Automated DB performance monitored and alerts</t>
  </si>
  <si>
    <t>Sum</t>
  </si>
  <si>
    <t>Software Engineering  Practice Maturity Model</t>
  </si>
  <si>
    <t>Maturity Level</t>
  </si>
  <si>
    <t>Continuous Integration</t>
  </si>
  <si>
    <t>Ability to continuously build and test a shared code base to ensure individual changes are compatible with other changes made synchronously.</t>
  </si>
  <si>
    <t>Discovery of errors made due to incompatibility of the changes happens in production. No standards or practice in place to check for compatibility.</t>
  </si>
  <si>
    <t>Integration tests are run manually and infrequently and are usually dependent on the knowledge and skill of individuals. Devs continue to work while errors are occurring in the build. Integration to other systems is ignored. Functional integration within the application occurs late in the release cycle, if at all.</t>
  </si>
  <si>
    <t>Continuous integration is used</t>
  </si>
  <si>
    <t>The build is run on a regular basis (E.g. nightly), may or not be automated, or a combination of the two. There is dependency on individuals to complete the build.</t>
  </si>
  <si>
    <t>Continuous integration is used for all builds
Any build can be recreated from source control</t>
  </si>
  <si>
    <t xml:space="preserve">There is a CI server that runs the build automatically in response to changes in the code base. It only compiles and runs tests and does not deploy into other environments. The build environment is more complex, with efforts to mimic integration with other systems. the build status is visible to all. When the build breaks, no further check-ins are allowed until the build is fixed.  </t>
  </si>
  <si>
    <t>Build metrics are visible and acted upon
Red builds are never deployed</t>
  </si>
  <si>
    <t>The automatic builds employs multiple stages of testing with deployment into additional environments for different types of testing. Different types of builds are running at varying frequencies and times (E.g. Fast vs. Slow) Team actively manages the build time. The team manages their own build environment. Code is maintained to impersonate other systems to enable integration testing. The build status is highly visible, along with other metrics. The entire team is capable of maintaining the build and takes responsibility for this.</t>
  </si>
  <si>
    <t>All Developers have an understanding of the CI pipeline
Static code analysis is part of the build
All builds are full automated</t>
  </si>
  <si>
    <t>The CI build creates and provisions environments to allow scalability for testing. Tests are run in parallel across multiple machines. The build pipeline extends directly into production.</t>
  </si>
  <si>
    <t>All build are started through an automated process
Build are under 10 minutes</t>
  </si>
  <si>
    <t>Continuous integration is used for all builds</t>
  </si>
  <si>
    <t>Any build can be recreated from source control</t>
  </si>
  <si>
    <t>Build metrics are visible and acted upon</t>
  </si>
  <si>
    <t>Red builds are never deployed</t>
  </si>
  <si>
    <t>All Developers have an understanding of the CI pipeline</t>
  </si>
  <si>
    <t>Static code analysis is part of the build</t>
  </si>
  <si>
    <t>All builds are full automated</t>
  </si>
  <si>
    <t>Build are under 10 minutes</t>
  </si>
  <si>
    <t>Quality Assurance</t>
  </si>
  <si>
    <t xml:space="preserve">Concept of systematically discovering issues in the development of software quickly with more frequent and shorter feedback cycles to ensure the quality of delivered product. Discovering defects earlier in the dev cycle is less costly and easier to fix. Issues are not exposed to the customer as they are identified and resolved prior to that point. </t>
  </si>
  <si>
    <t>No resources assigned with responsibility for testing. Product is delivered straight to production untested and support deals with the fall out.</t>
  </si>
  <si>
    <t>Very basic manual tests of final product with no regression capability. Unable to repeat tests. Dedicated testers may be assigned, This could be the business doing UAT.</t>
  </si>
  <si>
    <t>Dedicated QA
Manual testing of applicaiton</t>
  </si>
  <si>
    <t xml:space="preserve">Some test planning and test cases implemented. Some repeatability is possible, reporting is present. Cycles are relatively long and testing is a contiguous time block with defects found and remediated close to release deadlines. Tolerance for defects in production are set, but not enforced. The may be automated testing, but it is done in isolation, using tooling that is difficult to maintain. </t>
  </si>
  <si>
    <t>Documented regression tests
User Stories have acceptance criteria</t>
  </si>
  <si>
    <t xml:space="preserve">Dev and test functions are collaborative and testing is part of the delivery team responsibility. Test planning is done on a story basis, with a brief up front test strategy. Practice is planned to shorten feedback cycles and move more to the front end of delivery cycle. Awareness to build quality in as opposed to finding what is broken. Automation is employed, but not comprehensively or sustainably. </t>
  </si>
  <si>
    <t>50% Unit Test Coverage
New Code - 90% Unit Test Coverage
Automated regression tests</t>
  </si>
  <si>
    <t>Efficient and transparent testing practices are driven early in the lifecycle. Testers can and do rotate between teams with minimal interruption to team progress. Test automation is build by entire team based on acceptance criteria developed in tandem with testers. Testers act more as advisors/ analyst. Automation is robust and responsive and potentially modular to allow fast response to new functionality and challenges. Tests are architected to provide the fastest feedback at the appropriate levels and represent the entire user journey.. Tests are trusted and meaningful to release go live.</t>
  </si>
  <si>
    <t>90% Code Coverage
All key user workflows have automated test
Regulary performance test
Secure testing</t>
  </si>
  <si>
    <t>Team has advanced awareness of testing practices and selecting those that provide greatest benefit to the product. Testing responds quickly to change. New methodologies, techniques and approaches are explored and applied as appropriate to improve the quality and timeliness of the product. Non functional testing is included as part of regular test cycle. Sustainable test suite which can be managed by multiple teams because everyone understands how it works and the standards for development. Manual testing is limited to areas where automation does not have an acceptable ROI. All tests are versioned and managed through automated tool sets.</t>
  </si>
  <si>
    <t>Automated test are written along side acceptance tests
Production rollback are rare
Fully automated performance testing with pass/fail benchmarking
Chaos Engineering
Automated Security Testing</t>
  </si>
  <si>
    <t>Dedicated QA</t>
  </si>
  <si>
    <t>Manual testing of applicaiton</t>
  </si>
  <si>
    <t>Documented regression tests</t>
  </si>
  <si>
    <t>User Stories have acceptance criteria</t>
  </si>
  <si>
    <t>50% Unit Test Coverage</t>
  </si>
  <si>
    <t>Automated regression tests</t>
  </si>
  <si>
    <t>All key user workflows have automated test</t>
  </si>
  <si>
    <t>Regulary performance test</t>
  </si>
  <si>
    <t>Secure testing</t>
  </si>
  <si>
    <t>Automated test are written along side acceptance tests</t>
  </si>
  <si>
    <t>Production rollback are rare</t>
  </si>
  <si>
    <t>Defects found an fixed immediately</t>
  </si>
  <si>
    <t>Chaos Engineering</t>
  </si>
  <si>
    <t>Environments</t>
  </si>
  <si>
    <t>Availability of appropriate environments for development and testing to ensure the product will work as expected in production.</t>
  </si>
  <si>
    <t>There are no separate environments for development and testing.  Code is worked on by developers and moved into production, where end users first see it.</t>
  </si>
  <si>
    <t>Developers have a separate environment dedicated for dev activities. A separate test environment may be available, but is shared with other teams. Test are delayed due to other teams' activities affecting the availability of the environment. Lead time to get the test environment may be weeks to months. An external group maintains the environments.</t>
  </si>
  <si>
    <t>Seperation of Dev and Production</t>
  </si>
  <si>
    <t>Dev and test environments are available for the exclusive use of the team. The environments are not easily replicated and delays occur whenever changes to them are required. There may be a production like environment for non functional testing and system level integration tests, but this is still shared with other teams and delays in feedback occur as a result. Rebuilding the environments is dependent on the knowledge and skills of key individuals</t>
  </si>
  <si>
    <t xml:space="preserve">Minimum of three environments: Dev, UAT and Production
UAT environment matches production settings
</t>
  </si>
  <si>
    <t>Test environments are readily available and can be reproduced with manual work and coordination between operational teams. Access to a production like environment is restricted to a small group of closely related application teams and delays at this level are unusual.</t>
  </si>
  <si>
    <t>Creation of environments are trivial
Non-production switched off when not in use</t>
  </si>
  <si>
    <t>Multiple test environments are readily available for the exclusive use of the team, including a production like environment that allows a reasonable level of non-functional and cross system integration testing and reliable acceptance testing. Minimal manual work is required to replicate and configure environments but this can be completed within hours. Dev workstations are easily configured and can be build in an automated manner.</t>
  </si>
  <si>
    <t>Production environments are immutable
True end-to-end test environments
Environment creation in 30 minutes
Automated shutdown of environment</t>
  </si>
  <si>
    <t>Environments are easily replicated on demand as required, using a self service model to facilitate the minimal feedback cycle time. All items required to produce the production-like environment are known and managed so that environment provisioning and configuration is fully automated. Environments are reviewed on a regular basis to simplify and optimize the effective use of the technology stack.</t>
  </si>
  <si>
    <t>Enterprise end-to-end test environments
All environment created in code</t>
  </si>
  <si>
    <t>Minimum of three environments: Dev, UAT and Production</t>
  </si>
  <si>
    <t>UAT environment matches production settings</t>
  </si>
  <si>
    <t>Creation of environments are trivial</t>
  </si>
  <si>
    <t>Non-production switched off when not in use</t>
  </si>
  <si>
    <t>Production environments are immutable</t>
  </si>
  <si>
    <t>True end-to-end test environments</t>
  </si>
  <si>
    <t>Environment creation in 30 minutes</t>
  </si>
  <si>
    <t>Automated shutdown of environment</t>
  </si>
  <si>
    <t>Enterprise end-to-end test environments</t>
  </si>
  <si>
    <t>All environment created in code</t>
  </si>
  <si>
    <t>Version Control</t>
  </si>
  <si>
    <t>Ability to track changes made to the artefacts that affect the behavior of a system and managing multiple contributions to a single artifact  this could include source code, libraries, configuration files, tests, environment descriptions, dependent libraries, support documentation.</t>
  </si>
  <si>
    <t>Changes are by multiple team members simultaneously without any effort to maintain versions or track who made what change and when. If a release fails, there is no means to roll back to the previous version that worked. Poor communication and understanding of why and when changes are made.</t>
  </si>
  <si>
    <t>There is some form of system in place that allows versioning of artefacts. Maintenance and tracking of changes is not enforced. Simultaneous updates to artefacts is difficult and results in conflicts. Uncontrolled branching and versioning is common. Only a small percentage of artefacts are included in the system. The repository is on an unmanaged machine.</t>
  </si>
  <si>
    <t>Code is version controlled
Basic branching standards</t>
  </si>
  <si>
    <t>The system is used consistently for some artefacts. Frequency of check-ins varies and may be lengthy. There are systematic ways to resolve conflicts when they occur. There are standards for creating branches, which may be based on releases or some other time based factor. There are standards the team should follow for using the version control system, but these are not enforced. Distributed teams maintain separate repositories. The repository is on managed server an may be backed up.</t>
  </si>
  <si>
    <t>Documented standards of version control (e.g. Git Flow or GitHub Flow)
Advanced git commands used and understood (e.g. rebase)
Branch level permission are set
Pull requests to master are mandatory</t>
  </si>
  <si>
    <t>All team members are checking in on a regular, frequent basis. Other artefacts other than source code are being included in the system. The entire team respects the integrity of the repository. Branches are created only to support releases. Repository can be reproduced if it crashes.</t>
  </si>
  <si>
    <t>Code commits match user stories
Pull requests have comments
All Pull requests have 2 approvers</t>
  </si>
  <si>
    <t xml:space="preserve">All relevant artefacts are managed and versioned together. The standard is to develop code on the main trunk. Branches are created rarely and are short lived. Check-ins occur multiple times each day. Distributed teams work against a single repository. </t>
  </si>
  <si>
    <t>Short lived branches
All Pull requests approved by at least 1 non-team member</t>
  </si>
  <si>
    <t>Trunk based development is the standard practice and integration happens continuously. The repository is virtual and easily accessed by all team members, regardless of their location. The team understands how to manage releases and features without resorting to branches. Environment specifications are managed and versioned along with all other artefacts.</t>
  </si>
  <si>
    <t>Code is version controlled</t>
  </si>
  <si>
    <t>Basic branching standards</t>
  </si>
  <si>
    <t>Documented standards of version control</t>
  </si>
  <si>
    <t>Advanced git commands used and understood</t>
  </si>
  <si>
    <t>Branch level permission are set</t>
  </si>
  <si>
    <t>Code commits match user stories</t>
  </si>
  <si>
    <t>Pull requests have comments</t>
  </si>
  <si>
    <t>Short lived branches</t>
  </si>
  <si>
    <t>Coding Practices</t>
  </si>
  <si>
    <t>Internal quality of artefacts being produced by the dev team. This affects how maintainable the software is over the long term. This will affect how fast you can make changes and fix problems when they occur.</t>
  </si>
  <si>
    <t>No standards or mechanism for ensuring internal quality.</t>
  </si>
  <si>
    <t xml:space="preserve">Some of the easier and less sophisticated methods are practiced by some individuals when it is convenient and easy to do. There is no expectation that these standards are practiced on a regular basis by all. </t>
  </si>
  <si>
    <t>Documented coding standards
Code is readable</t>
  </si>
  <si>
    <t>Standards are defined and there is some mechanism to ensure they are being met. Practice is haphazard, but there is no enforcement.</t>
  </si>
  <si>
    <t>Coding design patterns have been established
Pull requests are met with rigour
Unit tests in code</t>
  </si>
  <si>
    <t>Process and practices are understood and followed by all. There are mechanism in place to ensure the standards are followed. Training of new team members is in place. Metrics are defined but not necessarily reviewed and acted on.</t>
  </si>
  <si>
    <t>Linting is enabled in CI
Code scanning linting IDE plugins adopted and used
Coding design patterns are universally adopted</t>
  </si>
  <si>
    <t>Metrics are part of build automation and continuous integration. Tracked for trends and adjustments made on a continuous basis. All team members are considered craftsmen of their product.</t>
  </si>
  <si>
    <t>Unit tests reviewed on quality not execution (coverage)
Code is easily deletable
Documentation as code</t>
  </si>
  <si>
    <t xml:space="preserve">Team actively reviews their established  standards and improves quality of code through adjustments. E.g. investigate new tools, technologies, </t>
  </si>
  <si>
    <t xml:space="preserve">Code or code snippets are able to be open-sourced
</t>
  </si>
  <si>
    <t>Documented coding standards</t>
  </si>
  <si>
    <t>Coding design patterns have been established</t>
  </si>
  <si>
    <t>Pull requests are met with rigour</t>
  </si>
  <si>
    <t>Unit tests in code</t>
  </si>
  <si>
    <t>Linting is enabled in CI</t>
  </si>
  <si>
    <t>Code scanning linting IDE plugins adopted and used</t>
  </si>
  <si>
    <t>Coding design patterns are universally adopted</t>
  </si>
  <si>
    <t>All code contains unit tests</t>
  </si>
  <si>
    <t>Unit tests reviewed on quality not execution</t>
  </si>
  <si>
    <t>Documentation as code</t>
  </si>
  <si>
    <t>Code or code snippets are able to be open-sourced</t>
  </si>
  <si>
    <t>Release Management</t>
  </si>
  <si>
    <t>The capability to release into production with minimal work and no disruption to operations and end users. This also includes the ability to plan and respond to the product owner's requests for change in a manner that allows a consistent and predictable pace of work.</t>
  </si>
  <si>
    <t>Releases are a reaction to crisis and dreaded as they cause multiple issues, outages and customer complaints. Cycle time is extremely long and roll back may not be possible. Hand over to support teams usually doesn't occur.</t>
  </si>
  <si>
    <t>Releases are still unplanned, done on an ad hoc basis. Deployment is still mostly manual and requires long working days and overtime by team members to meet deadlines. There is high level of coordination required between functional groups on day of release. Pace and delivery of work is inconsistent throughout the release cycle. There is still a low level of confidence that the release will work. Separate artefacts are created for each environment. Hand over occurs, but there is no process followed.</t>
  </si>
  <si>
    <t>Manual releases
Basic trackability of requirements to release</t>
  </si>
  <si>
    <t>Releases are planned to a regular cycle and feature are tracked and managed to the regular time frame, which is still relatively long. Planned release can extended close to the deadline because the team is not ready. Documented procedures are available, but may not be followed . Releases are still reliant on the skills and knowledge of key individuals. Standard artefacts are defined, and if they are produced, are created mostly by manual means.</t>
  </si>
  <si>
    <t>Deployment is scripted
Release notes are created</t>
  </si>
  <si>
    <t>Release cycles are planned on a regular schedule and seldom extended. The cycle time is shorter. The confidence level for the release is high, but there is still reliance on individual skills to ensure the deployment will work in production. There is a transactional process for handing the release to operations and support teams.</t>
  </si>
  <si>
    <t>Deployments are able to immediately be rolled back (eg. blue/green deployments)
Some feature flags are used
Centralised release notes available to all</t>
  </si>
  <si>
    <t>Deployments are mostly automated, but require manual configuration and coordination between teams. Operations teams collaborate closely with the delivery team and contribute to minimize the risk of failure in production. A single artefact per system is deployed to all environments. Releases are routine and do not require the talents of key individuals.</t>
  </si>
  <si>
    <t>Canary releases
Release via CI platform</t>
  </si>
  <si>
    <t xml:space="preserve">Releases can be deployed at any time and are fully automated. There is complete transparency of what is in each release. The product owner is able to determine when release goes into production and it is no longer dependent on the team's capability. Operations is part of the product team. </t>
  </si>
  <si>
    <t>Release via continuous delivery pipeline
All major feature are A/B tested in application code</t>
  </si>
  <si>
    <t>Manual releases</t>
  </si>
  <si>
    <t>Basic trackability of requirements to release</t>
  </si>
  <si>
    <t>Deployment is scripted</t>
  </si>
  <si>
    <t>Release notes are created</t>
  </si>
  <si>
    <t>Deployments are able to immediately be rolled back</t>
  </si>
  <si>
    <t>Some feature flags are used</t>
  </si>
  <si>
    <t>Canary releases</t>
  </si>
  <si>
    <t>Release via CI platform</t>
  </si>
  <si>
    <t>Release via continuous delivery pipeline</t>
  </si>
  <si>
    <t>All major feature are A/B tested in application code</t>
  </si>
  <si>
    <t>Security</t>
  </si>
  <si>
    <t>Security is to be part of the Software Engineer culture. Awareness and training is expected around secure code practices along with tooling to review vulnerabilities pre and post-production</t>
  </si>
  <si>
    <t>No security reviews, no code scanning. Security is considered the remit of other teams</t>
  </si>
  <si>
    <t>Basic understanding of secure code practices. No desirable effort to achieve compliance</t>
  </si>
  <si>
    <t>Application and system logging</t>
  </si>
  <si>
    <t>Standards are documented, understood and enacted through the pull request process. Manual analysis through pull requests</t>
  </si>
  <si>
    <t>Secure coding standards
Pull requests
Key Management System (credentials)
Source code access using MFA
Static code analysis</t>
  </si>
  <si>
    <t>Code is externally reviewed for vulnerabilities both in pre and post production. Developers have been trained in security practices</t>
  </si>
  <si>
    <t>Automated code scan by CI
Penetration testing
Security awareness training (level 1)</t>
  </si>
  <si>
    <t>Security is automated through the SDLC and actively monitored. Developers are training to a medium level. Tools are reactive to vulnerabilities</t>
  </si>
  <si>
    <t xml:space="preserve">
Automated penetration tests by CI
Automated production scanning for known activities
Automated alerts based on logging events
Security awareness training (level 2)
</t>
  </si>
  <si>
    <t>Dedicated  security teams. Proactive testing systems for unknown vulnerabilities. Considered to be best practice</t>
  </si>
  <si>
    <t>Dedicated SOC
Create and use automated mimic attackers
Have a science team that developer new attack methods</t>
  </si>
  <si>
    <t>Secure coding standards</t>
  </si>
  <si>
    <t>Pull requests</t>
  </si>
  <si>
    <t>Key Management System (credentials)</t>
  </si>
  <si>
    <t>Source code access using MFA</t>
  </si>
  <si>
    <t>Static code analysis</t>
  </si>
  <si>
    <t>Penetration testing</t>
  </si>
  <si>
    <t>Security awareness training (level 1)</t>
  </si>
  <si>
    <t>Automated code scan by CI</t>
  </si>
  <si>
    <t>Automated penetration tests by CI</t>
  </si>
  <si>
    <t>Automated production scanning for known activities</t>
  </si>
  <si>
    <t>Automated alerts based on logging events</t>
  </si>
  <si>
    <t>Security awareness training (level 2)</t>
  </si>
  <si>
    <t>Dedicated SOC</t>
  </si>
  <si>
    <t>Create and use automated mimic attackers</t>
  </si>
  <si>
    <t>Have a science team that developers new attack methods</t>
  </si>
  <si>
    <t>Leadership and Collaboration</t>
  </si>
  <si>
    <t>The team's ability to share ideas and work together to improve processes and the product, delivering working software in a faster and more safe manner. Ability of team to share knowledge and skills.</t>
  </si>
  <si>
    <t>No effort to facilitate open and transparent communication.  Large teams of individuals perform tasks in isolation. The technical lead is only a normal position. Sections of code are completely owned by individuals.</t>
  </si>
  <si>
    <t>Tech lead operates by command and control and prescribes practices. No formal teaching or mentoring occurs. Teams may get together for regular meetings to communicate in a prescribed way (status update.)Sections of code are owned by individuals or teams and others do not change it due to a high risk of "breaking" something. There is no continuity of team membership from one iteration to another.</t>
  </si>
  <si>
    <t>Scattered practices to improve peer to peer communication (e.g. pairing , code reviews, one on one training, occasional mentoring). Some logical structure to split larger teams into smaller functional units. Knowledge sharing is ad hoc as team members see fit.</t>
  </si>
  <si>
    <t>Common and consistent practice to improve knowledge sharing (Pairing, code reviews). Tech lead spends most of their time working with team members and more experienced  team members are helping those less experienced. There is a plan to provide continuity of team composition with sequential iterations.</t>
  </si>
  <si>
    <t>There is a systematic way to ensure no dependencies on key person's technical knowledge. Pairing occurs according to planned rotations, small teams sit together and communicate face to face. Mechanisms are in place to address technical leadership across distributed teams.</t>
  </si>
  <si>
    <t>Team is comfortable with different leadership structures. Tech lead position can be rotated amongst team members. All team members are cross skilled across technical areas. Little specialization. Any team member can modify code at any time because they have the required skills and knowledge to do so.</t>
  </si>
  <si>
    <t>Particular Practice</t>
  </si>
  <si>
    <t>To Be State</t>
  </si>
  <si>
    <t>Knowledge sharing and mentoring</t>
  </si>
  <si>
    <t>Team physical location</t>
  </si>
  <si>
    <t>Pairing/Wiki Content/ Knowledge repository</t>
  </si>
  <si>
    <t>Code Ownership</t>
  </si>
  <si>
    <t>Team Size</t>
  </si>
  <si>
    <t>Degree of Specialisation</t>
  </si>
  <si>
    <t>Opportunities to Learn</t>
  </si>
  <si>
    <t>Innovation</t>
  </si>
  <si>
    <t>Average over Practices</t>
  </si>
  <si>
    <t>Software Engineering Maturity Report</t>
  </si>
  <si>
    <t>Practice</t>
  </si>
  <si>
    <t>Minimum Standard</t>
  </si>
  <si>
    <t>Nothing done</t>
  </si>
  <si>
    <t>Initial - Awareness and desire exists with minimal efforts put into current practices</t>
  </si>
  <si>
    <t>Managed - Standards are established and practiced in pockets</t>
  </si>
  <si>
    <t>Repeatable practice is consistently applied and understood by all</t>
  </si>
  <si>
    <t>Consistent practice across teams, and entire development cycle</t>
  </si>
  <si>
    <t xml:space="preserve">Optimised, fully automated, focus on Continuous Improvement </t>
  </si>
  <si>
    <t>Practices</t>
  </si>
  <si>
    <t>Multi-region DB instance</t>
  </si>
  <si>
    <t>Automatic failover</t>
  </si>
  <si>
    <t>Multi-region DB instance
Automatic failover</t>
  </si>
  <si>
    <t>New Code - 90% Unit Test Coverage</t>
  </si>
  <si>
    <t>Automated Security Testing</t>
  </si>
  <si>
    <t>90% Code Coverage</t>
  </si>
  <si>
    <t>Code is easily deletedable</t>
  </si>
  <si>
    <t>Automated schema changes via deployment
Test data is anonymous
Test data accurately represents production
Automated DB performance monitored and alerts</t>
  </si>
  <si>
    <t>Test data is anonymous</t>
  </si>
  <si>
    <t>All Pull requests approved by at least 1 non-team member</t>
  </si>
  <si>
    <t>Pull requests to master are mandatory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</si>
</sst>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b/>
      <sz val="14"/>
      <color theme="1"/>
      <name val="Calibri"/>
      <family val="2"/>
      <scheme val="minor"/>
    </font>
    <font>
      <b/>
      <sz val="72"/>
      <color theme="1"/>
      <name val="Calibri"/>
      <family val="2"/>
      <scheme val="minor"/>
    </font>
    <font>
      <b/>
      <sz val="14"/>
      <color indexed="62"/>
      <name val="Cambria"/>
      <family val="1"/>
    </font>
    <font>
      <sz val="11"/>
      <color theme="1"/>
      <name val="Calibri"/>
      <family val="2"/>
      <scheme val="minor"/>
    </font>
    <font>
      <b/>
      <sz val="16"/>
      <color theme="1"/>
      <name val="Calibri"/>
      <family val="2"/>
      <scheme val="minor"/>
    </font>
    <font>
      <sz val="14"/>
      <color theme="1"/>
      <name val="Calibri"/>
      <family val="2"/>
      <scheme val="minor"/>
    </font>
    <font>
      <sz val="36"/>
      <color theme="1"/>
      <name val="Calibri"/>
      <family val="2"/>
      <scheme val="minor"/>
    </font>
    <font>
      <sz val="11"/>
      <color theme="0" tint="-0.34998626667073579"/>
      <name val="Calibri"/>
      <family val="2"/>
      <scheme val="minor"/>
    </font>
    <font>
      <sz val="12"/>
      <color rgb="FF9C5700"/>
      <name val="Calibri"/>
      <family val="2"/>
      <scheme val="minor"/>
    </font>
  </fonts>
  <fills count="12">
    <fill>
      <patternFill patternType="none"/>
    </fill>
    <fill>
      <patternFill patternType="gray125"/>
    </fill>
    <fill>
      <patternFill patternType="solid">
        <fgColor theme="0" tint="-0.34998626667073579"/>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C5FFA6"/>
        <bgColor indexed="64"/>
      </patternFill>
    </fill>
    <fill>
      <patternFill patternType="solid">
        <fgColor rgb="FFB2E796"/>
        <bgColor indexed="64"/>
      </patternFill>
    </fill>
    <fill>
      <patternFill patternType="solid">
        <fgColor rgb="FFA0D087"/>
        <bgColor indexed="64"/>
      </patternFill>
    </fill>
    <fill>
      <patternFill patternType="solid">
        <fgColor rgb="FF8FBA78"/>
        <bgColor indexed="64"/>
      </patternFill>
    </fill>
    <fill>
      <patternFill patternType="solid">
        <fgColor rgb="FF7EA36A"/>
        <bgColor indexed="64"/>
      </patternFill>
    </fill>
    <fill>
      <patternFill patternType="solid">
        <fgColor rgb="FF6B8A5A"/>
        <bgColor indexed="64"/>
      </patternFill>
    </fill>
    <fill>
      <patternFill patternType="solid">
        <fgColor rgb="FFFFEB9C"/>
      </patternFill>
    </fill>
  </fills>
  <borders count="35">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thin">
        <color auto="1"/>
      </top>
      <bottom style="medium">
        <color auto="1"/>
      </bottom>
      <diagonal/>
    </border>
    <border>
      <left/>
      <right/>
      <top/>
      <bottom style="medium">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auto="1"/>
      </right>
      <top style="thin">
        <color auto="1"/>
      </top>
      <bottom style="thin">
        <color auto="1"/>
      </bottom>
      <diagonal/>
    </border>
  </borders>
  <cellStyleXfs count="24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9"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4" fillId="11" borderId="0" applyNumberFormat="0" applyBorder="0" applyAlignment="0" applyProtection="0"/>
  </cellStyleXfs>
  <cellXfs count="139">
    <xf numFmtId="0" fontId="0" fillId="0" borderId="0" xfId="0"/>
    <xf numFmtId="0" fontId="2" fillId="0" borderId="0" xfId="0" applyFont="1" applyAlignment="1">
      <alignment horizontal="center"/>
    </xf>
    <xf numFmtId="0" fontId="0" fillId="2" borderId="0" xfId="0" applyFill="1"/>
    <xf numFmtId="0" fontId="0" fillId="0" borderId="3" xfId="0" applyBorder="1"/>
    <xf numFmtId="49" fontId="0" fillId="0" borderId="0" xfId="0" applyNumberFormat="1" applyAlignment="1">
      <alignment wrapText="1"/>
    </xf>
    <xf numFmtId="0" fontId="6" fillId="0" borderId="0" xfId="0" applyFont="1"/>
    <xf numFmtId="0" fontId="6" fillId="0" borderId="0" xfId="0" applyFont="1" applyAlignment="1">
      <alignment vertical="top" wrapText="1"/>
    </xf>
    <xf numFmtId="0" fontId="2" fillId="0" borderId="1" xfId="0" applyFont="1" applyBorder="1" applyAlignment="1">
      <alignment vertical="top" wrapText="1"/>
    </xf>
    <xf numFmtId="0" fontId="6" fillId="0" borderId="0" xfId="0" applyFont="1" applyAlignment="1">
      <alignment wrapText="1"/>
    </xf>
    <xf numFmtId="0" fontId="9" fillId="0" borderId="0" xfId="95"/>
    <xf numFmtId="1" fontId="9" fillId="0" borderId="0" xfId="95" applyNumberFormat="1"/>
    <xf numFmtId="0" fontId="0" fillId="0" borderId="0" xfId="0" applyAlignment="1">
      <alignment horizontal="center"/>
    </xf>
    <xf numFmtId="0" fontId="0" fillId="2" borderId="22" xfId="0" applyFill="1" applyBorder="1"/>
    <xf numFmtId="0" fontId="0" fillId="2" borderId="23" xfId="0" applyFill="1" applyBorder="1"/>
    <xf numFmtId="0" fontId="0" fillId="0" borderId="6" xfId="0" applyBorder="1" applyAlignment="1">
      <alignment horizontal="left"/>
    </xf>
    <xf numFmtId="0" fontId="0" fillId="2" borderId="29" xfId="0" applyFill="1" applyBorder="1"/>
    <xf numFmtId="0" fontId="6" fillId="0" borderId="11" xfId="0" applyFont="1" applyBorder="1"/>
    <xf numFmtId="0" fontId="0" fillId="0" borderId="17" xfId="0" applyBorder="1" applyAlignment="1">
      <alignment horizontal="left"/>
    </xf>
    <xf numFmtId="0" fontId="0" fillId="0" borderId="8" xfId="0" applyBorder="1" applyAlignment="1">
      <alignment horizontal="left"/>
    </xf>
    <xf numFmtId="0" fontId="0" fillId="0" borderId="5" xfId="0" applyBorder="1"/>
    <xf numFmtId="0" fontId="0" fillId="0" borderId="7" xfId="0" applyBorder="1"/>
    <xf numFmtId="0" fontId="0" fillId="0" borderId="10" xfId="0" applyBorder="1"/>
    <xf numFmtId="0" fontId="0" fillId="0" borderId="19" xfId="0" applyBorder="1"/>
    <xf numFmtId="0" fontId="6" fillId="3" borderId="12" xfId="0" applyFont="1" applyFill="1" applyBorder="1"/>
    <xf numFmtId="0" fontId="6" fillId="4" borderId="13" xfId="0" applyFont="1" applyFill="1" applyBorder="1"/>
    <xf numFmtId="0" fontId="0" fillId="0" borderId="4" xfId="0" applyBorder="1"/>
    <xf numFmtId="0" fontId="2" fillId="4" borderId="9" xfId="0" applyFont="1" applyFill="1" applyBorder="1"/>
    <xf numFmtId="0" fontId="2" fillId="3" borderId="9" xfId="0" applyFont="1" applyFill="1" applyBorder="1"/>
    <xf numFmtId="0" fontId="2" fillId="5" borderId="3" xfId="0" applyFont="1" applyFill="1" applyBorder="1" applyAlignment="1">
      <alignment horizontal="center"/>
    </xf>
    <xf numFmtId="0" fontId="2" fillId="6" borderId="6" xfId="0" applyFont="1" applyFill="1" applyBorder="1" applyAlignment="1">
      <alignment horizontal="center"/>
    </xf>
    <xf numFmtId="0" fontId="2" fillId="7" borderId="6" xfId="0" applyFont="1" applyFill="1" applyBorder="1" applyAlignment="1">
      <alignment horizontal="center"/>
    </xf>
    <xf numFmtId="0" fontId="2" fillId="8" borderId="6" xfId="0" applyFont="1" applyFill="1" applyBorder="1" applyAlignment="1">
      <alignment horizontal="center"/>
    </xf>
    <xf numFmtId="0" fontId="2" fillId="9" borderId="6" xfId="0" applyFont="1" applyFill="1" applyBorder="1" applyAlignment="1">
      <alignment horizontal="center"/>
    </xf>
    <xf numFmtId="0" fontId="2" fillId="10" borderId="8" xfId="0" applyFont="1" applyFill="1" applyBorder="1" applyAlignment="1">
      <alignment horizontal="center"/>
    </xf>
    <xf numFmtId="0" fontId="8" fillId="3" borderId="2" xfId="95" applyFont="1" applyFill="1" applyBorder="1"/>
    <xf numFmtId="0" fontId="8" fillId="4" borderId="2" xfId="95" applyFont="1" applyFill="1" applyBorder="1"/>
    <xf numFmtId="0" fontId="1" fillId="0" borderId="0" xfId="95" applyFont="1" applyAlignment="1">
      <alignment horizontal="right" vertical="center"/>
    </xf>
    <xf numFmtId="0" fontId="0" fillId="0" borderId="7" xfId="0" applyBorder="1" applyAlignment="1">
      <alignment wrapText="1"/>
    </xf>
    <xf numFmtId="0" fontId="0" fillId="0" borderId="10" xfId="0" applyBorder="1" applyAlignment="1">
      <alignment wrapText="1"/>
    </xf>
    <xf numFmtId="0" fontId="2" fillId="0" borderId="11" xfId="0" applyFont="1" applyBorder="1" applyAlignment="1">
      <alignment horizontal="center"/>
    </xf>
    <xf numFmtId="0" fontId="2" fillId="0" borderId="12" xfId="0" applyFont="1" applyBorder="1" applyAlignment="1">
      <alignment horizontal="center"/>
    </xf>
    <xf numFmtId="0" fontId="2" fillId="0" borderId="13" xfId="0" applyFont="1" applyBorder="1" applyAlignment="1">
      <alignment horizontal="center" wrapText="1"/>
    </xf>
    <xf numFmtId="0" fontId="0" fillId="0" borderId="4" xfId="0" applyBorder="1" applyAlignment="1">
      <alignment horizontal="right"/>
    </xf>
    <xf numFmtId="0" fontId="0" fillId="0" borderId="1" xfId="0" applyBorder="1" applyAlignment="1">
      <alignment horizontal="right"/>
    </xf>
    <xf numFmtId="0" fontId="0" fillId="0" borderId="18" xfId="0" applyBorder="1" applyAlignment="1">
      <alignment horizontal="right"/>
    </xf>
    <xf numFmtId="0" fontId="0" fillId="0" borderId="9" xfId="0" applyBorder="1" applyAlignment="1">
      <alignment horizontal="right"/>
    </xf>
    <xf numFmtId="0" fontId="0" fillId="2" borderId="23" xfId="0" applyFill="1" applyBorder="1" applyAlignment="1">
      <alignment horizontal="right"/>
    </xf>
    <xf numFmtId="0" fontId="0" fillId="2" borderId="0" xfId="0" applyFill="1" applyAlignment="1">
      <alignment horizontal="center"/>
    </xf>
    <xf numFmtId="0" fontId="1" fillId="0" borderId="0" xfId="95" applyFont="1"/>
    <xf numFmtId="1" fontId="1" fillId="0" borderId="0" xfId="95" applyNumberFormat="1" applyFont="1"/>
    <xf numFmtId="0" fontId="0" fillId="0" borderId="0" xfId="0" applyAlignment="1">
      <alignment wrapText="1"/>
    </xf>
    <xf numFmtId="0" fontId="11" fillId="0" borderId="0" xfId="0" applyFont="1"/>
    <xf numFmtId="0" fontId="0" fillId="2" borderId="1" xfId="0" applyFill="1" applyBorder="1"/>
    <xf numFmtId="0" fontId="0" fillId="0" borderId="1" xfId="0" applyBorder="1"/>
    <xf numFmtId="0" fontId="0" fillId="2" borderId="3" xfId="0" applyFill="1" applyBorder="1"/>
    <xf numFmtId="0" fontId="0" fillId="2" borderId="4" xfId="0" applyFill="1" applyBorder="1"/>
    <xf numFmtId="0" fontId="0" fillId="2" borderId="5" xfId="0" applyFill="1" applyBorder="1" applyAlignment="1">
      <alignment horizontal="center"/>
    </xf>
    <xf numFmtId="0" fontId="0" fillId="0" borderId="6" xfId="0" applyBorder="1"/>
    <xf numFmtId="0" fontId="11" fillId="0" borderId="7" xfId="0" applyFont="1" applyBorder="1"/>
    <xf numFmtId="0" fontId="0" fillId="2" borderId="6" xfId="0" applyFill="1" applyBorder="1"/>
    <xf numFmtId="0" fontId="0" fillId="2" borderId="7" xfId="0" applyFill="1" applyBorder="1" applyAlignment="1">
      <alignment horizontal="center"/>
    </xf>
    <xf numFmtId="0" fontId="2" fillId="5" borderId="6" xfId="0" applyFont="1" applyFill="1" applyBorder="1" applyAlignment="1">
      <alignment horizontal="center"/>
    </xf>
    <xf numFmtId="0" fontId="2" fillId="10" borderId="6" xfId="0" applyFont="1" applyFill="1" applyBorder="1" applyAlignment="1">
      <alignment horizontal="center"/>
    </xf>
    <xf numFmtId="0" fontId="0" fillId="2" borderId="8" xfId="0" applyFill="1" applyBorder="1"/>
    <xf numFmtId="0" fontId="0" fillId="2" borderId="9" xfId="0" applyFill="1" applyBorder="1"/>
    <xf numFmtId="0" fontId="0" fillId="2" borderId="10" xfId="0" applyFill="1" applyBorder="1" applyAlignment="1">
      <alignment horizontal="center"/>
    </xf>
    <xf numFmtId="0" fontId="6" fillId="0" borderId="3" xfId="0" applyFont="1" applyBorder="1"/>
    <xf numFmtId="0" fontId="6" fillId="3" borderId="4" xfId="0" applyFont="1" applyFill="1" applyBorder="1"/>
    <xf numFmtId="0" fontId="0" fillId="2" borderId="7" xfId="0" applyFill="1" applyBorder="1"/>
    <xf numFmtId="0" fontId="0" fillId="2" borderId="10" xfId="0" applyFill="1" applyBorder="1"/>
    <xf numFmtId="0" fontId="0" fillId="2" borderId="32" xfId="0" applyFill="1" applyBorder="1"/>
    <xf numFmtId="0" fontId="0" fillId="2" borderId="4" xfId="0" applyFill="1" applyBorder="1" applyAlignment="1">
      <alignment horizontal="center"/>
    </xf>
    <xf numFmtId="0" fontId="0" fillId="2" borderId="9" xfId="0" applyFill="1" applyBorder="1" applyAlignment="1">
      <alignment horizontal="center"/>
    </xf>
    <xf numFmtId="0" fontId="11" fillId="3" borderId="0" xfId="0" applyFont="1" applyFill="1"/>
    <xf numFmtId="0" fontId="6" fillId="3" borderId="0" xfId="0" applyFont="1" applyFill="1" applyAlignment="1">
      <alignment horizontal="right"/>
    </xf>
    <xf numFmtId="0" fontId="0" fillId="0" borderId="0" xfId="95" applyFont="1"/>
    <xf numFmtId="0" fontId="11" fillId="0" borderId="0" xfId="95" applyFont="1"/>
    <xf numFmtId="0" fontId="12" fillId="0" borderId="0" xfId="95" applyFont="1"/>
    <xf numFmtId="0" fontId="0" fillId="0" borderId="24" xfId="0" applyBorder="1" applyAlignment="1">
      <alignment vertical="top" wrapText="1"/>
    </xf>
    <xf numFmtId="0" fontId="0" fillId="0" borderId="5" xfId="0" applyBorder="1" applyAlignment="1">
      <alignment vertical="top" wrapText="1"/>
    </xf>
    <xf numFmtId="0" fontId="0" fillId="0" borderId="25" xfId="0" applyBorder="1" applyAlignment="1">
      <alignment vertical="top" wrapText="1"/>
    </xf>
    <xf numFmtId="0" fontId="0" fillId="0" borderId="7" xfId="0" applyBorder="1" applyAlignment="1">
      <alignment vertical="top" wrapText="1"/>
    </xf>
    <xf numFmtId="0" fontId="0" fillId="0" borderId="28" xfId="0" applyBorder="1" applyAlignment="1">
      <alignment vertical="top" wrapText="1"/>
    </xf>
    <xf numFmtId="0" fontId="0" fillId="0" borderId="10" xfId="0" applyBorder="1" applyAlignment="1">
      <alignment vertical="top" wrapText="1"/>
    </xf>
    <xf numFmtId="0" fontId="0" fillId="0" borderId="6" xfId="0" applyBorder="1" applyAlignment="1">
      <alignment wrapText="1"/>
    </xf>
    <xf numFmtId="0" fontId="9" fillId="0" borderId="0" xfId="95" applyAlignment="1">
      <alignment wrapText="1"/>
    </xf>
    <xf numFmtId="0" fontId="13" fillId="0" borderId="0" xfId="95" applyFont="1" applyAlignment="1">
      <alignment wrapText="1"/>
    </xf>
    <xf numFmtId="0" fontId="0" fillId="2" borderId="33" xfId="0" applyFill="1" applyBorder="1"/>
    <xf numFmtId="0" fontId="6" fillId="3" borderId="5" xfId="0" applyFont="1" applyFill="1" applyBorder="1"/>
    <xf numFmtId="0" fontId="0" fillId="0" borderId="34" xfId="0" applyBorder="1"/>
    <xf numFmtId="0" fontId="0" fillId="0" borderId="7" xfId="0" applyBorder="1" applyAlignment="1">
      <alignment horizontal="right"/>
    </xf>
    <xf numFmtId="0" fontId="6" fillId="0" borderId="0" xfId="95" applyFont="1" applyAlignment="1">
      <alignment wrapText="1"/>
    </xf>
    <xf numFmtId="0" fontId="2" fillId="5" borderId="6" xfId="0" applyFont="1" applyFill="1" applyBorder="1" applyAlignment="1">
      <alignment vertical="top" wrapText="1"/>
    </xf>
    <xf numFmtId="0" fontId="2" fillId="6" borderId="6" xfId="0" applyFont="1" applyFill="1" applyBorder="1" applyAlignment="1">
      <alignment vertical="top" wrapText="1"/>
    </xf>
    <xf numFmtId="0" fontId="2" fillId="7" borderId="6" xfId="0" applyFont="1" applyFill="1" applyBorder="1" applyAlignment="1">
      <alignment vertical="top" wrapText="1"/>
    </xf>
    <xf numFmtId="0" fontId="2" fillId="8" borderId="6" xfId="0" applyFont="1" applyFill="1" applyBorder="1" applyAlignment="1">
      <alignment vertical="top" wrapText="1"/>
    </xf>
    <xf numFmtId="0" fontId="2" fillId="9" borderId="6" xfId="0" applyFont="1" applyFill="1" applyBorder="1" applyAlignment="1">
      <alignment vertical="top" wrapText="1"/>
    </xf>
    <xf numFmtId="0" fontId="2" fillId="10" borderId="6" xfId="0" applyFont="1" applyFill="1" applyBorder="1" applyAlignment="1">
      <alignment vertical="top" wrapText="1"/>
    </xf>
    <xf numFmtId="0" fontId="13" fillId="0" borderId="0" xfId="95" applyFont="1" applyAlignment="1">
      <alignment vertical="top" wrapText="1"/>
    </xf>
    <xf numFmtId="0" fontId="9" fillId="0" borderId="0" xfId="95" applyAlignment="1">
      <alignment vertical="top" wrapText="1"/>
    </xf>
    <xf numFmtId="0" fontId="9" fillId="0" borderId="0" xfId="95" applyAlignment="1">
      <alignment vertical="top"/>
    </xf>
    <xf numFmtId="0" fontId="0" fillId="0" borderId="0" xfId="0" applyFill="1"/>
    <xf numFmtId="0" fontId="0" fillId="0" borderId="1" xfId="0" applyBorder="1" applyAlignment="1">
      <alignment horizontal="left" wrapText="1"/>
    </xf>
    <xf numFmtId="0" fontId="0" fillId="2" borderId="4" xfId="0" applyFill="1" applyBorder="1" applyAlignment="1">
      <alignment horizontal="center"/>
    </xf>
    <xf numFmtId="0" fontId="10" fillId="0" borderId="1" xfId="0" applyFont="1" applyBorder="1" applyAlignment="1"/>
    <xf numFmtId="0" fontId="0" fillId="0" borderId="1" xfId="0" applyBorder="1" applyAlignment="1"/>
    <xf numFmtId="0" fontId="11" fillId="0" borderId="1" xfId="0" applyFont="1" applyBorder="1" applyAlignment="1">
      <alignment horizontal="left" wrapText="1"/>
    </xf>
    <xf numFmtId="0" fontId="0" fillId="2" borderId="1" xfId="0" applyFill="1" applyBorder="1" applyAlignment="1"/>
    <xf numFmtId="0" fontId="0" fillId="2" borderId="1" xfId="0" applyFill="1" applyBorder="1" applyAlignment="1">
      <alignment horizontal="center"/>
    </xf>
    <xf numFmtId="0" fontId="0" fillId="0" borderId="1" xfId="242" applyFont="1" applyFill="1" applyBorder="1" applyAlignment="1">
      <alignment horizontal="left" wrapText="1"/>
    </xf>
    <xf numFmtId="0" fontId="0" fillId="2" borderId="9" xfId="0" applyFill="1" applyBorder="1" applyAlignment="1">
      <alignment horizontal="center"/>
    </xf>
    <xf numFmtId="0" fontId="0" fillId="2" borderId="0" xfId="0" applyFill="1" applyAlignment="1">
      <alignment horizontal="center"/>
    </xf>
    <xf numFmtId="0" fontId="0" fillId="0" borderId="9" xfId="0" applyBorder="1" applyAlignment="1">
      <alignment horizontal="left" wrapText="1"/>
    </xf>
    <xf numFmtId="0" fontId="0" fillId="0" borderId="15" xfId="0" applyBorder="1" applyAlignment="1">
      <alignment horizontal="left" wrapText="1"/>
    </xf>
    <xf numFmtId="0" fontId="0" fillId="0" borderId="21" xfId="0" applyBorder="1" applyAlignment="1">
      <alignment horizontal="left" wrapText="1"/>
    </xf>
    <xf numFmtId="0" fontId="0" fillId="0" borderId="14" xfId="0" applyBorder="1" applyAlignment="1">
      <alignment horizontal="left" wrapText="1"/>
    </xf>
    <xf numFmtId="0" fontId="0" fillId="0" borderId="20" xfId="0" applyBorder="1" applyAlignment="1">
      <alignment horizontal="left" wrapText="1"/>
    </xf>
    <xf numFmtId="0" fontId="10" fillId="0" borderId="26" xfId="0" applyFont="1" applyBorder="1" applyAlignment="1"/>
    <xf numFmtId="0" fontId="0" fillId="0" borderId="31" xfId="0" applyBorder="1" applyAlignment="1"/>
    <xf numFmtId="0" fontId="11" fillId="0" borderId="22" xfId="0" applyFont="1" applyBorder="1" applyAlignment="1">
      <alignment horizontal="left" wrapText="1"/>
    </xf>
    <xf numFmtId="0" fontId="11" fillId="0" borderId="27" xfId="0" applyFont="1" applyBorder="1" applyAlignment="1">
      <alignment horizontal="left" wrapText="1"/>
    </xf>
    <xf numFmtId="0" fontId="0" fillId="2" borderId="29" xfId="0" applyFill="1" applyBorder="1" applyAlignment="1"/>
    <xf numFmtId="0" fontId="0" fillId="0" borderId="29" xfId="0" applyBorder="1" applyAlignment="1"/>
    <xf numFmtId="0" fontId="0" fillId="0" borderId="15" xfId="242" applyFont="1" applyFill="1" applyBorder="1" applyAlignment="1">
      <alignment horizontal="left" wrapText="1"/>
    </xf>
    <xf numFmtId="0" fontId="0" fillId="0" borderId="21" xfId="242" applyFont="1" applyFill="1" applyBorder="1" applyAlignment="1">
      <alignment horizontal="left" wrapText="1"/>
    </xf>
    <xf numFmtId="0" fontId="0" fillId="0" borderId="16" xfId="242" applyFont="1" applyFill="1" applyBorder="1" applyAlignment="1">
      <alignment horizontal="left" wrapText="1"/>
    </xf>
    <xf numFmtId="0" fontId="0" fillId="0" borderId="30" xfId="242" applyFont="1" applyFill="1" applyBorder="1" applyAlignment="1">
      <alignment horizontal="left" wrapText="1"/>
    </xf>
    <xf numFmtId="0" fontId="7" fillId="0" borderId="0" xfId="0" applyFont="1" applyAlignment="1">
      <alignment horizontal="center"/>
    </xf>
    <xf numFmtId="0" fontId="0" fillId="0" borderId="9" xfId="0" applyBorder="1" applyAlignment="1">
      <alignment horizontal="left"/>
    </xf>
    <xf numFmtId="0" fontId="0" fillId="0" borderId="10" xfId="0" applyBorder="1" applyAlignment="1">
      <alignment horizontal="left"/>
    </xf>
    <xf numFmtId="0" fontId="0" fillId="0" borderId="4" xfId="0" applyBorder="1" applyAlignment="1">
      <alignment horizontal="left"/>
    </xf>
    <xf numFmtId="0" fontId="0" fillId="0" borderId="5" xfId="0" applyBorder="1" applyAlignment="1">
      <alignment horizontal="left"/>
    </xf>
    <xf numFmtId="0" fontId="0" fillId="0" borderId="1" xfId="0" applyBorder="1" applyAlignment="1">
      <alignment horizontal="left"/>
    </xf>
    <xf numFmtId="0" fontId="0" fillId="0" borderId="7" xfId="0" applyBorder="1" applyAlignment="1">
      <alignment horizontal="left"/>
    </xf>
    <xf numFmtId="0" fontId="6" fillId="0" borderId="0" xfId="95" applyFont="1" applyAlignment="1">
      <alignment vertical="center" textRotation="90" wrapText="1"/>
    </xf>
    <xf numFmtId="0" fontId="6" fillId="0" borderId="26" xfId="95" applyFont="1" applyBorder="1" applyAlignment="1">
      <alignment horizontal="left" wrapText="1"/>
    </xf>
    <xf numFmtId="0" fontId="6" fillId="0" borderId="27" xfId="95" applyFont="1" applyBorder="1" applyAlignment="1">
      <alignment horizontal="left" wrapText="1"/>
    </xf>
    <xf numFmtId="0" fontId="6" fillId="0" borderId="26" xfId="95" applyFont="1" applyBorder="1" applyAlignment="1">
      <alignment wrapText="1"/>
    </xf>
    <xf numFmtId="0" fontId="6" fillId="0" borderId="27" xfId="95" applyFont="1" applyBorder="1" applyAlignment="1">
      <alignment wrapText="1"/>
    </xf>
  </cellXfs>
  <cellStyles count="243">
    <cellStyle name="Followed Hyperlink" xfId="201" builtinId="9" hidden="1"/>
    <cellStyle name="Followed Hyperlink" xfId="209" builtinId="9" hidden="1"/>
    <cellStyle name="Followed Hyperlink" xfId="217" builtinId="9" hidden="1"/>
    <cellStyle name="Followed Hyperlink" xfId="225" builtinId="9" hidden="1"/>
    <cellStyle name="Followed Hyperlink" xfId="233" builtinId="9" hidden="1"/>
    <cellStyle name="Followed Hyperlink" xfId="241" builtinId="9" hidden="1"/>
    <cellStyle name="Followed Hyperlink" xfId="235" builtinId="9" hidden="1"/>
    <cellStyle name="Followed Hyperlink" xfId="227" builtinId="9" hidden="1"/>
    <cellStyle name="Followed Hyperlink" xfId="219" builtinId="9" hidden="1"/>
    <cellStyle name="Followed Hyperlink" xfId="211" builtinId="9" hidden="1"/>
    <cellStyle name="Followed Hyperlink" xfId="203" builtinId="9" hidden="1"/>
    <cellStyle name="Followed Hyperlink" xfId="195" builtinId="9" hidden="1"/>
    <cellStyle name="Followed Hyperlink" xfId="187" builtinId="9" hidden="1"/>
    <cellStyle name="Followed Hyperlink" xfId="179" builtinId="9" hidden="1"/>
    <cellStyle name="Followed Hyperlink" xfId="171" builtinId="9" hidden="1"/>
    <cellStyle name="Followed Hyperlink" xfId="163" builtinId="9" hidden="1"/>
    <cellStyle name="Followed Hyperlink" xfId="155" builtinId="9" hidden="1"/>
    <cellStyle name="Followed Hyperlink" xfId="147" builtinId="9" hidden="1"/>
    <cellStyle name="Followed Hyperlink" xfId="139" builtinId="9" hidden="1"/>
    <cellStyle name="Followed Hyperlink" xfId="131" builtinId="9" hidden="1"/>
    <cellStyle name="Followed Hyperlink" xfId="123" builtinId="9" hidden="1"/>
    <cellStyle name="Followed Hyperlink" xfId="115" builtinId="9" hidden="1"/>
    <cellStyle name="Followed Hyperlink" xfId="107" builtinId="9" hidden="1"/>
    <cellStyle name="Followed Hyperlink" xfId="99" builtinId="9" hidden="1"/>
    <cellStyle name="Followed Hyperlink" xfId="90" builtinId="9" hidden="1"/>
    <cellStyle name="Followed Hyperlink" xfId="82" builtinId="9" hidden="1"/>
    <cellStyle name="Followed Hyperlink" xfId="74" builtinId="9" hidden="1"/>
    <cellStyle name="Followed Hyperlink" xfId="66" builtinId="9" hidden="1"/>
    <cellStyle name="Followed Hyperlink" xfId="26" builtinId="9" hidden="1"/>
    <cellStyle name="Followed Hyperlink" xfId="32" builtinId="9" hidden="1"/>
    <cellStyle name="Followed Hyperlink" xfId="36" builtinId="9" hidden="1"/>
    <cellStyle name="Followed Hyperlink" xfId="42" builtinId="9" hidden="1"/>
    <cellStyle name="Followed Hyperlink" xfId="48" builtinId="9" hidden="1"/>
    <cellStyle name="Followed Hyperlink" xfId="52" builtinId="9" hidden="1"/>
    <cellStyle name="Followed Hyperlink" xfId="58" builtinId="9" hidden="1"/>
    <cellStyle name="Followed Hyperlink" xfId="64" builtinId="9" hidden="1"/>
    <cellStyle name="Followed Hyperlink" xfId="54" builtinId="9" hidden="1"/>
    <cellStyle name="Followed Hyperlink" xfId="38" builtinId="9" hidden="1"/>
    <cellStyle name="Followed Hyperlink" xfId="22" builtinId="9" hidden="1"/>
    <cellStyle name="Followed Hyperlink" xfId="12" builtinId="9" hidden="1"/>
    <cellStyle name="Followed Hyperlink" xfId="18" builtinId="9" hidden="1"/>
    <cellStyle name="Followed Hyperlink" xfId="14" builtinId="9" hidden="1"/>
    <cellStyle name="Followed Hyperlink" xfId="8" builtinId="9" hidden="1"/>
    <cellStyle name="Followed Hyperlink" xfId="2" builtinId="9" hidden="1"/>
    <cellStyle name="Followed Hyperlink" xfId="4" builtinId="9" hidden="1"/>
    <cellStyle name="Followed Hyperlink" xfId="6" builtinId="9" hidden="1"/>
    <cellStyle name="Followed Hyperlink" xfId="20" builtinId="9" hidden="1"/>
    <cellStyle name="Followed Hyperlink" xfId="16" builtinId="9" hidden="1"/>
    <cellStyle name="Followed Hyperlink" xfId="10" builtinId="9" hidden="1"/>
    <cellStyle name="Followed Hyperlink" xfId="30" builtinId="9" hidden="1"/>
    <cellStyle name="Followed Hyperlink" xfId="46" builtinId="9" hidden="1"/>
    <cellStyle name="Followed Hyperlink" xfId="62" builtinId="9" hidden="1"/>
    <cellStyle name="Followed Hyperlink" xfId="60" builtinId="9" hidden="1"/>
    <cellStyle name="Followed Hyperlink" xfId="56" builtinId="9" hidden="1"/>
    <cellStyle name="Followed Hyperlink" xfId="50" builtinId="9" hidden="1"/>
    <cellStyle name="Followed Hyperlink" xfId="44" builtinId="9" hidden="1"/>
    <cellStyle name="Followed Hyperlink" xfId="40" builtinId="9" hidden="1"/>
    <cellStyle name="Followed Hyperlink" xfId="34" builtinId="9" hidden="1"/>
    <cellStyle name="Followed Hyperlink" xfId="28" builtinId="9" hidden="1"/>
    <cellStyle name="Followed Hyperlink" xfId="24" builtinId="9" hidden="1"/>
    <cellStyle name="Followed Hyperlink" xfId="70" builtinId="9" hidden="1"/>
    <cellStyle name="Followed Hyperlink" xfId="78" builtinId="9" hidden="1"/>
    <cellStyle name="Followed Hyperlink" xfId="86" builtinId="9" hidden="1"/>
    <cellStyle name="Followed Hyperlink" xfId="94" builtinId="9" hidden="1"/>
    <cellStyle name="Followed Hyperlink" xfId="103" builtinId="9" hidden="1"/>
    <cellStyle name="Followed Hyperlink" xfId="111" builtinId="9" hidden="1"/>
    <cellStyle name="Followed Hyperlink" xfId="119" builtinId="9" hidden="1"/>
    <cellStyle name="Followed Hyperlink" xfId="127" builtinId="9" hidden="1"/>
    <cellStyle name="Followed Hyperlink" xfId="135" builtinId="9" hidden="1"/>
    <cellStyle name="Followed Hyperlink" xfId="143" builtinId="9" hidden="1"/>
    <cellStyle name="Followed Hyperlink" xfId="151" builtinId="9" hidden="1"/>
    <cellStyle name="Followed Hyperlink" xfId="159" builtinId="9" hidden="1"/>
    <cellStyle name="Followed Hyperlink" xfId="167" builtinId="9" hidden="1"/>
    <cellStyle name="Followed Hyperlink" xfId="175" builtinId="9" hidden="1"/>
    <cellStyle name="Followed Hyperlink" xfId="183" builtinId="9" hidden="1"/>
    <cellStyle name="Followed Hyperlink" xfId="191" builtinId="9" hidden="1"/>
    <cellStyle name="Followed Hyperlink" xfId="199" builtinId="9" hidden="1"/>
    <cellStyle name="Followed Hyperlink" xfId="207" builtinId="9" hidden="1"/>
    <cellStyle name="Followed Hyperlink" xfId="215" builtinId="9" hidden="1"/>
    <cellStyle name="Followed Hyperlink" xfId="223" builtinId="9" hidden="1"/>
    <cellStyle name="Followed Hyperlink" xfId="231" builtinId="9" hidden="1"/>
    <cellStyle name="Followed Hyperlink" xfId="239" builtinId="9" hidden="1"/>
    <cellStyle name="Followed Hyperlink" xfId="237" builtinId="9" hidden="1"/>
    <cellStyle name="Followed Hyperlink" xfId="229" builtinId="9" hidden="1"/>
    <cellStyle name="Followed Hyperlink" xfId="221" builtinId="9" hidden="1"/>
    <cellStyle name="Followed Hyperlink" xfId="213" builtinId="9" hidden="1"/>
    <cellStyle name="Followed Hyperlink" xfId="205" builtinId="9" hidden="1"/>
    <cellStyle name="Followed Hyperlink" xfId="197" builtinId="9" hidden="1"/>
    <cellStyle name="Followed Hyperlink" xfId="113" builtinId="9" hidden="1"/>
    <cellStyle name="Followed Hyperlink" xfId="117" builtinId="9" hidden="1"/>
    <cellStyle name="Followed Hyperlink" xfId="121" builtinId="9" hidden="1"/>
    <cellStyle name="Followed Hyperlink" xfId="129" builtinId="9" hidden="1"/>
    <cellStyle name="Followed Hyperlink" xfId="133" builtinId="9" hidden="1"/>
    <cellStyle name="Followed Hyperlink" xfId="137" builtinId="9" hidden="1"/>
    <cellStyle name="Followed Hyperlink" xfId="145" builtinId="9" hidden="1"/>
    <cellStyle name="Followed Hyperlink" xfId="149" builtinId="9" hidden="1"/>
    <cellStyle name="Followed Hyperlink" xfId="153" builtinId="9" hidden="1"/>
    <cellStyle name="Followed Hyperlink" xfId="161" builtinId="9" hidden="1"/>
    <cellStyle name="Followed Hyperlink" xfId="165" builtinId="9" hidden="1"/>
    <cellStyle name="Followed Hyperlink" xfId="169" builtinId="9" hidden="1"/>
    <cellStyle name="Followed Hyperlink" xfId="177" builtinId="9" hidden="1"/>
    <cellStyle name="Followed Hyperlink" xfId="181" builtinId="9" hidden="1"/>
    <cellStyle name="Followed Hyperlink" xfId="185" builtinId="9" hidden="1"/>
    <cellStyle name="Followed Hyperlink" xfId="193" builtinId="9" hidden="1"/>
    <cellStyle name="Followed Hyperlink" xfId="189" builtinId="9" hidden="1"/>
    <cellStyle name="Followed Hyperlink" xfId="173" builtinId="9" hidden="1"/>
    <cellStyle name="Followed Hyperlink" xfId="157" builtinId="9" hidden="1"/>
    <cellStyle name="Followed Hyperlink" xfId="141" builtinId="9" hidden="1"/>
    <cellStyle name="Followed Hyperlink" xfId="125" builtinId="9" hidden="1"/>
    <cellStyle name="Followed Hyperlink" xfId="109" builtinId="9" hidden="1"/>
    <cellStyle name="Followed Hyperlink" xfId="84" builtinId="9" hidden="1"/>
    <cellStyle name="Followed Hyperlink" xfId="88" builtinId="9" hidden="1"/>
    <cellStyle name="Followed Hyperlink" xfId="97" builtinId="9" hidden="1"/>
    <cellStyle name="Followed Hyperlink" xfId="101" builtinId="9" hidden="1"/>
    <cellStyle name="Followed Hyperlink" xfId="105" builtinId="9" hidden="1"/>
    <cellStyle name="Followed Hyperlink" xfId="92" builtinId="9" hidden="1"/>
    <cellStyle name="Followed Hyperlink" xfId="76" builtinId="9" hidden="1"/>
    <cellStyle name="Followed Hyperlink" xfId="80" builtinId="9" hidden="1"/>
    <cellStyle name="Followed Hyperlink" xfId="72" builtinId="9" hidden="1"/>
    <cellStyle name="Followed Hyperlink" xfId="68" builtinId="9" hidden="1"/>
    <cellStyle name="Hyperlink" xfId="218" builtinId="8" hidden="1"/>
    <cellStyle name="Hyperlink" xfId="210" builtinId="8" hidden="1"/>
    <cellStyle name="Hyperlink" xfId="202" builtinId="8" hidden="1"/>
    <cellStyle name="Hyperlink" xfId="186" builtinId="8" hidden="1"/>
    <cellStyle name="Hyperlink" xfId="178" builtinId="8" hidden="1"/>
    <cellStyle name="Hyperlink" xfId="170" builtinId="8" hidden="1"/>
    <cellStyle name="Hyperlink" xfId="154" builtinId="8" hidden="1"/>
    <cellStyle name="Hyperlink" xfId="146" builtinId="8" hidden="1"/>
    <cellStyle name="Hyperlink" xfId="138" builtinId="8" hidden="1"/>
    <cellStyle name="Hyperlink" xfId="122" builtinId="8" hidden="1"/>
    <cellStyle name="Hyperlink" xfId="114" builtinId="8" hidden="1"/>
    <cellStyle name="Hyperlink" xfId="106" builtinId="8" hidden="1"/>
    <cellStyle name="Hyperlink" xfId="47" builtinId="8" hidden="1"/>
    <cellStyle name="Hyperlink" xfId="51" builtinId="8" hidden="1"/>
    <cellStyle name="Hyperlink" xfId="53" builtinId="8" hidden="1"/>
    <cellStyle name="Hyperlink" xfId="57" builtinId="8" hidden="1"/>
    <cellStyle name="Hyperlink" xfId="59" builtinId="8" hidden="1"/>
    <cellStyle name="Hyperlink" xfId="61" builtinId="8" hidden="1"/>
    <cellStyle name="Hyperlink" xfId="67" builtinId="8" hidden="1"/>
    <cellStyle name="Hyperlink" xfId="69" builtinId="8" hidden="1"/>
    <cellStyle name="Hyperlink" xfId="71" builtinId="8" hidden="1"/>
    <cellStyle name="Hyperlink" xfId="75" builtinId="8" hidden="1"/>
    <cellStyle name="Hyperlink" xfId="77" builtinId="8" hidden="1"/>
    <cellStyle name="Hyperlink" xfId="79" builtinId="8" hidden="1"/>
    <cellStyle name="Hyperlink" xfId="85" builtinId="8" hidden="1"/>
    <cellStyle name="Hyperlink" xfId="87" builtinId="8" hidden="1"/>
    <cellStyle name="Hyperlink" xfId="89" builtinId="8" hidden="1"/>
    <cellStyle name="Hyperlink" xfId="93" builtinId="8" hidden="1"/>
    <cellStyle name="Hyperlink" xfId="96" builtinId="8" hidden="1"/>
    <cellStyle name="Hyperlink" xfId="100" builtinId="8" hidden="1"/>
    <cellStyle name="Hyperlink" xfId="104" builtinId="8" hidden="1"/>
    <cellStyle name="Hyperlink" xfId="98" builtinId="8" hidden="1"/>
    <cellStyle name="Hyperlink" xfId="81" builtinId="8" hidden="1"/>
    <cellStyle name="Hyperlink" xfId="49" builtinId="8" hidden="1"/>
    <cellStyle name="Hyperlink" xfId="21" builtinId="8" hidden="1"/>
    <cellStyle name="Hyperlink" xfId="23" builtinId="8" hidden="1"/>
    <cellStyle name="Hyperlink" xfId="27" builtinId="8" hidden="1"/>
    <cellStyle name="Hyperlink" xfId="29" builtinId="8" hidden="1"/>
    <cellStyle name="Hyperlink" xfId="31" builtinId="8" hidden="1"/>
    <cellStyle name="Hyperlink" xfId="37" builtinId="8" hidden="1"/>
    <cellStyle name="Hyperlink" xfId="39" builtinId="8" hidden="1"/>
    <cellStyle name="Hyperlink" xfId="41" builtinId="8" hidden="1"/>
    <cellStyle name="Hyperlink" xfId="33" builtinId="8" hidden="1"/>
    <cellStyle name="Hyperlink" xfId="11" builtinId="8" hidden="1"/>
    <cellStyle name="Hyperlink" xfId="13" builtinId="8" hidden="1"/>
    <cellStyle name="Hyperlink" xfId="17" builtinId="8" hidden="1"/>
    <cellStyle name="Hyperlink" xfId="19" builtinId="8" hidden="1"/>
    <cellStyle name="Hyperlink" xfId="5" builtinId="8" hidden="1"/>
    <cellStyle name="Hyperlink" xfId="9" builtinId="8" hidden="1"/>
    <cellStyle name="Hyperlink" xfId="3" builtinId="8" hidden="1"/>
    <cellStyle name="Hyperlink" xfId="1" builtinId="8" hidden="1"/>
    <cellStyle name="Hyperlink" xfId="7" builtinId="8" hidden="1"/>
    <cellStyle name="Hyperlink" xfId="15" builtinId="8" hidden="1"/>
    <cellStyle name="Hyperlink" xfId="43" builtinId="8" hidden="1"/>
    <cellStyle name="Hyperlink" xfId="35" builtinId="8" hidden="1"/>
    <cellStyle name="Hyperlink" xfId="25" builtinId="8" hidden="1"/>
    <cellStyle name="Hyperlink" xfId="65" builtinId="8" hidden="1"/>
    <cellStyle name="Hyperlink" xfId="102" builtinId="8" hidden="1"/>
    <cellStyle name="Hyperlink" xfId="91" builtinId="8" hidden="1"/>
    <cellStyle name="Hyperlink" xfId="83" builtinId="8" hidden="1"/>
    <cellStyle name="Hyperlink" xfId="73" builtinId="8" hidden="1"/>
    <cellStyle name="Hyperlink" xfId="63" builtinId="8" hidden="1"/>
    <cellStyle name="Hyperlink" xfId="55" builtinId="8" hidden="1"/>
    <cellStyle name="Hyperlink" xfId="45" builtinId="8" hidden="1"/>
    <cellStyle name="Hyperlink" xfId="130" builtinId="8" hidden="1"/>
    <cellStyle name="Hyperlink" xfId="162" builtinId="8" hidden="1"/>
    <cellStyle name="Hyperlink" xfId="194" builtinId="8" hidden="1"/>
    <cellStyle name="Hyperlink" xfId="226" builtinId="8" hidden="1"/>
    <cellStyle name="Hyperlink" xfId="166" builtinId="8" hidden="1"/>
    <cellStyle name="Hyperlink" xfId="168" builtinId="8" hidden="1"/>
    <cellStyle name="Hyperlink" xfId="174" builtinId="8" hidden="1"/>
    <cellStyle name="Hyperlink" xfId="176" builtinId="8" hidden="1"/>
    <cellStyle name="Hyperlink" xfId="180" builtinId="8" hidden="1"/>
    <cellStyle name="Hyperlink" xfId="182" builtinId="8" hidden="1"/>
    <cellStyle name="Hyperlink" xfId="184" builtinId="8" hidden="1"/>
    <cellStyle name="Hyperlink" xfId="188" builtinId="8" hidden="1"/>
    <cellStyle name="Hyperlink" xfId="190" builtinId="8" hidden="1"/>
    <cellStyle name="Hyperlink" xfId="196" builtinId="8" hidden="1"/>
    <cellStyle name="Hyperlink" xfId="198" builtinId="8" hidden="1"/>
    <cellStyle name="Hyperlink" xfId="200" builtinId="8" hidden="1"/>
    <cellStyle name="Hyperlink" xfId="204" builtinId="8" hidden="1"/>
    <cellStyle name="Hyperlink" xfId="206" builtinId="8" hidden="1"/>
    <cellStyle name="Hyperlink" xfId="208" builtinId="8" hidden="1"/>
    <cellStyle name="Hyperlink" xfId="212" builtinId="8" hidden="1"/>
    <cellStyle name="Hyperlink" xfId="216" builtinId="8" hidden="1"/>
    <cellStyle name="Hyperlink" xfId="220" builtinId="8" hidden="1"/>
    <cellStyle name="Hyperlink" xfId="222" builtinId="8" hidden="1"/>
    <cellStyle name="Hyperlink" xfId="224" builtinId="8" hidden="1"/>
    <cellStyle name="Hyperlink" xfId="228" builtinId="8" hidden="1"/>
    <cellStyle name="Hyperlink" xfId="230" builtinId="8" hidden="1"/>
    <cellStyle name="Hyperlink" xfId="232" builtinId="8" hidden="1"/>
    <cellStyle name="Hyperlink" xfId="238" builtinId="8" hidden="1"/>
    <cellStyle name="Hyperlink" xfId="240" builtinId="8" hidden="1"/>
    <cellStyle name="Hyperlink" xfId="234" builtinId="8" hidden="1"/>
    <cellStyle name="Hyperlink" xfId="236" builtinId="8" hidden="1"/>
    <cellStyle name="Hyperlink" xfId="214" builtinId="8" hidden="1"/>
    <cellStyle name="Hyperlink" xfId="192" builtinId="8" hidden="1"/>
    <cellStyle name="Hyperlink" xfId="172" builtinId="8" hidden="1"/>
    <cellStyle name="Hyperlink" xfId="134" builtinId="8" hidden="1"/>
    <cellStyle name="Hyperlink" xfId="136" builtinId="8" hidden="1"/>
    <cellStyle name="Hyperlink" xfId="140" builtinId="8" hidden="1"/>
    <cellStyle name="Hyperlink" xfId="142" builtinId="8" hidden="1"/>
    <cellStyle name="Hyperlink" xfId="144" builtinId="8" hidden="1"/>
    <cellStyle name="Hyperlink" xfId="148" builtinId="8" hidden="1"/>
    <cellStyle name="Hyperlink" xfId="152" builtinId="8" hidden="1"/>
    <cellStyle name="Hyperlink" xfId="156" builtinId="8" hidden="1"/>
    <cellStyle name="Hyperlink" xfId="158" builtinId="8" hidden="1"/>
    <cellStyle name="Hyperlink" xfId="160" builtinId="8" hidden="1"/>
    <cellStyle name="Hyperlink" xfId="164" builtinId="8" hidden="1"/>
    <cellStyle name="Hyperlink" xfId="150" builtinId="8" hidden="1"/>
    <cellStyle name="Hyperlink" xfId="120" builtinId="8" hidden="1"/>
    <cellStyle name="Hyperlink" xfId="124" builtinId="8" hidden="1"/>
    <cellStyle name="Hyperlink" xfId="126" builtinId="8" hidden="1"/>
    <cellStyle name="Hyperlink" xfId="128" builtinId="8" hidden="1"/>
    <cellStyle name="Hyperlink" xfId="132" builtinId="8" hidden="1"/>
    <cellStyle name="Hyperlink" xfId="112" builtinId="8" hidden="1"/>
    <cellStyle name="Hyperlink" xfId="116" builtinId="8" hidden="1"/>
    <cellStyle name="Hyperlink" xfId="118" builtinId="8" hidden="1"/>
    <cellStyle name="Hyperlink" xfId="110" builtinId="8" hidden="1"/>
    <cellStyle name="Hyperlink" xfId="108" builtinId="8" hidden="1"/>
    <cellStyle name="Neutral" xfId="242" builtinId="28"/>
    <cellStyle name="Normal" xfId="0" builtinId="0"/>
    <cellStyle name="Normal 2" xfId="95" xr:uid="{00000000-0005-0000-0000-0000F1000000}"/>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Engineering Maturity</a:t>
            </a:r>
          </a:p>
        </c:rich>
      </c:tx>
      <c:overlay val="0"/>
    </c:title>
    <c:autoTitleDeleted val="0"/>
    <c:plotArea>
      <c:layout/>
      <c:radarChart>
        <c:radarStyle val="marker"/>
        <c:varyColors val="0"/>
        <c:ser>
          <c:idx val="0"/>
          <c:order val="0"/>
          <c:tx>
            <c:strRef>
              <c:f>Assessment!$D$4</c:f>
              <c:strCache>
                <c:ptCount val="1"/>
                <c:pt idx="0">
                  <c:v>Current State</c:v>
                </c:pt>
              </c:strCache>
            </c:strRef>
          </c:tx>
          <c:marker>
            <c:symbol val="none"/>
          </c:marker>
          <c:cat>
            <c:strRef>
              <c:f>Assessment!$B$5:$B$12</c:f>
              <c:strCache>
                <c:ptCount val="8"/>
                <c:pt idx="0">
                  <c:v>Data Management</c:v>
                </c:pt>
                <c:pt idx="1">
                  <c:v>Coding Practices</c:v>
                </c:pt>
                <c:pt idx="2">
                  <c:v>Release Management</c:v>
                </c:pt>
                <c:pt idx="3">
                  <c:v>Security</c:v>
                </c:pt>
                <c:pt idx="4">
                  <c:v>Continuous Integration</c:v>
                </c:pt>
                <c:pt idx="5">
                  <c:v>Quality Assurance</c:v>
                </c:pt>
                <c:pt idx="6">
                  <c:v>Environments</c:v>
                </c:pt>
                <c:pt idx="7">
                  <c:v>Version Control</c:v>
                </c:pt>
              </c:strCache>
            </c:strRef>
          </c:cat>
          <c:val>
            <c:numRef>
              <c:f>Assessment!$D$5:$D$12</c:f>
              <c:numCache>
                <c:formatCode>General</c:formatCode>
                <c:ptCount val="8"/>
                <c:pt idx="0">
                  <c:v>2</c:v>
                </c:pt>
                <c:pt idx="1">
                  <c:v>2</c:v>
                </c:pt>
                <c:pt idx="2">
                  <c:v>3</c:v>
                </c:pt>
                <c:pt idx="3">
                  <c:v>2</c:v>
                </c:pt>
                <c:pt idx="4">
                  <c:v>3</c:v>
                </c:pt>
                <c:pt idx="5">
                  <c:v>5</c:v>
                </c:pt>
                <c:pt idx="6">
                  <c:v>3</c:v>
                </c:pt>
                <c:pt idx="7">
                  <c:v>5</c:v>
                </c:pt>
              </c:numCache>
            </c:numRef>
          </c:val>
          <c:extLst>
            <c:ext xmlns:c16="http://schemas.microsoft.com/office/drawing/2014/chart" uri="{C3380CC4-5D6E-409C-BE32-E72D297353CC}">
              <c16:uniqueId val="{00000000-EB6A-48B5-9810-465CD02A60AA}"/>
            </c:ext>
          </c:extLst>
        </c:ser>
        <c:ser>
          <c:idx val="1"/>
          <c:order val="1"/>
          <c:marker>
            <c:symbol val="none"/>
          </c:marker>
          <c:cat>
            <c:strRef>
              <c:f>Assessment!$B$5:$B$12</c:f>
              <c:strCache>
                <c:ptCount val="8"/>
                <c:pt idx="0">
                  <c:v>Data Management</c:v>
                </c:pt>
                <c:pt idx="1">
                  <c:v>Coding Practices</c:v>
                </c:pt>
                <c:pt idx="2">
                  <c:v>Release Management</c:v>
                </c:pt>
                <c:pt idx="3">
                  <c:v>Security</c:v>
                </c:pt>
                <c:pt idx="4">
                  <c:v>Continuous Integration</c:v>
                </c:pt>
                <c:pt idx="5">
                  <c:v>Quality Assurance</c:v>
                </c:pt>
                <c:pt idx="6">
                  <c:v>Environments</c:v>
                </c:pt>
                <c:pt idx="7">
                  <c:v>Version Control</c:v>
                </c:pt>
              </c:strCache>
            </c:strRef>
          </c:cat>
          <c:val>
            <c:numRef>
              <c:f>Assessment!$E$5:$E$12</c:f>
              <c:numCache>
                <c:formatCode>General</c:formatCode>
                <c:ptCount val="8"/>
                <c:pt idx="0">
                  <c:v>3</c:v>
                </c:pt>
                <c:pt idx="1">
                  <c:v>3</c:v>
                </c:pt>
                <c:pt idx="2">
                  <c:v>3</c:v>
                </c:pt>
                <c:pt idx="3">
                  <c:v>3</c:v>
                </c:pt>
                <c:pt idx="4">
                  <c:v>3</c:v>
                </c:pt>
                <c:pt idx="5">
                  <c:v>3</c:v>
                </c:pt>
                <c:pt idx="6">
                  <c:v>3</c:v>
                </c:pt>
                <c:pt idx="7">
                  <c:v>3</c:v>
                </c:pt>
              </c:numCache>
            </c:numRef>
          </c:val>
          <c:extLst>
            <c:ext xmlns:c16="http://schemas.microsoft.com/office/drawing/2014/chart" uri="{C3380CC4-5D6E-409C-BE32-E72D297353CC}">
              <c16:uniqueId val="{00000001-EB6A-48B5-9810-465CD02A60AA}"/>
            </c:ext>
          </c:extLst>
        </c:ser>
        <c:dLbls>
          <c:showLegendKey val="0"/>
          <c:showVal val="0"/>
          <c:showCatName val="0"/>
          <c:showSerName val="0"/>
          <c:showPercent val="0"/>
          <c:showBubbleSize val="0"/>
        </c:dLbls>
        <c:axId val="-36471808"/>
        <c:axId val="-36470032"/>
      </c:radarChart>
      <c:catAx>
        <c:axId val="-36471808"/>
        <c:scaling>
          <c:orientation val="minMax"/>
        </c:scaling>
        <c:delete val="0"/>
        <c:axPos val="b"/>
        <c:majorGridlines/>
        <c:numFmt formatCode="General" sourceLinked="1"/>
        <c:majorTickMark val="none"/>
        <c:minorTickMark val="none"/>
        <c:tickLblPos val="nextTo"/>
        <c:spPr>
          <a:ln w="9525">
            <a:noFill/>
          </a:ln>
        </c:spPr>
        <c:txPr>
          <a:bodyPr/>
          <a:lstStyle/>
          <a:p>
            <a:pPr>
              <a:defRPr sz="1200" b="1" i="0"/>
            </a:pPr>
            <a:endParaRPr lang="en-US"/>
          </a:p>
        </c:txPr>
        <c:crossAx val="-36470032"/>
        <c:crosses val="autoZero"/>
        <c:auto val="1"/>
        <c:lblAlgn val="ctr"/>
        <c:lblOffset val="100"/>
        <c:noMultiLvlLbl val="0"/>
      </c:catAx>
      <c:valAx>
        <c:axId val="-36470032"/>
        <c:scaling>
          <c:orientation val="minMax"/>
          <c:max val="5"/>
        </c:scaling>
        <c:delete val="0"/>
        <c:axPos val="l"/>
        <c:majorGridlines/>
        <c:numFmt formatCode="General" sourceLinked="1"/>
        <c:majorTickMark val="none"/>
        <c:minorTickMark val="none"/>
        <c:tickLblPos val="nextTo"/>
        <c:crossAx val="-36471808"/>
        <c:crosses val="autoZero"/>
        <c:crossBetween val="between"/>
        <c:majorUnit val="1"/>
        <c:minorUnit val="0.2"/>
      </c:valAx>
    </c:plotArea>
    <c:plotVisOnly val="1"/>
    <c:dispBlanksAs val="span"/>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335280</xdr:colOff>
      <xdr:row>14</xdr:row>
      <xdr:rowOff>5080</xdr:rowOff>
    </xdr:from>
    <xdr:to>
      <xdr:col>9</xdr:col>
      <xdr:colOff>3860800</xdr:colOff>
      <xdr:row>50</xdr:row>
      <xdr:rowOff>167640</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190500</xdr:colOff>
      <xdr:row>0</xdr:row>
      <xdr:rowOff>457200</xdr:rowOff>
    </xdr:from>
    <xdr:to>
      <xdr:col>9</xdr:col>
      <xdr:colOff>1397000</xdr:colOff>
      <xdr:row>0</xdr:row>
      <xdr:rowOff>828946</xdr:rowOff>
    </xdr:to>
    <xdr:pic>
      <xdr:nvPicPr>
        <xdr:cNvPr id="5" name="Picture 4" descr="Image result for qantas group logo">
          <a:extLst>
            <a:ext uri="{FF2B5EF4-FFF2-40B4-BE49-F238E27FC236}">
              <a16:creationId xmlns:a16="http://schemas.microsoft.com/office/drawing/2014/main" id="{F972A338-7CD9-CC4C-BA8E-90DF3EEC319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98100" y="457200"/>
          <a:ext cx="2730500" cy="3717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
  <sheetViews>
    <sheetView topLeftCell="A2" zoomScaleNormal="100" zoomScalePageLayoutView="125" workbookViewId="0">
      <selection activeCell="B7" sqref="B7:C7"/>
    </sheetView>
  </sheetViews>
  <sheetFormatPr baseColWidth="10" defaultColWidth="11" defaultRowHeight="16" x14ac:dyDescent="0.2"/>
  <cols>
    <col min="2" max="2" width="40.83203125" customWidth="1"/>
    <col min="3" max="3" width="20.1640625" customWidth="1"/>
    <col min="4" max="4" width="23.1640625" customWidth="1"/>
    <col min="5" max="5" width="44.1640625" customWidth="1"/>
    <col min="6" max="6" width="42.83203125" bestFit="1" customWidth="1"/>
  </cols>
  <sheetData>
    <row r="1" spans="1:6" ht="6" customHeight="1" x14ac:dyDescent="0.2">
      <c r="A1" s="54"/>
      <c r="B1" s="55"/>
      <c r="C1" s="55"/>
      <c r="D1" s="103"/>
      <c r="E1" s="103"/>
      <c r="F1" s="56"/>
    </row>
    <row r="2" spans="1:6" ht="116" customHeight="1" x14ac:dyDescent="0.25">
      <c r="A2" s="57"/>
      <c r="B2" s="104" t="s">
        <v>0</v>
      </c>
      <c r="C2" s="105"/>
      <c r="D2" s="106" t="s">
        <v>1</v>
      </c>
      <c r="E2" s="106"/>
      <c r="F2" s="58" t="s">
        <v>2</v>
      </c>
    </row>
    <row r="3" spans="1:6" ht="11" customHeight="1" x14ac:dyDescent="0.2">
      <c r="A3" s="59"/>
      <c r="B3" s="107"/>
      <c r="C3" s="105"/>
      <c r="D3" s="108"/>
      <c r="E3" s="108"/>
      <c r="F3" s="60"/>
    </row>
    <row r="4" spans="1:6" ht="51" customHeight="1" x14ac:dyDescent="0.2">
      <c r="A4" s="61">
        <f>Assessment!G5</f>
        <v>0</v>
      </c>
      <c r="B4" s="102" t="str">
        <f>Assessment!H5</f>
        <v>Nothing done</v>
      </c>
      <c r="C4" s="102" t="s">
        <v>3</v>
      </c>
      <c r="D4" s="102" t="s">
        <v>4</v>
      </c>
      <c r="E4" s="102"/>
      <c r="F4" s="20"/>
    </row>
    <row r="5" spans="1:6" ht="64" customHeight="1" x14ac:dyDescent="0.2">
      <c r="A5" s="29">
        <f>Assessment!G6</f>
        <v>1</v>
      </c>
      <c r="B5" s="102" t="str">
        <f>Assessment!H6</f>
        <v>Initial - Awareness and desire exists with minimal efforts put into current practices</v>
      </c>
      <c r="C5" s="102" t="s">
        <v>3</v>
      </c>
      <c r="D5" s="102" t="s">
        <v>5</v>
      </c>
      <c r="E5" s="102"/>
      <c r="F5" s="20" t="s">
        <v>6</v>
      </c>
    </row>
    <row r="6" spans="1:6" ht="65" customHeight="1" x14ac:dyDescent="0.2">
      <c r="A6" s="30">
        <f>Assessment!G7</f>
        <v>2</v>
      </c>
      <c r="B6" s="102" t="str">
        <f>Assessment!H7</f>
        <v>Managed - Standards are established and practiced in pockets</v>
      </c>
      <c r="C6" s="102" t="s">
        <v>3</v>
      </c>
      <c r="D6" s="102" t="s">
        <v>7</v>
      </c>
      <c r="E6" s="102"/>
      <c r="F6" s="37" t="s">
        <v>8</v>
      </c>
    </row>
    <row r="7" spans="1:6" ht="67" customHeight="1" x14ac:dyDescent="0.2">
      <c r="A7" s="31">
        <f>Assessment!G8</f>
        <v>3</v>
      </c>
      <c r="B7" s="102" t="str">
        <f>Assessment!H8</f>
        <v>Repeatable practice is consistently applied and understood by all</v>
      </c>
      <c r="C7" s="102" t="s">
        <v>3</v>
      </c>
      <c r="D7" s="102" t="s">
        <v>9</v>
      </c>
      <c r="E7" s="102"/>
      <c r="F7" s="37" t="s">
        <v>225</v>
      </c>
    </row>
    <row r="8" spans="1:6" ht="84" customHeight="1" x14ac:dyDescent="0.2">
      <c r="A8" s="32">
        <f>Assessment!G9</f>
        <v>4</v>
      </c>
      <c r="B8" s="102" t="str">
        <f>Assessment!H9</f>
        <v>Consistent practice across teams, and entire development cycle</v>
      </c>
      <c r="C8" s="102" t="s">
        <v>3</v>
      </c>
      <c r="D8" s="109" t="s">
        <v>10</v>
      </c>
      <c r="E8" s="109"/>
      <c r="F8" s="37" t="s">
        <v>11</v>
      </c>
    </row>
    <row r="9" spans="1:6" ht="68" customHeight="1" x14ac:dyDescent="0.2">
      <c r="A9" s="62">
        <f>Assessment!G10</f>
        <v>5</v>
      </c>
      <c r="B9" s="102" t="str">
        <f>Assessment!H10</f>
        <v xml:space="preserve">Optimised, fully automated, focus on Continuous Improvement </v>
      </c>
      <c r="C9" s="102" t="s">
        <v>3</v>
      </c>
      <c r="D9" s="109" t="s">
        <v>3</v>
      </c>
      <c r="E9" s="109"/>
      <c r="F9" s="37" t="s">
        <v>220</v>
      </c>
    </row>
    <row r="10" spans="1:6" ht="8" customHeight="1" thickBot="1" x14ac:dyDescent="0.25">
      <c r="A10" s="63"/>
      <c r="B10" s="64"/>
      <c r="C10" s="64"/>
      <c r="D10" s="110"/>
      <c r="E10" s="110"/>
      <c r="F10" s="65"/>
    </row>
    <row r="11" spans="1:6" s="51" customFormat="1" ht="19" x14ac:dyDescent="0.25">
      <c r="A11" s="73"/>
      <c r="B11" s="73"/>
      <c r="C11" s="73"/>
      <c r="D11" s="73"/>
      <c r="E11" s="74" t="s">
        <v>12</v>
      </c>
      <c r="F11" s="73">
        <v>2</v>
      </c>
    </row>
    <row r="12" spans="1:6" ht="6" customHeight="1" x14ac:dyDescent="0.2">
      <c r="A12" s="2"/>
      <c r="B12" s="2"/>
      <c r="C12" s="2"/>
      <c r="D12" s="47"/>
      <c r="E12" s="47"/>
      <c r="F12" s="47"/>
    </row>
    <row r="14" spans="1:6" ht="6" customHeight="1" thickBot="1" x14ac:dyDescent="0.25">
      <c r="B14" s="2"/>
      <c r="C14" s="2"/>
    </row>
    <row r="15" spans="1:6" s="5" customFormat="1" ht="19" x14ac:dyDescent="0.25">
      <c r="B15" s="66" t="s">
        <v>2</v>
      </c>
      <c r="C15" s="67" t="s">
        <v>13</v>
      </c>
    </row>
    <row r="16" spans="1:6" s="5" customFormat="1" ht="6" customHeight="1" x14ac:dyDescent="0.25">
      <c r="A16"/>
      <c r="B16" s="59"/>
      <c r="C16" s="52"/>
      <c r="D16"/>
      <c r="E16"/>
    </row>
    <row r="17" spans="2:3" x14ac:dyDescent="0.2">
      <c r="B17" s="57" t="s">
        <v>6</v>
      </c>
      <c r="C17" s="43">
        <v>1</v>
      </c>
    </row>
    <row r="18" spans="2:3" ht="17" x14ac:dyDescent="0.2">
      <c r="B18" s="84" t="s">
        <v>14</v>
      </c>
      <c r="C18" s="43">
        <v>1</v>
      </c>
    </row>
    <row r="19" spans="2:3" ht="17" x14ac:dyDescent="0.2">
      <c r="B19" s="84" t="s">
        <v>15</v>
      </c>
      <c r="C19" s="43">
        <v>1</v>
      </c>
    </row>
    <row r="20" spans="2:3" ht="17" x14ac:dyDescent="0.2">
      <c r="B20" s="84" t="s">
        <v>16</v>
      </c>
      <c r="C20" s="43">
        <v>1</v>
      </c>
    </row>
    <row r="21" spans="2:3" x14ac:dyDescent="0.2">
      <c r="B21" s="57" t="s">
        <v>226</v>
      </c>
      <c r="C21" s="43">
        <v>1</v>
      </c>
    </row>
    <row r="22" spans="2:3" x14ac:dyDescent="0.2">
      <c r="B22" s="14" t="s">
        <v>17</v>
      </c>
      <c r="C22" s="43">
        <v>0</v>
      </c>
    </row>
    <row r="23" spans="2:3" x14ac:dyDescent="0.2">
      <c r="B23" s="14" t="s">
        <v>18</v>
      </c>
      <c r="C23" s="43">
        <v>0</v>
      </c>
    </row>
    <row r="24" spans="2:3" x14ac:dyDescent="0.2">
      <c r="B24" s="14" t="s">
        <v>20</v>
      </c>
      <c r="C24" s="43">
        <v>0</v>
      </c>
    </row>
    <row r="25" spans="2:3" x14ac:dyDescent="0.2">
      <c r="B25" s="14" t="s">
        <v>19</v>
      </c>
      <c r="C25" s="43">
        <v>0</v>
      </c>
    </row>
    <row r="26" spans="2:3" x14ac:dyDescent="0.2">
      <c r="B26" s="14" t="s">
        <v>218</v>
      </c>
      <c r="C26" s="43">
        <v>0</v>
      </c>
    </row>
    <row r="27" spans="2:3" ht="17" customHeight="1" x14ac:dyDescent="0.2">
      <c r="B27" s="14" t="s">
        <v>219</v>
      </c>
      <c r="C27" s="43">
        <v>0</v>
      </c>
    </row>
    <row r="28" spans="2:3" x14ac:dyDescent="0.2">
      <c r="B28" s="14"/>
      <c r="C28" s="43"/>
    </row>
    <row r="29" spans="2:3" ht="17" customHeight="1" x14ac:dyDescent="0.2">
      <c r="B29" s="14"/>
      <c r="C29" s="43"/>
    </row>
    <row r="30" spans="2:3" x14ac:dyDescent="0.2">
      <c r="B30" s="14"/>
      <c r="C30" s="43"/>
    </row>
    <row r="31" spans="2:3" ht="6" customHeight="1" x14ac:dyDescent="0.2">
      <c r="B31" s="59"/>
      <c r="C31" s="52"/>
    </row>
    <row r="32" spans="2:3" x14ac:dyDescent="0.2">
      <c r="B32" s="57" t="s">
        <v>21</v>
      </c>
      <c r="C32" s="53">
        <f>SUM(C17:C21)</f>
        <v>5</v>
      </c>
    </row>
    <row r="33" spans="2:3" ht="10" customHeight="1" thickBot="1" x14ac:dyDescent="0.25">
      <c r="B33" s="63"/>
      <c r="C33" s="64"/>
    </row>
  </sheetData>
  <mergeCells count="18">
    <mergeCell ref="B8:C8"/>
    <mergeCell ref="D8:E8"/>
    <mergeCell ref="B9:C9"/>
    <mergeCell ref="D9:E9"/>
    <mergeCell ref="D10:E10"/>
    <mergeCell ref="B5:C5"/>
    <mergeCell ref="D5:E5"/>
    <mergeCell ref="B6:C6"/>
    <mergeCell ref="D6:E6"/>
    <mergeCell ref="B7:C7"/>
    <mergeCell ref="D7:E7"/>
    <mergeCell ref="B4:C4"/>
    <mergeCell ref="D4:E4"/>
    <mergeCell ref="D1:E1"/>
    <mergeCell ref="B2:C2"/>
    <mergeCell ref="D2:E2"/>
    <mergeCell ref="B3:C3"/>
    <mergeCell ref="D3:E3"/>
  </mergeCells>
  <pageMargins left="0.75" right="0.75" top="1" bottom="1" header="0.5" footer="0.5"/>
  <pageSetup paperSize="8" orientation="landscape"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K9"/>
  <sheetViews>
    <sheetView topLeftCell="A8" workbookViewId="0">
      <selection activeCell="C4" sqref="C4"/>
    </sheetView>
  </sheetViews>
  <sheetFormatPr baseColWidth="10" defaultColWidth="11" defaultRowHeight="16" x14ac:dyDescent="0.2"/>
  <cols>
    <col min="1" max="1" width="10" customWidth="1"/>
    <col min="2" max="2" width="19.5" customWidth="1"/>
    <col min="3" max="3" width="34.83203125" style="4" customWidth="1"/>
    <col min="4" max="11" width="34.83203125" customWidth="1"/>
  </cols>
  <sheetData>
    <row r="1" spans="1:11" ht="93" thickBot="1" x14ac:dyDescent="1.05">
      <c r="A1" s="127" t="s">
        <v>22</v>
      </c>
      <c r="B1" s="127"/>
      <c r="C1" s="127"/>
      <c r="D1" s="127"/>
      <c r="E1" s="127"/>
      <c r="F1" s="127"/>
      <c r="G1" s="127"/>
      <c r="H1" s="127"/>
      <c r="I1" s="127"/>
      <c r="J1" s="127"/>
      <c r="K1" s="127"/>
    </row>
    <row r="2" spans="1:11" ht="38" customHeight="1" thickBot="1" x14ac:dyDescent="0.3">
      <c r="A2" s="5"/>
      <c r="B2" s="6"/>
      <c r="C2" s="39" t="str">
        <f>DM!$B$2</f>
        <v>Data Management</v>
      </c>
      <c r="D2" s="40" t="str">
        <f>CP!$B$2</f>
        <v>Coding Practices</v>
      </c>
      <c r="E2" s="40" t="str">
        <f>RM!$B$2</f>
        <v>Release Management</v>
      </c>
      <c r="F2" s="40" t="str">
        <f>Security!$B$2</f>
        <v>Security</v>
      </c>
      <c r="G2" s="40" t="str">
        <f>'L and C'!$B$2</f>
        <v>Leadership and Collaboration</v>
      </c>
      <c r="H2" s="40" t="str">
        <f>CI!$B$2</f>
        <v>Continuous Integration</v>
      </c>
      <c r="I2" s="40" t="str">
        <f>QA!$B$2</f>
        <v>Quality Assurance</v>
      </c>
      <c r="J2" s="40" t="str">
        <f>Environ!$B$2</f>
        <v>Environments</v>
      </c>
      <c r="K2" s="41" t="str">
        <f>VC!$B$2</f>
        <v>Version Control</v>
      </c>
    </row>
    <row r="3" spans="1:11" ht="188" thickBot="1" x14ac:dyDescent="0.3">
      <c r="A3" s="8" t="s">
        <v>23</v>
      </c>
      <c r="B3" s="6"/>
      <c r="C3" s="7" t="str">
        <f>DM!$D$2</f>
        <v>Database schemas are managed using the similar tools and techniques as other source artefacts allowing the database to evolve along with the application source. Database subject matter experts perform a facilitative role similar to that of Architects, supporting teams by sharing deep knowledge and experience rather than directing teams through strict policies and processes.</v>
      </c>
      <c r="D3" s="7" t="str">
        <f>CP!$D$2</f>
        <v>Internal quality of artefacts being produced by the dev team. This affects how maintainable the software is over the long term. This will affect how fast you can make changes and fix problems when they occur.</v>
      </c>
      <c r="E3" s="7" t="str">
        <f>RM!$D$2</f>
        <v>The capability to release into production with minimal work and no disruption to operations and end users. This also includes the ability to plan and respond to the product owner's requests for change in a manner that allows a consistent and predictable pace of work.</v>
      </c>
      <c r="F3" s="7" t="str">
        <f>Security!$D$2</f>
        <v>Security is to be part of the Software Engineer culture. Awareness and training is expected around secure code practices along with tooling to review vulnerabilities pre and post-production</v>
      </c>
      <c r="G3" s="7" t="str">
        <f>'L and C'!$D$2</f>
        <v>The team's ability to share ideas and work together to improve processes and the product, delivering working software in a faster and more safe manner. Ability of team to share knowledge and skills.</v>
      </c>
      <c r="H3" s="7" t="str">
        <f>CI!$D$2</f>
        <v>Ability to continuously build and test a shared code base to ensure individual changes are compatible with other changes made synchronously.</v>
      </c>
      <c r="I3" s="7" t="str">
        <f>QA!$D$2</f>
        <v xml:space="preserve">Concept of systematically discovering issues in the development of software quickly with more frequent and shorter feedback cycles to ensure the quality of delivered product. Discovering defects earlier in the dev cycle is less costly and easier to fix. Issues are not exposed to the customer as they are identified and resolved prior to that point. </v>
      </c>
      <c r="J3" s="7" t="str">
        <f>Environ!$D$2</f>
        <v>Availability of appropriate environments for development and testing to ensure the product will work as expected in production.</v>
      </c>
      <c r="K3" s="7" t="str">
        <f>VC!$D$2</f>
        <v>Ability to track changes made to the artefacts that affect the behavior of a system and managing multiple contributions to a single artifact  this could include source code, libraries, configuration files, tests, environment descriptions, dependent libraries, support documentation.</v>
      </c>
    </row>
    <row r="4" spans="1:11" ht="136" x14ac:dyDescent="0.2">
      <c r="A4" s="61">
        <f>Assessment!G5</f>
        <v>0</v>
      </c>
      <c r="B4" s="92" t="str">
        <f>Assessment!H5</f>
        <v>Nothing done</v>
      </c>
      <c r="C4" s="78" t="str">
        <f>DM!$D$4</f>
        <v>Database is a black box to the development team. Complete control of data and database is performed by an external team.</v>
      </c>
      <c r="D4" s="78" t="str">
        <f>CP!$D$4</f>
        <v>No standards or mechanism for ensuring internal quality.</v>
      </c>
      <c r="E4" s="78" t="str">
        <f>RM!$D$4</f>
        <v>Releases are a reaction to crisis and dreaded as they cause multiple issues, outages and customer complaints. Cycle time is extremely long and roll back may not be possible. Hand over to support teams usually doesn't occur.</v>
      </c>
      <c r="F4" s="78" t="str">
        <f>Security!$D$4</f>
        <v>No security reviews, no code scanning. Security is considered the remit of other teams</v>
      </c>
      <c r="G4" s="78" t="str">
        <f>'L and C'!$D$4</f>
        <v>No effort to facilitate open and transparent communication.  Large teams of individuals perform tasks in isolation. The technical lead is only a normal position. Sections of code are completely owned by individuals.</v>
      </c>
      <c r="H4" s="78" t="str">
        <f>CI!$D$4</f>
        <v>Discovery of errors made due to incompatibility of the changes happens in production. No standards or practice in place to check for compatibility.</v>
      </c>
      <c r="I4" s="78" t="str">
        <f>QA!$D$4</f>
        <v>No resources assigned with responsibility for testing. Product is delivered straight to production untested and support deals with the fall out.</v>
      </c>
      <c r="J4" s="78" t="str">
        <f>Environ!$D$4</f>
        <v>There are no separate environments for development and testing.  Code is worked on by developers and moved into production, where end users first see it.</v>
      </c>
      <c r="K4" s="79" t="str">
        <f>VC!$D$4</f>
        <v>Changes are by multiple team members simultaneously without any effort to maintain versions or track who made what change and when. If a release fails, there is no means to roll back to the previous version that worked. Poor communication and understanding of why and when changes are made.</v>
      </c>
    </row>
    <row r="5" spans="1:11" ht="238" x14ac:dyDescent="0.2">
      <c r="A5" s="29">
        <f>Assessment!G6</f>
        <v>1</v>
      </c>
      <c r="B5" s="93" t="str">
        <f>Assessment!H6</f>
        <v>Initial - Awareness and desire exists with minimal efforts put into current practices</v>
      </c>
      <c r="C5" s="80" t="str">
        <f>DM!$D$5</f>
        <v>Data schema and changes are manual, painful, time consuming and need to be carefully coordinated for all environments. Schema updates are often missed and require manual intervention in production. Test data is loosely defined and does not reflect production data</v>
      </c>
      <c r="D5" s="80" t="str">
        <f>CP!$D$5</f>
        <v xml:space="preserve">Some of the easier and less sophisticated methods are practiced by some individuals when it is convenient and easy to do. There is no expectation that these standards are practiced on a regular basis by all. </v>
      </c>
      <c r="E5" s="80" t="str">
        <f>RM!$D$5</f>
        <v>Releases are still unplanned, done on an ad hoc basis. Deployment is still mostly manual and requires long working days and overtime by team members to meet deadlines. There is high level of coordination required between functional groups on day of release. Pace and delivery of work is inconsistent throughout the release cycle. There is still a low level of confidence that the release will work. Separate artefacts are created for each environment. Hand over occurs, but there is no process followed.</v>
      </c>
      <c r="F5" s="80" t="str">
        <f>Security!$D$5</f>
        <v>Basic understanding of secure code practices. No desirable effort to achieve compliance</v>
      </c>
      <c r="G5" s="80" t="str">
        <f>'L and C'!$D$5</f>
        <v>Tech lead operates by command and control and prescribes practices. No formal teaching or mentoring occurs. Teams may get together for regular meetings to communicate in a prescribed way (status update.)Sections of code are owned by individuals or teams and others do not change it due to a high risk of "breaking" something. There is no continuity of team membership from one iteration to another.</v>
      </c>
      <c r="H5" s="80" t="str">
        <f>CI!$D$5</f>
        <v>Integration tests are run manually and infrequently and are usually dependent on the knowledge and skill of individuals. Devs continue to work while errors are occurring in the build. Integration to other systems is ignored. Functional integration within the application occurs late in the release cycle, if at all.</v>
      </c>
      <c r="I5" s="80" t="str">
        <f>QA!$D$5</f>
        <v>Very basic manual tests of final product with no regression capability. Unable to repeat tests. Dedicated testers may be assigned, This could be the business doing UAT.</v>
      </c>
      <c r="J5" s="80" t="str">
        <f>Environ!$D$5</f>
        <v>Developers have a separate environment dedicated for dev activities. A separate test environment may be available, but is shared with other teams. Test are delayed due to other teams' activities affecting the availability of the environment. Lead time to get the test environment may be weeks to months. An external group maintains the environments.</v>
      </c>
      <c r="K5" s="81" t="str">
        <f>VC!$D$5</f>
        <v>There is some form of system in place that allows versioning of artefacts. Maintenance and tracking of changes is not enforced. Simultaneous updates to artefacts is difficult and results in conflicts. Uncontrolled branching and versioning is common. Only a small percentage of artefacts are included in the system. The repository is on an unmanaged machine.</v>
      </c>
    </row>
    <row r="6" spans="1:11" ht="238" x14ac:dyDescent="0.2">
      <c r="A6" s="30">
        <f>Assessment!G7</f>
        <v>2</v>
      </c>
      <c r="B6" s="94" t="str">
        <f>Assessment!H7</f>
        <v>Managed - Standards are established and practiced in pockets</v>
      </c>
      <c r="C6" s="80" t="str">
        <f>DM!$D$6</f>
        <v>Database changes are scripted and versioned along with the application in production but managed by a different team. Testing relies on simplistic methods of creating data sets E.g. copies or subsets of production data are used for testing.</v>
      </c>
      <c r="D6" s="80" t="str">
        <f>CP!$D$6</f>
        <v>Standards are defined and there is some mechanism to ensure they are being met. Practice is haphazard, but there is no enforcement.</v>
      </c>
      <c r="E6" s="80" t="str">
        <f>RM!$D$6</f>
        <v>Releases are planned to a regular cycle and feature are tracked and managed to the regular time frame, which is still relatively long. Planned release can extended close to the deadline because the team is not ready. Documented procedures are available, but may not be followed . Releases are still reliant on the skills and knowledge of key individuals. Standard artefacts are defined, and if they are produced, are created mostly by manual means.</v>
      </c>
      <c r="F6" s="80" t="str">
        <f>Security!$D$6</f>
        <v>Standards are documented, understood and enacted through the pull request process. Manual analysis through pull requests</v>
      </c>
      <c r="G6" s="80" t="str">
        <f>'L and C'!$D$6</f>
        <v>Scattered practices to improve peer to peer communication (e.g. pairing , code reviews, one on one training, occasional mentoring). Some logical structure to split larger teams into smaller functional units. Knowledge sharing is ad hoc as team members see fit.</v>
      </c>
      <c r="H6" s="80" t="str">
        <f>CI!$D$6</f>
        <v>The build is run on a regular basis (E.g. nightly), may or not be automated, or a combination of the two. There is dependency on individuals to complete the build.</v>
      </c>
      <c r="I6" s="80" t="str">
        <f>QA!$D$6</f>
        <v xml:space="preserve">Some test planning and test cases implemented. Some repeatability is possible, reporting is present. Cycles are relatively long and testing is a contiguous time block with defects found and remediated close to release deadlines. Tolerance for defects in production are set, but not enforced. The may be automated testing, but it is done in isolation, using tooling that is difficult to maintain. </v>
      </c>
      <c r="J6" s="80" t="str">
        <f>Environ!$D$6</f>
        <v>Dev and test environments are available for the exclusive use of the team. The environments are not easily replicated and delays occur whenever changes to them are required. There may be a production like environment for non functional testing and system level integration tests, but this is still shared with other teams and delays in feedback occur as a result. Rebuilding the environments is dependent on the knowledge and skills of key individuals</v>
      </c>
      <c r="K6" s="81" t="str">
        <f>VC!$D$6</f>
        <v>The system is used consistently for some artefacts. Frequency of check-ins varies and may be lengthy. There are systematic ways to resolve conflicts when they occur. There are standards for creating branches, which may be based on releases or some other time based factor. There are standards the team should follow for using the version control system, but these are not enforced. Distributed teams maintain separate repositories. The repository is on managed server an may be backed up.</v>
      </c>
    </row>
    <row r="7" spans="1:11" ht="187" x14ac:dyDescent="0.2">
      <c r="A7" s="31">
        <f>Assessment!G8</f>
        <v>3</v>
      </c>
      <c r="B7" s="95" t="str">
        <f>Assessment!H8</f>
        <v>Repeatable practice is consistently applied and understood by all</v>
      </c>
      <c r="C7" s="80" t="str">
        <f>DM!$D$7</f>
        <v>Database changes are performed automatically as part of the deployment. Data sets are defined for different purposes in the delivery process e.g. Dev workstation, integration, UAT, load and performance testing. All data sets are scripted and included in the deployment pipeline.</v>
      </c>
      <c r="D7" s="80" t="str">
        <f>CP!$D$7</f>
        <v>Process and practices are understood and followed by all. There are mechanism in place to ensure the standards are followed. Training of new team members is in place. Metrics are defined but not necessarily reviewed and acted on.</v>
      </c>
      <c r="E7" s="80" t="str">
        <f>RM!$D$7</f>
        <v>Release cycles are planned on a regular schedule and seldom extended. The cycle time is shorter. The confidence level for the release is high, but there is still reliance on individual skills to ensure the deployment will work in production. There is a transactional process for handing the release to operations and support teams.</v>
      </c>
      <c r="F7" s="80" t="str">
        <f>Security!$D$7</f>
        <v>Code is externally reviewed for vulnerabilities both in pre and post production. Developers have been trained in security practices</v>
      </c>
      <c r="G7" s="80" t="str">
        <f>'L and C'!$D$7</f>
        <v>Common and consistent practice to improve knowledge sharing (Pairing, code reviews). Tech lead spends most of their time working with team members and more experienced  team members are helping those less experienced. There is a plan to provide continuity of team composition with sequential iterations.</v>
      </c>
      <c r="H7" s="80" t="str">
        <f>CI!$D$7</f>
        <v xml:space="preserve">There is a CI server that runs the build automatically in response to changes in the code base. It only compiles and runs tests and does not deploy into other environments. The build environment is more complex, with efforts to mimic integration with other systems. the build status is visible to all. When the build breaks, no further check-ins are allowed until the build is fixed.  </v>
      </c>
      <c r="I7" s="80" t="str">
        <f>QA!$D$7</f>
        <v xml:space="preserve">Dev and test functions are collaborative and testing is part of the delivery team responsibility. Test planning is done on a story basis, with a brief up front test strategy. Practice is planned to shorten feedback cycles and move more to the front end of delivery cycle. Awareness to build quality in as opposed to finding what is broken. Automation is employed, but not comprehensively or sustainably. </v>
      </c>
      <c r="J7" s="80" t="str">
        <f>Environ!$D$7</f>
        <v>Test environments are readily available and can be reproduced with manual work and coordination between operational teams. Access to a production like environment is restricted to a small group of closely related application teams and delays at this level are unusual.</v>
      </c>
      <c r="K7" s="81" t="str">
        <f>VC!$D$7</f>
        <v>All team members are checking in on a regular, frequent basis. Other artefacts other than source code are being included in the system. The entire team respects the integrity of the repository. Branches are created only to support releases. Repository can be reproduced if it crashes.</v>
      </c>
    </row>
    <row r="8" spans="1:11" ht="289" x14ac:dyDescent="0.2">
      <c r="A8" s="32">
        <f>Assessment!G9</f>
        <v>4</v>
      </c>
      <c r="B8" s="96" t="str">
        <f>Assessment!H9</f>
        <v>Consistent practice across teams, and entire development cycle</v>
      </c>
      <c r="C8" s="80" t="str">
        <f>DM!$D$8</f>
        <v>Team has the ability to create production like data  for testing upgrades and roll backs of the database. Changes to data structure are made within a sequence and of a size that does not adversely affect the ability to do continuous integration and the deployment pipeline. All database changes are part of the deployment pipeline.</v>
      </c>
      <c r="D8" s="80" t="str">
        <f>CP!$D$8</f>
        <v>Metrics are part of build automation and continuous integration. Tracked for trends and adjustments made on a continuous basis. All team members are considered craftsmen of their product.</v>
      </c>
      <c r="E8" s="80" t="str">
        <f>RM!$D$8</f>
        <v>Deployments are mostly automated, but require manual configuration and coordination between teams. Operations teams collaborate closely with the delivery team and contribute to minimize the risk of failure in production. A single artefact per system is deployed to all environments. Releases are routine and do not require the talents of key individuals.</v>
      </c>
      <c r="F8" s="80" t="str">
        <f>Security!$D$8</f>
        <v>Security is automated through the SDLC and actively monitored. Developers are training to a medium level. Tools are reactive to vulnerabilities</v>
      </c>
      <c r="G8" s="80" t="str">
        <f>'L and C'!$D$8</f>
        <v>There is a systematic way to ensure no dependencies on key person's technical knowledge. Pairing occurs according to planned rotations, small teams sit together and communicate face to face. Mechanisms are in place to address technical leadership across distributed teams.</v>
      </c>
      <c r="H8" s="80" t="str">
        <f>CI!$D$8</f>
        <v>The automatic builds employs multiple stages of testing with deployment into additional environments for different types of testing. Different types of builds are running at varying frequencies and times (E.g. Fast vs. Slow) Team actively manages the build time. The team manages their own build environment. Code is maintained to impersonate other systems to enable integration testing. The build status is highly visible, along with other metrics. The entire team is capable of maintaining the build and takes responsibility for this.</v>
      </c>
      <c r="I8" s="80" t="str">
        <f>QA!$D$8</f>
        <v>Efficient and transparent testing practices are driven early in the lifecycle. Testers can and do rotate between teams with minimal interruption to team progress. Test automation is build by entire team based on acceptance criteria developed in tandem with testers. Testers act more as advisors/ analyst. Automation is robust and responsive and potentially modular to allow fast response to new functionality and challenges. Tests are architected to provide the fastest feedback at the appropriate levels and represent the entire user journey.. Tests are trusted and meaningful to release go live.</v>
      </c>
      <c r="J8" s="80" t="str">
        <f>Environ!$D$8</f>
        <v>Multiple test environments are readily available for the exclusive use of the team, including a production like environment that allows a reasonable level of non-functional and cross system integration testing and reliable acceptance testing. Minimal manual work is required to replicate and configure environments but this can be completed within hours. Dev workstations are easily configured and can be build in an automated manner.</v>
      </c>
      <c r="K8" s="81" t="str">
        <f>VC!$D$8</f>
        <v xml:space="preserve">All relevant artefacts are managed and versioned together. The standard is to develop code on the main trunk. Branches are created rarely and are short lived. Check-ins occur multiple times each day. Distributed teams work against a single repository. </v>
      </c>
    </row>
    <row r="9" spans="1:11" ht="324" thickBot="1" x14ac:dyDescent="0.25">
      <c r="A9" s="62">
        <f>Assessment!G10</f>
        <v>5</v>
      </c>
      <c r="B9" s="97" t="str">
        <f>Assessment!H10</f>
        <v xml:space="preserve">Optimised, fully automated, focus on Continuous Improvement </v>
      </c>
      <c r="C9" s="82" t="str">
        <f>DM!$D$9</f>
        <v>Automatic feedback loop for DB performance and deployment is in place and used to initiate improvements. Tests are performed using isolated data sets that are right sized for the test purpose (earlier environments using smaller data sets)</v>
      </c>
      <c r="D9" s="82" t="str">
        <f>DM!$D$9</f>
        <v>Automatic feedback loop for DB performance and deployment is in place and used to initiate improvements. Tests are performed using isolated data sets that are right sized for the test purpose (earlier environments using smaller data sets)</v>
      </c>
      <c r="E9" s="82" t="str">
        <f>RM!$D$9</f>
        <v xml:space="preserve">Releases can be deployed at any time and are fully automated. There is complete transparency of what is in each release. The product owner is able to determine when release goes into production and it is no longer dependent on the team's capability. Operations is part of the product team. </v>
      </c>
      <c r="F9" s="82" t="str">
        <f>Security!$D$9</f>
        <v>Dedicated  security teams. Proactive testing systems for unknown vulnerabilities. Considered to be best practice</v>
      </c>
      <c r="G9" s="82" t="str">
        <f>'L and C'!$D$9</f>
        <v>Team is comfortable with different leadership structures. Tech lead position can be rotated amongst team members. All team members are cross skilled across technical areas. Little specialization. Any team member can modify code at any time because they have the required skills and knowledge to do so.</v>
      </c>
      <c r="H9" s="82" t="str">
        <f>CI!$D$9</f>
        <v>The CI build creates and provisions environments to allow scalability for testing. Tests are run in parallel across multiple machines. The build pipeline extends directly into production.</v>
      </c>
      <c r="I9" s="82" t="str">
        <f>QA!$D$9</f>
        <v>Team has advanced awareness of testing practices and selecting those that provide greatest benefit to the product. Testing responds quickly to change. New methodologies, techniques and approaches are explored and applied as appropriate to improve the quality and timeliness of the product. Non functional testing is included as part of regular test cycle. Sustainable test suite which can be managed by multiple teams because everyone understands how it works and the standards for development. Manual testing is limited to areas where automation does not have an acceptable ROI. All tests are versioned and managed through automated tool sets.</v>
      </c>
      <c r="J9" s="82" t="str">
        <f>Environ!$D$9</f>
        <v>Environments are easily replicated on demand as required, using a self service model to facilitate the minimal feedback cycle time. All items required to produce the production-like environment are known and managed so that environment provisioning and configuration is fully automated. Environments are reviewed on a regular basis to simplify and optimize the effective use of the technology stack.</v>
      </c>
      <c r="K9" s="83" t="str">
        <f>VC!$D$9</f>
        <v>Trunk based development is the standard practice and integration happens continuously. The repository is virtual and easily accessed by all team members, regardless of their location. The team understands how to manage releases and features without resorting to branches. Environment specifications are managed and versioned along with all other artefacts.</v>
      </c>
    </row>
  </sheetData>
  <dataConsolidate/>
  <mergeCells count="1">
    <mergeCell ref="A1:K1"/>
  </mergeCells>
  <phoneticPr fontId="5" type="noConversion"/>
  <pageMargins left="0.2" right="0.2" top="0.39000000000000007" bottom="0.39000000000000007" header="0.39000000000000007" footer="0.39000000000000007"/>
  <pageSetup paperSize="8" scale="48" fitToWidth="2" orientation="landscape"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J70"/>
  <sheetViews>
    <sheetView showGridLines="0" topLeftCell="A48" workbookViewId="0">
      <selection activeCell="I65" sqref="I65"/>
    </sheetView>
  </sheetViews>
  <sheetFormatPr baseColWidth="10" defaultColWidth="8.83203125" defaultRowHeight="15" x14ac:dyDescent="0.2"/>
  <cols>
    <col min="1" max="1" width="4.1640625" style="9" customWidth="1"/>
    <col min="2" max="2" width="7.1640625" style="9" customWidth="1"/>
    <col min="3" max="9" width="20" style="9" customWidth="1"/>
    <col min="10" max="10" width="19.6640625" style="9" bestFit="1" customWidth="1"/>
    <col min="11" max="16384" width="8.83203125" style="9"/>
  </cols>
  <sheetData>
    <row r="1" spans="2:10" ht="73" customHeight="1" x14ac:dyDescent="0.55000000000000004">
      <c r="B1" s="77" t="s">
        <v>208</v>
      </c>
      <c r="C1" s="77"/>
    </row>
    <row r="2" spans="2:10" ht="16" x14ac:dyDescent="0.2">
      <c r="H2"/>
    </row>
    <row r="4" spans="2:10" ht="17" thickBot="1" x14ac:dyDescent="0.25">
      <c r="B4" s="48" t="s">
        <v>209</v>
      </c>
      <c r="C4" s="48"/>
      <c r="D4" s="48" t="s">
        <v>13</v>
      </c>
      <c r="E4" s="75" t="s">
        <v>210</v>
      </c>
    </row>
    <row r="5" spans="2:10" ht="21" customHeight="1" thickBot="1" x14ac:dyDescent="0.3">
      <c r="B5" s="137" t="str">
        <f>DM!$B$2</f>
        <v>Data Management</v>
      </c>
      <c r="C5" s="138"/>
      <c r="D5" s="34">
        <f>DM!$F$11</f>
        <v>2</v>
      </c>
      <c r="E5" s="35">
        <v>3</v>
      </c>
      <c r="G5" s="28">
        <v>0</v>
      </c>
      <c r="H5" s="130" t="s">
        <v>211</v>
      </c>
      <c r="I5" s="130"/>
      <c r="J5" s="131"/>
    </row>
    <row r="6" spans="2:10" ht="21" customHeight="1" thickBot="1" x14ac:dyDescent="0.3">
      <c r="B6" s="135" t="str">
        <f>CP!$B$2</f>
        <v>Coding Practices</v>
      </c>
      <c r="C6" s="136"/>
      <c r="D6" s="34">
        <f>CP!$F$11</f>
        <v>2</v>
      </c>
      <c r="E6" s="35">
        <v>3</v>
      </c>
      <c r="G6" s="29">
        <v>1</v>
      </c>
      <c r="H6" s="132" t="s">
        <v>212</v>
      </c>
      <c r="I6" s="132"/>
      <c r="J6" s="133"/>
    </row>
    <row r="7" spans="2:10" ht="21" customHeight="1" thickBot="1" x14ac:dyDescent="0.3">
      <c r="B7" s="135" t="str">
        <f>RM!$B$2</f>
        <v>Release Management</v>
      </c>
      <c r="C7" s="136"/>
      <c r="D7" s="34">
        <f>RM!$F$11</f>
        <v>3</v>
      </c>
      <c r="E7" s="35">
        <v>3</v>
      </c>
      <c r="G7" s="30">
        <v>2</v>
      </c>
      <c r="H7" s="132" t="s">
        <v>213</v>
      </c>
      <c r="I7" s="132"/>
      <c r="J7" s="133"/>
    </row>
    <row r="8" spans="2:10" ht="21" customHeight="1" thickBot="1" x14ac:dyDescent="0.3">
      <c r="B8" s="135" t="str">
        <f>Security!$B$2</f>
        <v>Security</v>
      </c>
      <c r="C8" s="136"/>
      <c r="D8" s="34">
        <f>Security!$F$11</f>
        <v>2</v>
      </c>
      <c r="E8" s="35">
        <v>3</v>
      </c>
      <c r="G8" s="31">
        <v>3</v>
      </c>
      <c r="H8" s="132" t="s">
        <v>214</v>
      </c>
      <c r="I8" s="132"/>
      <c r="J8" s="133"/>
    </row>
    <row r="9" spans="2:10" ht="21" customHeight="1" thickBot="1" x14ac:dyDescent="0.3">
      <c r="B9" s="135" t="str">
        <f>CI!$B$2</f>
        <v>Continuous Integration</v>
      </c>
      <c r="C9" s="136"/>
      <c r="D9" s="34">
        <f>CI!$F$11</f>
        <v>3</v>
      </c>
      <c r="E9" s="35">
        <v>3</v>
      </c>
      <c r="G9" s="32">
        <v>4</v>
      </c>
      <c r="H9" s="132" t="s">
        <v>215</v>
      </c>
      <c r="I9" s="132"/>
      <c r="J9" s="133"/>
    </row>
    <row r="10" spans="2:10" ht="21" customHeight="1" thickBot="1" x14ac:dyDescent="0.3">
      <c r="B10" s="135" t="str">
        <f>QA!$B$2</f>
        <v>Quality Assurance</v>
      </c>
      <c r="C10" s="136"/>
      <c r="D10" s="34">
        <f>QA!$F$11</f>
        <v>5</v>
      </c>
      <c r="E10" s="35">
        <v>3</v>
      </c>
      <c r="G10" s="33">
        <v>5</v>
      </c>
      <c r="H10" s="128" t="s">
        <v>216</v>
      </c>
      <c r="I10" s="128"/>
      <c r="J10" s="129"/>
    </row>
    <row r="11" spans="2:10" ht="21" customHeight="1" thickBot="1" x14ac:dyDescent="0.3">
      <c r="B11" s="135" t="str">
        <f>Environ!$B$2</f>
        <v>Environments</v>
      </c>
      <c r="C11" s="136"/>
      <c r="D11" s="34">
        <f>Environ!$F$11</f>
        <v>3</v>
      </c>
      <c r="E11" s="35">
        <v>3</v>
      </c>
      <c r="G11" s="1"/>
      <c r="H11"/>
      <c r="I11"/>
      <c r="J11"/>
    </row>
    <row r="12" spans="2:10" ht="21" customHeight="1" thickBot="1" x14ac:dyDescent="0.3">
      <c r="B12" s="135" t="str">
        <f>VC!$B$2</f>
        <v>Version Control</v>
      </c>
      <c r="C12" s="136"/>
      <c r="D12" s="34">
        <f>VC!$F$11</f>
        <v>5</v>
      </c>
      <c r="E12" s="35">
        <v>3</v>
      </c>
      <c r="G12" s="1"/>
      <c r="H12"/>
      <c r="I12"/>
      <c r="J12"/>
    </row>
    <row r="13" spans="2:10" ht="16" x14ac:dyDescent="0.2">
      <c r="D13" s="49">
        <f>SUM(D5:D12)</f>
        <v>25</v>
      </c>
      <c r="E13" s="49">
        <f>SUM(E5:E12)</f>
        <v>24</v>
      </c>
      <c r="F13" s="36" t="str">
        <f>D13&amp;"/"&amp;E13</f>
        <v>25/24</v>
      </c>
    </row>
    <row r="14" spans="2:10" x14ac:dyDescent="0.2">
      <c r="D14" s="10"/>
      <c r="E14" s="10"/>
    </row>
    <row r="17" ht="15" customHeight="1" x14ac:dyDescent="0.2"/>
    <row r="18" ht="15" customHeight="1" x14ac:dyDescent="0.2"/>
    <row r="19" ht="15" customHeight="1" x14ac:dyDescent="0.2"/>
    <row r="20" ht="15" customHeight="1" x14ac:dyDescent="0.2"/>
    <row r="21" ht="15" customHeight="1" x14ac:dyDescent="0.2"/>
    <row r="22" ht="15" customHeight="1" x14ac:dyDescent="0.2"/>
    <row r="23" ht="15" customHeight="1" x14ac:dyDescent="0.2"/>
    <row r="24" ht="15" customHeight="1" x14ac:dyDescent="0.2"/>
    <row r="25" ht="15" customHeight="1" x14ac:dyDescent="0.2"/>
    <row r="26" ht="15" customHeight="1" x14ac:dyDescent="0.2"/>
    <row r="53" spans="2:10" s="76" customFormat="1" ht="39" customHeight="1" x14ac:dyDescent="0.25">
      <c r="B53" s="134" t="s">
        <v>217</v>
      </c>
      <c r="C53" s="91" t="str">
        <f>DM!$B$2</f>
        <v>Data Management</v>
      </c>
      <c r="D53" s="91" t="str">
        <f>CP!$B$2</f>
        <v>Coding Practices</v>
      </c>
      <c r="E53" s="91" t="str">
        <f>RM!$B$2</f>
        <v>Release Management</v>
      </c>
      <c r="F53" s="91" t="str">
        <f>Security!$B$2</f>
        <v>Security</v>
      </c>
      <c r="G53" s="91" t="str">
        <f>CI!$B$2</f>
        <v>Continuous Integration</v>
      </c>
      <c r="H53" s="91" t="str">
        <f>QA!$B$2</f>
        <v>Quality Assurance</v>
      </c>
      <c r="I53" s="91" t="str">
        <f>Environ!$B$2</f>
        <v>Environments</v>
      </c>
      <c r="J53" s="91" t="str">
        <f>VC!$B$2</f>
        <v>Version Control</v>
      </c>
    </row>
    <row r="54" spans="2:10" s="85" customFormat="1" ht="39" customHeight="1" x14ac:dyDescent="0.2">
      <c r="B54" s="134"/>
      <c r="C54" s="98" t="str">
        <f>IF(DM!C17=1,_xlfn.CONCAT(DM!B17,"."),DM!B17)</f>
        <v>Dev and Production schema closely matches.</v>
      </c>
      <c r="D54" s="98" t="str">
        <f>IF(CP!C17=1,_xlfn.CONCAT(CP!B17,"."),CP!B17)</f>
        <v>Documented coding standards.</v>
      </c>
      <c r="E54" s="98" t="str">
        <f>IF(RM!C17=1,_xlfn.CONCAT(RM!B17,"."),RM!B17)</f>
        <v>Manual releases.</v>
      </c>
      <c r="F54" s="98" t="str">
        <f>IF(Security!C17=1,_xlfn.CONCAT(Security!B17,"."),Security!B17)</f>
        <v>Application and system logging.</v>
      </c>
      <c r="G54" s="98" t="str">
        <f>IF(CI!C17=1,_xlfn.CONCAT(CI!B17,"."),CI!B17)</f>
        <v>Continuous integration is used.</v>
      </c>
      <c r="H54" s="98" t="str">
        <f>IF(QA!C17=1,_xlfn.CONCAT(QA!B17,"."),QA!B17)</f>
        <v>Dedicated QA.</v>
      </c>
      <c r="I54" s="98" t="str">
        <f>IF(Environ!C17=1,_xlfn.CONCAT(Environ!B17,"."),Environ!B17)</f>
        <v>Seperation of Dev and Production.</v>
      </c>
      <c r="J54" s="98" t="str">
        <f>IF(VC!C17=1,_xlfn.CONCAT(VC!B17,"."),VC!B17)</f>
        <v>Code is version controlled.</v>
      </c>
    </row>
    <row r="55" spans="2:10" s="85" customFormat="1" ht="48" x14ac:dyDescent="0.2">
      <c r="B55" s="134"/>
      <c r="C55" s="98" t="str">
        <f>IF(DM!C18=1,_xlfn.CONCAT(DM!B18,"."),DM!B18)</f>
        <v>QA can easily generate test data.</v>
      </c>
      <c r="D55" s="98" t="str">
        <f>IF(CP!C18=1,_xlfn.CONCAT(CP!B18,"."),CP!B18)</f>
        <v>Coding design patterns have been established.</v>
      </c>
      <c r="E55" s="98" t="str">
        <f>IF(RM!C18=1,_xlfn.CONCAT(RM!B18,"."),RM!B18)</f>
        <v>Basic trackability of requirements to release.</v>
      </c>
      <c r="F55" s="98" t="str">
        <f>IF(Security!C18=1,_xlfn.CONCAT(Security!B18,"."),Security!B18)</f>
        <v>Secure coding standards.</v>
      </c>
      <c r="G55" s="98" t="str">
        <f>IF(CI!C18=1,_xlfn.CONCAT(CI!B18,"."),CI!B18)</f>
        <v>Continuous integration is used for all builds.</v>
      </c>
      <c r="H55" s="98" t="str">
        <f>IF(QA!C18=1,_xlfn.CONCAT(QA!B18,"."),QA!B18)</f>
        <v>Manual testing of applicaiton.</v>
      </c>
      <c r="I55" s="98" t="str">
        <f>IF(Environ!C18=1,_xlfn.CONCAT(Environ!B18,"."),Environ!B18)</f>
        <v>Minimum of three environments: Dev, UAT and Production.</v>
      </c>
      <c r="J55" s="98" t="str">
        <f>IF(VC!C18=1,_xlfn.CONCAT(VC!B18,"."),VC!B18)</f>
        <v>Basic branching standards.</v>
      </c>
    </row>
    <row r="56" spans="2:10" s="85" customFormat="1" ht="48" x14ac:dyDescent="0.2">
      <c r="B56" s="134"/>
      <c r="C56" s="98" t="str">
        <f>IF(DM!C19=1,_xlfn.CONCAT(DM!B19,"."),DM!B19)</f>
        <v>Database changes are scripted.</v>
      </c>
      <c r="D56" s="98" t="str">
        <f>IF(CP!C19=1,_xlfn.CONCAT(CP!B19,"."),CP!B19)</f>
        <v>Pull requests are met with rigour.</v>
      </c>
      <c r="E56" s="98" t="str">
        <f>IF(RM!C19=1,_xlfn.CONCAT(RM!B19,"."),RM!B19)</f>
        <v>Deployment is scripted.</v>
      </c>
      <c r="F56" s="98" t="str">
        <f>IF(Security!C19=1,_xlfn.CONCAT(Security!B19,"."),Security!B19)</f>
        <v>Pull requests.</v>
      </c>
      <c r="G56" s="98" t="str">
        <f>IF(CI!C19=1,_xlfn.CONCAT(CI!B19,"."),CI!B19)</f>
        <v>Any build can be recreated from source control.</v>
      </c>
      <c r="H56" s="98" t="str">
        <f>IF(QA!C19=1,_xlfn.CONCAT(QA!B19,"."),QA!B19)</f>
        <v>Documented regression tests.</v>
      </c>
      <c r="I56" s="98" t="str">
        <f>IF(Environ!C19=1,_xlfn.CONCAT(Environ!B19,"."),Environ!B19)</f>
        <v>UAT environment matches production settings.</v>
      </c>
      <c r="J56" s="98" t="str">
        <f>IF(VC!C19=1,_xlfn.CONCAT(VC!B19,"."),VC!B19)</f>
        <v>Documented standards of version control.</v>
      </c>
    </row>
    <row r="57" spans="2:10" s="85" customFormat="1" ht="39" customHeight="1" x14ac:dyDescent="0.2">
      <c r="B57" s="134"/>
      <c r="C57" s="98" t="str">
        <f>IF(DM!C20=1,_xlfn.CONCAT(DM!B20,"."),DM!B20)</f>
        <v>Automated schema changes via deployment.</v>
      </c>
      <c r="D57" s="98" t="str">
        <f>IF(CP!C20=1,_xlfn.CONCAT(CP!B20,"."),CP!B20)</f>
        <v>Unit tests in code.</v>
      </c>
      <c r="E57" s="98" t="str">
        <f>IF(RM!C20=1,_xlfn.CONCAT(RM!B20,"."),RM!B20)</f>
        <v>Release notes are created.</v>
      </c>
      <c r="F57" s="98" t="str">
        <f>IF(Security!C20=1,_xlfn.CONCAT(Security!B20,"."),Security!B20)</f>
        <v>Key Management System (credentials)</v>
      </c>
      <c r="G57" s="98" t="str">
        <f>IF(CI!C20=1,_xlfn.CONCAT(CI!B20,"."),CI!B20)</f>
        <v>Build metrics are visible and acted upon.</v>
      </c>
      <c r="H57" s="98" t="str">
        <f>IF(QA!C20=1,_xlfn.CONCAT(QA!B20,"."),QA!B20)</f>
        <v>User Stories have acceptance criteria.</v>
      </c>
      <c r="I57" s="98" t="str">
        <f>IF(Environ!C20=1,_xlfn.CONCAT(Environ!B20,"."),Environ!B20)</f>
        <v>Creation of environments are trivial.</v>
      </c>
      <c r="J57" s="98" t="str">
        <f>IF(VC!C20=1,_xlfn.CONCAT(VC!B20,"."),VC!B20)</f>
        <v>Advanced git commands used and understood.</v>
      </c>
    </row>
    <row r="58" spans="2:10" s="85" customFormat="1" ht="48" x14ac:dyDescent="0.2">
      <c r="B58" s="134"/>
      <c r="C58" s="98" t="str">
        <f>IF(DM!C21=1,_xlfn.CONCAT(DM!B21,"."),DM!B21)</f>
        <v>Test data is anonymous.</v>
      </c>
      <c r="D58" s="98" t="str">
        <f>IF(CP!C21=1,_xlfn.CONCAT(CP!B21,"."),CP!B21)</f>
        <v>Linting is enabled in CI.</v>
      </c>
      <c r="E58" s="98" t="str">
        <f>IF(RM!C21=1,_xlfn.CONCAT(RM!B21,"."),RM!B21)</f>
        <v>Deployments are able to immediately be rolled back.</v>
      </c>
      <c r="F58" s="98" t="str">
        <f>IF(Security!C21=1,_xlfn.CONCAT(Security!B21,"."),Security!B21)</f>
        <v>Source code access using MFA.</v>
      </c>
      <c r="G58" s="98" t="str">
        <f>IF(CI!C21=1,_xlfn.CONCAT(CI!B21,"."),CI!B21)</f>
        <v>Red builds are never deployed</v>
      </c>
      <c r="H58" s="98" t="str">
        <f>IF(QA!C21=1,_xlfn.CONCAT(QA!B21,"."),QA!B21)</f>
        <v>50% Unit Test Coverage.</v>
      </c>
      <c r="I58" s="98" t="str">
        <f>IF(Environ!C21=1,_xlfn.CONCAT(Environ!B21,"."),Environ!B21)</f>
        <v>Non-production switched off when not in use</v>
      </c>
      <c r="J58" s="98" t="str">
        <f>IF(VC!C21=1,_xlfn.CONCAT(VC!B21,"."),VC!B21)</f>
        <v>Branch level permission are set.</v>
      </c>
    </row>
    <row r="59" spans="2:10" ht="48" x14ac:dyDescent="0.2">
      <c r="B59" s="134"/>
      <c r="C59" s="98" t="str">
        <f>IF(DM!C22=1,_xlfn.CONCAT(DM!B22,"."),DM!B22)</f>
        <v>Test data accurately represents production</v>
      </c>
      <c r="D59" s="98" t="str">
        <f>IF(CP!C22=1,_xlfn.CONCAT(CP!B22,"."),CP!B22)</f>
        <v>Code scanning linting IDE plugins adopted and used</v>
      </c>
      <c r="E59" s="98" t="str">
        <f>IF(RM!C22=1,_xlfn.CONCAT(RM!B22,"."),RM!B22)</f>
        <v>Some feature flags are used</v>
      </c>
      <c r="F59" s="98" t="str">
        <f>IF(Security!C22=1,_xlfn.CONCAT(Security!B22,"."),Security!B22)</f>
        <v>Static code analysis</v>
      </c>
      <c r="G59" s="98" t="str">
        <f>IF(CI!C22=1,_xlfn.CONCAT(CI!B22,"."),CI!B22)</f>
        <v>All Developers have an understanding of the CI pipeline.</v>
      </c>
      <c r="H59" s="98" t="str">
        <f>IF(QA!C22=1,_xlfn.CONCAT(QA!B22,"."),QA!B22)</f>
        <v>New Code - 90% Unit Test Coverage.</v>
      </c>
      <c r="I59" s="98" t="str">
        <f>IF(Environ!C22=1,_xlfn.CONCAT(Environ!B22,"."),Environ!B22)</f>
        <v>Production environments are immutable.</v>
      </c>
      <c r="J59" s="98" t="str">
        <f>IF(VC!C22=1,_xlfn.CONCAT(VC!B22,"."),VC!B22)</f>
        <v>Code commits match user stories.</v>
      </c>
    </row>
    <row r="60" spans="2:10" ht="32" x14ac:dyDescent="0.2">
      <c r="B60" s="134"/>
      <c r="C60" s="98" t="str">
        <f>IF(DM!C23=1,_xlfn.CONCAT(DM!B23,"."),DM!B23)</f>
        <v>Production database is monitored</v>
      </c>
      <c r="D60" s="98" t="str">
        <f>IF(CP!C23=1,_xlfn.CONCAT(CP!B23,"."),CP!B23)</f>
        <v>Coding design patterns are universally adopted</v>
      </c>
      <c r="E60" s="98" t="str">
        <f>IF(RM!C23=1,_xlfn.CONCAT(RM!B23,"."),RM!B23)</f>
        <v>Canary releases</v>
      </c>
      <c r="F60" s="98" t="str">
        <f>IF(Security!C23=1,_xlfn.CONCAT(Security!B23,"."),Security!B23)</f>
        <v>Penetration testing</v>
      </c>
      <c r="G60" s="98" t="str">
        <f>IF(CI!C23=1,_xlfn.CONCAT(CI!B23,"."),CI!B23)</f>
        <v>Static code analysis is part of the build</v>
      </c>
      <c r="H60" s="98" t="str">
        <f>IF(QA!C23=1,_xlfn.CONCAT(QA!B23,"."),QA!B23)</f>
        <v>Automated regression tests.</v>
      </c>
      <c r="I60" s="98" t="str">
        <f>IF(Environ!C23=1,_xlfn.CONCAT(Environ!B23,"."),Environ!B23)</f>
        <v>True end-to-end test environments</v>
      </c>
      <c r="J60" s="98" t="str">
        <f>IF(VC!C23=1,_xlfn.CONCAT(VC!B23,"."),VC!B23)</f>
        <v>Pull requests to master are mandatory.</v>
      </c>
    </row>
    <row r="61" spans="2:10" ht="48" x14ac:dyDescent="0.2">
      <c r="B61" s="134"/>
      <c r="C61" s="98" t="str">
        <f>IF(DM!C24=1,_xlfn.CONCAT(DM!B24,"."),DM!B24)</f>
        <v>Automated DB performance monitored and alerts</v>
      </c>
      <c r="D61" s="98" t="str">
        <f>IF(CP!C24=1,_xlfn.CONCAT(CP!B24,"."),CP!B24)</f>
        <v>All code contains unit tests</v>
      </c>
      <c r="E61" s="98" t="str">
        <f>IF(RM!C24=1,_xlfn.CONCAT(RM!B24,"."),RM!B24)</f>
        <v>Release via CI platform</v>
      </c>
      <c r="F61" s="98" t="str">
        <f>IF(Security!C24=1,_xlfn.CONCAT(Security!B24,"."),Security!B24)</f>
        <v>Security awareness training (level 1)</v>
      </c>
      <c r="G61" s="98" t="str">
        <f>IF(CI!C24=1,_xlfn.CONCAT(CI!B24,"."),CI!B24)</f>
        <v>All builds are full automated</v>
      </c>
      <c r="H61" s="98" t="str">
        <f>IF(QA!C24=1,_xlfn.CONCAT(QA!B24,"."),QA!B24)</f>
        <v>90% Code Coverage.</v>
      </c>
      <c r="I61" s="98" t="str">
        <f>IF(Environ!C24=1,_xlfn.CONCAT(Environ!B24,"."),Environ!B24)</f>
        <v>Environment creation in 30 minutes</v>
      </c>
      <c r="J61" s="98" t="str">
        <f>IF(VC!C24=1,_xlfn.CONCAT(VC!B24,"."),VC!B24)</f>
        <v>Pull requests have comments.</v>
      </c>
    </row>
    <row r="62" spans="2:10" ht="32" x14ac:dyDescent="0.2">
      <c r="B62" s="134"/>
      <c r="C62" s="98" t="str">
        <f>IF(DM!C25=1,_xlfn.CONCAT(DM!B25,"."),DM!B25)</f>
        <v>Automated test data generation</v>
      </c>
      <c r="D62" s="98" t="str">
        <f>IF(CP!C25=1,_xlfn.CONCAT(CP!B25,"."),CP!B25)</f>
        <v>Unit tests reviewed on quality not execution</v>
      </c>
      <c r="E62" s="98" t="str">
        <f>IF(RM!C25=1,_xlfn.CONCAT(RM!B25,"."),RM!B25)</f>
        <v>Release via continuous delivery pipeline</v>
      </c>
      <c r="F62" s="98" t="str">
        <f>IF(Security!C25=1,_xlfn.CONCAT(Security!B25,"."),Security!B25)</f>
        <v>Automated code scan by CI</v>
      </c>
      <c r="G62" s="98" t="str">
        <f>IF(CI!C25=1,_xlfn.CONCAT(CI!B25,"."),CI!B25)</f>
        <v>Build are under 10 minutes</v>
      </c>
      <c r="H62" s="98" t="str">
        <f>IF(QA!C25=1,_xlfn.CONCAT(QA!B25,"."),QA!B25)</f>
        <v>All key user workflows have automated test.</v>
      </c>
      <c r="I62" s="98" t="str">
        <f>IF(Environ!C25=1,_xlfn.CONCAT(Environ!B25,"."),Environ!B25)</f>
        <v>Automated shutdown of environment</v>
      </c>
      <c r="J62" s="98" t="str">
        <f>IF(VC!C25=1,_xlfn.CONCAT(VC!B25,"."),VC!B25)</f>
        <v>Short lived branches</v>
      </c>
    </row>
    <row r="63" spans="2:10" ht="48" x14ac:dyDescent="0.2">
      <c r="B63" s="134"/>
      <c r="C63" s="98" t="str">
        <f>IF(DM!C26=1,_xlfn.CONCAT(DM!B26,"."),DM!B26)</f>
        <v>Multi-region DB instance</v>
      </c>
      <c r="D63" s="98" t="str">
        <f>IF(CP!C26=1,_xlfn.CONCAT(CP!B26,"."),CP!B26)</f>
        <v>Code is easily deletedable</v>
      </c>
      <c r="E63" s="98" t="str">
        <f>IF(RM!C26=1,_xlfn.CONCAT(RM!B26,"."),RM!B26)</f>
        <v>All major feature are A/B tested in application code</v>
      </c>
      <c r="F63" s="98" t="str">
        <f>IF(Security!C26=1,_xlfn.CONCAT(Security!B26,"."),Security!B26)</f>
        <v>Automated penetration tests by CI.</v>
      </c>
      <c r="G63" s="98"/>
      <c r="H63" s="98" t="str">
        <f>IF(QA!C26=1,_xlfn.CONCAT(QA!B26,"."),QA!B26)</f>
        <v>Regulary performance test.</v>
      </c>
      <c r="I63" s="98" t="str">
        <f>IF(Environ!C26=1,_xlfn.CONCAT(Environ!B26,"."),Environ!B26)</f>
        <v>Enterprise end-to-end test environments</v>
      </c>
      <c r="J63" s="98" t="str">
        <f>IF(VC!C26=1,_xlfn.CONCAT(VC!B26,"."),VC!B26)</f>
        <v>All Pull requests approved by at least 1 non-team member</v>
      </c>
    </row>
    <row r="64" spans="2:10" ht="48" x14ac:dyDescent="0.2">
      <c r="B64" s="134"/>
      <c r="C64" s="98" t="str">
        <f>IF(DM!C27=1,_xlfn.CONCAT(DM!B27,"."),DM!B27)</f>
        <v>Automatic failover</v>
      </c>
      <c r="D64" s="98" t="str">
        <f>IF(CP!C27=1,_xlfn.CONCAT(CP!B27,"."),CP!B27)</f>
        <v>Documentation as code</v>
      </c>
      <c r="E64" s="98"/>
      <c r="F64" s="98" t="str">
        <f>IF(Security!C27=1,_xlfn.CONCAT(Security!B27,"."),Security!B27)</f>
        <v>Automated production scanning for known activities</v>
      </c>
      <c r="G64" s="100"/>
      <c r="H64" s="98" t="str">
        <f>IF(QA!C27=1,_xlfn.CONCAT(QA!B27,"."),QA!B27)</f>
        <v>Secure testing.</v>
      </c>
      <c r="I64" s="98" t="str">
        <f>IF(Environ!C27=1,_xlfn.CONCAT(Environ!B27,"."),Environ!B27)</f>
        <v>All environment created in code</v>
      </c>
      <c r="J64" s="98"/>
    </row>
    <row r="65" spans="2:10" ht="48" x14ac:dyDescent="0.2">
      <c r="B65" s="134"/>
      <c r="C65" s="99"/>
      <c r="D65" s="98" t="str">
        <f>IF(CP!C28=1,_xlfn.CONCAT(CP!B28,"."),CP!B28)</f>
        <v>Code or code snippets are able to be open-sourced.</v>
      </c>
      <c r="E65" s="98"/>
      <c r="F65" s="98" t="str">
        <f>IF(Security!C28=1,_xlfn.CONCAT(Security!B28,"."),Security!B28)</f>
        <v>Automated alerts based on logging events</v>
      </c>
      <c r="G65" s="100"/>
      <c r="H65" s="98" t="str">
        <f>IF(QA!C28=1,_xlfn.CONCAT(QA!B28,"."),QA!B28)</f>
        <v>Automated test are written along side acceptance tests.</v>
      </c>
      <c r="I65" s="98"/>
      <c r="J65" s="98"/>
    </row>
    <row r="66" spans="2:10" ht="48" x14ac:dyDescent="0.2">
      <c r="B66" s="134"/>
      <c r="C66" s="100"/>
      <c r="D66" s="98"/>
      <c r="E66" s="100"/>
      <c r="F66" s="98" t="str">
        <f>IF(Security!C31=1,_xlfn.CONCAT(Security!B31,"."),Security!B31)</f>
        <v>Create and use automated mimic attackers</v>
      </c>
      <c r="G66" s="100"/>
      <c r="H66" s="98" t="str">
        <f>IF(QA!C29=1,_xlfn.CONCAT(QA!B29,"."),QA!B29)</f>
        <v>Production rollback are rare.</v>
      </c>
      <c r="I66" s="98"/>
      <c r="J66" s="98"/>
    </row>
    <row r="67" spans="2:10" ht="48" x14ac:dyDescent="0.2">
      <c r="B67" s="134"/>
      <c r="C67" s="100"/>
      <c r="D67" s="100"/>
      <c r="E67" s="100"/>
      <c r="F67" s="98" t="str">
        <f>IF(Security!C32=1,_xlfn.CONCAT(Security!B32,"."),Security!B32)</f>
        <v>Have a science team that developers new attack methods</v>
      </c>
      <c r="G67" s="100"/>
      <c r="H67" s="98" t="str">
        <f>IF(QA!C30=1,_xlfn.CONCAT(QA!B30,"."),QA!B30)</f>
        <v>Defects found an fixed immediately.</v>
      </c>
      <c r="I67" s="98"/>
      <c r="J67" s="98"/>
    </row>
    <row r="68" spans="2:10" ht="16" x14ac:dyDescent="0.2">
      <c r="B68" s="134"/>
      <c r="F68" s="98"/>
      <c r="H68" s="98" t="str">
        <f>IF(QA!C31=1,_xlfn.CONCAT(QA!B31,"."),QA!B31)</f>
        <v>Chaos Engineering</v>
      </c>
      <c r="I68" s="86"/>
      <c r="J68" s="86"/>
    </row>
    <row r="69" spans="2:10" ht="32" x14ac:dyDescent="0.2">
      <c r="B69" s="134"/>
      <c r="F69" s="98"/>
      <c r="H69" s="98" t="str">
        <f>IF(QA!C32=1,_xlfn.CONCAT(QA!B32,"."),QA!B32)</f>
        <v>Automated Security Testing</v>
      </c>
    </row>
    <row r="70" spans="2:10" x14ac:dyDescent="0.2">
      <c r="F70" s="98"/>
      <c r="H70" s="98"/>
    </row>
  </sheetData>
  <mergeCells count="15">
    <mergeCell ref="B53:B69"/>
    <mergeCell ref="B10:C10"/>
    <mergeCell ref="B11:C11"/>
    <mergeCell ref="B12:C12"/>
    <mergeCell ref="B5:C5"/>
    <mergeCell ref="B6:C6"/>
    <mergeCell ref="B7:C7"/>
    <mergeCell ref="B8:C8"/>
    <mergeCell ref="B9:C9"/>
    <mergeCell ref="H10:J10"/>
    <mergeCell ref="H5:J5"/>
    <mergeCell ref="H6:J6"/>
    <mergeCell ref="H7:J7"/>
    <mergeCell ref="H8:J8"/>
    <mergeCell ref="H9:J9"/>
  </mergeCells>
  <conditionalFormatting sqref="C54:C65 D54:D66 E54:E65 F54:F70">
    <cfRule type="containsText" dxfId="3" priority="4" operator="containsText" text=".">
      <formula>NOT(ISERROR(SEARCH(".",C54)))</formula>
    </cfRule>
  </conditionalFormatting>
  <conditionalFormatting sqref="G54:G63">
    <cfRule type="containsText" dxfId="2" priority="3" operator="containsText" text=".">
      <formula>NOT(ISERROR(SEARCH(".",G54)))</formula>
    </cfRule>
  </conditionalFormatting>
  <conditionalFormatting sqref="G54:I67 I68 G68:G69 H68:H70">
    <cfRule type="containsText" dxfId="1" priority="2" operator="containsText" text=".">
      <formula>NOT(ISERROR(SEARCH(".",G54)))</formula>
    </cfRule>
  </conditionalFormatting>
  <conditionalFormatting sqref="J54:J68">
    <cfRule type="containsText" dxfId="0" priority="1" operator="containsText" text=".">
      <formula>NOT(ISERROR(SEARCH(".",J54)))</formula>
    </cfRule>
  </conditionalFormatting>
  <pageMargins left="0.7" right="0.7" top="0.75" bottom="0.75" header="0.3" footer="0.3"/>
  <pageSetup paperSize="8" orientation="landscape"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3"/>
  <sheetViews>
    <sheetView topLeftCell="A2" workbookViewId="0">
      <selection activeCell="D8" sqref="D8:E8"/>
    </sheetView>
  </sheetViews>
  <sheetFormatPr baseColWidth="10" defaultColWidth="11" defaultRowHeight="16" x14ac:dyDescent="0.2"/>
  <cols>
    <col min="2" max="2" width="53.1640625" customWidth="1"/>
    <col min="3" max="4" width="16.1640625" customWidth="1"/>
    <col min="5" max="5" width="65.6640625" customWidth="1"/>
    <col min="6" max="6" width="48.6640625" customWidth="1"/>
  </cols>
  <sheetData>
    <row r="1" spans="1:6" ht="6" customHeight="1" x14ac:dyDescent="0.2">
      <c r="A1" s="54"/>
      <c r="B1" s="55"/>
      <c r="C1" s="55"/>
      <c r="D1" s="103"/>
      <c r="E1" s="103"/>
      <c r="F1" s="56"/>
    </row>
    <row r="2" spans="1:6" ht="53" customHeight="1" x14ac:dyDescent="0.25">
      <c r="A2" s="57"/>
      <c r="B2" s="104" t="s">
        <v>24</v>
      </c>
      <c r="C2" s="105"/>
      <c r="D2" s="106" t="s">
        <v>25</v>
      </c>
      <c r="E2" s="106"/>
      <c r="F2" s="58" t="s">
        <v>2</v>
      </c>
    </row>
    <row r="3" spans="1:6" ht="5" customHeight="1" x14ac:dyDescent="0.2">
      <c r="A3" s="59"/>
      <c r="B3" s="107"/>
      <c r="C3" s="105"/>
      <c r="D3" s="108"/>
      <c r="E3" s="108"/>
      <c r="F3" s="60"/>
    </row>
    <row r="4" spans="1:6" ht="57" customHeight="1" x14ac:dyDescent="0.2">
      <c r="A4" s="61">
        <f>Assessment!G5</f>
        <v>0</v>
      </c>
      <c r="B4" s="102" t="str">
        <f>Assessment!H5</f>
        <v>Nothing done</v>
      </c>
      <c r="C4" s="102" t="s">
        <v>3</v>
      </c>
      <c r="D4" s="102" t="s">
        <v>26</v>
      </c>
      <c r="E4" s="102"/>
      <c r="F4" s="20"/>
    </row>
    <row r="5" spans="1:6" ht="64" customHeight="1" x14ac:dyDescent="0.2">
      <c r="A5" s="29">
        <f>Assessment!G6</f>
        <v>1</v>
      </c>
      <c r="B5" s="102" t="str">
        <f>Assessment!H6</f>
        <v>Initial - Awareness and desire exists with minimal efforts put into current practices</v>
      </c>
      <c r="C5" s="102" t="s">
        <v>3</v>
      </c>
      <c r="D5" s="102" t="s">
        <v>27</v>
      </c>
      <c r="E5" s="102"/>
      <c r="F5" s="20" t="s">
        <v>28</v>
      </c>
    </row>
    <row r="6" spans="1:6" ht="57" customHeight="1" x14ac:dyDescent="0.2">
      <c r="A6" s="30">
        <f>Assessment!G7</f>
        <v>2</v>
      </c>
      <c r="B6" s="102" t="str">
        <f>Assessment!H7</f>
        <v>Managed - Standards are established and practiced in pockets</v>
      </c>
      <c r="C6" s="102" t="s">
        <v>3</v>
      </c>
      <c r="D6" s="102" t="s">
        <v>29</v>
      </c>
      <c r="E6" s="102"/>
      <c r="F6" s="37" t="s">
        <v>30</v>
      </c>
    </row>
    <row r="7" spans="1:6" ht="68" customHeight="1" x14ac:dyDescent="0.2">
      <c r="A7" s="31">
        <f>Assessment!G8</f>
        <v>3</v>
      </c>
      <c r="B7" s="102" t="str">
        <f>Assessment!H8</f>
        <v>Repeatable practice is consistently applied and understood by all</v>
      </c>
      <c r="C7" s="102" t="s">
        <v>3</v>
      </c>
      <c r="D7" s="102" t="s">
        <v>31</v>
      </c>
      <c r="E7" s="102"/>
      <c r="F7" s="37" t="s">
        <v>32</v>
      </c>
    </row>
    <row r="8" spans="1:6" ht="100" customHeight="1" x14ac:dyDescent="0.2">
      <c r="A8" s="32">
        <f>Assessment!G9</f>
        <v>4</v>
      </c>
      <c r="B8" s="102" t="str">
        <f>Assessment!H9</f>
        <v>Consistent practice across teams, and entire development cycle</v>
      </c>
      <c r="C8" s="102" t="s">
        <v>3</v>
      </c>
      <c r="D8" s="109" t="s">
        <v>33</v>
      </c>
      <c r="E8" s="109"/>
      <c r="F8" s="37" t="s">
        <v>34</v>
      </c>
    </row>
    <row r="9" spans="1:6" ht="57" customHeight="1" x14ac:dyDescent="0.2">
      <c r="A9" s="62">
        <f>Assessment!G10</f>
        <v>5</v>
      </c>
      <c r="B9" s="102" t="str">
        <f>Assessment!H10</f>
        <v xml:space="preserve">Optimised, fully automated, focus on Continuous Improvement </v>
      </c>
      <c r="C9" s="102" t="s">
        <v>3</v>
      </c>
      <c r="D9" s="109" t="s">
        <v>35</v>
      </c>
      <c r="E9" s="109"/>
      <c r="F9" s="37" t="s">
        <v>36</v>
      </c>
    </row>
    <row r="10" spans="1:6" ht="17" thickBot="1" x14ac:dyDescent="0.25">
      <c r="A10" s="63"/>
      <c r="B10" s="64"/>
      <c r="C10" s="64"/>
      <c r="D10" s="110"/>
      <c r="E10" s="110"/>
      <c r="F10" s="65"/>
    </row>
    <row r="11" spans="1:6" s="51" customFormat="1" ht="19" x14ac:dyDescent="0.25">
      <c r="A11" s="73"/>
      <c r="B11" s="73"/>
      <c r="C11" s="73"/>
      <c r="D11" s="73"/>
      <c r="E11" s="74" t="s">
        <v>12</v>
      </c>
      <c r="F11" s="73">
        <v>3</v>
      </c>
    </row>
    <row r="12" spans="1:6" ht="6" customHeight="1" x14ac:dyDescent="0.2">
      <c r="A12" s="2"/>
      <c r="B12" s="2"/>
      <c r="C12" s="2"/>
      <c r="D12" s="47"/>
      <c r="E12" s="47"/>
      <c r="F12" s="47"/>
    </row>
    <row r="13" spans="1:6" ht="19" customHeight="1" thickBot="1" x14ac:dyDescent="0.25"/>
    <row r="14" spans="1:6" ht="6" customHeight="1" thickBot="1" x14ac:dyDescent="0.25">
      <c r="B14" s="70"/>
      <c r="C14" s="87"/>
    </row>
    <row r="15" spans="1:6" s="5" customFormat="1" ht="19" x14ac:dyDescent="0.25">
      <c r="B15" s="66" t="s">
        <v>2</v>
      </c>
      <c r="C15" s="88" t="s">
        <v>13</v>
      </c>
    </row>
    <row r="16" spans="1:6" s="5" customFormat="1" ht="6" customHeight="1" x14ac:dyDescent="0.25">
      <c r="A16"/>
      <c r="B16" s="59"/>
      <c r="C16" s="68"/>
      <c r="D16"/>
      <c r="E16"/>
    </row>
    <row r="17" spans="2:3" x14ac:dyDescent="0.2">
      <c r="B17" s="89" t="s">
        <v>28</v>
      </c>
      <c r="C17" s="90">
        <v>1</v>
      </c>
    </row>
    <row r="18" spans="2:3" ht="17" x14ac:dyDescent="0.2">
      <c r="B18" s="84" t="s">
        <v>37</v>
      </c>
      <c r="C18" s="90">
        <v>1</v>
      </c>
    </row>
    <row r="19" spans="2:3" ht="17" x14ac:dyDescent="0.2">
      <c r="B19" s="84" t="s">
        <v>38</v>
      </c>
      <c r="C19" s="90">
        <v>1</v>
      </c>
    </row>
    <row r="20" spans="2:3" ht="17" x14ac:dyDescent="0.2">
      <c r="B20" s="84" t="s">
        <v>39</v>
      </c>
      <c r="C20" s="90">
        <v>1</v>
      </c>
    </row>
    <row r="21" spans="2:3" x14ac:dyDescent="0.2">
      <c r="B21" s="57" t="s">
        <v>40</v>
      </c>
      <c r="C21" s="90">
        <v>0</v>
      </c>
    </row>
    <row r="22" spans="2:3" x14ac:dyDescent="0.2">
      <c r="B22" s="14" t="s">
        <v>41</v>
      </c>
      <c r="C22" s="90">
        <v>1</v>
      </c>
    </row>
    <row r="23" spans="2:3" x14ac:dyDescent="0.2">
      <c r="B23" s="14" t="s">
        <v>42</v>
      </c>
      <c r="C23" s="90">
        <v>0</v>
      </c>
    </row>
    <row r="24" spans="2:3" x14ac:dyDescent="0.2">
      <c r="B24" s="14" t="s">
        <v>43</v>
      </c>
      <c r="C24" s="90">
        <v>0</v>
      </c>
    </row>
    <row r="25" spans="2:3" ht="18" customHeight="1" x14ac:dyDescent="0.2">
      <c r="B25" s="14" t="s">
        <v>44</v>
      </c>
      <c r="C25" s="90">
        <v>0</v>
      </c>
    </row>
    <row r="26" spans="2:3" x14ac:dyDescent="0.2">
      <c r="B26" s="14"/>
      <c r="C26" s="90"/>
    </row>
    <row r="27" spans="2:3" x14ac:dyDescent="0.2">
      <c r="B27" s="14"/>
      <c r="C27" s="90"/>
    </row>
    <row r="28" spans="2:3" ht="10" customHeight="1" x14ac:dyDescent="0.2">
      <c r="B28" s="14"/>
      <c r="C28" s="90"/>
    </row>
    <row r="29" spans="2:3" x14ac:dyDescent="0.2">
      <c r="B29" s="14"/>
      <c r="C29" s="90"/>
    </row>
    <row r="30" spans="2:3" x14ac:dyDescent="0.2">
      <c r="B30" s="14"/>
      <c r="C30" s="90"/>
    </row>
    <row r="31" spans="2:3" x14ac:dyDescent="0.2">
      <c r="B31" s="59"/>
      <c r="C31" s="68"/>
    </row>
    <row r="32" spans="2:3" x14ac:dyDescent="0.2">
      <c r="B32" s="57" t="s">
        <v>21</v>
      </c>
      <c r="C32" s="20">
        <f>SUM(C17:C21)</f>
        <v>4</v>
      </c>
    </row>
    <row r="33" spans="2:3" ht="17" thickBot="1" x14ac:dyDescent="0.25">
      <c r="B33" s="63"/>
      <c r="C33" s="69"/>
    </row>
  </sheetData>
  <mergeCells count="18">
    <mergeCell ref="D10:E10"/>
    <mergeCell ref="D1:E1"/>
    <mergeCell ref="B2:C2"/>
    <mergeCell ref="D2:E2"/>
    <mergeCell ref="B3:C3"/>
    <mergeCell ref="D3:E3"/>
    <mergeCell ref="B8:C8"/>
    <mergeCell ref="B9:C9"/>
    <mergeCell ref="D5:E5"/>
    <mergeCell ref="D4:E4"/>
    <mergeCell ref="B4:C4"/>
    <mergeCell ref="B5:C5"/>
    <mergeCell ref="B6:C6"/>
    <mergeCell ref="B7:C7"/>
    <mergeCell ref="D6:E6"/>
    <mergeCell ref="D7:E7"/>
    <mergeCell ref="D8:E8"/>
    <mergeCell ref="D9:E9"/>
  </mergeCells>
  <pageMargins left="0.75" right="0.75" top="1" bottom="1" header="0.5" footer="0.5"/>
  <pageSetup paperSize="8"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5"/>
  <sheetViews>
    <sheetView topLeftCell="A5" workbookViewId="0">
      <selection activeCell="B26" sqref="B26"/>
    </sheetView>
  </sheetViews>
  <sheetFormatPr baseColWidth="10" defaultColWidth="11" defaultRowHeight="16" x14ac:dyDescent="0.2"/>
  <cols>
    <col min="2" max="2" width="54.83203125" customWidth="1"/>
    <col min="3" max="4" width="14.33203125" customWidth="1"/>
    <col min="5" max="5" width="71.5" customWidth="1"/>
    <col min="6" max="6" width="47.83203125" bestFit="1" customWidth="1"/>
  </cols>
  <sheetData>
    <row r="1" spans="1:6" ht="6" customHeight="1" x14ac:dyDescent="0.2">
      <c r="A1" s="54"/>
      <c r="B1" s="55"/>
      <c r="C1" s="55"/>
      <c r="D1" s="103"/>
      <c r="E1" s="103"/>
      <c r="F1" s="56"/>
    </row>
    <row r="2" spans="1:6" ht="87" customHeight="1" x14ac:dyDescent="0.25">
      <c r="A2" s="57"/>
      <c r="B2" s="104" t="s">
        <v>45</v>
      </c>
      <c r="C2" s="105"/>
      <c r="D2" s="106" t="s">
        <v>46</v>
      </c>
      <c r="E2" s="106"/>
      <c r="F2" s="58" t="s">
        <v>2</v>
      </c>
    </row>
    <row r="3" spans="1:6" ht="5" customHeight="1" x14ac:dyDescent="0.2">
      <c r="A3" s="59"/>
      <c r="B3" s="107"/>
      <c r="C3" s="105"/>
      <c r="D3" s="108"/>
      <c r="E3" s="108"/>
      <c r="F3" s="60"/>
    </row>
    <row r="4" spans="1:6" ht="57" customHeight="1" x14ac:dyDescent="0.2">
      <c r="A4" s="61">
        <f>Assessment!G5</f>
        <v>0</v>
      </c>
      <c r="B4" s="102" t="str">
        <f>Assessment!H5</f>
        <v>Nothing done</v>
      </c>
      <c r="C4" s="102" t="s">
        <v>3</v>
      </c>
      <c r="D4" s="102" t="s">
        <v>47</v>
      </c>
      <c r="E4" s="102"/>
      <c r="F4" s="20"/>
    </row>
    <row r="5" spans="1:6" ht="57" customHeight="1" x14ac:dyDescent="0.2">
      <c r="A5" s="29">
        <f>Assessment!G6</f>
        <v>1</v>
      </c>
      <c r="B5" s="102" t="str">
        <f>Assessment!H6</f>
        <v>Initial - Awareness and desire exists with minimal efforts put into current practices</v>
      </c>
      <c r="C5" s="102" t="s">
        <v>3</v>
      </c>
      <c r="D5" s="102" t="s">
        <v>48</v>
      </c>
      <c r="E5" s="102"/>
      <c r="F5" s="37" t="s">
        <v>49</v>
      </c>
    </row>
    <row r="6" spans="1:6" ht="75" customHeight="1" x14ac:dyDescent="0.2">
      <c r="A6" s="30">
        <f>Assessment!G7</f>
        <v>2</v>
      </c>
      <c r="B6" s="102" t="str">
        <f>Assessment!H7</f>
        <v>Managed - Standards are established and practiced in pockets</v>
      </c>
      <c r="C6" s="102" t="s">
        <v>3</v>
      </c>
      <c r="D6" s="102" t="s">
        <v>50</v>
      </c>
      <c r="E6" s="102"/>
      <c r="F6" s="37" t="s">
        <v>51</v>
      </c>
    </row>
    <row r="7" spans="1:6" ht="78" customHeight="1" x14ac:dyDescent="0.2">
      <c r="A7" s="31">
        <f>Assessment!G8</f>
        <v>3</v>
      </c>
      <c r="B7" s="102" t="str">
        <f>Assessment!H8</f>
        <v>Repeatable practice is consistently applied and understood by all</v>
      </c>
      <c r="C7" s="102" t="s">
        <v>3</v>
      </c>
      <c r="D7" s="102" t="s">
        <v>52</v>
      </c>
      <c r="E7" s="102"/>
      <c r="F7" s="37" t="s">
        <v>53</v>
      </c>
    </row>
    <row r="8" spans="1:6" ht="107" customHeight="1" x14ac:dyDescent="0.2">
      <c r="A8" s="32">
        <f>Assessment!G9</f>
        <v>4</v>
      </c>
      <c r="B8" s="102" t="str">
        <f>Assessment!H9</f>
        <v>Consistent practice across teams, and entire development cycle</v>
      </c>
      <c r="C8" s="102" t="s">
        <v>3</v>
      </c>
      <c r="D8" s="109" t="s">
        <v>54</v>
      </c>
      <c r="E8" s="109"/>
      <c r="F8" s="37" t="s">
        <v>55</v>
      </c>
    </row>
    <row r="9" spans="1:6" ht="113" customHeight="1" x14ac:dyDescent="0.2">
      <c r="A9" s="62">
        <f>Assessment!G10</f>
        <v>5</v>
      </c>
      <c r="B9" s="102" t="str">
        <f>Assessment!H10</f>
        <v xml:space="preserve">Optimised, fully automated, focus on Continuous Improvement </v>
      </c>
      <c r="C9" s="102" t="s">
        <v>3</v>
      </c>
      <c r="D9" s="109" t="s">
        <v>56</v>
      </c>
      <c r="E9" s="109"/>
      <c r="F9" s="37" t="s">
        <v>57</v>
      </c>
    </row>
    <row r="10" spans="1:6" ht="17" thickBot="1" x14ac:dyDescent="0.25">
      <c r="A10" s="63"/>
      <c r="B10" s="64"/>
      <c r="C10" s="64"/>
      <c r="D10" s="110"/>
      <c r="E10" s="110"/>
      <c r="F10" s="65"/>
    </row>
    <row r="11" spans="1:6" s="51" customFormat="1" ht="19" x14ac:dyDescent="0.25">
      <c r="A11" s="73"/>
      <c r="B11" s="73"/>
      <c r="C11" s="73"/>
      <c r="D11" s="73"/>
      <c r="E11" s="74" t="s">
        <v>12</v>
      </c>
      <c r="F11" s="73">
        <v>5</v>
      </c>
    </row>
    <row r="12" spans="1:6" ht="6" customHeight="1" x14ac:dyDescent="0.2">
      <c r="A12" s="2"/>
      <c r="B12" s="2"/>
      <c r="C12" s="2"/>
      <c r="D12" s="47"/>
      <c r="E12" s="47"/>
      <c r="F12" s="47"/>
    </row>
    <row r="13" spans="1:6" ht="19" customHeight="1" thickBot="1" x14ac:dyDescent="0.25"/>
    <row r="14" spans="1:6" ht="6" customHeight="1" thickBot="1" x14ac:dyDescent="0.25">
      <c r="B14" s="70"/>
      <c r="C14" s="87"/>
    </row>
    <row r="15" spans="1:6" s="5" customFormat="1" ht="19" x14ac:dyDescent="0.25">
      <c r="B15" s="66" t="s">
        <v>2</v>
      </c>
      <c r="C15" s="88" t="s">
        <v>13</v>
      </c>
    </row>
    <row r="16" spans="1:6" s="5" customFormat="1" ht="6" customHeight="1" x14ac:dyDescent="0.25">
      <c r="A16"/>
      <c r="B16" s="59"/>
      <c r="C16" s="68"/>
      <c r="D16"/>
      <c r="E16"/>
    </row>
    <row r="17" spans="2:3" x14ac:dyDescent="0.2">
      <c r="B17" s="89" t="s">
        <v>58</v>
      </c>
      <c r="C17" s="90">
        <v>1</v>
      </c>
    </row>
    <row r="18" spans="2:3" ht="17" x14ac:dyDescent="0.2">
      <c r="B18" s="84" t="s">
        <v>59</v>
      </c>
      <c r="C18" s="90">
        <v>1</v>
      </c>
    </row>
    <row r="19" spans="2:3" ht="17" x14ac:dyDescent="0.2">
      <c r="B19" s="84" t="s">
        <v>60</v>
      </c>
      <c r="C19" s="90">
        <v>1</v>
      </c>
    </row>
    <row r="20" spans="2:3" ht="17" x14ac:dyDescent="0.2">
      <c r="B20" s="84" t="s">
        <v>61</v>
      </c>
      <c r="C20" s="90">
        <v>1</v>
      </c>
    </row>
    <row r="21" spans="2:3" x14ac:dyDescent="0.2">
      <c r="B21" s="57" t="s">
        <v>62</v>
      </c>
      <c r="C21" s="90">
        <v>1</v>
      </c>
    </row>
    <row r="22" spans="2:3" x14ac:dyDescent="0.2">
      <c r="B22" s="14" t="s">
        <v>221</v>
      </c>
      <c r="C22" s="90">
        <v>1</v>
      </c>
    </row>
    <row r="23" spans="2:3" x14ac:dyDescent="0.2">
      <c r="B23" s="14" t="s">
        <v>63</v>
      </c>
      <c r="C23" s="90">
        <v>1</v>
      </c>
    </row>
    <row r="24" spans="2:3" x14ac:dyDescent="0.2">
      <c r="B24" s="14" t="s">
        <v>223</v>
      </c>
      <c r="C24" s="90">
        <v>1</v>
      </c>
    </row>
    <row r="25" spans="2:3" ht="18" customHeight="1" x14ac:dyDescent="0.2">
      <c r="B25" s="14" t="s">
        <v>64</v>
      </c>
      <c r="C25" s="90">
        <v>1</v>
      </c>
    </row>
    <row r="26" spans="2:3" x14ac:dyDescent="0.2">
      <c r="B26" s="14" t="s">
        <v>65</v>
      </c>
      <c r="C26" s="90">
        <v>1</v>
      </c>
    </row>
    <row r="27" spans="2:3" x14ac:dyDescent="0.2">
      <c r="B27" s="14" t="s">
        <v>66</v>
      </c>
      <c r="C27" s="90">
        <v>1</v>
      </c>
    </row>
    <row r="28" spans="2:3" ht="14" customHeight="1" x14ac:dyDescent="0.2">
      <c r="B28" s="14" t="s">
        <v>67</v>
      </c>
      <c r="C28" s="90">
        <v>1</v>
      </c>
    </row>
    <row r="29" spans="2:3" x14ac:dyDescent="0.2">
      <c r="B29" s="14" t="s">
        <v>68</v>
      </c>
      <c r="C29" s="90">
        <v>1</v>
      </c>
    </row>
    <row r="30" spans="2:3" x14ac:dyDescent="0.2">
      <c r="B30" s="14" t="s">
        <v>69</v>
      </c>
      <c r="C30" s="90">
        <v>1</v>
      </c>
    </row>
    <row r="31" spans="2:3" x14ac:dyDescent="0.2">
      <c r="B31" s="14" t="s">
        <v>70</v>
      </c>
      <c r="C31" s="90">
        <v>0</v>
      </c>
    </row>
    <row r="32" spans="2:3" x14ac:dyDescent="0.2">
      <c r="B32" s="14" t="s">
        <v>222</v>
      </c>
      <c r="C32" s="90">
        <v>0</v>
      </c>
    </row>
    <row r="33" spans="2:3" x14ac:dyDescent="0.2">
      <c r="B33" s="59"/>
      <c r="C33" s="68"/>
    </row>
    <row r="34" spans="2:3" x14ac:dyDescent="0.2">
      <c r="B34" s="57" t="s">
        <v>21</v>
      </c>
      <c r="C34" s="20">
        <f>SUM(C17:C32)</f>
        <v>14</v>
      </c>
    </row>
    <row r="35" spans="2:3" ht="17" thickBot="1" x14ac:dyDescent="0.25">
      <c r="B35" s="63"/>
      <c r="C35" s="69"/>
    </row>
  </sheetData>
  <mergeCells count="18">
    <mergeCell ref="D10:E10"/>
    <mergeCell ref="D1:E1"/>
    <mergeCell ref="B2:C2"/>
    <mergeCell ref="D2:E2"/>
    <mergeCell ref="B3:C3"/>
    <mergeCell ref="D3:E3"/>
    <mergeCell ref="B8:C8"/>
    <mergeCell ref="B9:C9"/>
    <mergeCell ref="D5:E5"/>
    <mergeCell ref="D4:E4"/>
    <mergeCell ref="B4:C4"/>
    <mergeCell ref="B5:C5"/>
    <mergeCell ref="B6:C6"/>
    <mergeCell ref="B7:C7"/>
    <mergeCell ref="D6:E6"/>
    <mergeCell ref="D7:E7"/>
    <mergeCell ref="D8:E8"/>
    <mergeCell ref="D9:E9"/>
  </mergeCells>
  <pageMargins left="0.75" right="0.75" top="1" bottom="1" header="0.5" footer="0.5"/>
  <pageSetup paperSize="8"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6"/>
  <sheetViews>
    <sheetView topLeftCell="A3" workbookViewId="0">
      <selection activeCell="F7" sqref="F7"/>
    </sheetView>
  </sheetViews>
  <sheetFormatPr baseColWidth="10" defaultColWidth="11" defaultRowHeight="16" x14ac:dyDescent="0.2"/>
  <cols>
    <col min="1" max="1" width="8.33203125" customWidth="1"/>
    <col min="2" max="2" width="57" customWidth="1"/>
    <col min="3" max="4" width="13.1640625" customWidth="1"/>
    <col min="5" max="5" width="64.1640625" customWidth="1"/>
    <col min="6" max="6" width="34.83203125" bestFit="1" customWidth="1"/>
  </cols>
  <sheetData>
    <row r="1" spans="1:6" ht="6" customHeight="1" x14ac:dyDescent="0.2">
      <c r="A1" s="54"/>
      <c r="B1" s="55"/>
      <c r="C1" s="55"/>
      <c r="D1" s="103"/>
      <c r="E1" s="103"/>
      <c r="F1" s="56"/>
    </row>
    <row r="2" spans="1:6" ht="56" customHeight="1" x14ac:dyDescent="0.25">
      <c r="A2" s="57"/>
      <c r="B2" s="104" t="s">
        <v>71</v>
      </c>
      <c r="C2" s="105"/>
      <c r="D2" s="106" t="s">
        <v>72</v>
      </c>
      <c r="E2" s="106"/>
      <c r="F2" s="58" t="s">
        <v>2</v>
      </c>
    </row>
    <row r="3" spans="1:6" ht="5" customHeight="1" x14ac:dyDescent="0.2">
      <c r="A3" s="59"/>
      <c r="B3" s="107"/>
      <c r="C3" s="105"/>
      <c r="D3" s="108"/>
      <c r="E3" s="108"/>
      <c r="F3" s="60"/>
    </row>
    <row r="4" spans="1:6" ht="57" customHeight="1" x14ac:dyDescent="0.2">
      <c r="A4" s="61">
        <f>Assessment!G5</f>
        <v>0</v>
      </c>
      <c r="B4" s="102" t="str">
        <f>Assessment!H5</f>
        <v>Nothing done</v>
      </c>
      <c r="C4" s="102" t="s">
        <v>3</v>
      </c>
      <c r="D4" s="102" t="s">
        <v>73</v>
      </c>
      <c r="E4" s="102"/>
      <c r="F4" s="20"/>
    </row>
    <row r="5" spans="1:6" ht="66" customHeight="1" x14ac:dyDescent="0.2">
      <c r="A5" s="29">
        <f>Assessment!G6</f>
        <v>1</v>
      </c>
      <c r="B5" s="102" t="str">
        <f>Assessment!H6</f>
        <v>Initial - Awareness and desire exists with minimal efforts put into current practices</v>
      </c>
      <c r="C5" s="102" t="s">
        <v>3</v>
      </c>
      <c r="D5" s="102" t="s">
        <v>74</v>
      </c>
      <c r="E5" s="102"/>
      <c r="F5" s="20" t="s">
        <v>75</v>
      </c>
    </row>
    <row r="6" spans="1:6" ht="87" customHeight="1" x14ac:dyDescent="0.2">
      <c r="A6" s="30">
        <f>Assessment!G7</f>
        <v>2</v>
      </c>
      <c r="B6" s="102" t="str">
        <f>Assessment!H7</f>
        <v>Managed - Standards are established and practiced in pockets</v>
      </c>
      <c r="C6" s="102" t="s">
        <v>3</v>
      </c>
      <c r="D6" s="102" t="s">
        <v>76</v>
      </c>
      <c r="E6" s="102"/>
      <c r="F6" s="37" t="s">
        <v>77</v>
      </c>
    </row>
    <row r="7" spans="1:6" ht="76" customHeight="1" x14ac:dyDescent="0.2">
      <c r="A7" s="31">
        <f>Assessment!G8</f>
        <v>3</v>
      </c>
      <c r="B7" s="102" t="str">
        <f>Assessment!H8</f>
        <v>Repeatable practice is consistently applied and understood by all</v>
      </c>
      <c r="C7" s="102" t="s">
        <v>3</v>
      </c>
      <c r="D7" s="102" t="s">
        <v>78</v>
      </c>
      <c r="E7" s="102"/>
      <c r="F7" s="37" t="s">
        <v>79</v>
      </c>
    </row>
    <row r="8" spans="1:6" ht="82" customHeight="1" x14ac:dyDescent="0.2">
      <c r="A8" s="32">
        <f>Assessment!G9</f>
        <v>4</v>
      </c>
      <c r="B8" s="102" t="str">
        <f>Assessment!H9</f>
        <v>Consistent practice across teams, and entire development cycle</v>
      </c>
      <c r="C8" s="102" t="s">
        <v>3</v>
      </c>
      <c r="D8" s="109" t="s">
        <v>80</v>
      </c>
      <c r="E8" s="109"/>
      <c r="F8" s="37" t="s">
        <v>81</v>
      </c>
    </row>
    <row r="9" spans="1:6" ht="88" customHeight="1" x14ac:dyDescent="0.2">
      <c r="A9" s="62">
        <f>Assessment!G10</f>
        <v>5</v>
      </c>
      <c r="B9" s="102" t="str">
        <f>Assessment!H10</f>
        <v xml:space="preserve">Optimised, fully automated, focus on Continuous Improvement </v>
      </c>
      <c r="C9" s="102" t="s">
        <v>3</v>
      </c>
      <c r="D9" s="109" t="s">
        <v>82</v>
      </c>
      <c r="E9" s="109"/>
      <c r="F9" s="37" t="s">
        <v>83</v>
      </c>
    </row>
    <row r="10" spans="1:6" ht="17" thickBot="1" x14ac:dyDescent="0.25">
      <c r="A10" s="63"/>
      <c r="B10" s="64"/>
      <c r="C10" s="64"/>
      <c r="D10" s="110"/>
      <c r="E10" s="110"/>
      <c r="F10" s="65"/>
    </row>
    <row r="11" spans="1:6" s="51" customFormat="1" ht="19" x14ac:dyDescent="0.25">
      <c r="A11" s="73"/>
      <c r="B11" s="73"/>
      <c r="C11" s="73"/>
      <c r="D11" s="73"/>
      <c r="E11" s="74" t="s">
        <v>12</v>
      </c>
      <c r="F11" s="73">
        <v>3</v>
      </c>
    </row>
    <row r="12" spans="1:6" ht="6" customHeight="1" x14ac:dyDescent="0.2">
      <c r="A12" s="2"/>
      <c r="B12" s="2"/>
      <c r="C12" s="2"/>
      <c r="D12" s="47"/>
      <c r="E12" s="47"/>
      <c r="F12" s="47"/>
    </row>
    <row r="13" spans="1:6" ht="19" customHeight="1" thickBot="1" x14ac:dyDescent="0.25"/>
    <row r="14" spans="1:6" ht="6" customHeight="1" thickBot="1" x14ac:dyDescent="0.25">
      <c r="B14" s="70"/>
      <c r="C14" s="87"/>
    </row>
    <row r="15" spans="1:6" s="5" customFormat="1" ht="19" x14ac:dyDescent="0.25">
      <c r="B15" s="66" t="s">
        <v>2</v>
      </c>
      <c r="C15" s="88" t="s">
        <v>13</v>
      </c>
    </row>
    <row r="16" spans="1:6" s="5" customFormat="1" ht="6" customHeight="1" x14ac:dyDescent="0.25">
      <c r="A16"/>
      <c r="B16" s="59"/>
      <c r="C16" s="68"/>
      <c r="D16"/>
      <c r="E16"/>
    </row>
    <row r="17" spans="2:3" x14ac:dyDescent="0.2">
      <c r="B17" s="89" t="s">
        <v>75</v>
      </c>
      <c r="C17" s="90">
        <v>1</v>
      </c>
    </row>
    <row r="18" spans="2:3" ht="17" x14ac:dyDescent="0.2">
      <c r="B18" s="84" t="s">
        <v>84</v>
      </c>
      <c r="C18" s="90">
        <v>1</v>
      </c>
    </row>
    <row r="19" spans="2:3" ht="17" x14ac:dyDescent="0.2">
      <c r="B19" s="84" t="s">
        <v>85</v>
      </c>
      <c r="C19" s="90">
        <v>1</v>
      </c>
    </row>
    <row r="20" spans="2:3" ht="17" x14ac:dyDescent="0.2">
      <c r="B20" s="84" t="s">
        <v>86</v>
      </c>
      <c r="C20" s="90">
        <v>1</v>
      </c>
    </row>
    <row r="21" spans="2:3" x14ac:dyDescent="0.2">
      <c r="B21" s="57" t="s">
        <v>87</v>
      </c>
      <c r="C21" s="90">
        <v>0</v>
      </c>
    </row>
    <row r="22" spans="2:3" x14ac:dyDescent="0.2">
      <c r="B22" s="14" t="s">
        <v>88</v>
      </c>
      <c r="C22" s="90">
        <v>1</v>
      </c>
    </row>
    <row r="23" spans="2:3" x14ac:dyDescent="0.2">
      <c r="B23" s="14" t="s">
        <v>89</v>
      </c>
      <c r="C23" s="90">
        <v>0</v>
      </c>
    </row>
    <row r="24" spans="2:3" x14ac:dyDescent="0.2">
      <c r="B24" s="14" t="s">
        <v>90</v>
      </c>
      <c r="C24" s="90">
        <v>0</v>
      </c>
    </row>
    <row r="25" spans="2:3" ht="18" customHeight="1" x14ac:dyDescent="0.2">
      <c r="B25" s="14" t="s">
        <v>91</v>
      </c>
      <c r="C25" s="90">
        <v>0</v>
      </c>
    </row>
    <row r="26" spans="2:3" x14ac:dyDescent="0.2">
      <c r="B26" s="14" t="s">
        <v>92</v>
      </c>
      <c r="C26" s="90">
        <v>0</v>
      </c>
    </row>
    <row r="27" spans="2:3" x14ac:dyDescent="0.2">
      <c r="B27" s="14" t="s">
        <v>93</v>
      </c>
      <c r="C27" s="90">
        <v>0</v>
      </c>
    </row>
    <row r="28" spans="2:3" ht="14" customHeight="1" x14ac:dyDescent="0.2">
      <c r="B28" s="14"/>
      <c r="C28" s="90">
        <v>0</v>
      </c>
    </row>
    <row r="29" spans="2:3" x14ac:dyDescent="0.2">
      <c r="B29" s="14"/>
      <c r="C29" s="90">
        <v>0</v>
      </c>
    </row>
    <row r="30" spans="2:3" x14ac:dyDescent="0.2">
      <c r="B30" s="14"/>
      <c r="C30" s="90">
        <v>0</v>
      </c>
    </row>
    <row r="31" spans="2:3" x14ac:dyDescent="0.2">
      <c r="B31" s="59"/>
      <c r="C31" s="68"/>
    </row>
    <row r="32" spans="2:3" x14ac:dyDescent="0.2">
      <c r="B32" s="57" t="s">
        <v>21</v>
      </c>
      <c r="C32" s="20">
        <f>SUM(C17:C21)</f>
        <v>4</v>
      </c>
    </row>
    <row r="33" spans="2:4" ht="17" thickBot="1" x14ac:dyDescent="0.25">
      <c r="B33" s="63"/>
      <c r="C33" s="69"/>
    </row>
    <row r="34" spans="2:4" x14ac:dyDescent="0.2">
      <c r="C34" s="11"/>
      <c r="D34" s="11"/>
    </row>
    <row r="35" spans="2:4" x14ac:dyDescent="0.2">
      <c r="C35" s="11"/>
      <c r="D35" s="11"/>
    </row>
    <row r="36" spans="2:4" x14ac:dyDescent="0.2">
      <c r="C36" s="11"/>
      <c r="D36" s="11"/>
    </row>
  </sheetData>
  <mergeCells count="18">
    <mergeCell ref="D10:E10"/>
    <mergeCell ref="D1:E1"/>
    <mergeCell ref="B2:C2"/>
    <mergeCell ref="D2:E2"/>
    <mergeCell ref="B3:C3"/>
    <mergeCell ref="D3:E3"/>
    <mergeCell ref="B8:C8"/>
    <mergeCell ref="B9:C9"/>
    <mergeCell ref="D5:E5"/>
    <mergeCell ref="D4:E4"/>
    <mergeCell ref="B4:C4"/>
    <mergeCell ref="B5:C5"/>
    <mergeCell ref="B6:C6"/>
    <mergeCell ref="B7:C7"/>
    <mergeCell ref="D6:E6"/>
    <mergeCell ref="D7:E7"/>
    <mergeCell ref="D8:E8"/>
    <mergeCell ref="D9:E9"/>
  </mergeCells>
  <pageMargins left="0.75" right="0.75" top="1" bottom="1" header="0.5" footer="0.5"/>
  <pageSetup paperSize="8" orientation="landscape"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35"/>
  <sheetViews>
    <sheetView topLeftCell="A2" workbookViewId="0">
      <selection activeCell="B18" sqref="B18"/>
    </sheetView>
  </sheetViews>
  <sheetFormatPr baseColWidth="10" defaultColWidth="11" defaultRowHeight="16" x14ac:dyDescent="0.2"/>
  <cols>
    <col min="2" max="2" width="39.1640625" customWidth="1"/>
    <col min="3" max="4" width="17.33203125" customWidth="1"/>
    <col min="5" max="5" width="56" customWidth="1"/>
    <col min="6" max="6" width="45.5" customWidth="1"/>
  </cols>
  <sheetData>
    <row r="1" spans="1:6" ht="5" customHeight="1" x14ac:dyDescent="0.2">
      <c r="A1" s="54"/>
      <c r="B1" s="55"/>
      <c r="C1" s="55"/>
      <c r="D1" s="103"/>
      <c r="E1" s="103"/>
      <c r="F1" s="56"/>
    </row>
    <row r="2" spans="1:6" ht="84" customHeight="1" x14ac:dyDescent="0.25">
      <c r="A2" s="57"/>
      <c r="B2" s="104" t="s">
        <v>94</v>
      </c>
      <c r="C2" s="105"/>
      <c r="D2" s="106" t="s">
        <v>95</v>
      </c>
      <c r="E2" s="106"/>
      <c r="F2" s="58" t="s">
        <v>2</v>
      </c>
    </row>
    <row r="3" spans="1:6" ht="6" customHeight="1" x14ac:dyDescent="0.2">
      <c r="A3" s="59"/>
      <c r="B3" s="107"/>
      <c r="C3" s="105"/>
      <c r="D3" s="108"/>
      <c r="E3" s="108"/>
      <c r="F3" s="60"/>
    </row>
    <row r="4" spans="1:6" ht="68" customHeight="1" x14ac:dyDescent="0.2">
      <c r="A4" s="61">
        <f>Assessment!G5</f>
        <v>0</v>
      </c>
      <c r="B4" s="102" t="str">
        <f>Assessment!H5</f>
        <v>Nothing done</v>
      </c>
      <c r="C4" s="102" t="s">
        <v>3</v>
      </c>
      <c r="D4" s="102" t="s">
        <v>96</v>
      </c>
      <c r="E4" s="102"/>
      <c r="F4" s="20"/>
    </row>
    <row r="5" spans="1:6" ht="83" customHeight="1" x14ac:dyDescent="0.2">
      <c r="A5" s="29">
        <f>Assessment!G6</f>
        <v>1</v>
      </c>
      <c r="B5" s="102" t="str">
        <f>Assessment!H6</f>
        <v>Initial - Awareness and desire exists with minimal efforts put into current practices</v>
      </c>
      <c r="C5" s="102" t="s">
        <v>3</v>
      </c>
      <c r="D5" s="102" t="s">
        <v>97</v>
      </c>
      <c r="E5" s="102"/>
      <c r="F5" s="37" t="s">
        <v>98</v>
      </c>
    </row>
    <row r="6" spans="1:6" ht="96" customHeight="1" x14ac:dyDescent="0.2">
      <c r="A6" s="30">
        <f>Assessment!G7</f>
        <v>2</v>
      </c>
      <c r="B6" s="102" t="str">
        <f>Assessment!H7</f>
        <v>Managed - Standards are established and practiced in pockets</v>
      </c>
      <c r="C6" s="102" t="s">
        <v>3</v>
      </c>
      <c r="D6" s="102" t="s">
        <v>99</v>
      </c>
      <c r="E6" s="102"/>
      <c r="F6" s="37" t="s">
        <v>100</v>
      </c>
    </row>
    <row r="7" spans="1:6" ht="73" customHeight="1" x14ac:dyDescent="0.2">
      <c r="A7" s="31">
        <f>Assessment!G8</f>
        <v>3</v>
      </c>
      <c r="B7" s="102" t="str">
        <f>Assessment!H8</f>
        <v>Repeatable practice is consistently applied and understood by all</v>
      </c>
      <c r="C7" s="102" t="s">
        <v>3</v>
      </c>
      <c r="D7" s="102" t="s">
        <v>101</v>
      </c>
      <c r="E7" s="102"/>
      <c r="F7" s="37" t="s">
        <v>102</v>
      </c>
    </row>
    <row r="8" spans="1:6" ht="57" customHeight="1" x14ac:dyDescent="0.2">
      <c r="A8" s="32">
        <f>Assessment!G9</f>
        <v>4</v>
      </c>
      <c r="B8" s="102" t="str">
        <f>Assessment!H9</f>
        <v>Consistent practice across teams, and entire development cycle</v>
      </c>
      <c r="C8" s="102" t="s">
        <v>3</v>
      </c>
      <c r="D8" s="109" t="s">
        <v>103</v>
      </c>
      <c r="E8" s="109"/>
      <c r="F8" s="37" t="s">
        <v>104</v>
      </c>
    </row>
    <row r="9" spans="1:6" ht="86" customHeight="1" x14ac:dyDescent="0.2">
      <c r="A9" s="62">
        <f>Assessment!G10</f>
        <v>5</v>
      </c>
      <c r="B9" s="102" t="str">
        <f>Assessment!H10</f>
        <v xml:space="preserve">Optimised, fully automated, focus on Continuous Improvement </v>
      </c>
      <c r="C9" s="102" t="s">
        <v>3</v>
      </c>
      <c r="D9" s="109" t="s">
        <v>105</v>
      </c>
      <c r="E9" s="109"/>
      <c r="F9" s="20"/>
    </row>
    <row r="10" spans="1:6" ht="18" customHeight="1" thickBot="1" x14ac:dyDescent="0.25">
      <c r="A10" s="63"/>
      <c r="B10" s="64"/>
      <c r="C10" s="64"/>
      <c r="D10" s="110"/>
      <c r="E10" s="110"/>
      <c r="F10" s="65"/>
    </row>
    <row r="11" spans="1:6" s="51" customFormat="1" ht="19" x14ac:dyDescent="0.25">
      <c r="A11" s="73"/>
      <c r="B11" s="73"/>
      <c r="C11" s="73"/>
      <c r="D11" s="73"/>
      <c r="E11" s="74" t="s">
        <v>12</v>
      </c>
      <c r="F11" s="73">
        <v>5</v>
      </c>
    </row>
    <row r="12" spans="1:6" ht="6" customHeight="1" x14ac:dyDescent="0.2">
      <c r="A12" s="2"/>
      <c r="B12" s="2"/>
      <c r="C12" s="2"/>
      <c r="D12" s="47"/>
      <c r="E12" s="47"/>
      <c r="F12" s="47"/>
    </row>
    <row r="13" spans="1:6" ht="19" customHeight="1" thickBot="1" x14ac:dyDescent="0.25"/>
    <row r="14" spans="1:6" ht="6" customHeight="1" thickBot="1" x14ac:dyDescent="0.25">
      <c r="B14" s="70"/>
      <c r="C14" s="87"/>
    </row>
    <row r="15" spans="1:6" s="5" customFormat="1" ht="19" x14ac:dyDescent="0.25">
      <c r="B15" s="66" t="s">
        <v>2</v>
      </c>
      <c r="C15" s="88" t="s">
        <v>13</v>
      </c>
    </row>
    <row r="16" spans="1:6" s="5" customFormat="1" ht="6" customHeight="1" x14ac:dyDescent="0.25">
      <c r="A16"/>
      <c r="B16" s="59"/>
      <c r="C16" s="68"/>
      <c r="D16"/>
      <c r="E16"/>
    </row>
    <row r="17" spans="2:3" x14ac:dyDescent="0.2">
      <c r="B17" s="89" t="s">
        <v>106</v>
      </c>
      <c r="C17" s="90">
        <v>1</v>
      </c>
    </row>
    <row r="18" spans="2:3" ht="17" x14ac:dyDescent="0.2">
      <c r="B18" s="84" t="s">
        <v>107</v>
      </c>
      <c r="C18" s="90">
        <v>1</v>
      </c>
    </row>
    <row r="19" spans="2:3" ht="17" x14ac:dyDescent="0.2">
      <c r="B19" s="84" t="s">
        <v>108</v>
      </c>
      <c r="C19" s="90">
        <v>1</v>
      </c>
    </row>
    <row r="20" spans="2:3" ht="18" customHeight="1" x14ac:dyDescent="0.2">
      <c r="B20" s="84" t="s">
        <v>109</v>
      </c>
      <c r="C20" s="90">
        <v>1</v>
      </c>
    </row>
    <row r="21" spans="2:3" x14ac:dyDescent="0.2">
      <c r="B21" s="57" t="s">
        <v>110</v>
      </c>
      <c r="C21" s="90">
        <v>1</v>
      </c>
    </row>
    <row r="22" spans="2:3" x14ac:dyDescent="0.2">
      <c r="B22" s="14" t="s">
        <v>111</v>
      </c>
      <c r="C22" s="90">
        <v>1</v>
      </c>
    </row>
    <row r="23" spans="2:3" x14ac:dyDescent="0.2">
      <c r="B23" s="14" t="s">
        <v>228</v>
      </c>
      <c r="C23" s="90">
        <v>1</v>
      </c>
    </row>
    <row r="24" spans="2:3" x14ac:dyDescent="0.2">
      <c r="B24" s="14" t="s">
        <v>112</v>
      </c>
      <c r="C24" s="90">
        <v>1</v>
      </c>
    </row>
    <row r="25" spans="2:3" ht="18" customHeight="1" x14ac:dyDescent="0.2">
      <c r="B25" s="14" t="s">
        <v>113</v>
      </c>
      <c r="C25" s="90">
        <v>0</v>
      </c>
    </row>
    <row r="26" spans="2:3" x14ac:dyDescent="0.2">
      <c r="B26" s="14" t="s">
        <v>227</v>
      </c>
      <c r="C26" s="90">
        <v>0</v>
      </c>
    </row>
    <row r="27" spans="2:3" x14ac:dyDescent="0.2">
      <c r="B27" s="14"/>
      <c r="C27" s="90">
        <v>0</v>
      </c>
    </row>
    <row r="28" spans="2:3" ht="14" customHeight="1" x14ac:dyDescent="0.2">
      <c r="B28" s="14"/>
      <c r="C28" s="90">
        <v>0</v>
      </c>
    </row>
    <row r="29" spans="2:3" x14ac:dyDescent="0.2">
      <c r="B29" s="14"/>
      <c r="C29" s="90">
        <v>0</v>
      </c>
    </row>
    <row r="30" spans="2:3" x14ac:dyDescent="0.2">
      <c r="B30" s="14"/>
      <c r="C30" s="90">
        <v>0</v>
      </c>
    </row>
    <row r="31" spans="2:3" x14ac:dyDescent="0.2">
      <c r="B31" s="59"/>
      <c r="C31" s="68"/>
    </row>
    <row r="32" spans="2:3" x14ac:dyDescent="0.2">
      <c r="B32" s="57" t="s">
        <v>21</v>
      </c>
      <c r="C32" s="20">
        <f>SUM(C17:C21)</f>
        <v>5</v>
      </c>
    </row>
    <row r="33" spans="2:4" ht="17" thickBot="1" x14ac:dyDescent="0.25">
      <c r="B33" s="63"/>
      <c r="C33" s="69"/>
    </row>
    <row r="34" spans="2:4" x14ac:dyDescent="0.2">
      <c r="C34" s="11"/>
      <c r="D34" s="11"/>
    </row>
    <row r="35" spans="2:4" x14ac:dyDescent="0.2">
      <c r="C35" s="11"/>
      <c r="D35" s="11"/>
    </row>
  </sheetData>
  <mergeCells count="18">
    <mergeCell ref="D10:E10"/>
    <mergeCell ref="D1:E1"/>
    <mergeCell ref="B2:C2"/>
    <mergeCell ref="D2:E2"/>
    <mergeCell ref="B3:C3"/>
    <mergeCell ref="D3:E3"/>
    <mergeCell ref="B8:C8"/>
    <mergeCell ref="B9:C9"/>
    <mergeCell ref="D5:E5"/>
    <mergeCell ref="D4:E4"/>
    <mergeCell ref="B4:C4"/>
    <mergeCell ref="B5:C5"/>
    <mergeCell ref="B6:C6"/>
    <mergeCell ref="B7:C7"/>
    <mergeCell ref="D6:E6"/>
    <mergeCell ref="D7:E7"/>
    <mergeCell ref="D8:E8"/>
    <mergeCell ref="D9:E9"/>
  </mergeCells>
  <pageMargins left="0.75" right="0.75" top="1" bottom="1" header="0.5" footer="0.5"/>
  <pageSetup paperSize="8" orientation="landscape"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F33"/>
  <sheetViews>
    <sheetView workbookViewId="0">
      <selection activeCell="B28" sqref="B28"/>
    </sheetView>
  </sheetViews>
  <sheetFormatPr baseColWidth="10" defaultColWidth="11" defaultRowHeight="16" x14ac:dyDescent="0.2"/>
  <cols>
    <col min="2" max="2" width="38.83203125" customWidth="1"/>
    <col min="3" max="3" width="29.5" customWidth="1"/>
    <col min="4" max="4" width="28.6640625" customWidth="1"/>
    <col min="5" max="5" width="42.83203125" customWidth="1"/>
    <col min="6" max="6" width="56.5" customWidth="1"/>
  </cols>
  <sheetData>
    <row r="1" spans="1:6" ht="6" customHeight="1" x14ac:dyDescent="0.2">
      <c r="A1" s="54"/>
      <c r="B1" s="55"/>
      <c r="C1" s="55"/>
      <c r="D1" s="103"/>
      <c r="E1" s="103"/>
      <c r="F1" s="56"/>
    </row>
    <row r="2" spans="1:6" ht="75" customHeight="1" x14ac:dyDescent="0.25">
      <c r="A2" s="57"/>
      <c r="B2" s="104" t="s">
        <v>114</v>
      </c>
      <c r="C2" s="105"/>
      <c r="D2" s="106" t="s">
        <v>115</v>
      </c>
      <c r="E2" s="106"/>
      <c r="F2" s="58" t="s">
        <v>2</v>
      </c>
    </row>
    <row r="3" spans="1:6" ht="11" customHeight="1" x14ac:dyDescent="0.2">
      <c r="A3" s="59"/>
      <c r="B3" s="107"/>
      <c r="C3" s="105"/>
      <c r="D3" s="108"/>
      <c r="E3" s="108"/>
      <c r="F3" s="60"/>
    </row>
    <row r="4" spans="1:6" ht="45" customHeight="1" x14ac:dyDescent="0.2">
      <c r="A4" s="61">
        <f>Assessment!G5</f>
        <v>0</v>
      </c>
      <c r="B4" s="102" t="str">
        <f>Assessment!H5</f>
        <v>Nothing done</v>
      </c>
      <c r="C4" s="102" t="s">
        <v>3</v>
      </c>
      <c r="D4" s="102" t="s">
        <v>116</v>
      </c>
      <c r="E4" s="102"/>
      <c r="F4" s="20"/>
    </row>
    <row r="5" spans="1:6" ht="61" customHeight="1" x14ac:dyDescent="0.2">
      <c r="A5" s="29">
        <f>Assessment!G6</f>
        <v>1</v>
      </c>
      <c r="B5" s="102" t="str">
        <f>Assessment!H6</f>
        <v>Initial - Awareness and desire exists with minimal efforts put into current practices</v>
      </c>
      <c r="C5" s="102" t="s">
        <v>3</v>
      </c>
      <c r="D5" s="102" t="s">
        <v>117</v>
      </c>
      <c r="E5" s="102"/>
      <c r="F5" s="37" t="s">
        <v>118</v>
      </c>
    </row>
    <row r="6" spans="1:6" ht="45" customHeight="1" x14ac:dyDescent="0.2">
      <c r="A6" s="30">
        <f>Assessment!G7</f>
        <v>2</v>
      </c>
      <c r="B6" s="102" t="str">
        <f>Assessment!H7</f>
        <v>Managed - Standards are established and practiced in pockets</v>
      </c>
      <c r="C6" s="102" t="s">
        <v>3</v>
      </c>
      <c r="D6" s="109" t="s">
        <v>119</v>
      </c>
      <c r="E6" s="109"/>
      <c r="F6" s="37" t="s">
        <v>120</v>
      </c>
    </row>
    <row r="7" spans="1:6" ht="61" customHeight="1" x14ac:dyDescent="0.2">
      <c r="A7" s="31">
        <f>Assessment!G8</f>
        <v>3</v>
      </c>
      <c r="B7" s="102" t="str">
        <f>Assessment!H8</f>
        <v>Repeatable practice is consistently applied and understood by all</v>
      </c>
      <c r="C7" s="102" t="s">
        <v>3</v>
      </c>
      <c r="D7" s="109" t="s">
        <v>121</v>
      </c>
      <c r="E7" s="109"/>
      <c r="F7" s="37" t="s">
        <v>122</v>
      </c>
    </row>
    <row r="8" spans="1:6" ht="51" customHeight="1" x14ac:dyDescent="0.2">
      <c r="A8" s="32">
        <f>Assessment!G9</f>
        <v>4</v>
      </c>
      <c r="B8" s="102" t="str">
        <f>Assessment!H9</f>
        <v>Consistent practice across teams, and entire development cycle</v>
      </c>
      <c r="C8" s="102" t="s">
        <v>3</v>
      </c>
      <c r="D8" s="109" t="s">
        <v>123</v>
      </c>
      <c r="E8" s="109"/>
      <c r="F8" s="37" t="s">
        <v>124</v>
      </c>
    </row>
    <row r="9" spans="1:6" ht="45" customHeight="1" x14ac:dyDescent="0.2">
      <c r="A9" s="62">
        <f>Assessment!G10</f>
        <v>5</v>
      </c>
      <c r="B9" s="102" t="str">
        <f>Assessment!H10</f>
        <v xml:space="preserve">Optimised, fully automated, focus on Continuous Improvement </v>
      </c>
      <c r="C9" s="102" t="s">
        <v>3</v>
      </c>
      <c r="D9" s="109" t="s">
        <v>125</v>
      </c>
      <c r="E9" s="109"/>
      <c r="F9" s="37" t="s">
        <v>126</v>
      </c>
    </row>
    <row r="10" spans="1:6" ht="11" customHeight="1" thickBot="1" x14ac:dyDescent="0.25">
      <c r="A10" s="63"/>
      <c r="B10" s="64"/>
      <c r="C10" s="64"/>
      <c r="D10" s="110"/>
      <c r="E10" s="110"/>
      <c r="F10" s="65"/>
    </row>
    <row r="11" spans="1:6" s="51" customFormat="1" ht="19" x14ac:dyDescent="0.25">
      <c r="A11" s="73"/>
      <c r="B11" s="73"/>
      <c r="C11" s="73"/>
      <c r="D11" s="73"/>
      <c r="E11" s="74" t="s">
        <v>12</v>
      </c>
      <c r="F11" s="73">
        <v>2</v>
      </c>
    </row>
    <row r="12" spans="1:6" ht="6" customHeight="1" x14ac:dyDescent="0.2">
      <c r="A12" s="2"/>
      <c r="B12" s="2"/>
      <c r="C12" s="2"/>
      <c r="D12" s="47"/>
      <c r="E12" s="47"/>
      <c r="F12" s="47"/>
    </row>
    <row r="13" spans="1:6" ht="19" customHeight="1" thickBot="1" x14ac:dyDescent="0.25"/>
    <row r="14" spans="1:6" ht="6" customHeight="1" thickBot="1" x14ac:dyDescent="0.25">
      <c r="B14" s="70"/>
      <c r="C14" s="87"/>
    </row>
    <row r="15" spans="1:6" s="5" customFormat="1" ht="19" x14ac:dyDescent="0.25">
      <c r="B15" s="66" t="s">
        <v>2</v>
      </c>
      <c r="C15" s="88" t="s">
        <v>13</v>
      </c>
    </row>
    <row r="16" spans="1:6" s="5" customFormat="1" ht="6" customHeight="1" x14ac:dyDescent="0.25">
      <c r="A16"/>
      <c r="B16" s="59"/>
      <c r="C16" s="68"/>
      <c r="D16"/>
      <c r="E16"/>
    </row>
    <row r="17" spans="2:5" x14ac:dyDescent="0.2">
      <c r="B17" s="89" t="s">
        <v>127</v>
      </c>
      <c r="C17" s="90">
        <v>1</v>
      </c>
    </row>
    <row r="18" spans="2:5" ht="22" customHeight="1" x14ac:dyDescent="0.2">
      <c r="B18" s="84" t="s">
        <v>128</v>
      </c>
      <c r="C18" s="90">
        <v>1</v>
      </c>
    </row>
    <row r="19" spans="2:5" ht="17" x14ac:dyDescent="0.2">
      <c r="B19" s="84" t="s">
        <v>129</v>
      </c>
      <c r="C19" s="90">
        <v>1</v>
      </c>
    </row>
    <row r="20" spans="2:5" ht="18" customHeight="1" x14ac:dyDescent="0.2">
      <c r="B20" s="84" t="s">
        <v>130</v>
      </c>
      <c r="C20" s="90">
        <v>1</v>
      </c>
    </row>
    <row r="21" spans="2:5" x14ac:dyDescent="0.2">
      <c r="B21" s="57" t="s">
        <v>131</v>
      </c>
      <c r="C21" s="90">
        <v>1</v>
      </c>
    </row>
    <row r="22" spans="2:5" x14ac:dyDescent="0.2">
      <c r="B22" s="14" t="s">
        <v>132</v>
      </c>
      <c r="C22" s="90">
        <v>0</v>
      </c>
      <c r="E22" s="101"/>
    </row>
    <row r="23" spans="2:5" x14ac:dyDescent="0.2">
      <c r="B23" s="14" t="s">
        <v>133</v>
      </c>
      <c r="C23" s="90">
        <v>0</v>
      </c>
    </row>
    <row r="24" spans="2:5" x14ac:dyDescent="0.2">
      <c r="B24" s="14" t="s">
        <v>134</v>
      </c>
      <c r="C24" s="90">
        <v>0</v>
      </c>
    </row>
    <row r="25" spans="2:5" ht="18" customHeight="1" x14ac:dyDescent="0.2">
      <c r="B25" s="14" t="s">
        <v>135</v>
      </c>
      <c r="C25" s="90">
        <v>0</v>
      </c>
    </row>
    <row r="26" spans="2:5" x14ac:dyDescent="0.2">
      <c r="B26" s="14" t="s">
        <v>224</v>
      </c>
      <c r="C26" s="90">
        <v>0</v>
      </c>
    </row>
    <row r="27" spans="2:5" x14ac:dyDescent="0.2">
      <c r="B27" s="14" t="s">
        <v>136</v>
      </c>
      <c r="C27" s="90">
        <v>0</v>
      </c>
    </row>
    <row r="28" spans="2:5" ht="14" customHeight="1" x14ac:dyDescent="0.2">
      <c r="B28" s="14" t="s">
        <v>137</v>
      </c>
      <c r="C28" s="90">
        <v>1</v>
      </c>
    </row>
    <row r="29" spans="2:5" x14ac:dyDescent="0.2">
      <c r="B29" s="14"/>
      <c r="C29" s="90">
        <v>0</v>
      </c>
    </row>
    <row r="30" spans="2:5" x14ac:dyDescent="0.2">
      <c r="B30" s="14"/>
      <c r="C30" s="90">
        <v>0</v>
      </c>
    </row>
    <row r="31" spans="2:5" x14ac:dyDescent="0.2">
      <c r="B31" s="59"/>
      <c r="C31" s="68"/>
    </row>
    <row r="32" spans="2:5" x14ac:dyDescent="0.2">
      <c r="B32" s="57" t="s">
        <v>21</v>
      </c>
      <c r="C32" s="20">
        <f>SUM(C17:C21)</f>
        <v>5</v>
      </c>
    </row>
    <row r="33" spans="2:3" ht="17" thickBot="1" x14ac:dyDescent="0.25">
      <c r="B33" s="63"/>
      <c r="C33" s="69"/>
    </row>
  </sheetData>
  <mergeCells count="18">
    <mergeCell ref="B6:C6"/>
    <mergeCell ref="B7:C7"/>
    <mergeCell ref="D9:E9"/>
    <mergeCell ref="D10:E10"/>
    <mergeCell ref="B8:C8"/>
    <mergeCell ref="B9:C9"/>
    <mergeCell ref="D6:E6"/>
    <mergeCell ref="D7:E7"/>
    <mergeCell ref="D8:E8"/>
    <mergeCell ref="B2:C2"/>
    <mergeCell ref="B4:C4"/>
    <mergeCell ref="B3:C3"/>
    <mergeCell ref="B5:C5"/>
    <mergeCell ref="D1:E1"/>
    <mergeCell ref="D2:E2"/>
    <mergeCell ref="D4:E4"/>
    <mergeCell ref="D3:E3"/>
    <mergeCell ref="D5:E5"/>
  </mergeCells>
  <phoneticPr fontId="5" type="noConversion"/>
  <pageMargins left="0.59" right="0.59" top="0.79000000000000015" bottom="0.79000000000000015" header="0.5" footer="0.5"/>
  <pageSetup paperSize="8" orientation="landscape"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3"/>
  <sheetViews>
    <sheetView topLeftCell="A6" workbookViewId="0">
      <selection activeCell="F7" sqref="F7"/>
    </sheetView>
  </sheetViews>
  <sheetFormatPr baseColWidth="10" defaultColWidth="11" defaultRowHeight="16" x14ac:dyDescent="0.2"/>
  <cols>
    <col min="2" max="2" width="43.33203125" customWidth="1"/>
    <col min="3" max="3" width="21" customWidth="1"/>
    <col min="4" max="4" width="20.83203125" customWidth="1"/>
    <col min="5" max="5" width="46.6640625" customWidth="1"/>
    <col min="6" max="6" width="45.6640625" customWidth="1"/>
  </cols>
  <sheetData>
    <row r="1" spans="1:6" ht="6" customHeight="1" x14ac:dyDescent="0.2">
      <c r="A1" s="54"/>
      <c r="B1" s="55"/>
      <c r="C1" s="55"/>
      <c r="D1" s="103"/>
      <c r="E1" s="103"/>
      <c r="F1" s="56"/>
    </row>
    <row r="2" spans="1:6" ht="92" customHeight="1" x14ac:dyDescent="0.25">
      <c r="A2" s="57"/>
      <c r="B2" s="104" t="s">
        <v>138</v>
      </c>
      <c r="C2" s="105"/>
      <c r="D2" s="106" t="s">
        <v>139</v>
      </c>
      <c r="E2" s="106"/>
      <c r="F2" s="58" t="s">
        <v>2</v>
      </c>
    </row>
    <row r="3" spans="1:6" ht="5" customHeight="1" x14ac:dyDescent="0.2">
      <c r="A3" s="59"/>
      <c r="B3" s="107"/>
      <c r="C3" s="105"/>
      <c r="D3" s="108"/>
      <c r="E3" s="108"/>
      <c r="F3" s="60"/>
    </row>
    <row r="4" spans="1:6" ht="59" customHeight="1" x14ac:dyDescent="0.2">
      <c r="A4" s="61">
        <f>Assessment!G5</f>
        <v>0</v>
      </c>
      <c r="B4" s="102" t="str">
        <f>Assessment!H5</f>
        <v>Nothing done</v>
      </c>
      <c r="C4" s="102" t="s">
        <v>3</v>
      </c>
      <c r="D4" s="102" t="s">
        <v>140</v>
      </c>
      <c r="E4" s="102"/>
      <c r="F4" s="20"/>
    </row>
    <row r="5" spans="1:6" ht="116" customHeight="1" x14ac:dyDescent="0.2">
      <c r="A5" s="29">
        <f>Assessment!G6</f>
        <v>1</v>
      </c>
      <c r="B5" s="102" t="str">
        <f>Assessment!H6</f>
        <v>Initial - Awareness and desire exists with minimal efforts put into current practices</v>
      </c>
      <c r="C5" s="102" t="s">
        <v>3</v>
      </c>
      <c r="D5" s="102" t="s">
        <v>141</v>
      </c>
      <c r="E5" s="102"/>
      <c r="F5" s="37" t="s">
        <v>142</v>
      </c>
    </row>
    <row r="6" spans="1:6" ht="97" customHeight="1" x14ac:dyDescent="0.2">
      <c r="A6" s="30">
        <f>Assessment!G7</f>
        <v>2</v>
      </c>
      <c r="B6" s="102" t="str">
        <f>Assessment!H7</f>
        <v>Managed - Standards are established and practiced in pockets</v>
      </c>
      <c r="C6" s="102" t="s">
        <v>3</v>
      </c>
      <c r="D6" s="102" t="s">
        <v>143</v>
      </c>
      <c r="E6" s="102"/>
      <c r="F6" s="37" t="s">
        <v>144</v>
      </c>
    </row>
    <row r="7" spans="1:6" ht="83" customHeight="1" x14ac:dyDescent="0.2">
      <c r="A7" s="31">
        <f>Assessment!G8</f>
        <v>3</v>
      </c>
      <c r="B7" s="102" t="str">
        <f>Assessment!H8</f>
        <v>Repeatable practice is consistently applied and understood by all</v>
      </c>
      <c r="C7" s="102" t="s">
        <v>3</v>
      </c>
      <c r="D7" s="109" t="s">
        <v>145</v>
      </c>
      <c r="E7" s="109"/>
      <c r="F7" s="37" t="s">
        <v>146</v>
      </c>
    </row>
    <row r="8" spans="1:6" ht="80" customHeight="1" x14ac:dyDescent="0.2">
      <c r="A8" s="32">
        <f>Assessment!G9</f>
        <v>4</v>
      </c>
      <c r="B8" s="102" t="str">
        <f>Assessment!H9</f>
        <v>Consistent practice across teams, and entire development cycle</v>
      </c>
      <c r="C8" s="102" t="s">
        <v>3</v>
      </c>
      <c r="D8" s="109" t="s">
        <v>147</v>
      </c>
      <c r="E8" s="109"/>
      <c r="F8" s="37" t="s">
        <v>148</v>
      </c>
    </row>
    <row r="9" spans="1:6" ht="71" customHeight="1" thickBot="1" x14ac:dyDescent="0.25">
      <c r="A9" s="33">
        <f>Assessment!G10</f>
        <v>5</v>
      </c>
      <c r="B9" s="112" t="str">
        <f>Assessment!H10</f>
        <v xml:space="preserve">Optimised, fully automated, focus on Continuous Improvement </v>
      </c>
      <c r="C9" s="112" t="s">
        <v>3</v>
      </c>
      <c r="D9" s="112" t="s">
        <v>149</v>
      </c>
      <c r="E9" s="112"/>
      <c r="F9" s="38" t="s">
        <v>150</v>
      </c>
    </row>
    <row r="10" spans="1:6" x14ac:dyDescent="0.2">
      <c r="A10" s="2"/>
      <c r="B10" s="2"/>
      <c r="C10" s="2"/>
      <c r="D10" s="111"/>
      <c r="E10" s="111"/>
      <c r="F10" s="47"/>
    </row>
    <row r="11" spans="1:6" s="51" customFormat="1" ht="19" x14ac:dyDescent="0.25">
      <c r="A11" s="73"/>
      <c r="B11" s="73"/>
      <c r="C11" s="73"/>
      <c r="D11" s="73"/>
      <c r="E11" s="74" t="s">
        <v>12</v>
      </c>
      <c r="F11" s="73">
        <v>3</v>
      </c>
    </row>
    <row r="12" spans="1:6" ht="6" customHeight="1" x14ac:dyDescent="0.2">
      <c r="A12" s="2"/>
      <c r="B12" s="2"/>
      <c r="C12" s="2"/>
      <c r="D12" s="47"/>
      <c r="E12" s="47"/>
      <c r="F12" s="47"/>
    </row>
    <row r="13" spans="1:6" ht="19" customHeight="1" thickBot="1" x14ac:dyDescent="0.25"/>
    <row r="14" spans="1:6" ht="6" customHeight="1" thickBot="1" x14ac:dyDescent="0.25">
      <c r="B14" s="70"/>
      <c r="C14" s="87"/>
    </row>
    <row r="15" spans="1:6" s="5" customFormat="1" ht="19" x14ac:dyDescent="0.25">
      <c r="B15" s="66" t="s">
        <v>2</v>
      </c>
      <c r="C15" s="88" t="s">
        <v>13</v>
      </c>
    </row>
    <row r="16" spans="1:6" s="5" customFormat="1" ht="6" customHeight="1" x14ac:dyDescent="0.25">
      <c r="A16"/>
      <c r="B16" s="59"/>
      <c r="C16" s="68"/>
      <c r="D16"/>
      <c r="E16"/>
    </row>
    <row r="17" spans="2:3" x14ac:dyDescent="0.2">
      <c r="B17" s="89" t="s">
        <v>151</v>
      </c>
      <c r="C17" s="90">
        <v>1</v>
      </c>
    </row>
    <row r="18" spans="2:3" ht="17" x14ac:dyDescent="0.2">
      <c r="B18" s="84" t="s">
        <v>152</v>
      </c>
      <c r="C18" s="90">
        <v>1</v>
      </c>
    </row>
    <row r="19" spans="2:3" ht="17" x14ac:dyDescent="0.2">
      <c r="B19" s="84" t="s">
        <v>153</v>
      </c>
      <c r="C19" s="90">
        <v>1</v>
      </c>
    </row>
    <row r="20" spans="2:3" ht="18" customHeight="1" x14ac:dyDescent="0.2">
      <c r="B20" s="84" t="s">
        <v>154</v>
      </c>
      <c r="C20" s="90">
        <v>1</v>
      </c>
    </row>
    <row r="21" spans="2:3" x14ac:dyDescent="0.2">
      <c r="B21" s="57" t="s">
        <v>155</v>
      </c>
      <c r="C21" s="90">
        <v>1</v>
      </c>
    </row>
    <row r="22" spans="2:3" x14ac:dyDescent="0.2">
      <c r="B22" s="14" t="s">
        <v>156</v>
      </c>
      <c r="C22" s="90">
        <v>0</v>
      </c>
    </row>
    <row r="23" spans="2:3" x14ac:dyDescent="0.2">
      <c r="B23" s="14" t="s">
        <v>157</v>
      </c>
      <c r="C23" s="90">
        <v>0</v>
      </c>
    </row>
    <row r="24" spans="2:3" x14ac:dyDescent="0.2">
      <c r="B24" s="14" t="s">
        <v>158</v>
      </c>
      <c r="C24" s="90">
        <v>0</v>
      </c>
    </row>
    <row r="25" spans="2:3" ht="18" customHeight="1" x14ac:dyDescent="0.2">
      <c r="B25" s="14" t="s">
        <v>159</v>
      </c>
      <c r="C25" s="90">
        <v>0</v>
      </c>
    </row>
    <row r="26" spans="2:3" x14ac:dyDescent="0.2">
      <c r="B26" s="14" t="s">
        <v>160</v>
      </c>
      <c r="C26" s="90">
        <v>0</v>
      </c>
    </row>
    <row r="27" spans="2:3" x14ac:dyDescent="0.2">
      <c r="B27" s="14"/>
      <c r="C27" s="90">
        <v>0</v>
      </c>
    </row>
    <row r="28" spans="2:3" ht="14" customHeight="1" x14ac:dyDescent="0.2">
      <c r="B28" s="14"/>
      <c r="C28" s="90">
        <v>0</v>
      </c>
    </row>
    <row r="29" spans="2:3" x14ac:dyDescent="0.2">
      <c r="B29" s="14"/>
      <c r="C29" s="90">
        <v>0</v>
      </c>
    </row>
    <row r="30" spans="2:3" x14ac:dyDescent="0.2">
      <c r="B30" s="14"/>
      <c r="C30" s="90">
        <v>0</v>
      </c>
    </row>
    <row r="31" spans="2:3" x14ac:dyDescent="0.2">
      <c r="B31" s="59"/>
      <c r="C31" s="68"/>
    </row>
    <row r="32" spans="2:3" x14ac:dyDescent="0.2">
      <c r="B32" s="57" t="s">
        <v>21</v>
      </c>
      <c r="C32" s="20">
        <f>SUM(C17:C21)</f>
        <v>5</v>
      </c>
    </row>
    <row r="33" spans="2:3" ht="17" thickBot="1" x14ac:dyDescent="0.25">
      <c r="B33" s="63"/>
      <c r="C33" s="69"/>
    </row>
  </sheetData>
  <mergeCells count="18">
    <mergeCell ref="D6:E6"/>
    <mergeCell ref="D7:E7"/>
    <mergeCell ref="D8:E8"/>
    <mergeCell ref="D10:E10"/>
    <mergeCell ref="D1:E1"/>
    <mergeCell ref="B3:C3"/>
    <mergeCell ref="D3:E3"/>
    <mergeCell ref="D9:E9"/>
    <mergeCell ref="B2:C2"/>
    <mergeCell ref="B4:C4"/>
    <mergeCell ref="B5:C5"/>
    <mergeCell ref="B6:C6"/>
    <mergeCell ref="B7:C7"/>
    <mergeCell ref="B8:C8"/>
    <mergeCell ref="B9:C9"/>
    <mergeCell ref="D2:E2"/>
    <mergeCell ref="D4:E4"/>
    <mergeCell ref="D5:E5"/>
  </mergeCells>
  <pageMargins left="0.75" right="0.75" top="1" bottom="1" header="0.5" footer="0.5"/>
  <pageSetup paperSize="8" orientation="landscape"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35"/>
  <sheetViews>
    <sheetView tabSelected="1" zoomScale="125" zoomScaleNormal="125" zoomScalePageLayoutView="125" workbookViewId="0">
      <selection activeCell="D28" sqref="D28"/>
    </sheetView>
  </sheetViews>
  <sheetFormatPr baseColWidth="10" defaultColWidth="11" defaultRowHeight="16" x14ac:dyDescent="0.2"/>
  <cols>
    <col min="2" max="2" width="46.6640625" customWidth="1"/>
    <col min="3" max="3" width="22" customWidth="1"/>
    <col min="4" max="4" width="23.6640625" customWidth="1"/>
    <col min="5" max="5" width="51.5" customWidth="1"/>
    <col min="6" max="6" width="37.33203125" bestFit="1" customWidth="1"/>
  </cols>
  <sheetData>
    <row r="1" spans="1:6" ht="7" customHeight="1" x14ac:dyDescent="0.2">
      <c r="A1" s="54"/>
      <c r="B1" s="55"/>
      <c r="C1" s="55"/>
      <c r="D1" s="103"/>
      <c r="E1" s="103"/>
      <c r="F1" s="71"/>
    </row>
    <row r="2" spans="1:6" ht="65" customHeight="1" x14ac:dyDescent="0.25">
      <c r="A2" s="57"/>
      <c r="B2" s="104" t="s">
        <v>161</v>
      </c>
      <c r="C2" s="105"/>
      <c r="D2" s="102" t="s">
        <v>162</v>
      </c>
      <c r="E2" s="102"/>
      <c r="F2" s="20" t="s">
        <v>2</v>
      </c>
    </row>
    <row r="3" spans="1:6" ht="7" customHeight="1" x14ac:dyDescent="0.2">
      <c r="A3" s="59"/>
      <c r="B3" s="107"/>
      <c r="C3" s="105"/>
      <c r="D3" s="108"/>
      <c r="E3" s="108"/>
      <c r="F3" s="60"/>
    </row>
    <row r="4" spans="1:6" ht="57" customHeight="1" x14ac:dyDescent="0.2">
      <c r="A4" s="61">
        <f>Assessment!G5</f>
        <v>0</v>
      </c>
      <c r="B4" s="102" t="str">
        <f>Assessment!H5</f>
        <v>Nothing done</v>
      </c>
      <c r="C4" s="102" t="s">
        <v>3</v>
      </c>
      <c r="D4" s="102" t="s">
        <v>163</v>
      </c>
      <c r="E4" s="102"/>
      <c r="F4" s="20"/>
    </row>
    <row r="5" spans="1:6" ht="57" customHeight="1" x14ac:dyDescent="0.2">
      <c r="A5" s="29">
        <f>Assessment!G6</f>
        <v>1</v>
      </c>
      <c r="B5" s="102" t="str">
        <f>Assessment!H6</f>
        <v>Initial - Awareness and desire exists with minimal efforts put into current practices</v>
      </c>
      <c r="C5" s="102" t="s">
        <v>3</v>
      </c>
      <c r="D5" s="109" t="s">
        <v>164</v>
      </c>
      <c r="E5" s="109"/>
      <c r="F5" s="20" t="s">
        <v>165</v>
      </c>
    </row>
    <row r="6" spans="1:6" ht="85" x14ac:dyDescent="0.2">
      <c r="A6" s="30">
        <f>Assessment!G7</f>
        <v>2</v>
      </c>
      <c r="B6" s="102" t="str">
        <f>Assessment!H7</f>
        <v>Managed - Standards are established and practiced in pockets</v>
      </c>
      <c r="C6" s="102" t="s">
        <v>3</v>
      </c>
      <c r="D6" s="109" t="s">
        <v>166</v>
      </c>
      <c r="E6" s="109"/>
      <c r="F6" s="37" t="s">
        <v>167</v>
      </c>
    </row>
    <row r="7" spans="1:6" ht="57" customHeight="1" x14ac:dyDescent="0.2">
      <c r="A7" s="31">
        <f>Assessment!G8</f>
        <v>3</v>
      </c>
      <c r="B7" s="102" t="str">
        <f>Assessment!H8</f>
        <v>Repeatable practice is consistently applied and understood by all</v>
      </c>
      <c r="C7" s="102" t="s">
        <v>3</v>
      </c>
      <c r="D7" s="109" t="s">
        <v>168</v>
      </c>
      <c r="E7" s="109"/>
      <c r="F7" s="37" t="s">
        <v>169</v>
      </c>
    </row>
    <row r="8" spans="1:6" ht="119" customHeight="1" x14ac:dyDescent="0.2">
      <c r="A8" s="32">
        <f>Assessment!G9</f>
        <v>4</v>
      </c>
      <c r="B8" s="102" t="str">
        <f>Assessment!H9</f>
        <v>Consistent practice across teams, and entire development cycle</v>
      </c>
      <c r="C8" s="102" t="s">
        <v>3</v>
      </c>
      <c r="D8" s="109" t="s">
        <v>170</v>
      </c>
      <c r="E8" s="109"/>
      <c r="F8" s="37" t="s">
        <v>171</v>
      </c>
    </row>
    <row r="9" spans="1:6" ht="72" customHeight="1" x14ac:dyDescent="0.2">
      <c r="A9" s="62">
        <f>Assessment!G10</f>
        <v>5</v>
      </c>
      <c r="B9" s="102" t="str">
        <f>Assessment!H10</f>
        <v xml:space="preserve">Optimised, fully automated, focus on Continuous Improvement </v>
      </c>
      <c r="C9" s="102" t="s">
        <v>3</v>
      </c>
      <c r="D9" s="109" t="s">
        <v>172</v>
      </c>
      <c r="E9" s="109"/>
      <c r="F9" s="37" t="s">
        <v>173</v>
      </c>
    </row>
    <row r="10" spans="1:6" ht="17" thickBot="1" x14ac:dyDescent="0.25">
      <c r="A10" s="63"/>
      <c r="B10" s="64"/>
      <c r="C10" s="64"/>
      <c r="D10" s="110"/>
      <c r="E10" s="110"/>
      <c r="F10" s="72"/>
    </row>
    <row r="11" spans="1:6" s="51" customFormat="1" ht="19" x14ac:dyDescent="0.25">
      <c r="A11" s="73"/>
      <c r="B11" s="73"/>
      <c r="C11" s="73"/>
      <c r="D11" s="73"/>
      <c r="E11" s="74" t="s">
        <v>12</v>
      </c>
      <c r="F11" s="73">
        <v>2</v>
      </c>
    </row>
    <row r="12" spans="1:6" ht="6" customHeight="1" x14ac:dyDescent="0.2">
      <c r="A12" s="2"/>
      <c r="B12" s="2"/>
      <c r="C12" s="2"/>
      <c r="D12" s="47"/>
      <c r="E12" s="47"/>
      <c r="F12" s="47"/>
    </row>
    <row r="13" spans="1:6" ht="19" customHeight="1" thickBot="1" x14ac:dyDescent="0.25"/>
    <row r="14" spans="1:6" ht="6" customHeight="1" thickBot="1" x14ac:dyDescent="0.25">
      <c r="B14" s="70"/>
      <c r="C14" s="87"/>
    </row>
    <row r="15" spans="1:6" s="5" customFormat="1" ht="19" x14ac:dyDescent="0.25">
      <c r="B15" s="66" t="s">
        <v>2</v>
      </c>
      <c r="C15" s="88" t="s">
        <v>13</v>
      </c>
    </row>
    <row r="16" spans="1:6" s="5" customFormat="1" ht="6" customHeight="1" x14ac:dyDescent="0.25">
      <c r="A16"/>
      <c r="B16" s="59"/>
      <c r="C16" s="68"/>
      <c r="D16"/>
      <c r="E16"/>
    </row>
    <row r="17" spans="2:3" x14ac:dyDescent="0.2">
      <c r="B17" s="89" t="s">
        <v>165</v>
      </c>
      <c r="C17" s="90">
        <v>1</v>
      </c>
    </row>
    <row r="18" spans="2:3" ht="22" customHeight="1" x14ac:dyDescent="0.2">
      <c r="B18" s="84" t="s">
        <v>174</v>
      </c>
      <c r="C18" s="90">
        <v>1</v>
      </c>
    </row>
    <row r="19" spans="2:3" ht="17" x14ac:dyDescent="0.2">
      <c r="B19" s="84" t="s">
        <v>175</v>
      </c>
      <c r="C19" s="90">
        <v>1</v>
      </c>
    </row>
    <row r="20" spans="2:3" ht="18" customHeight="1" x14ac:dyDescent="0.2">
      <c r="B20" s="84" t="s">
        <v>176</v>
      </c>
      <c r="C20" s="90">
        <v>0</v>
      </c>
    </row>
    <row r="21" spans="2:3" x14ac:dyDescent="0.2">
      <c r="B21" s="57" t="s">
        <v>177</v>
      </c>
      <c r="C21" s="90">
        <v>1</v>
      </c>
    </row>
    <row r="22" spans="2:3" ht="17" x14ac:dyDescent="0.2">
      <c r="B22" s="84" t="s">
        <v>178</v>
      </c>
      <c r="C22" s="90">
        <v>0</v>
      </c>
    </row>
    <row r="23" spans="2:3" x14ac:dyDescent="0.2">
      <c r="B23" s="57" t="s">
        <v>179</v>
      </c>
      <c r="C23" s="90">
        <v>0</v>
      </c>
    </row>
    <row r="24" spans="2:3" x14ac:dyDescent="0.2">
      <c r="B24" s="14" t="s">
        <v>180</v>
      </c>
      <c r="C24" s="90">
        <v>0</v>
      </c>
    </row>
    <row r="25" spans="2:3" ht="18" customHeight="1" x14ac:dyDescent="0.2">
      <c r="B25" s="14" t="s">
        <v>181</v>
      </c>
      <c r="C25" s="90">
        <v>0</v>
      </c>
    </row>
    <row r="26" spans="2:3" x14ac:dyDescent="0.2">
      <c r="B26" s="14" t="s">
        <v>182</v>
      </c>
      <c r="C26" s="90">
        <v>1</v>
      </c>
    </row>
    <row r="27" spans="2:3" x14ac:dyDescent="0.2">
      <c r="B27" s="14" t="s">
        <v>183</v>
      </c>
      <c r="C27" s="90">
        <v>0</v>
      </c>
    </row>
    <row r="28" spans="2:3" ht="14" customHeight="1" x14ac:dyDescent="0.2">
      <c r="B28" s="14" t="s">
        <v>184</v>
      </c>
      <c r="C28" s="90">
        <v>0</v>
      </c>
    </row>
    <row r="29" spans="2:3" x14ac:dyDescent="0.2">
      <c r="B29" s="14" t="s">
        <v>185</v>
      </c>
      <c r="C29" s="90">
        <v>0</v>
      </c>
    </row>
    <row r="30" spans="2:3" x14ac:dyDescent="0.2">
      <c r="B30" s="14" t="s">
        <v>186</v>
      </c>
      <c r="C30" s="90">
        <v>0</v>
      </c>
    </row>
    <row r="31" spans="2:3" x14ac:dyDescent="0.2">
      <c r="B31" s="14" t="s">
        <v>187</v>
      </c>
      <c r="C31" s="90">
        <v>0</v>
      </c>
    </row>
    <row r="32" spans="2:3" x14ac:dyDescent="0.2">
      <c r="B32" s="14" t="s">
        <v>188</v>
      </c>
      <c r="C32" s="90">
        <v>0</v>
      </c>
    </row>
    <row r="33" spans="2:3" x14ac:dyDescent="0.2">
      <c r="B33" s="59"/>
      <c r="C33" s="68"/>
    </row>
    <row r="34" spans="2:3" x14ac:dyDescent="0.2">
      <c r="B34" s="57" t="s">
        <v>21</v>
      </c>
      <c r="C34" s="20">
        <f>SUM(C17:C21)</f>
        <v>4</v>
      </c>
    </row>
    <row r="35" spans="2:3" ht="17" thickBot="1" x14ac:dyDescent="0.25">
      <c r="B35" s="63"/>
      <c r="C35" s="69"/>
    </row>
  </sheetData>
  <mergeCells count="18">
    <mergeCell ref="B4:C4"/>
    <mergeCell ref="D4:E4"/>
    <mergeCell ref="D1:E1"/>
    <mergeCell ref="B2:C2"/>
    <mergeCell ref="D2:E2"/>
    <mergeCell ref="B3:C3"/>
    <mergeCell ref="D3:E3"/>
    <mergeCell ref="B5:C5"/>
    <mergeCell ref="D5:E5"/>
    <mergeCell ref="B6:C6"/>
    <mergeCell ref="D6:E6"/>
    <mergeCell ref="B7:C7"/>
    <mergeCell ref="D7:E7"/>
    <mergeCell ref="B8:C8"/>
    <mergeCell ref="D8:E8"/>
    <mergeCell ref="B9:C9"/>
    <mergeCell ref="D9:E9"/>
    <mergeCell ref="D10:E10"/>
  </mergeCells>
  <pageMargins left="0.75" right="0.75" top="1" bottom="1" header="0.5" footer="0.5"/>
  <pageSetup paperSize="8" orientation="landscape"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7"/>
  <sheetViews>
    <sheetView workbookViewId="0">
      <selection activeCell="D7" sqref="D7:E9"/>
    </sheetView>
  </sheetViews>
  <sheetFormatPr baseColWidth="10" defaultColWidth="11" defaultRowHeight="16" x14ac:dyDescent="0.2"/>
  <cols>
    <col min="2" max="2" width="55" customWidth="1"/>
    <col min="3" max="4" width="16.6640625" customWidth="1"/>
    <col min="5" max="5" width="69.6640625" customWidth="1"/>
    <col min="6" max="6" width="36.33203125" customWidth="1"/>
  </cols>
  <sheetData>
    <row r="1" spans="1:6" ht="7" customHeight="1" thickBot="1" x14ac:dyDescent="0.25">
      <c r="A1" s="2"/>
      <c r="B1" s="2"/>
      <c r="C1" s="2"/>
      <c r="D1" s="111"/>
      <c r="E1" s="111"/>
    </row>
    <row r="2" spans="1:6" ht="68" customHeight="1" thickBot="1" x14ac:dyDescent="0.3">
      <c r="B2" s="117" t="s">
        <v>189</v>
      </c>
      <c r="C2" s="118"/>
      <c r="D2" s="119" t="s">
        <v>190</v>
      </c>
      <c r="E2" s="120"/>
      <c r="F2" s="51"/>
    </row>
    <row r="3" spans="1:6" ht="7" customHeight="1" thickBot="1" x14ac:dyDescent="0.25">
      <c r="A3" s="2"/>
      <c r="B3" s="121"/>
      <c r="C3" s="122"/>
      <c r="D3" s="111"/>
      <c r="E3" s="111"/>
    </row>
    <row r="4" spans="1:6" ht="57" customHeight="1" x14ac:dyDescent="0.2">
      <c r="A4" s="61">
        <f>Assessment!G5</f>
        <v>0</v>
      </c>
      <c r="B4" s="102" t="str">
        <f>Assessment!H5</f>
        <v>Nothing done</v>
      </c>
      <c r="C4" s="102" t="s">
        <v>3</v>
      </c>
      <c r="D4" s="115" t="s">
        <v>191</v>
      </c>
      <c r="E4" s="116"/>
    </row>
    <row r="5" spans="1:6" ht="65" customHeight="1" x14ac:dyDescent="0.2">
      <c r="A5" s="29">
        <f>Assessment!G6</f>
        <v>1</v>
      </c>
      <c r="B5" s="102" t="str">
        <f>Assessment!H6</f>
        <v>Initial - Awareness and desire exists with minimal efforts put into current practices</v>
      </c>
      <c r="C5" s="102" t="s">
        <v>3</v>
      </c>
      <c r="D5" s="113" t="s">
        <v>192</v>
      </c>
      <c r="E5" s="114"/>
    </row>
    <row r="6" spans="1:6" ht="57" customHeight="1" x14ac:dyDescent="0.2">
      <c r="A6" s="30">
        <f>Assessment!G7</f>
        <v>2</v>
      </c>
      <c r="B6" s="102" t="str">
        <f>Assessment!H7</f>
        <v>Managed - Standards are established and practiced in pockets</v>
      </c>
      <c r="C6" s="102" t="s">
        <v>3</v>
      </c>
      <c r="D6" s="113" t="s">
        <v>193</v>
      </c>
      <c r="E6" s="114"/>
      <c r="F6" s="50"/>
    </row>
    <row r="7" spans="1:6" ht="64" customHeight="1" x14ac:dyDescent="0.2">
      <c r="A7" s="31">
        <f>Assessment!G8</f>
        <v>3</v>
      </c>
      <c r="B7" s="102" t="str">
        <f>Assessment!H8</f>
        <v>Repeatable practice is consistently applied and understood by all</v>
      </c>
      <c r="C7" s="102" t="s">
        <v>3</v>
      </c>
      <c r="D7" s="123" t="s">
        <v>194</v>
      </c>
      <c r="E7" s="124"/>
      <c r="F7" s="50"/>
    </row>
    <row r="8" spans="1:6" ht="64" customHeight="1" x14ac:dyDescent="0.2">
      <c r="A8" s="32">
        <f>Assessment!G9</f>
        <v>4</v>
      </c>
      <c r="B8" s="102" t="str">
        <f>Assessment!H9</f>
        <v>Consistent practice across teams, and entire development cycle</v>
      </c>
      <c r="C8" s="102" t="s">
        <v>3</v>
      </c>
      <c r="D8" s="123" t="s">
        <v>195</v>
      </c>
      <c r="E8" s="124"/>
    </row>
    <row r="9" spans="1:6" ht="82" customHeight="1" thickBot="1" x14ac:dyDescent="0.25">
      <c r="A9" s="62">
        <f>Assessment!G10</f>
        <v>5</v>
      </c>
      <c r="B9" s="102" t="str">
        <f>Assessment!H10</f>
        <v xml:space="preserve">Optimised, fully automated, focus on Continuous Improvement </v>
      </c>
      <c r="C9" s="102" t="s">
        <v>3</v>
      </c>
      <c r="D9" s="125" t="s">
        <v>196</v>
      </c>
      <c r="E9" s="126"/>
    </row>
    <row r="10" spans="1:6" x14ac:dyDescent="0.2">
      <c r="A10" s="13"/>
      <c r="B10" s="13"/>
      <c r="C10" s="13"/>
      <c r="D10" s="111"/>
      <c r="E10" s="111"/>
    </row>
    <row r="12" spans="1:6" ht="6" customHeight="1" thickBot="1" x14ac:dyDescent="0.25">
      <c r="B12" s="15"/>
      <c r="C12" s="15"/>
      <c r="D12" s="15"/>
    </row>
    <row r="13" spans="1:6" s="5" customFormat="1" ht="20" thickBot="1" x14ac:dyDescent="0.3">
      <c r="B13" s="16" t="s">
        <v>197</v>
      </c>
      <c r="C13" s="23" t="s">
        <v>13</v>
      </c>
      <c r="D13" s="24" t="s">
        <v>198</v>
      </c>
    </row>
    <row r="14" spans="1:6" s="5" customFormat="1" ht="6" customHeight="1" thickBot="1" x14ac:dyDescent="0.3">
      <c r="A14"/>
      <c r="B14" s="12"/>
      <c r="C14" s="12"/>
      <c r="D14" s="12"/>
      <c r="E14"/>
    </row>
    <row r="15" spans="1:6" x14ac:dyDescent="0.2">
      <c r="B15" s="14" t="s">
        <v>199</v>
      </c>
      <c r="C15" s="42">
        <v>3</v>
      </c>
      <c r="D15" s="19">
        <v>5</v>
      </c>
    </row>
    <row r="16" spans="1:6" x14ac:dyDescent="0.2">
      <c r="B16" s="14" t="s">
        <v>200</v>
      </c>
      <c r="C16" s="43">
        <v>1</v>
      </c>
      <c r="D16" s="20">
        <v>5</v>
      </c>
    </row>
    <row r="17" spans="1:4" x14ac:dyDescent="0.2">
      <c r="B17" s="14" t="s">
        <v>201</v>
      </c>
      <c r="C17" s="43">
        <v>3</v>
      </c>
      <c r="D17" s="20">
        <v>5</v>
      </c>
    </row>
    <row r="18" spans="1:4" x14ac:dyDescent="0.2">
      <c r="B18" s="14" t="s">
        <v>202</v>
      </c>
      <c r="C18" s="43">
        <v>2</v>
      </c>
      <c r="D18" s="20">
        <v>5</v>
      </c>
    </row>
    <row r="19" spans="1:4" x14ac:dyDescent="0.2">
      <c r="B19" s="14" t="s">
        <v>203</v>
      </c>
      <c r="C19" s="43">
        <v>0</v>
      </c>
      <c r="D19" s="20">
        <v>0</v>
      </c>
    </row>
    <row r="20" spans="1:4" x14ac:dyDescent="0.2">
      <c r="B20" s="17" t="s">
        <v>204</v>
      </c>
      <c r="C20" s="44">
        <v>4</v>
      </c>
      <c r="D20" s="22">
        <v>5</v>
      </c>
    </row>
    <row r="21" spans="1:4" x14ac:dyDescent="0.2">
      <c r="B21" s="17" t="s">
        <v>205</v>
      </c>
      <c r="C21" s="44">
        <v>4</v>
      </c>
      <c r="D21" s="22">
        <v>5</v>
      </c>
    </row>
    <row r="22" spans="1:4" ht="17" thickBot="1" x14ac:dyDescent="0.25">
      <c r="B22" s="18" t="s">
        <v>206</v>
      </c>
      <c r="C22" s="45">
        <v>1</v>
      </c>
      <c r="D22" s="21">
        <v>5</v>
      </c>
    </row>
    <row r="23" spans="1:4" ht="6" customHeight="1" thickBot="1" x14ac:dyDescent="0.25">
      <c r="B23" s="13"/>
      <c r="C23" s="46"/>
      <c r="D23" s="13"/>
    </row>
    <row r="24" spans="1:4" x14ac:dyDescent="0.2">
      <c r="B24" s="3" t="s">
        <v>21</v>
      </c>
      <c r="C24" s="25">
        <f>SUM(C15:C22)</f>
        <v>18</v>
      </c>
      <c r="D24" s="19">
        <f>SUM(D15:D22)</f>
        <v>35</v>
      </c>
    </row>
    <row r="25" spans="1:4" ht="17" thickBot="1" x14ac:dyDescent="0.25">
      <c r="A25">
        <f>SUM(IF(LEN(B15)=0,0,1),IF(LEN(B16)=0,0,1),IF(LEN(B17)=0,0,1), IF(LEN(B18)=0,0,1), IF(LEN(B19)=0,0,1),IF(LEN(B20)=0,0,1),IF(LEN(B21)=0,0,1),IF(LEN(B22)=0,0,1))</f>
        <v>8</v>
      </c>
      <c r="B25" s="18" t="s">
        <v>207</v>
      </c>
      <c r="C25" s="27">
        <f>C24/IF(C27=0,1,C27)</f>
        <v>2.5714285714285716</v>
      </c>
      <c r="D25" s="26">
        <f>D24/IF(D27=0,1,D27)</f>
        <v>5</v>
      </c>
    </row>
    <row r="26" spans="1:4" ht="10" customHeight="1" x14ac:dyDescent="0.2">
      <c r="B26" s="13"/>
      <c r="C26" s="13"/>
      <c r="D26" s="13"/>
    </row>
    <row r="27" spans="1:4" x14ac:dyDescent="0.2">
      <c r="C27">
        <f>SUM(IF(C15&gt;0,1,0),IF(C16&gt;0,1,0),IF(C17&gt;0,1,0),IF(C18&gt;0,1,0),IF(C19&gt;0,1,0),IF(C20&gt;0,1,0),IF(C21&gt;0,1,0),IF(C22&gt;0,1,0))</f>
        <v>7</v>
      </c>
      <c r="D27">
        <f>SUM(IF(D15&gt;0,1,0),IF(D16&gt;0,1,0),IF(D17&gt;0,1,0),IF(D18&gt;0,1,0),IF(D19&gt;0,1,0),IF(D20&gt;0,1,0),IF(D21&gt;0,1,0),IF(D22&gt;0,1,0))</f>
        <v>7</v>
      </c>
    </row>
  </sheetData>
  <mergeCells count="18">
    <mergeCell ref="D10:E10"/>
    <mergeCell ref="B2:C2"/>
    <mergeCell ref="D1:E1"/>
    <mergeCell ref="D2:E2"/>
    <mergeCell ref="B3:C3"/>
    <mergeCell ref="D3:E3"/>
    <mergeCell ref="B8:C8"/>
    <mergeCell ref="B9:C9"/>
    <mergeCell ref="D5:E5"/>
    <mergeCell ref="D4:E4"/>
    <mergeCell ref="B4:C4"/>
    <mergeCell ref="B5:C5"/>
    <mergeCell ref="B6:C6"/>
    <mergeCell ref="B7:C7"/>
    <mergeCell ref="D6:E6"/>
    <mergeCell ref="D7:E7"/>
    <mergeCell ref="D8:E8"/>
    <mergeCell ref="D9:E9"/>
  </mergeCells>
  <pageMargins left="0.75" right="0.75" top="1" bottom="1" header="0.5" footer="0.5"/>
  <pageSetup paperSize="8" orientation="landscape"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DM</vt:lpstr>
      <vt:lpstr>CI</vt:lpstr>
      <vt:lpstr>QA</vt:lpstr>
      <vt:lpstr>Environ</vt:lpstr>
      <vt:lpstr>VC</vt:lpstr>
      <vt:lpstr>CP</vt:lpstr>
      <vt:lpstr>RM</vt:lpstr>
      <vt:lpstr>Security</vt:lpstr>
      <vt:lpstr>L and C</vt:lpstr>
      <vt:lpstr>Consolidated</vt:lpstr>
      <vt:lpstr>Assessment</vt:lpstr>
      <vt:lpstr>Consolidated!Print_Area</vt:lpstr>
      <vt:lpstr>CP!Print_Area</vt:lpstr>
      <vt:lpstr>'L and C'!Print_Area</vt:lpstr>
      <vt:lpstr>Security!Print_Area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2011-07-27T05:02:02Z</dcterms:created>
  <dcterms:modified xsi:type="dcterms:W3CDTF">2019-01-25T02:12:16Z</dcterms:modified>
  <cp:category/>
  <cp:contentStatus/>
</cp:coreProperties>
</file>