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onver\Documents\"/>
    </mc:Choice>
  </mc:AlternateContent>
  <bookViews>
    <workbookView xWindow="0" yWindow="0" windowWidth="7350" windowHeight="3690" tabRatio="500" activeTab="1"/>
  </bookViews>
  <sheets>
    <sheet name="Unit Summary" sheetId="3" r:id="rId1"/>
    <sheet name="DATA" sheetId="1" r:id="rId2"/>
    <sheet name="Sheet2" sheetId="2" r:id="rId3"/>
    <sheet name="DNR Summary" sheetId="4" r:id="rId4"/>
  </sheets>
  <calcPr calcId="162913" concurrentCalc="0"/>
  <pivotCaches>
    <pivotCache cacheId="0" r:id="rId5"/>
    <pivotCache cacheId="1" r:id="rId6"/>
    <pivotCache cacheId="2" r:id="rId7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71" i="1" l="1"/>
  <c r="R71" i="1"/>
  <c r="Q71" i="1"/>
  <c r="G72" i="1"/>
  <c r="F72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62" i="1"/>
  <c r="O62" i="1"/>
  <c r="N61" i="1"/>
  <c r="O61" i="1"/>
  <c r="N60" i="1"/>
  <c r="O60" i="1"/>
  <c r="N59" i="1"/>
  <c r="O59" i="1"/>
  <c r="N58" i="1"/>
  <c r="O58" i="1"/>
  <c r="N57" i="1"/>
  <c r="O57" i="1"/>
  <c r="N56" i="1"/>
  <c r="O56" i="1"/>
  <c r="N55" i="1"/>
  <c r="O55" i="1"/>
  <c r="N54" i="1"/>
  <c r="O54" i="1"/>
  <c r="N53" i="1"/>
  <c r="O53" i="1"/>
  <c r="N52" i="1"/>
  <c r="O52" i="1"/>
  <c r="N20" i="1"/>
  <c r="O20" i="1"/>
  <c r="N51" i="1"/>
  <c r="O51" i="1"/>
  <c r="N50" i="1"/>
  <c r="O50" i="1"/>
  <c r="N49" i="1"/>
  <c r="O49" i="1"/>
  <c r="N48" i="1"/>
  <c r="O48" i="1"/>
  <c r="N47" i="1"/>
  <c r="O47" i="1"/>
  <c r="N46" i="1"/>
  <c r="O46" i="1"/>
  <c r="N45" i="1"/>
  <c r="O45" i="1"/>
  <c r="N44" i="1"/>
  <c r="O44" i="1"/>
  <c r="N43" i="1"/>
  <c r="O43" i="1"/>
  <c r="N41" i="1"/>
  <c r="O41" i="1"/>
  <c r="N37" i="1"/>
  <c r="O37" i="1"/>
  <c r="N36" i="1"/>
  <c r="O36" i="1"/>
  <c r="N34" i="1"/>
  <c r="O34" i="1"/>
  <c r="N32" i="1"/>
  <c r="O32" i="1"/>
  <c r="N31" i="1"/>
  <c r="O31" i="1"/>
  <c r="N30" i="1"/>
  <c r="O30" i="1"/>
  <c r="N27" i="1"/>
  <c r="O27" i="1"/>
  <c r="N25" i="1"/>
  <c r="O25" i="1"/>
  <c r="N24" i="1"/>
  <c r="O24" i="1"/>
  <c r="N23" i="1"/>
  <c r="O23" i="1"/>
  <c r="N19" i="1"/>
  <c r="O19" i="1"/>
  <c r="N17" i="1"/>
  <c r="O17" i="1"/>
  <c r="N15" i="1"/>
  <c r="O15" i="1"/>
  <c r="N14" i="1"/>
  <c r="O14" i="1"/>
  <c r="N12" i="1"/>
  <c r="O12" i="1"/>
  <c r="N11" i="1"/>
  <c r="O11" i="1"/>
  <c r="N10" i="1"/>
  <c r="O10" i="1"/>
  <c r="N6" i="1"/>
  <c r="O6" i="1"/>
  <c r="N5" i="1"/>
  <c r="O5" i="1"/>
  <c r="N3" i="1"/>
  <c r="O3" i="1"/>
  <c r="N13" i="1"/>
  <c r="O13" i="1"/>
  <c r="N39" i="1"/>
  <c r="O39" i="1"/>
  <c r="N26" i="1"/>
  <c r="O26" i="1"/>
  <c r="N2" i="1"/>
  <c r="O2" i="1"/>
  <c r="N33" i="1"/>
  <c r="O33" i="1"/>
  <c r="N16" i="1"/>
  <c r="O16" i="1"/>
  <c r="N21" i="1"/>
  <c r="O21" i="1"/>
  <c r="N40" i="1"/>
  <c r="O40" i="1"/>
  <c r="N38" i="1"/>
  <c r="O38" i="1"/>
  <c r="N35" i="1"/>
  <c r="O35" i="1"/>
  <c r="N42" i="1"/>
  <c r="O42" i="1"/>
  <c r="N29" i="1"/>
  <c r="O29" i="1"/>
  <c r="N28" i="1"/>
  <c r="O28" i="1"/>
  <c r="N22" i="1"/>
  <c r="O22" i="1"/>
  <c r="N18" i="1"/>
  <c r="O18" i="1"/>
  <c r="N9" i="1"/>
  <c r="O9" i="1"/>
  <c r="N8" i="1"/>
  <c r="O8" i="1"/>
  <c r="N7" i="1"/>
  <c r="O7" i="1"/>
  <c r="N4" i="1"/>
  <c r="O4" i="1"/>
</calcChain>
</file>

<file path=xl/sharedStrings.xml><?xml version="1.0" encoding="utf-8"?>
<sst xmlns="http://schemas.openxmlformats.org/spreadsheetml/2006/main" count="1165" uniqueCount="526">
  <si>
    <t>Mammal</t>
    <phoneticPr fontId="3" type="noConversion"/>
  </si>
  <si>
    <t>WA Wetland Mapping</t>
    <phoneticPr fontId="3" type="noConversion"/>
  </si>
  <si>
    <t>WDOE Climate Support</t>
    <phoneticPr fontId="3" type="noConversion"/>
  </si>
  <si>
    <t>Casola</t>
    <phoneticPr fontId="3" type="noConversion"/>
  </si>
  <si>
    <t>Moskal, Rogers</t>
    <phoneticPr fontId="3" type="noConversion"/>
  </si>
  <si>
    <t>Urban Waters</t>
    <phoneticPr fontId="3" type="noConversion"/>
  </si>
  <si>
    <t>Wetland Mapping Tool</t>
    <phoneticPr fontId="3" type="noConversion"/>
  </si>
  <si>
    <t>Moskal</t>
    <phoneticPr fontId="3" type="noConversion"/>
  </si>
  <si>
    <t>WSU Beachwatchers 10</t>
    <phoneticPr fontId="3" type="noConversion"/>
  </si>
  <si>
    <t>Moulton</t>
    <phoneticPr fontId="3" type="noConversion"/>
  </si>
  <si>
    <t>Olympic Mudminnow</t>
    <phoneticPr fontId="3" type="noConversion"/>
  </si>
  <si>
    <t>Olden</t>
    <phoneticPr fontId="3" type="noConversion"/>
  </si>
  <si>
    <t>USFWS</t>
    <phoneticPr fontId="3" type="noConversion"/>
  </si>
  <si>
    <t>Restoration Site Evals</t>
    <phoneticPr fontId="3" type="noConversion"/>
  </si>
  <si>
    <t>Cordell</t>
    <phoneticPr fontId="3" type="noConversion"/>
  </si>
  <si>
    <t>USACE</t>
    <phoneticPr fontId="3" type="noConversion"/>
  </si>
  <si>
    <t>Elwha Biodiversity</t>
    <phoneticPr fontId="3" type="noConversion"/>
  </si>
  <si>
    <t>WSU</t>
    <phoneticPr fontId="3" type="noConversion"/>
  </si>
  <si>
    <t>Invert</t>
    <phoneticPr fontId="3" type="noConversion"/>
  </si>
  <si>
    <t>Evaluating Lidar</t>
    <phoneticPr fontId="3" type="noConversion"/>
  </si>
  <si>
    <t>SEFS</t>
    <phoneticPr fontId="3" type="noConversion"/>
  </si>
  <si>
    <t>Sum of New $$'s 15</t>
  </si>
  <si>
    <t>SnoPUD</t>
  </si>
  <si>
    <t>USFS</t>
  </si>
  <si>
    <t>Total Sum of New $$'s 15</t>
  </si>
  <si>
    <t>Bear Demographics</t>
    <phoneticPr fontId="3" type="noConversion"/>
  </si>
  <si>
    <t>Wielgus</t>
    <phoneticPr fontId="3" type="noConversion"/>
  </si>
  <si>
    <t>WDFW-W</t>
    <phoneticPr fontId="3" type="noConversion"/>
  </si>
  <si>
    <t>WSU</t>
    <phoneticPr fontId="3" type="noConversion"/>
  </si>
  <si>
    <t>Mammal</t>
    <phoneticPr fontId="3" type="noConversion"/>
  </si>
  <si>
    <t>Beauchamp</t>
    <phoneticPr fontId="3" type="noConversion"/>
  </si>
  <si>
    <t>DNR Data</t>
    <phoneticPr fontId="3" type="noConversion"/>
  </si>
  <si>
    <t>Mass</t>
    <phoneticPr fontId="3" type="noConversion"/>
  </si>
  <si>
    <t>DNR</t>
    <phoneticPr fontId="3" type="noConversion"/>
  </si>
  <si>
    <t>State</t>
    <phoneticPr fontId="3" type="noConversion"/>
  </si>
  <si>
    <t>UW</t>
    <phoneticPr fontId="3" type="noConversion"/>
  </si>
  <si>
    <t xml:space="preserve"> </t>
    <phoneticPr fontId="3" type="noConversion"/>
  </si>
  <si>
    <t>Sponsor</t>
  </si>
  <si>
    <t>DNR</t>
  </si>
  <si>
    <t>LLTK</t>
  </si>
  <si>
    <t>NOAA</t>
  </si>
  <si>
    <t>PNPTC</t>
  </si>
  <si>
    <t>Repeat</t>
  </si>
  <si>
    <t>SG</t>
  </si>
  <si>
    <t>SPU</t>
  </si>
  <si>
    <t>Total Sum of New $$'s 16</t>
  </si>
  <si>
    <t>UW Total</t>
  </si>
  <si>
    <t>WSU Total</t>
  </si>
  <si>
    <t>Dept</t>
  </si>
  <si>
    <t>AS</t>
  </si>
  <si>
    <t>Burke</t>
  </si>
  <si>
    <t>CEE</t>
  </si>
  <si>
    <t>CIG</t>
  </si>
  <si>
    <t>FHL</t>
  </si>
  <si>
    <t>MAA</t>
  </si>
  <si>
    <t>SAFS</t>
  </si>
  <si>
    <t>SEFS</t>
  </si>
  <si>
    <t>Urban Waters</t>
  </si>
  <si>
    <t>CSANR</t>
  </si>
  <si>
    <t>CSS</t>
  </si>
  <si>
    <t>EP</t>
  </si>
  <si>
    <t>Extension</t>
  </si>
  <si>
    <t>SOE</t>
  </si>
  <si>
    <t>King County</t>
  </si>
  <si>
    <t>SCL</t>
  </si>
  <si>
    <t>UW Sum of New $$'s 16</t>
  </si>
  <si>
    <t>WSU Sum of New $$'s 16</t>
  </si>
  <si>
    <t>WSU</t>
    <phoneticPr fontId="3" type="noConversion"/>
  </si>
  <si>
    <t>Amphib</t>
    <phoneticPr fontId="3" type="noConversion"/>
  </si>
  <si>
    <t>Integrated Weed Control</t>
    <phoneticPr fontId="3" type="noConversion"/>
  </si>
  <si>
    <t>Andreas</t>
    <phoneticPr fontId="3" type="noConversion"/>
  </si>
  <si>
    <t>Extension</t>
    <phoneticPr fontId="3" type="noConversion"/>
  </si>
  <si>
    <t>WDFW-H</t>
    <phoneticPr fontId="3" type="noConversion"/>
  </si>
  <si>
    <t>USGS Sum of Total $$'s</t>
  </si>
  <si>
    <t>USGS Sum of New $$'s 15</t>
  </si>
  <si>
    <t>WDFW Sum of Total $$'s</t>
  </si>
  <si>
    <t>WDFW Sum of New $$'s 15</t>
  </si>
  <si>
    <t>WDFW-F Sum of Total $$'s</t>
  </si>
  <si>
    <t>WDFW-F Sum of New $$'s 15</t>
  </si>
  <si>
    <t>WDFW-H Sum of Total $$'s</t>
  </si>
  <si>
    <t>WDFW-H Sum of New $$'s 15</t>
  </si>
  <si>
    <t>WDFW-W Sum of Total $$'s</t>
  </si>
  <si>
    <t>WDFW-W Sum of New $$'s 15</t>
  </si>
  <si>
    <t>WDOE Sum of Total $$'s</t>
  </si>
  <si>
    <t>Extension</t>
    <phoneticPr fontId="3" type="noConversion"/>
  </si>
  <si>
    <t>WDOE</t>
    <phoneticPr fontId="3" type="noConversion"/>
  </si>
  <si>
    <t>State</t>
    <phoneticPr fontId="3" type="noConversion"/>
  </si>
  <si>
    <t>Water Temp Regimes</t>
    <phoneticPr fontId="3" type="noConversion"/>
  </si>
  <si>
    <t>Abalone Demography</t>
    <phoneticPr fontId="3" type="noConversion"/>
  </si>
  <si>
    <t>VanBlaricom</t>
    <phoneticPr fontId="3" type="noConversion"/>
  </si>
  <si>
    <t>SAFS</t>
    <phoneticPr fontId="3" type="noConversion"/>
  </si>
  <si>
    <t>NOAA</t>
    <phoneticPr fontId="3" type="noConversion"/>
  </si>
  <si>
    <t>Habitat</t>
    <phoneticPr fontId="3" type="noConversion"/>
  </si>
  <si>
    <t>Wood Energy Study</t>
    <phoneticPr fontId="3" type="noConversion"/>
  </si>
  <si>
    <t>Sjoding</t>
    <phoneticPr fontId="3" type="noConversion"/>
  </si>
  <si>
    <t>EP</t>
    <phoneticPr fontId="3" type="noConversion"/>
  </si>
  <si>
    <t>Energy Program</t>
    <phoneticPr fontId="3" type="noConversion"/>
  </si>
  <si>
    <t>DNR</t>
    <phoneticPr fontId="3" type="noConversion"/>
  </si>
  <si>
    <t>Naish/Friedman</t>
    <phoneticPr fontId="3" type="noConversion"/>
  </si>
  <si>
    <t>WDOE Sum of New $$'s 15</t>
  </si>
  <si>
    <t>WSU</t>
    <phoneticPr fontId="3" type="noConversion"/>
  </si>
  <si>
    <t>Sum of Total $$'s</t>
  </si>
  <si>
    <t>Sum of Project Count</t>
  </si>
  <si>
    <t>Grand Total</t>
  </si>
  <si>
    <t>Kelly</t>
    <phoneticPr fontId="3" type="noConversion"/>
  </si>
  <si>
    <t>MAA</t>
    <phoneticPr fontId="3" type="noConversion"/>
  </si>
  <si>
    <t>USGS</t>
    <phoneticPr fontId="3" type="noConversion"/>
  </si>
  <si>
    <t>Black Abalone Health</t>
    <phoneticPr fontId="3" type="noConversion"/>
  </si>
  <si>
    <t>VanBlaricom</t>
    <phoneticPr fontId="3" type="noConversion"/>
  </si>
  <si>
    <t>NOAA</t>
    <phoneticPr fontId="3" type="noConversion"/>
  </si>
  <si>
    <t>IHN Virus In Chinook</t>
    <phoneticPr fontId="3" type="noConversion"/>
  </si>
  <si>
    <t>Friedman</t>
    <phoneticPr fontId="3" type="noConversion"/>
  </si>
  <si>
    <t>KC Salmon Predation</t>
    <phoneticPr fontId="3" type="noConversion"/>
  </si>
  <si>
    <t>Beauchamp</t>
    <phoneticPr fontId="3" type="noConversion"/>
  </si>
  <si>
    <t>King County</t>
    <phoneticPr fontId="3" type="noConversion"/>
  </si>
  <si>
    <t>Fish</t>
    <phoneticPr fontId="3" type="noConversion"/>
  </si>
  <si>
    <t>Repeat</t>
    <phoneticPr fontId="3" type="noConversion"/>
  </si>
  <si>
    <t>Leopard Frog DNA</t>
    <phoneticPr fontId="3" type="noConversion"/>
  </si>
  <si>
    <t>Goldberg</t>
    <phoneticPr fontId="3" type="noConversion"/>
  </si>
  <si>
    <t>SOE</t>
    <phoneticPr fontId="3" type="noConversion"/>
  </si>
  <si>
    <t>NWCA Plant ID</t>
    <phoneticPr fontId="3" type="noConversion"/>
  </si>
  <si>
    <t>Giblin</t>
    <phoneticPr fontId="3" type="noConversion"/>
  </si>
  <si>
    <t>Burke</t>
    <phoneticPr fontId="3" type="noConversion"/>
  </si>
  <si>
    <t>WDOE</t>
    <phoneticPr fontId="3" type="noConversion"/>
  </si>
  <si>
    <t>Presmolt Sampling</t>
    <phoneticPr fontId="3" type="noConversion"/>
  </si>
  <si>
    <t>SPU</t>
    <phoneticPr fontId="3" type="noConversion"/>
  </si>
  <si>
    <t>Proteomic Response</t>
    <phoneticPr fontId="3" type="noConversion"/>
  </si>
  <si>
    <t>Roberts</t>
    <phoneticPr fontId="3" type="noConversion"/>
  </si>
  <si>
    <t>Invert</t>
    <phoneticPr fontId="3" type="noConversion"/>
  </si>
  <si>
    <t>Sage Cluster Update</t>
    <phoneticPr fontId="3" type="noConversion"/>
  </si>
  <si>
    <t>Mass</t>
    <phoneticPr fontId="3" type="noConversion"/>
  </si>
  <si>
    <t>AS</t>
    <phoneticPr fontId="3" type="noConversion"/>
  </si>
  <si>
    <t>SG VanBlaricom R_SFA-5</t>
    <phoneticPr fontId="3" type="noConversion"/>
  </si>
  <si>
    <t>VanBlaricom</t>
    <phoneticPr fontId="3" type="noConversion"/>
  </si>
  <si>
    <t>SG</t>
    <phoneticPr fontId="3" type="noConversion"/>
  </si>
  <si>
    <t>Federal</t>
    <phoneticPr fontId="3" type="noConversion"/>
  </si>
  <si>
    <t>T-Cops Ozone</t>
    <phoneticPr fontId="3" type="noConversion"/>
  </si>
  <si>
    <t>Jobson</t>
    <phoneticPr fontId="3" type="noConversion"/>
  </si>
  <si>
    <t>W Pred/Prey Dynamics</t>
    <phoneticPr fontId="3" type="noConversion"/>
  </si>
  <si>
    <t>Wirsing, Prugh, Gardner</t>
    <phoneticPr fontId="3" type="noConversion"/>
  </si>
  <si>
    <t>SEFS</t>
    <phoneticPr fontId="3" type="noConversion"/>
  </si>
  <si>
    <t>State</t>
    <phoneticPr fontId="3" type="noConversion"/>
  </si>
  <si>
    <t>UW</t>
    <phoneticPr fontId="3" type="noConversion"/>
  </si>
  <si>
    <t>Habitat</t>
    <phoneticPr fontId="3" type="noConversion"/>
  </si>
  <si>
    <t>Eelgrass Research</t>
    <phoneticPr fontId="3" type="noConversion"/>
  </si>
  <si>
    <t>Patten</t>
    <phoneticPr fontId="3" type="noConversion"/>
  </si>
  <si>
    <t>Extension</t>
    <phoneticPr fontId="3" type="noConversion"/>
  </si>
  <si>
    <t>WDFW-F</t>
    <phoneticPr fontId="3" type="noConversion"/>
  </si>
  <si>
    <t>UW</t>
    <phoneticPr fontId="3" type="noConversion"/>
  </si>
  <si>
    <t>Fish</t>
    <phoneticPr fontId="3" type="noConversion"/>
  </si>
  <si>
    <t>Wrangle Island Geese</t>
    <phoneticPr fontId="3" type="noConversion"/>
  </si>
  <si>
    <t>Grue</t>
    <phoneticPr fontId="3" type="noConversion"/>
  </si>
  <si>
    <t>CSS</t>
    <phoneticPr fontId="3" type="noConversion"/>
  </si>
  <si>
    <t>Crop &amp; Soil Science</t>
    <phoneticPr fontId="3" type="noConversion"/>
  </si>
  <si>
    <t>Habitat</t>
    <phoneticPr fontId="3" type="noConversion"/>
  </si>
  <si>
    <t>MBS</t>
    <phoneticPr fontId="3" type="noConversion"/>
  </si>
  <si>
    <t>Molecular Bioscience</t>
    <phoneticPr fontId="3" type="noConversion"/>
  </si>
  <si>
    <t>Waste To Fuel Tech</t>
    <phoneticPr fontId="3" type="noConversion"/>
  </si>
  <si>
    <t>Multiple</t>
    <phoneticPr fontId="3" type="noConversion"/>
  </si>
  <si>
    <t>CSANR</t>
    <phoneticPr fontId="3" type="noConversion"/>
  </si>
  <si>
    <t>WDOE</t>
    <phoneticPr fontId="3" type="noConversion"/>
  </si>
  <si>
    <t>Waste To Fuel Tech</t>
    <phoneticPr fontId="3" type="noConversion"/>
  </si>
  <si>
    <t>Multiple</t>
    <phoneticPr fontId="3" type="noConversion"/>
  </si>
  <si>
    <t>Repeat</t>
    <phoneticPr fontId="3" type="noConversion"/>
  </si>
  <si>
    <t>WDFW Truck Agreement</t>
    <phoneticPr fontId="3" type="noConversion"/>
  </si>
  <si>
    <t>Wirsing</t>
    <phoneticPr fontId="3" type="noConversion"/>
  </si>
  <si>
    <t>WDFW-F</t>
    <phoneticPr fontId="3" type="noConversion"/>
  </si>
  <si>
    <t>WDOE Parrot Feather</t>
    <phoneticPr fontId="3" type="noConversion"/>
  </si>
  <si>
    <t>Olden</t>
    <phoneticPr fontId="3" type="noConversion"/>
  </si>
  <si>
    <t>Willapa Bay Shrimp</t>
    <phoneticPr fontId="3" type="noConversion"/>
  </si>
  <si>
    <t>Patten</t>
    <phoneticPr fontId="3" type="noConversion"/>
  </si>
  <si>
    <t>Invert</t>
    <phoneticPr fontId="3" type="noConversion"/>
  </si>
  <si>
    <t>DNR Sum of Total $$'s</t>
  </si>
  <si>
    <t>DNR Sum of New $$'s 15</t>
  </si>
  <si>
    <t>NOAA Sum of Total $$'s</t>
  </si>
  <si>
    <t>NOAA Sum of New $$'s 15</t>
  </si>
  <si>
    <t>PNPTC Sum of Total $$'s</t>
  </si>
  <si>
    <t>PNPTC Sum of New $$'s 15</t>
  </si>
  <si>
    <t>Repeat Sum of Total $$'s</t>
  </si>
  <si>
    <t>Repeat Sum of New $$'s 15</t>
  </si>
  <si>
    <t>SG Sum of Total $$'s</t>
  </si>
  <si>
    <t>SG Sum of New $$'s 15</t>
  </si>
  <si>
    <t>SnoPUD Sum of Total $$'s</t>
  </si>
  <si>
    <t>SnoPUD Sum of New $$'s 15</t>
  </si>
  <si>
    <t>TTSS</t>
  </si>
  <si>
    <t>USACE</t>
  </si>
  <si>
    <t>USFWS</t>
  </si>
  <si>
    <t>USGS</t>
  </si>
  <si>
    <t>WDFW</t>
  </si>
  <si>
    <t>WDFW-F</t>
  </si>
  <si>
    <t>WDFW-H</t>
  </si>
  <si>
    <t>WDFW-W</t>
  </si>
  <si>
    <t>WDOE</t>
  </si>
  <si>
    <t>Foodweb Structure II</t>
    <phoneticPr fontId="3" type="noConversion"/>
  </si>
  <si>
    <t>Beauchamp</t>
    <phoneticPr fontId="3" type="noConversion"/>
  </si>
  <si>
    <t>SAFS</t>
    <phoneticPr fontId="3" type="noConversion"/>
  </si>
  <si>
    <t>WDOE</t>
    <phoneticPr fontId="3" type="noConversion"/>
  </si>
  <si>
    <t>USACE Sum of Total $$'s</t>
  </si>
  <si>
    <t>Bull Trout Diet</t>
    <phoneticPr fontId="3" type="noConversion"/>
  </si>
  <si>
    <t>Beauchamp</t>
    <phoneticPr fontId="3" type="noConversion"/>
  </si>
  <si>
    <t>SAFS</t>
    <phoneticPr fontId="3" type="noConversion"/>
  </si>
  <si>
    <t>SCL</t>
    <phoneticPr fontId="3" type="noConversion"/>
  </si>
  <si>
    <t>Municiple</t>
    <phoneticPr fontId="3" type="noConversion"/>
  </si>
  <si>
    <t>UW</t>
    <phoneticPr fontId="3" type="noConversion"/>
  </si>
  <si>
    <t>Fish</t>
    <phoneticPr fontId="3" type="noConversion"/>
  </si>
  <si>
    <t>CEC's In Puget Sound</t>
    <phoneticPr fontId="3" type="noConversion"/>
  </si>
  <si>
    <t>James</t>
    <phoneticPr fontId="3" type="noConversion"/>
  </si>
  <si>
    <t>CIG</t>
    <phoneticPr fontId="3" type="noConversion"/>
  </si>
  <si>
    <t>WDFW-F</t>
    <phoneticPr fontId="3" type="noConversion"/>
  </si>
  <si>
    <t>State</t>
    <phoneticPr fontId="3" type="noConversion"/>
  </si>
  <si>
    <t>Habitat</t>
    <phoneticPr fontId="3" type="noConversion"/>
  </si>
  <si>
    <t>Chum Baseline</t>
    <phoneticPr fontId="3" type="noConversion"/>
  </si>
  <si>
    <t>Seeb</t>
    <phoneticPr fontId="3" type="noConversion"/>
  </si>
  <si>
    <t>DNR Road Monitoring</t>
    <phoneticPr fontId="3" type="noConversion"/>
  </si>
  <si>
    <t>Istanbulluoglu</t>
    <phoneticPr fontId="3" type="noConversion"/>
  </si>
  <si>
    <t>CEE</t>
    <phoneticPr fontId="3" type="noConversion"/>
  </si>
  <si>
    <t>DNR</t>
    <phoneticPr fontId="3" type="noConversion"/>
  </si>
  <si>
    <t>English Sole Anaylsis</t>
    <phoneticPr fontId="3" type="noConversion"/>
  </si>
  <si>
    <t>Young</t>
    <phoneticPr fontId="3" type="noConversion"/>
  </si>
  <si>
    <t>Frog Rediscovery</t>
    <phoneticPr fontId="3" type="noConversion"/>
  </si>
  <si>
    <t>Goldberg</t>
    <phoneticPr fontId="3" type="noConversion"/>
  </si>
  <si>
    <t>SOE</t>
    <phoneticPr fontId="3" type="noConversion"/>
  </si>
  <si>
    <t>WDFW-W</t>
    <phoneticPr fontId="3" type="noConversion"/>
  </si>
  <si>
    <t>$$ Difference</t>
    <phoneticPr fontId="3" type="noConversion"/>
  </si>
  <si>
    <t>USACE Sum of New $$'s 15</t>
  </si>
  <si>
    <t>USFS Sum of Total $$'s</t>
  </si>
  <si>
    <t>USFS Sum of New $$'s 15</t>
  </si>
  <si>
    <t>USFWS Sum of Total $$'s</t>
  </si>
  <si>
    <t>USFWS Sum of New $$'s 15</t>
  </si>
  <si>
    <t>SG Sum of Project Count</t>
  </si>
  <si>
    <t>SnoPUD Sum of Project Count</t>
  </si>
  <si>
    <t>SPU Sum of Project Count</t>
  </si>
  <si>
    <t>Bumper Material Tox</t>
    <phoneticPr fontId="3" type="noConversion"/>
  </si>
  <si>
    <t>McIntyre</t>
    <phoneticPr fontId="3" type="noConversion"/>
  </si>
  <si>
    <t>Extension</t>
    <phoneticPr fontId="3" type="noConversion"/>
  </si>
  <si>
    <t>WDOE</t>
    <phoneticPr fontId="3" type="noConversion"/>
  </si>
  <si>
    <t>State</t>
    <phoneticPr fontId="3" type="noConversion"/>
  </si>
  <si>
    <t>WSU</t>
    <phoneticPr fontId="3" type="noConversion"/>
  </si>
  <si>
    <t>Habitat</t>
    <phoneticPr fontId="3" type="noConversion"/>
  </si>
  <si>
    <t>Fish</t>
    <phoneticPr fontId="3" type="noConversion"/>
  </si>
  <si>
    <t>COASST ALEA 15-17</t>
    <phoneticPr fontId="3" type="noConversion"/>
  </si>
  <si>
    <t>Parrish</t>
    <phoneticPr fontId="3" type="noConversion"/>
  </si>
  <si>
    <t>SAFS</t>
    <phoneticPr fontId="3" type="noConversion"/>
  </si>
  <si>
    <t>WDFW</t>
    <phoneticPr fontId="3" type="noConversion"/>
  </si>
  <si>
    <t>UW</t>
    <phoneticPr fontId="3" type="noConversion"/>
  </si>
  <si>
    <t>Bird</t>
    <phoneticPr fontId="3" type="noConversion"/>
  </si>
  <si>
    <t>Bird</t>
    <phoneticPr fontId="3" type="noConversion"/>
  </si>
  <si>
    <t>DNR Sci Review 8</t>
    <phoneticPr fontId="3" type="noConversion"/>
  </si>
  <si>
    <t>Vogt</t>
    <phoneticPr fontId="3" type="noConversion"/>
  </si>
  <si>
    <t>SEFS</t>
    <phoneticPr fontId="3" type="noConversion"/>
  </si>
  <si>
    <t>DNR</t>
    <phoneticPr fontId="3" type="noConversion"/>
  </si>
  <si>
    <t>Habitat</t>
    <phoneticPr fontId="3" type="noConversion"/>
  </si>
  <si>
    <t>Vogt</t>
    <phoneticPr fontId="3" type="noConversion"/>
  </si>
  <si>
    <t>Repeat</t>
    <phoneticPr fontId="3" type="noConversion"/>
  </si>
  <si>
    <t>0.0% Sum of New $$'s 15</t>
  </si>
  <si>
    <t>0.0% Sum of Project Count</t>
  </si>
  <si>
    <t>DNR Data</t>
  </si>
  <si>
    <t>DNR Forest Modeling</t>
  </si>
  <si>
    <t>DNR Shoreline Biota</t>
  </si>
  <si>
    <t>DNR Shoreline Biota 2</t>
  </si>
  <si>
    <t>Evaluating Lidar</t>
  </si>
  <si>
    <t>Puget Sound Eelgrass</t>
  </si>
  <si>
    <t>Remote Sensing Pilot</t>
  </si>
  <si>
    <t>Vegetation Monitoring</t>
  </si>
  <si>
    <t>Veteran Forest Therapy</t>
  </si>
  <si>
    <t>26.0% Sum of Total $$'s</t>
  </si>
  <si>
    <t>26.0% Sum of New $$'s 15</t>
  </si>
  <si>
    <t>26.0% Sum of Project Count</t>
  </si>
  <si>
    <t>Data</t>
  </si>
  <si>
    <t>Total</t>
  </si>
  <si>
    <t>UW</t>
    <phoneticPr fontId="3" type="noConversion"/>
  </si>
  <si>
    <t>DNR Sci Review 7</t>
    <phoneticPr fontId="3" type="noConversion"/>
  </si>
  <si>
    <t>Vogt</t>
    <phoneticPr fontId="3" type="noConversion"/>
  </si>
  <si>
    <t>SEFS</t>
    <phoneticPr fontId="3" type="noConversion"/>
  </si>
  <si>
    <t>SAFS</t>
    <phoneticPr fontId="3" type="noConversion"/>
  </si>
  <si>
    <t>WDFW-W</t>
    <phoneticPr fontId="3" type="noConversion"/>
  </si>
  <si>
    <t>State</t>
    <phoneticPr fontId="3" type="noConversion"/>
  </si>
  <si>
    <t>SEFS</t>
    <phoneticPr fontId="3" type="noConversion"/>
  </si>
  <si>
    <t>SOE</t>
    <phoneticPr fontId="3" type="noConversion"/>
  </si>
  <si>
    <t>AS</t>
    <phoneticPr fontId="3" type="noConversion"/>
  </si>
  <si>
    <t>PI</t>
    <phoneticPr fontId="3" type="noConversion"/>
  </si>
  <si>
    <t>Start Date</t>
    <phoneticPr fontId="3" type="noConversion"/>
  </si>
  <si>
    <t>Total $$'s</t>
    <phoneticPr fontId="3" type="noConversion"/>
  </si>
  <si>
    <t>Yes</t>
    <phoneticPr fontId="3" type="noConversion"/>
  </si>
  <si>
    <t>Fish</t>
    <phoneticPr fontId="3" type="noConversion"/>
  </si>
  <si>
    <t>SG Beauchamp HCE 1</t>
    <phoneticPr fontId="3" type="noConversion"/>
  </si>
  <si>
    <t>Beauchamp</t>
    <phoneticPr fontId="3" type="noConversion"/>
  </si>
  <si>
    <t>SG</t>
    <phoneticPr fontId="3" type="noConversion"/>
  </si>
  <si>
    <t>Federal</t>
    <phoneticPr fontId="3" type="noConversion"/>
  </si>
  <si>
    <t>Rogers</t>
    <phoneticPr fontId="3" type="noConversion"/>
  </si>
  <si>
    <t>UW</t>
    <phoneticPr fontId="3" type="noConversion"/>
  </si>
  <si>
    <t>Wielgus</t>
    <phoneticPr fontId="3" type="noConversion"/>
  </si>
  <si>
    <t>SOE</t>
    <phoneticPr fontId="3" type="noConversion"/>
  </si>
  <si>
    <t>WSU</t>
    <phoneticPr fontId="3" type="noConversion"/>
  </si>
  <si>
    <t>Mammal</t>
    <phoneticPr fontId="3" type="noConversion"/>
  </si>
  <si>
    <t>WDOE Amphibians 2013</t>
    <phoneticPr fontId="3" type="noConversion"/>
  </si>
  <si>
    <t>Grue</t>
    <phoneticPr fontId="3" type="noConversion"/>
  </si>
  <si>
    <t>WDOE</t>
    <phoneticPr fontId="3" type="noConversion"/>
  </si>
  <si>
    <t>Amphib</t>
    <phoneticPr fontId="3" type="noConversion"/>
  </si>
  <si>
    <t>Sponsor</t>
    <phoneticPr fontId="3" type="noConversion"/>
  </si>
  <si>
    <t>University</t>
    <phoneticPr fontId="3" type="noConversion"/>
  </si>
  <si>
    <t>IDC Actual</t>
    <phoneticPr fontId="3" type="noConversion"/>
  </si>
  <si>
    <t>TTSS Judson Lake IV</t>
    <phoneticPr fontId="3" type="noConversion"/>
  </si>
  <si>
    <t>Grue</t>
    <phoneticPr fontId="3" type="noConversion"/>
  </si>
  <si>
    <t>TTSS</t>
    <phoneticPr fontId="3" type="noConversion"/>
  </si>
  <si>
    <t>Non Profit</t>
    <phoneticPr fontId="3" type="noConversion"/>
  </si>
  <si>
    <t>DNR Shoreline Biota 2</t>
    <phoneticPr fontId="3" type="noConversion"/>
  </si>
  <si>
    <t>Dethier</t>
    <phoneticPr fontId="3" type="noConversion"/>
  </si>
  <si>
    <t>FHL</t>
    <phoneticPr fontId="3" type="noConversion"/>
  </si>
  <si>
    <t>DNR</t>
    <phoneticPr fontId="3" type="noConversion"/>
  </si>
  <si>
    <t>Mammal</t>
    <phoneticPr fontId="3" type="noConversion"/>
  </si>
  <si>
    <t>Salmonid Health Index</t>
    <phoneticPr fontId="3" type="noConversion"/>
  </si>
  <si>
    <t>Beauchamp</t>
    <phoneticPr fontId="3" type="noConversion"/>
  </si>
  <si>
    <t>SAFS</t>
    <phoneticPr fontId="3" type="noConversion"/>
  </si>
  <si>
    <t>USGS</t>
    <phoneticPr fontId="3" type="noConversion"/>
  </si>
  <si>
    <t>Federal</t>
    <phoneticPr fontId="3" type="noConversion"/>
  </si>
  <si>
    <t>Fish Virus Ecology</t>
    <phoneticPr fontId="3" type="noConversion"/>
  </si>
  <si>
    <t>54.5% Sum of New $$'s 15</t>
  </si>
  <si>
    <t>54.5% Sum of Project Count</t>
  </si>
  <si>
    <t>Sultan River Trout</t>
  </si>
  <si>
    <t>Sockeye Hatchery AMP</t>
  </si>
  <si>
    <t>54.0% Sum of Total $$'s</t>
  </si>
  <si>
    <t>54.0% Sum of New $$'s 15</t>
  </si>
  <si>
    <t>54.0% Sum of Project Count</t>
  </si>
  <si>
    <t>TTSS Judson Lake IV</t>
  </si>
  <si>
    <t>Ecological Function</t>
  </si>
  <si>
    <t>Riverview Park Habitat</t>
  </si>
  <si>
    <t>Wetland Adaptive Management</t>
  </si>
  <si>
    <t>USFS Amphibians</t>
  </si>
  <si>
    <t>Fish Virus Ecology</t>
  </si>
  <si>
    <t>Lake Tahoe Foodweb</t>
  </si>
  <si>
    <t>Water Temp Regimes</t>
  </si>
  <si>
    <t>Wrangle Island Geese</t>
  </si>
  <si>
    <t>Ichthylophonus Parasite</t>
  </si>
  <si>
    <t>Remote Sensing Pilot</t>
    <phoneticPr fontId="3" type="noConversion"/>
  </si>
  <si>
    <t>Moskal</t>
    <phoneticPr fontId="3" type="noConversion"/>
  </si>
  <si>
    <t>SEFS</t>
    <phoneticPr fontId="3" type="noConversion"/>
  </si>
  <si>
    <t>DNR</t>
    <phoneticPr fontId="3" type="noConversion"/>
  </si>
  <si>
    <t>Seabird Mortality</t>
    <phoneticPr fontId="3" type="noConversion"/>
  </si>
  <si>
    <t>Parrish</t>
    <phoneticPr fontId="3" type="noConversion"/>
  </si>
  <si>
    <t>Bird</t>
    <phoneticPr fontId="3" type="noConversion"/>
  </si>
  <si>
    <t>USFS Amphibians</t>
    <phoneticPr fontId="3" type="noConversion"/>
  </si>
  <si>
    <t>Grue</t>
    <phoneticPr fontId="3" type="noConversion"/>
  </si>
  <si>
    <t>USFS</t>
    <phoneticPr fontId="3" type="noConversion"/>
  </si>
  <si>
    <t>Federal</t>
    <phoneticPr fontId="3" type="noConversion"/>
  </si>
  <si>
    <t>Amphib</t>
    <phoneticPr fontId="3" type="noConversion"/>
  </si>
  <si>
    <t>Lewis River Fish</t>
  </si>
  <si>
    <t>Salmonid Health Index</t>
  </si>
  <si>
    <t>ALEA Swamp Crayfish</t>
  </si>
  <si>
    <t>SPU Sum of Total $$'s</t>
  </si>
  <si>
    <t>SPU Sum of New $$'s 15</t>
  </si>
  <si>
    <t>TTSS Sum of Total $$'s</t>
  </si>
  <si>
    <t>TTSS Sum of New $$'s 15</t>
  </si>
  <si>
    <t xml:space="preserve">Coop </t>
    <phoneticPr fontId="3" type="noConversion"/>
  </si>
  <si>
    <t>VCS</t>
    <phoneticPr fontId="3" type="noConversion"/>
  </si>
  <si>
    <t>Veterinary Clinical Sciences</t>
    <phoneticPr fontId="3" type="noConversion"/>
  </si>
  <si>
    <t>SAFS</t>
    <phoneticPr fontId="3" type="noConversion"/>
  </si>
  <si>
    <t>WDOE</t>
    <phoneticPr fontId="3" type="noConversion"/>
  </si>
  <si>
    <t>UW</t>
    <phoneticPr fontId="3" type="noConversion"/>
  </si>
  <si>
    <t>Fresh Wheat Residue</t>
    <phoneticPr fontId="3" type="noConversion"/>
  </si>
  <si>
    <t>Habitat</t>
    <phoneticPr fontId="3" type="noConversion"/>
  </si>
  <si>
    <t>Beauchamp</t>
    <phoneticPr fontId="3" type="noConversion"/>
  </si>
  <si>
    <t>SAFS</t>
    <phoneticPr fontId="3" type="noConversion"/>
  </si>
  <si>
    <t>Project Title</t>
    <phoneticPr fontId="3" type="noConversion"/>
  </si>
  <si>
    <t>Dept</t>
    <phoneticPr fontId="3" type="noConversion"/>
  </si>
  <si>
    <t>End Date</t>
    <phoneticPr fontId="3" type="noConversion"/>
  </si>
  <si>
    <t>WSU Deer Nutrition</t>
    <phoneticPr fontId="3" type="noConversion"/>
  </si>
  <si>
    <t>Shipley</t>
    <phoneticPr fontId="3" type="noConversion"/>
  </si>
  <si>
    <t>DNR</t>
    <phoneticPr fontId="3" type="noConversion"/>
  </si>
  <si>
    <t>State</t>
    <phoneticPr fontId="3" type="noConversion"/>
  </si>
  <si>
    <t>University</t>
  </si>
  <si>
    <t>UW</t>
  </si>
  <si>
    <t>WSU</t>
  </si>
  <si>
    <t>Total Sum of Total $$'s</t>
  </si>
  <si>
    <t>WSU Wolf Conflict</t>
    <phoneticPr fontId="3" type="noConversion"/>
  </si>
  <si>
    <t>Fish</t>
    <phoneticPr fontId="3" type="noConversion"/>
  </si>
  <si>
    <t>Project Count</t>
    <phoneticPr fontId="3" type="noConversion"/>
  </si>
  <si>
    <t>USGS</t>
    <phoneticPr fontId="3" type="noConversion"/>
  </si>
  <si>
    <t>Federal</t>
    <phoneticPr fontId="3" type="noConversion"/>
  </si>
  <si>
    <t>Schindler</t>
    <phoneticPr fontId="3" type="noConversion"/>
  </si>
  <si>
    <t>Money Type</t>
    <phoneticPr fontId="3" type="noConversion"/>
  </si>
  <si>
    <t>Difference</t>
    <phoneticPr fontId="3" type="noConversion"/>
  </si>
  <si>
    <t>WSU Sum of Project Count</t>
  </si>
  <si>
    <t>DNR Sum of Project Count</t>
  </si>
  <si>
    <t>NOAA Sum of Project Count</t>
  </si>
  <si>
    <t>PNPTC Sum of Project Count</t>
  </si>
  <si>
    <t>Repeat Sum of Project Count</t>
  </si>
  <si>
    <t>WCLP Columbia Plateau</t>
  </si>
  <si>
    <t>Bear Demographics</t>
  </si>
  <si>
    <t>Elk Hoof Disease</t>
  </si>
  <si>
    <t>Invertebrate Populations</t>
  </si>
  <si>
    <t>Oregon Spotted Frogs</t>
  </si>
  <si>
    <t>PHS Water Quality</t>
  </si>
  <si>
    <t>Understanding Goat Heards</t>
  </si>
  <si>
    <t>WSU Deer Nutrition</t>
  </si>
  <si>
    <t>WSU Wolf Conflict</t>
  </si>
  <si>
    <t>Predator Conflicts</t>
  </si>
  <si>
    <t>Foodweb Structure</t>
  </si>
  <si>
    <t>Foodweb Structure II</t>
  </si>
  <si>
    <t>WDOE Parrot Feather</t>
  </si>
  <si>
    <t>WDOE Weed Management</t>
  </si>
  <si>
    <t>WDOE Amphibians 2013</t>
  </si>
  <si>
    <t>25.0% Sum of Total $$'s</t>
  </si>
  <si>
    <t>25.0% Sum of New $$'s 15</t>
  </si>
  <si>
    <t>25.0% Sum of Project Count</t>
  </si>
  <si>
    <t>Alternatives To Burning</t>
  </si>
  <si>
    <t>Bumper Material Tox</t>
  </si>
  <si>
    <t>Fresh Wheat Residue</t>
  </si>
  <si>
    <t>Straw Management</t>
  </si>
  <si>
    <t>Waste To Fuel Tech</t>
  </si>
  <si>
    <t>WSU Beachwatchers 9</t>
  </si>
  <si>
    <t>Beauchamp</t>
    <phoneticPr fontId="3" type="noConversion"/>
  </si>
  <si>
    <t>LLTK</t>
    <phoneticPr fontId="3" type="noConversion"/>
  </si>
  <si>
    <t>Non Profit</t>
    <phoneticPr fontId="3" type="noConversion"/>
  </si>
  <si>
    <t>Legend For Data Sheet</t>
    <phoneticPr fontId="3" type="noConversion"/>
  </si>
  <si>
    <t>No</t>
    <phoneticPr fontId="3" type="noConversion"/>
  </si>
  <si>
    <t>Coop Project, New Project, Closed Project</t>
    <phoneticPr fontId="3" type="noConversion"/>
  </si>
  <si>
    <t>UW</t>
    <phoneticPr fontId="3" type="noConversion"/>
  </si>
  <si>
    <t>Habitat</t>
    <phoneticPr fontId="3" type="noConversion"/>
  </si>
  <si>
    <t>USFWS</t>
    <phoneticPr fontId="3" type="noConversion"/>
  </si>
  <si>
    <t>Lewis River Fish</t>
    <phoneticPr fontId="3" type="noConversion"/>
  </si>
  <si>
    <t>TTSS Sum of Project Count</t>
  </si>
  <si>
    <t>USACE Sum of Project Count</t>
  </si>
  <si>
    <t>Wood Energy Study</t>
  </si>
  <si>
    <t>WSU Forest Outreach</t>
  </si>
  <si>
    <t>Abalone Demography</t>
  </si>
  <si>
    <t>Project Type</t>
    <phoneticPr fontId="3" type="noConversion"/>
  </si>
  <si>
    <t>Schillinger</t>
    <phoneticPr fontId="3" type="noConversion"/>
  </si>
  <si>
    <t>CSS</t>
    <phoneticPr fontId="3" type="noConversion"/>
  </si>
  <si>
    <t>Fish</t>
    <phoneticPr fontId="3" type="noConversion"/>
  </si>
  <si>
    <t>Lake WA Predation II</t>
    <phoneticPr fontId="3" type="noConversion"/>
  </si>
  <si>
    <t>WDFW-F</t>
    <phoneticPr fontId="3" type="noConversion"/>
  </si>
  <si>
    <t>State</t>
    <phoneticPr fontId="3" type="noConversion"/>
  </si>
  <si>
    <t>Fish</t>
    <phoneticPr fontId="3" type="noConversion"/>
  </si>
  <si>
    <t>USFWS</t>
    <phoneticPr fontId="3" type="noConversion"/>
  </si>
  <si>
    <t>Federal</t>
    <phoneticPr fontId="3" type="noConversion"/>
  </si>
  <si>
    <t>UW</t>
    <phoneticPr fontId="3" type="noConversion"/>
  </si>
  <si>
    <t>Bird</t>
    <phoneticPr fontId="3" type="noConversion"/>
  </si>
  <si>
    <t>Ecological Function</t>
    <phoneticPr fontId="3" type="noConversion"/>
  </si>
  <si>
    <t>Cordell</t>
    <phoneticPr fontId="3" type="noConversion"/>
  </si>
  <si>
    <t>SAFS</t>
    <phoneticPr fontId="3" type="noConversion"/>
  </si>
  <si>
    <t>USACE</t>
    <phoneticPr fontId="3" type="noConversion"/>
  </si>
  <si>
    <t>Alternatives To Burning</t>
    <phoneticPr fontId="3" type="noConversion"/>
  </si>
  <si>
    <t>Thompson</t>
    <phoneticPr fontId="3" type="noConversion"/>
  </si>
  <si>
    <t>Olden ALEA 2015</t>
    <phoneticPr fontId="3" type="noConversion"/>
  </si>
  <si>
    <t>Olden</t>
    <phoneticPr fontId="3" type="noConversion"/>
  </si>
  <si>
    <t>SAFS</t>
    <phoneticPr fontId="3" type="noConversion"/>
  </si>
  <si>
    <t>WDFW</t>
    <phoneticPr fontId="3" type="noConversion"/>
  </si>
  <si>
    <t>State</t>
    <phoneticPr fontId="3" type="noConversion"/>
  </si>
  <si>
    <t>UW</t>
    <phoneticPr fontId="3" type="noConversion"/>
  </si>
  <si>
    <t>Habitat</t>
    <phoneticPr fontId="3" type="noConversion"/>
  </si>
  <si>
    <t>Extension</t>
    <phoneticPr fontId="3" type="noConversion"/>
  </si>
  <si>
    <t>WDFW-W</t>
    <phoneticPr fontId="3" type="noConversion"/>
  </si>
  <si>
    <t>WSU</t>
    <phoneticPr fontId="3" type="noConversion"/>
  </si>
  <si>
    <t>Predator Conflicts</t>
    <phoneticPr fontId="3" type="noConversion"/>
  </si>
  <si>
    <t>Weilgus</t>
    <phoneticPr fontId="3" type="noConversion"/>
  </si>
  <si>
    <t>SOE</t>
    <phoneticPr fontId="3" type="noConversion"/>
  </si>
  <si>
    <t>USFS Sum of Project Count</t>
  </si>
  <si>
    <t>USFWS Sum of Project Count</t>
  </si>
  <si>
    <t>USGS Sum of Project Count</t>
  </si>
  <si>
    <t>WDFW Sum of Project Count</t>
  </si>
  <si>
    <t>WDFW-F Sum of Project Count</t>
  </si>
  <si>
    <t>WDFW-H Sum of Project Count</t>
  </si>
  <si>
    <t>WDFW-W Sum of Project Count</t>
  </si>
  <si>
    <t>WDOE Sum of Project Count</t>
  </si>
  <si>
    <t>Total Sum of Project Count</t>
  </si>
  <si>
    <t>Project Title</t>
  </si>
  <si>
    <t>DNR Sci Review 7</t>
  </si>
  <si>
    <t>DNR Sci Review 8</t>
  </si>
  <si>
    <t>0.0% Sum of Total $$'s</t>
  </si>
  <si>
    <t>Invert</t>
    <phoneticPr fontId="3" type="noConversion"/>
  </si>
  <si>
    <t>Closed in 16</t>
    <phoneticPr fontId="3" type="noConversion"/>
  </si>
  <si>
    <t>New in 16</t>
    <phoneticPr fontId="3" type="noConversion"/>
  </si>
  <si>
    <t>Apple Maggot Heat Expo</t>
    <phoneticPr fontId="3" type="noConversion"/>
  </si>
  <si>
    <t>Kruger/Yee</t>
    <phoneticPr fontId="3" type="noConversion"/>
  </si>
  <si>
    <t>CSANR</t>
    <phoneticPr fontId="3" type="noConversion"/>
  </si>
  <si>
    <t>New $$'s 16</t>
    <phoneticPr fontId="3" type="noConversion"/>
  </si>
  <si>
    <t>WDOE</t>
    <phoneticPr fontId="3" type="noConversion"/>
  </si>
  <si>
    <t>State</t>
    <phoneticPr fontId="3" type="noConversion"/>
  </si>
  <si>
    <t>WSU</t>
    <phoneticPr fontId="3" type="noConversion"/>
  </si>
  <si>
    <t>Invert</t>
    <phoneticPr fontId="3" type="noConversion"/>
  </si>
  <si>
    <t>15.0% Sum of Total $$'s</t>
  </si>
  <si>
    <t>15.0% Sum of New $$'s 15</t>
  </si>
  <si>
    <t>15.0% Sum of Project Count</t>
  </si>
  <si>
    <t>PNPTC Geoducks</t>
  </si>
  <si>
    <t>SG Beauchamp HCE 1</t>
  </si>
  <si>
    <t>54.5% Sum of Total $$'s</t>
  </si>
  <si>
    <t xml:space="preserve"> </t>
    <phoneticPr fontId="3" type="noConversion"/>
  </si>
  <si>
    <t xml:space="preserve"> </t>
    <phoneticPr fontId="3" type="noConversion"/>
  </si>
  <si>
    <t>Sum of New $$'s 16</t>
  </si>
  <si>
    <t>Sum of New in 16</t>
  </si>
  <si>
    <t>Sum of Closed in 16</t>
  </si>
  <si>
    <t>COASST ALEA 13-14</t>
  </si>
  <si>
    <t>COASST ALEA 15-17</t>
  </si>
  <si>
    <t>Olden ALEA 2015</t>
  </si>
  <si>
    <t>Chum SNPS Baseline</t>
  </si>
  <si>
    <t>Lake WA Predation</t>
  </si>
  <si>
    <t>Lake WA Predation II</t>
  </si>
  <si>
    <t>RAD Sequencing</t>
  </si>
  <si>
    <t>WDFW Truck Agreement</t>
  </si>
  <si>
    <t>Ballast Water Exchange</t>
  </si>
  <si>
    <t>WDFW Eelgrass 2014</t>
  </si>
  <si>
    <t>Eelgrass Research</t>
  </si>
  <si>
    <t>Willapa Bay Shrimp</t>
  </si>
  <si>
    <t>NPLCC_WDFW Culverts</t>
  </si>
  <si>
    <t>Seabird Mortality</t>
  </si>
  <si>
    <t>Swan Lead</t>
  </si>
  <si>
    <t>Vegetation Assessment</t>
  </si>
  <si>
    <t>WSU Forest Outreach</t>
    <phoneticPr fontId="3" type="noConversion"/>
  </si>
  <si>
    <t>Murray</t>
    <phoneticPr fontId="3" type="noConversion"/>
  </si>
  <si>
    <t>LLTK Marine Survival</t>
    <phoneticPr fontId="3" type="noConversion"/>
  </si>
  <si>
    <t>DNR Forest Modeling</t>
    <phoneticPr fontId="3" type="noConversion"/>
  </si>
  <si>
    <t>Toth</t>
    <phoneticPr fontId="3" type="noConversion"/>
  </si>
  <si>
    <t>UW</t>
    <phoneticPr fontId="3" type="noConversion"/>
  </si>
  <si>
    <t>Habitat</t>
    <phoneticPr fontId="3" type="noConversion"/>
  </si>
  <si>
    <t>State</t>
    <phoneticPr fontId="3" type="noConversion"/>
  </si>
  <si>
    <t>Full IDC</t>
    <phoneticPr fontId="3" type="noConversion"/>
  </si>
  <si>
    <t>State</t>
    <phoneticPr fontId="3" type="noConversion"/>
  </si>
  <si>
    <t>WSU</t>
    <phoneticPr fontId="3" type="noConversion"/>
  </si>
  <si>
    <t>Fish</t>
    <phoneticPr fontId="3" type="noConversion"/>
  </si>
  <si>
    <t>IDC Actual</t>
  </si>
  <si>
    <t>UW Sum of Total $$'s</t>
  </si>
  <si>
    <t>UW Sum of New $$'s 15</t>
  </si>
  <si>
    <t>WSU Sum of Total $$'s</t>
  </si>
  <si>
    <t>WSU Sum of New $$'s 15</t>
  </si>
  <si>
    <t>UW Sum of Project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</si>
</sst>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7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sz val="9"/>
      <name val="Verdana"/>
    </font>
    <font>
      <sz val="6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14" fontId="0" fillId="0" borderId="0" xfId="0" applyNumberFormat="1"/>
    <xf numFmtId="0" fontId="4" fillId="2" borderId="0" xfId="0" applyFont="1" applyFill="1"/>
    <xf numFmtId="3" fontId="4" fillId="2" borderId="0" xfId="0" applyNumberFormat="1" applyFont="1" applyFill="1"/>
    <xf numFmtId="164" fontId="4" fillId="2" borderId="0" xfId="0" applyNumberFormat="1" applyFont="1" applyFill="1"/>
    <xf numFmtId="0" fontId="5" fillId="0" borderId="0" xfId="0" applyFont="1"/>
    <xf numFmtId="0" fontId="4" fillId="0" borderId="0" xfId="0" applyFont="1" applyFill="1"/>
    <xf numFmtId="0" fontId="0" fillId="0" borderId="5" xfId="0" applyBorder="1"/>
    <xf numFmtId="0" fontId="0" fillId="0" borderId="8" xfId="0" pivotButton="1" applyBorder="1"/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9" xfId="0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7" xfId="0" applyBorder="1"/>
    <xf numFmtId="0" fontId="0" fillId="0" borderId="12" xfId="0" applyBorder="1"/>
    <xf numFmtId="0" fontId="0" fillId="0" borderId="8" xfId="0" applyNumberFormat="1" applyBorder="1"/>
    <xf numFmtId="43" fontId="0" fillId="0" borderId="0" xfId="1" applyFont="1"/>
    <xf numFmtId="0" fontId="0" fillId="0" borderId="11" xfId="0" applyBorder="1"/>
    <xf numFmtId="3" fontId="0" fillId="0" borderId="7" xfId="0" applyNumberFormat="1" applyBorder="1" applyAlignment="1"/>
    <xf numFmtId="3" fontId="0" fillId="0" borderId="2" xfId="0" applyNumberFormat="1" applyBorder="1" applyAlignment="1"/>
    <xf numFmtId="3" fontId="0" fillId="0" borderId="4" xfId="0" applyNumberFormat="1" applyBorder="1"/>
    <xf numFmtId="3" fontId="0" fillId="0" borderId="0" xfId="0" applyNumberFormat="1"/>
    <xf numFmtId="3" fontId="0" fillId="0" borderId="7" xfId="0" applyNumberFormat="1" applyBorder="1"/>
    <xf numFmtId="3" fontId="0" fillId="0" borderId="0" xfId="0" applyNumberFormat="1"/>
    <xf numFmtId="164" fontId="0" fillId="0" borderId="5" xfId="0" applyNumberFormat="1" applyBorder="1"/>
    <xf numFmtId="0" fontId="6" fillId="0" borderId="0" xfId="0" applyFont="1"/>
    <xf numFmtId="0" fontId="1" fillId="0" borderId="0" xfId="0" applyFont="1"/>
    <xf numFmtId="3" fontId="0" fillId="0" borderId="7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4" xfId="0" applyNumberFormat="1" applyBorder="1"/>
    <xf numFmtId="3" fontId="0" fillId="0" borderId="8" xfId="0" applyNumberFormat="1" applyBorder="1"/>
    <xf numFmtId="3" fontId="0" fillId="0" borderId="0" xfId="1" applyNumberFormat="1" applyFont="1"/>
    <xf numFmtId="3" fontId="0" fillId="0" borderId="0" xfId="0" applyNumberFormat="1"/>
    <xf numFmtId="3" fontId="0" fillId="0" borderId="7" xfId="0" applyNumberFormat="1" applyBorder="1"/>
    <xf numFmtId="3" fontId="0" fillId="0" borderId="4" xfId="0" applyNumberFormat="1" applyBorder="1"/>
    <xf numFmtId="3" fontId="0" fillId="0" borderId="8" xfId="0" applyNumberFormat="1" applyBorder="1"/>
  </cellXfs>
  <cellStyles count="2">
    <cellStyle name="Comma" xfId="1" builtinId="3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na blackhurst" refreshedDate="41423.447280092594" refreshedVersion="3" recordCount="68">
  <cacheSource type="worksheet">
    <worksheetSource ref="A1:S69" sheet="DATA"/>
  </cacheSource>
  <cacheFields count="19">
    <cacheField name="Project Title" numFmtId="0">
      <sharedItems/>
    </cacheField>
    <cacheField name="PI" numFmtId="0">
      <sharedItems count="41">
        <s v="VanBlaricom"/>
        <s v="Thompson"/>
        <s v="Wielgus"/>
        <s v="McIntyre"/>
        <s v="Parrish"/>
        <s v="Mass"/>
        <s v="Toth"/>
        <s v="Vogt"/>
        <s v="Dethier"/>
        <s v="Cordell"/>
        <s v="Patten"/>
        <s v="Rogers"/>
        <s v="Naish/Friedman"/>
        <s v="Beauchamp"/>
        <s v="Schillinger"/>
        <s v="Olden"/>
        <s v="Weilgus"/>
        <s v="Moskal"/>
        <s v="Grue"/>
        <s v="Multiple"/>
        <s v="Schindler"/>
        <s v="Wirsing"/>
        <s v="Sjoding"/>
        <s v="Shipley"/>
        <s v="Murray"/>
        <s v="Kruger/Yee"/>
        <s v="James"/>
        <s v="Seeb"/>
        <s v="Istanbulluoglu"/>
        <s v="Young"/>
        <s v="Goldberg"/>
        <s v="Andreas"/>
        <s v="Giblin"/>
        <s v="Roberts"/>
        <s v="Jobson"/>
        <s v="Wirsing, Prugh, Gardner"/>
        <s v="Moskal, Rogers"/>
        <s v="Casola"/>
        <s v="Moulton"/>
        <s v="Kelly"/>
        <s v="Friedman"/>
      </sharedItems>
    </cacheField>
    <cacheField name="Dept" numFmtId="0">
      <sharedItems count="14">
        <s v="SAFS"/>
        <s v="Extension"/>
        <s v="SOE"/>
        <s v="AS"/>
        <s v="SEFS"/>
        <s v="FHL"/>
        <s v="CSS"/>
        <s v="CSANR"/>
        <s v="EP"/>
        <s v="Urban Waters"/>
        <s v="CEE"/>
        <s v="Burke"/>
        <s v="CIG"/>
        <s v="MAA"/>
      </sharedItems>
    </cacheField>
    <cacheField name="Start Date" numFmtId="14">
      <sharedItems containsSemiMixedTypes="0" containsNonDate="0" containsDate="1" containsString="0" minDate="2008-09-01T00:00:00" maxDate="2016-11-02T00:00:00"/>
    </cacheField>
    <cacheField name="End Date" numFmtId="14">
      <sharedItems containsSemiMixedTypes="0" containsNonDate="0" containsDate="1" containsString="0" minDate="2016-01-31T00:00:00" maxDate="2021-09-30T00:00:00" count="28">
        <d v="2016-03-01T00:00:00"/>
        <d v="2017-06-30T00:00:00"/>
        <d v="2017-05-31T00:00:00"/>
        <d v="2016-04-30T00:00:00"/>
        <d v="2018-06-30T00:00:00"/>
        <d v="2017-08-30T00:00:00"/>
        <d v="2016-06-30T00:00:00"/>
        <d v="2016-01-31T00:00:00"/>
        <d v="2016-03-31T00:00:00"/>
        <d v="2016-09-30T00:00:00"/>
        <d v="2017-09-30T00:00:00"/>
        <d v="2017-01-31T00:00:00"/>
        <d v="2016-12-31T00:00:00"/>
        <d v="2017-12-31T00:00:00"/>
        <d v="2017-05-30T00:00:00"/>
        <d v="2017-01-13T00:00:00"/>
        <d v="2018-03-31T00:00:00"/>
        <d v="2020-06-30T00:00:00"/>
        <d v="2018-02-28T00:00:00"/>
        <d v="2016-11-30T00:00:00"/>
        <d v="2017-03-31T00:00:00"/>
        <d v="2016-12-01T00:00:00"/>
        <d v="2016-05-31T00:00:00"/>
        <d v="2018-01-31T00:00:00"/>
        <d v="2021-06-30T00:00:00"/>
        <d v="2017-01-28T00:00:00"/>
        <d v="2017-05-01T00:00:00"/>
        <d v="2021-09-30T00:00:00"/>
      </sharedItems>
    </cacheField>
    <cacheField name="Total $$'s" numFmtId="3">
      <sharedItems containsSemiMixedTypes="0" containsString="0" containsNumber="1" containsInteger="1" minValue="0" maxValue="647666" count="64">
        <n v="36486"/>
        <n v="64633"/>
        <n v="174215"/>
        <n v="2000"/>
        <n v="17049"/>
        <n v="125000"/>
        <n v="118188"/>
        <n v="150416"/>
        <n v="129640"/>
        <n v="86818"/>
        <n v="70360"/>
        <n v="50515"/>
        <n v="35980"/>
        <n v="100000"/>
        <n v="154649"/>
        <n v="78334"/>
        <n v="64996"/>
        <n v="135894"/>
        <n v="0"/>
        <n v="449358"/>
        <n v="329648"/>
        <n v="7015"/>
        <n v="600000"/>
        <n v="300000"/>
        <n v="161440"/>
        <n v="211120"/>
        <n v="152897"/>
        <n v="31774"/>
        <n v="40000"/>
        <n v="185000"/>
        <n v="90886"/>
        <n v="74928"/>
        <n v="56306"/>
        <n v="48972"/>
        <n v="110000"/>
        <n v="31411"/>
        <n v="108620"/>
        <n v="35000"/>
        <n v="191000"/>
        <n v="25000"/>
        <n v="9988"/>
        <n v="30000"/>
        <n v="38993"/>
        <n v="20000"/>
        <n v="400"/>
        <n v="14766"/>
        <n v="42752"/>
        <n v="23517"/>
        <n v="14400"/>
        <n v="37462"/>
        <n v="107805"/>
        <n v="100162"/>
        <n v="99704"/>
        <n v="500000"/>
        <n v="575941"/>
        <n v="110686"/>
        <n v="35115"/>
        <n v="70938"/>
        <n v="5100"/>
        <n v="5660"/>
        <n v="99653"/>
        <n v="15515"/>
        <n v="28302"/>
        <n v="647666"/>
      </sharedItems>
    </cacheField>
    <cacheField name="New $$'s 16" numFmtId="3">
      <sharedItems containsSemiMixedTypes="0" containsString="0" containsNumber="1" containsInteger="1" minValue="0" maxValue="647666"/>
    </cacheField>
    <cacheField name="Sponsor" numFmtId="0">
      <sharedItems count="17">
        <s v="NOAA"/>
        <s v="WDOE"/>
        <s v="WDFW-W"/>
        <s v="WDFW"/>
        <s v="DNR"/>
        <s v="USACE"/>
        <s v="WDFW-F"/>
        <s v="USFWS"/>
        <s v="USGS"/>
        <s v="LLTK"/>
        <s v="SG"/>
        <s v="TTSS"/>
        <s v="USFS"/>
        <s v="SCL"/>
        <s v="WDFW-H"/>
        <s v="King County"/>
        <s v="SPU"/>
      </sharedItems>
    </cacheField>
    <cacheField name="Money Type" numFmtId="0">
      <sharedItems count="4">
        <s v="Federal"/>
        <s v="State"/>
        <s v="Non Profit"/>
        <s v="Municiple"/>
      </sharedItems>
    </cacheField>
    <cacheField name="Coop " numFmtId="0">
      <sharedItems containsSemiMixedTypes="0" containsString="0" containsNumber="1" containsInteger="1" minValue="0" maxValue="1" count="2">
        <n v="1"/>
        <n v="0"/>
      </sharedItems>
    </cacheField>
    <cacheField name="University" numFmtId="0">
      <sharedItems count="2">
        <s v="UW"/>
        <s v="WSU"/>
      </sharedItems>
    </cacheField>
    <cacheField name="IDC Actual" numFmtId="164">
      <sharedItems containsSemiMixedTypes="0" containsString="0" containsNumber="1" minValue="0" maxValue="0.54500000000000004" count="6">
        <n v="0.15"/>
        <n v="0"/>
        <n v="0.26"/>
        <n v="0.2"/>
        <n v="0.54500000000000004"/>
        <n v="0.25"/>
      </sharedItems>
    </cacheField>
    <cacheField name="Full IDC" numFmtId="164">
      <sharedItems containsSemiMixedTypes="0" containsString="0" containsNumber="1" minValue="0" maxValue="0.54500000000000004" count="7">
        <n v="0.54500000000000004"/>
        <n v="0.51"/>
        <n v="0.26"/>
        <n v="0"/>
        <n v="0.2"/>
        <n v="0.15"/>
        <n v="0.25"/>
      </sharedItems>
    </cacheField>
    <cacheField name="Difference" numFmtId="164">
      <sharedItems containsSemiMixedTypes="0" containsString="0" containsNumber="1" minValue="0" maxValue="0.54500000000000004" count="7">
        <n v="0.39500000000000002"/>
        <n v="0.51"/>
        <n v="0.26"/>
        <n v="0"/>
        <n v="0.28500000000000003"/>
        <n v="0.54500000000000004"/>
        <n v="0.25"/>
      </sharedItems>
    </cacheField>
    <cacheField name="$$ Difference" numFmtId="3">
      <sharedItems containsSemiMixedTypes="0" containsString="0" containsNumber="1" minValue="0" maxValue="272500" count="29">
        <n v="0"/>
        <n v="32962.83"/>
        <n v="14232.330000000002"/>
        <n v="32700.000000000004"/>
        <n v="8804.7900000000009"/>
        <n v="85500.000000000015"/>
        <n v="63768.800000000003"/>
        <n v="12750"/>
        <n v="16350.000000000002"/>
        <n v="21251.185000000001"/>
        <n v="35625.000000000007"/>
        <n v="10900"/>
        <n v="204"/>
        <n v="7530.66"/>
        <n v="7081.86"/>
        <n v="7848.0000000000009"/>
        <n v="30724.425000000003"/>
        <n v="5700.0000000000009"/>
        <n v="24926"/>
        <n v="272500"/>
        <n v="164143.18500000003"/>
        <n v="60323.87"/>
        <n v="10007.775000000001"/>
        <n v="20217.330000000002"/>
        <n v="2601"/>
        <n v="39362.935000000005"/>
        <n v="6128.4250000000002"/>
        <n v="11179.29"/>
        <n v="255828.07"/>
      </sharedItems>
    </cacheField>
    <cacheField name="Project Type" numFmtId="0">
      <sharedItems count="7">
        <s v="Invert"/>
        <s v="Habitat"/>
        <s v="Mammal"/>
        <s v="Bird"/>
        <s v="Repeat"/>
        <s v="Fish"/>
        <s v="Amphib"/>
      </sharedItems>
    </cacheField>
    <cacheField name="Closed in 16" numFmtId="0">
      <sharedItems containsSemiMixedTypes="0" containsString="0" containsNumber="1" containsInteger="1" minValue="0" maxValue="1" count="2">
        <n v="1"/>
        <n v="0"/>
      </sharedItems>
    </cacheField>
    <cacheField name="New in 16" numFmtId="0">
      <sharedItems containsSemiMixedTypes="0" containsString="0" containsNumber="1" containsInteger="1" minValue="0" maxValue="1" count="2">
        <n v="0"/>
        <n v="1"/>
      </sharedItems>
    </cacheField>
    <cacheField name="Project Cou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na blackhurst" refreshedDate="41016.616620370369" refreshedVersion="3" recordCount="72">
  <cacheSource type="worksheet">
    <worksheetSource ref="E1:S42" sheet="DATA"/>
  </cacheSource>
  <cacheFields count="15">
    <cacheField name="End Date" numFmtId="0">
      <sharedItems containsSemiMixedTypes="0" containsNonDate="0" containsDate="1" containsString="0" minDate="2014-09-30T00:00:00" maxDate="2019-06-30T00:00:00" count="27">
        <d v="2016-03-01T00:00:00"/>
        <d v="2015-06-30T00:00:00"/>
        <d v="2015-03-31T00:00:00"/>
        <d v="2017-05-31T00:00:00"/>
        <d v="2018-06-30T00:00:00"/>
        <d v="2016-06-30T00:00:00"/>
        <d v="2015-12-31T00:00:00"/>
        <d v="2015-09-30T00:00:00"/>
        <d v="2016-12-31T00:00:00"/>
        <d v="2015-05-31T00:00:00"/>
        <d v="2015-07-31T00:00:00"/>
        <d v="2015-10-31T00:00:00"/>
        <d v="2015-01-31T00:00:00"/>
        <d v="2017-01-31T00:00:00"/>
        <d v="2017-06-30T00:00:00"/>
        <d v="2015-11-30T00:00:00"/>
        <d v="2016-05-31T00:00:00"/>
        <d v="2014-09-30T00:00:00"/>
        <d v="2015-04-30T00:00:00"/>
        <d v="2016-09-30T00:00:00"/>
        <d v="2019-06-30T00:00:00"/>
        <d v="2017-12-31T00:00:00"/>
        <d v="2016-01-31T00:00:00"/>
        <d v="2016-04-30T00:00:00"/>
        <d v="2016-03-31T00:00:00"/>
        <d v="2015-07-30T00:00:00"/>
        <d v="2017-05-30T00:00:00"/>
      </sharedItems>
    </cacheField>
    <cacheField name="Total $$'s" numFmtId="3">
      <sharedItems containsSemiMixedTypes="0" containsString="0" containsNumber="1" containsInteger="1" minValue="0" maxValue="600000"/>
    </cacheField>
    <cacheField name="New $$'s 15" numFmtId="3">
      <sharedItems containsMixedTypes="1" containsNumber="1" containsInteger="1" minValue="0" maxValue="600000" count="29">
        <n v="0"/>
        <n v="22632"/>
        <s v=" "/>
        <n v="45000"/>
        <n v="35000"/>
        <n v="86000"/>
        <n v="161440"/>
        <n v="31411"/>
        <n v="50515"/>
        <n v="64633"/>
        <n v="2000"/>
        <n v="17049"/>
        <n v="129640"/>
        <n v="86818"/>
        <n v="70360"/>
        <n v="35980"/>
        <n v="100000"/>
        <n v="78334"/>
        <n v="7015"/>
        <n v="8000"/>
        <n v="600000"/>
        <n v="300000"/>
        <n v="3200"/>
        <n v="39664"/>
        <n v="40000"/>
        <n v="185000"/>
        <n v="56306"/>
        <n v="48972"/>
        <n v="5100"/>
      </sharedItems>
    </cacheField>
    <cacheField name="Sponsor" numFmtId="0">
      <sharedItems count="18">
        <s v="NOAA"/>
        <s v="WDFW"/>
        <s v="WDFW-F"/>
        <s v="WDFW-W"/>
        <s v="DNR"/>
        <s v="Repeat"/>
        <s v="USFWS"/>
        <s v="WDOE"/>
        <s v="USGS"/>
        <s v="LLTK"/>
        <s v="WDFW-H"/>
        <s v="PNPTC"/>
        <s v="USACE"/>
        <s v="SG"/>
        <s v="SPU"/>
        <s v="TTSS"/>
        <s v="SnoPUD"/>
        <s v="USFS"/>
      </sharedItems>
    </cacheField>
    <cacheField name="Money Type" numFmtId="0">
      <sharedItems count="6">
        <s v="Federal"/>
        <s v="State"/>
        <s v="Repeat"/>
        <s v="Non Profit"/>
        <s v="Tribe"/>
        <s v="Municiple"/>
      </sharedItems>
    </cacheField>
    <cacheField name="Coop " numFmtId="0">
      <sharedItems containsSemiMixedTypes="0" containsString="0" containsNumber="1" containsInteger="1" minValue="0" maxValue="2" count="3">
        <n v="1"/>
        <n v="0"/>
        <n v="2"/>
      </sharedItems>
    </cacheField>
    <cacheField name="University" numFmtId="0">
      <sharedItems count="2">
        <s v="UW"/>
        <s v="WSU"/>
      </sharedItems>
    </cacheField>
    <cacheField name="IDC Actual" numFmtId="164">
      <sharedItems containsSemiMixedTypes="0" containsString="0" containsNumber="1" minValue="0" maxValue="0.54500000000000004" count="7">
        <n v="0.15"/>
        <n v="0"/>
        <n v="0.26"/>
        <n v="0.2"/>
        <n v="0.54500000000000004"/>
        <n v="0.54"/>
        <n v="0.25"/>
      </sharedItems>
    </cacheField>
    <cacheField name="Full IDC" numFmtId="164">
      <sharedItems containsSemiMixedTypes="0" containsString="0" containsNumber="1" minValue="0" maxValue="0.54500000000000004" count="8">
        <n v="0.54500000000000004"/>
        <n v="0"/>
        <n v="0.51"/>
        <n v="0.2"/>
        <n v="0.54"/>
        <n v="0.25"/>
        <n v="0.26"/>
        <n v="0.15"/>
      </sharedItems>
    </cacheField>
    <cacheField name="Difference" numFmtId="164">
      <sharedItems containsSemiMixedTypes="0" containsString="0" containsNumber="1" minValue="0" maxValue="0.54500000000000004" count="7">
        <n v="0.39500000000000002"/>
        <n v="0"/>
        <n v="0.28500000000000003"/>
        <n v="0.51"/>
        <n v="0.54500000000000004"/>
        <n v="0.25"/>
        <n v="0.26"/>
      </sharedItems>
    </cacheField>
    <cacheField name="$$ Difference" numFmtId="3">
      <sharedItems containsSemiMixedTypes="0" containsString="0" containsNumber="1" minValue="0" maxValue="150000" count="26">
        <n v="0"/>
        <n v="6450.1200000000008"/>
        <n v="24525"/>
        <n v="17850"/>
        <n v="43860"/>
        <n v="63768.800000000003"/>
        <n v="12407.345000000001"/>
        <n v="19953.424999999999"/>
        <n v="32962.83"/>
        <n v="520"/>
        <n v="70653.8"/>
        <n v="24743.13"/>
        <n v="20052.600000000002"/>
        <n v="18349.8"/>
        <n v="28500.000000000004"/>
        <n v="42692.030000000006"/>
        <n v="2080"/>
        <n v="150000"/>
        <n v="85500.000000000015"/>
        <n v="54500.000000000007"/>
        <n v="11304.240000000002"/>
        <n v="20400"/>
        <n v="46250"/>
        <n v="14076.5"/>
        <n v="12732.720000000001"/>
        <n v="1326"/>
      </sharedItems>
    </cacheField>
    <cacheField name="Project Type" numFmtId="0">
      <sharedItems count="7">
        <s v="Invert"/>
        <s v="Mammal"/>
        <s v="Fish"/>
        <s v="Bird"/>
        <s v="Habitat"/>
        <s v="Repeat"/>
        <s v="Amphib"/>
      </sharedItems>
    </cacheField>
    <cacheField name="Closed in 15" numFmtId="0">
      <sharedItems containsSemiMixedTypes="0" containsString="0" containsNumber="1" containsInteger="1" minValue="0" maxValue="2" count="3">
        <n v="0"/>
        <n v="1"/>
        <n v="2"/>
      </sharedItems>
    </cacheField>
    <cacheField name="New in 15" numFmtId="0">
      <sharedItems containsSemiMixedTypes="0" containsString="0" containsNumber="1" containsInteger="1" minValue="0" maxValue="2" count="3">
        <n v="0"/>
        <n v="2"/>
        <n v="1"/>
      </sharedItems>
    </cacheField>
    <cacheField name="Project Cou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erna blackhurst" refreshedDate="41016.620983796296" refreshedVersion="3" recordCount="72">
  <cacheSource type="worksheet">
    <worksheetSource ref="A1:S42" sheet="DATA"/>
  </cacheSource>
  <cacheFields count="19">
    <cacheField name="Project Title" numFmtId="0">
      <sharedItems count="69">
        <s v="Abalone Demography"/>
        <s v="ALEA Swamp Crayfish"/>
        <s v="Ballast Water Exchange"/>
        <s v="Bear Demographics"/>
        <s v="Chum SNPS Baseline"/>
        <s v="COASST ALEA 13-14"/>
        <s v="DNR Data"/>
        <s v="DNR Forest Modeling"/>
        <s v="DNR Sci Review 7"/>
        <s v="DNR Shoreline Biota"/>
        <s v="Elk Hoof Disease"/>
        <s v="Fish Virus Ecology"/>
        <s v="Foodweb Structure"/>
        <s v="Fresh Wheat Residue"/>
        <s v="Ichthylophonus Parasite"/>
        <s v="Invertebrate Populations"/>
        <s v="Lake Tahoe Foodweb"/>
        <s v="Lake WA Predation"/>
        <s v="Lake WA Predation II"/>
        <s v="Lewis River Fish"/>
        <s v="LLTK Marine Survival"/>
        <s v="NPLCC_WDFW Culverts"/>
        <s v="Oregon Spotted Frogs"/>
        <s v="PNPTC Geoducks"/>
        <s v="Puget Sound Eelgrass"/>
        <s v="RAD Sequencing"/>
        <s v="Riverview Park Habitat"/>
        <s v="SG Beauchamp HCE 1"/>
        <s v="Sockeye Hatchery AMP"/>
        <s v="Straw Management"/>
        <s v="Swan Lead"/>
        <s v="TTSS Judson Lake IV"/>
        <s v="Understanding Goat Heards"/>
        <s v="Vegetation Assessment"/>
        <s v="Veteran Forest Therapy"/>
        <s v="Water Temp Regimes"/>
        <s v="WCLP Columbia Plateau"/>
        <s v="WDFW Eelgrass 2014"/>
        <s v="WDOE Amphibians 2013"/>
        <s v="WDOE Weed Management"/>
        <s v="Wetland Adaptive Management"/>
        <s v="Wood Energy Study"/>
        <s v="WSU Deer Nutrition"/>
        <s v="WSU Wolf Conflict"/>
        <s v="Salmonid Health Index"/>
        <s v="Wrangle Island Geese"/>
        <s v="Ecological Function"/>
        <s v="Alternatives To Burning"/>
        <s v="Bumper Material Tox"/>
        <s v="COASST ALEA 15-17"/>
        <s v="DNR Sci Review 8"/>
        <s v="DNR Shoreline Biota 2"/>
        <s v="Eelgrass Research"/>
        <s v="Evaluating Lidar"/>
        <s v="Foodweb Structure II"/>
        <s v="Olden ALEA 2015"/>
        <s v="PHS Water Quality"/>
        <s v="Predator Conflicts"/>
        <s v="Remote Sensing Pilot"/>
        <s v="Seabird Mortality"/>
        <s v="Sultan River Trout"/>
        <s v="USFS Amphibians"/>
        <s v="Vegetation Monitoring"/>
        <s v="Waste To Fuel Tech"/>
        <s v="WDFW Truck Agreement"/>
        <s v="WDOE Parrot Feather"/>
        <s v="Willapa Bay Shrimp"/>
        <s v="WSU Beachwatchers 9"/>
        <s v="WSU Forest Outreach"/>
      </sharedItems>
    </cacheField>
    <cacheField name="PI" numFmtId="0">
      <sharedItems/>
    </cacheField>
    <cacheField name="Dept" numFmtId="0">
      <sharedItems count="12">
        <s v="SAFS"/>
        <s v="SOE"/>
        <s v="AS"/>
        <s v="SEFS"/>
        <s v="FHL"/>
        <s v="VCS"/>
        <s v="CSS"/>
        <s v="MBS"/>
        <s v="CIG"/>
        <s v="EP"/>
        <s v="Extension"/>
        <s v="CSANR"/>
      </sharedItems>
    </cacheField>
    <cacheField name="Start Date" numFmtId="14">
      <sharedItems containsSemiMixedTypes="0" containsNonDate="0" containsDate="1" containsString="0" minDate="2004-10-01T00:00:00" maxDate="2015-11-02T00:00:00"/>
    </cacheField>
    <cacheField name="End Date" numFmtId="0">
      <sharedItems containsSemiMixedTypes="0" containsNonDate="0" containsDate="1" containsString="0" minDate="2014-09-30T00:00:00" maxDate="2019-06-30T00:00:00" count="27">
        <d v="2016-03-01T00:00:00"/>
        <d v="2015-06-30T00:00:00"/>
        <d v="2015-03-31T00:00:00"/>
        <d v="2017-05-31T00:00:00"/>
        <d v="2018-06-30T00:00:00"/>
        <d v="2016-06-30T00:00:00"/>
        <d v="2015-12-31T00:00:00"/>
        <d v="2015-09-30T00:00:00"/>
        <d v="2016-12-31T00:00:00"/>
        <d v="2015-05-31T00:00:00"/>
        <d v="2015-07-31T00:00:00"/>
        <d v="2015-10-31T00:00:00"/>
        <d v="2015-01-31T00:00:00"/>
        <d v="2017-01-31T00:00:00"/>
        <d v="2017-06-30T00:00:00"/>
        <d v="2015-11-30T00:00:00"/>
        <d v="2016-05-31T00:00:00"/>
        <d v="2014-09-30T00:00:00"/>
        <d v="2015-04-30T00:00:00"/>
        <d v="2016-09-30T00:00:00"/>
        <d v="2019-06-30T00:00:00"/>
        <d v="2017-12-31T00:00:00"/>
        <d v="2016-01-31T00:00:00"/>
        <d v="2016-04-30T00:00:00"/>
        <d v="2016-03-31T00:00:00"/>
        <d v="2015-07-30T00:00:00"/>
        <d v="2017-05-30T00:00:00"/>
      </sharedItems>
    </cacheField>
    <cacheField name="Total $$'s" numFmtId="3">
      <sharedItems containsSemiMixedTypes="0" containsString="0" containsNumber="1" containsInteger="1" minValue="0" maxValue="600000"/>
    </cacheField>
    <cacheField name="New $$'s 15" numFmtId="3">
      <sharedItems containsMixedTypes="1" containsNumber="1" containsInteger="1" minValue="0" maxValue="600000" count="29">
        <n v="0"/>
        <n v="22632"/>
        <s v=" "/>
        <n v="45000"/>
        <n v="35000"/>
        <n v="86000"/>
        <n v="161440"/>
        <n v="31411"/>
        <n v="50515"/>
        <n v="64633"/>
        <n v="2000"/>
        <n v="17049"/>
        <n v="129640"/>
        <n v="86818"/>
        <n v="70360"/>
        <n v="35980"/>
        <n v="100000"/>
        <n v="78334"/>
        <n v="7015"/>
        <n v="8000"/>
        <n v="600000"/>
        <n v="300000"/>
        <n v="3200"/>
        <n v="39664"/>
        <n v="40000"/>
        <n v="185000"/>
        <n v="56306"/>
        <n v="48972"/>
        <n v="5100"/>
      </sharedItems>
    </cacheField>
    <cacheField name="Sponsor" numFmtId="0">
      <sharedItems count="18">
        <s v="NOAA"/>
        <s v="WDFW"/>
        <s v="WDFW-F"/>
        <s v="WDFW-W"/>
        <s v="DNR"/>
        <s v="Repeat"/>
        <s v="USFWS"/>
        <s v="WDOE"/>
        <s v="USGS"/>
        <s v="LLTK"/>
        <s v="WDFW-H"/>
        <s v="PNPTC"/>
        <s v="USACE"/>
        <s v="SG"/>
        <s v="SPU"/>
        <s v="TTSS"/>
        <s v="SnoPUD"/>
        <s v="USFS"/>
      </sharedItems>
    </cacheField>
    <cacheField name="Money Type" numFmtId="0">
      <sharedItems count="6">
        <s v="Federal"/>
        <s v="State"/>
        <s v="Repeat"/>
        <s v="Non Profit"/>
        <s v="Tribe"/>
        <s v="Municiple"/>
      </sharedItems>
    </cacheField>
    <cacheField name="Coop " numFmtId="0">
      <sharedItems containsSemiMixedTypes="0" containsString="0" containsNumber="1" containsInteger="1" minValue="0" maxValue="2" count="3">
        <n v="1"/>
        <n v="0"/>
        <n v="2"/>
      </sharedItems>
    </cacheField>
    <cacheField name="University" numFmtId="0">
      <sharedItems count="2">
        <s v="UW"/>
        <s v="WSU"/>
      </sharedItems>
    </cacheField>
    <cacheField name="IDC Actual" numFmtId="164">
      <sharedItems containsSemiMixedTypes="0" containsString="0" containsNumber="1" minValue="0" maxValue="0.54500000000000004" count="7">
        <n v="0.15"/>
        <n v="0"/>
        <n v="0.26"/>
        <n v="0.2"/>
        <n v="0.54500000000000004"/>
        <n v="0.54"/>
        <n v="0.25"/>
      </sharedItems>
    </cacheField>
    <cacheField name="Full IDC" numFmtId="164">
      <sharedItems containsSemiMixedTypes="0" containsString="0" containsNumber="1" minValue="0" maxValue="0.54500000000000004" count="8">
        <n v="0.54500000000000004"/>
        <n v="0"/>
        <n v="0.51"/>
        <n v="0.2"/>
        <n v="0.54"/>
        <n v="0.25"/>
        <n v="0.26"/>
        <n v="0.15"/>
      </sharedItems>
    </cacheField>
    <cacheField name="Difference" numFmtId="164">
      <sharedItems containsSemiMixedTypes="0" containsString="0" containsNumber="1" minValue="0" maxValue="0.54500000000000004" count="7">
        <n v="0.39500000000000002"/>
        <n v="0"/>
        <n v="0.28500000000000003"/>
        <n v="0.51"/>
        <n v="0.54500000000000004"/>
        <n v="0.25"/>
        <n v="0.26"/>
      </sharedItems>
    </cacheField>
    <cacheField name="$$ Difference" numFmtId="3">
      <sharedItems containsSemiMixedTypes="0" containsString="0" containsNumber="1" minValue="0" maxValue="150000" count="26">
        <n v="0"/>
        <n v="6450.1200000000008"/>
        <n v="24525"/>
        <n v="17850"/>
        <n v="43860"/>
        <n v="63768.800000000003"/>
        <n v="12407.345000000001"/>
        <n v="19953.424999999999"/>
        <n v="32962.83"/>
        <n v="520"/>
        <n v="70653.8"/>
        <n v="24743.13"/>
        <n v="20052.600000000002"/>
        <n v="18349.8"/>
        <n v="28500.000000000004"/>
        <n v="42692.030000000006"/>
        <n v="2080"/>
        <n v="150000"/>
        <n v="85500.000000000015"/>
        <n v="54500.000000000007"/>
        <n v="11304.240000000002"/>
        <n v="20400"/>
        <n v="46250"/>
        <n v="14076.5"/>
        <n v="12732.720000000001"/>
        <n v="1326"/>
      </sharedItems>
    </cacheField>
    <cacheField name="Project Type" numFmtId="0">
      <sharedItems count="7">
        <s v="Invert"/>
        <s v="Mammal"/>
        <s v="Fish"/>
        <s v="Bird"/>
        <s v="Habitat"/>
        <s v="Repeat"/>
        <s v="Amphib"/>
      </sharedItems>
    </cacheField>
    <cacheField name="Closed in 15" numFmtId="0">
      <sharedItems containsSemiMixedTypes="0" containsString="0" containsNumber="1" containsInteger="1" minValue="0" maxValue="2" count="3">
        <n v="0"/>
        <n v="1"/>
        <n v="2"/>
      </sharedItems>
    </cacheField>
    <cacheField name="New in 15" numFmtId="0">
      <sharedItems containsSemiMixedTypes="0" containsString="0" containsNumber="1" containsInteger="1" minValue="0" maxValue="2" count="3">
        <n v="0"/>
        <n v="2"/>
        <n v="1"/>
      </sharedItems>
    </cacheField>
    <cacheField name="Project Cou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s v="Abalone Demography"/>
    <x v="0"/>
    <x v="0"/>
    <d v="2014-07-10T00:00:00"/>
    <x v="0"/>
    <x v="0"/>
    <n v="0"/>
    <x v="0"/>
    <x v="0"/>
    <x v="0"/>
    <x v="0"/>
    <x v="0"/>
    <x v="0"/>
    <x v="0"/>
    <x v="0"/>
    <x v="0"/>
    <x v="0"/>
    <x v="0"/>
    <x v="0"/>
  </r>
  <r>
    <s v="Alternatives To Burning"/>
    <x v="1"/>
    <x v="1"/>
    <d v="2015-08-01T00:00:00"/>
    <x v="1"/>
    <x v="1"/>
    <n v="64633"/>
    <x v="1"/>
    <x v="1"/>
    <x v="0"/>
    <x v="1"/>
    <x v="1"/>
    <x v="1"/>
    <x v="1"/>
    <x v="1"/>
    <x v="1"/>
    <x v="1"/>
    <x v="1"/>
    <x v="0"/>
  </r>
  <r>
    <s v="Bear Demographics"/>
    <x v="2"/>
    <x v="2"/>
    <d v="2013-04-01T00:00:00"/>
    <x v="2"/>
    <x v="2"/>
    <n v="0"/>
    <x v="2"/>
    <x v="1"/>
    <x v="0"/>
    <x v="1"/>
    <x v="1"/>
    <x v="1"/>
    <x v="1"/>
    <x v="0"/>
    <x v="2"/>
    <x v="1"/>
    <x v="0"/>
    <x v="0"/>
  </r>
  <r>
    <s v="Bumper Material Tox"/>
    <x v="3"/>
    <x v="1"/>
    <d v="2015-09-02T00:00:00"/>
    <x v="3"/>
    <x v="3"/>
    <n v="0"/>
    <x v="1"/>
    <x v="1"/>
    <x v="0"/>
    <x v="1"/>
    <x v="1"/>
    <x v="2"/>
    <x v="2"/>
    <x v="0"/>
    <x v="1"/>
    <x v="0"/>
    <x v="0"/>
    <x v="0"/>
  </r>
  <r>
    <s v="COASST ALEA 15-17"/>
    <x v="4"/>
    <x v="0"/>
    <d v="2015-07-01T00:00:00"/>
    <x v="1"/>
    <x v="4"/>
    <n v="0"/>
    <x v="3"/>
    <x v="1"/>
    <x v="1"/>
    <x v="0"/>
    <x v="1"/>
    <x v="3"/>
    <x v="3"/>
    <x v="0"/>
    <x v="3"/>
    <x v="1"/>
    <x v="0"/>
    <x v="0"/>
  </r>
  <r>
    <s v="DNR Data"/>
    <x v="5"/>
    <x v="3"/>
    <d v="2013-07-01T00:00:00"/>
    <x v="4"/>
    <x v="5"/>
    <n v="0"/>
    <x v="4"/>
    <x v="1"/>
    <x v="0"/>
    <x v="0"/>
    <x v="2"/>
    <x v="0"/>
    <x v="4"/>
    <x v="0"/>
    <x v="1"/>
    <x v="1"/>
    <x v="0"/>
    <x v="0"/>
  </r>
  <r>
    <s v="DNR Forest Modeling"/>
    <x v="6"/>
    <x v="4"/>
    <d v="2012-09-01T00:00:00"/>
    <x v="5"/>
    <x v="6"/>
    <n v="49938"/>
    <x v="4"/>
    <x v="1"/>
    <x v="0"/>
    <x v="0"/>
    <x v="2"/>
    <x v="0"/>
    <x v="4"/>
    <x v="2"/>
    <x v="1"/>
    <x v="1"/>
    <x v="0"/>
    <x v="0"/>
  </r>
  <r>
    <s v="DNR Sci Review 7"/>
    <x v="7"/>
    <x v="4"/>
    <d v="2013-07-01T00:00:00"/>
    <x v="6"/>
    <x v="7"/>
    <n v="0"/>
    <x v="4"/>
    <x v="1"/>
    <x v="0"/>
    <x v="0"/>
    <x v="1"/>
    <x v="0"/>
    <x v="5"/>
    <x v="0"/>
    <x v="1"/>
    <x v="0"/>
    <x v="0"/>
    <x v="0"/>
  </r>
  <r>
    <s v="DNR Sci Review 8"/>
    <x v="7"/>
    <x v="4"/>
    <d v="2015-07-01T00:00:00"/>
    <x v="1"/>
    <x v="8"/>
    <n v="0"/>
    <x v="4"/>
    <x v="1"/>
    <x v="0"/>
    <x v="0"/>
    <x v="1"/>
    <x v="0"/>
    <x v="5"/>
    <x v="0"/>
    <x v="1"/>
    <x v="1"/>
    <x v="0"/>
    <x v="0"/>
  </r>
  <r>
    <s v="DNR Sci Review 8"/>
    <x v="7"/>
    <x v="4"/>
    <d v="2015-07-01T00:00:00"/>
    <x v="1"/>
    <x v="9"/>
    <n v="0"/>
    <x v="4"/>
    <x v="1"/>
    <x v="1"/>
    <x v="0"/>
    <x v="2"/>
    <x v="0"/>
    <x v="4"/>
    <x v="0"/>
    <x v="4"/>
    <x v="1"/>
    <x v="0"/>
    <x v="1"/>
  </r>
  <r>
    <s v="DNR Shoreline Biota 2"/>
    <x v="8"/>
    <x v="5"/>
    <d v="2015-10-15T00:00:00"/>
    <x v="1"/>
    <x v="10"/>
    <n v="0"/>
    <x v="4"/>
    <x v="1"/>
    <x v="0"/>
    <x v="0"/>
    <x v="2"/>
    <x v="0"/>
    <x v="4"/>
    <x v="0"/>
    <x v="1"/>
    <x v="1"/>
    <x v="0"/>
    <x v="0"/>
  </r>
  <r>
    <s v="Ecological Function"/>
    <x v="9"/>
    <x v="0"/>
    <d v="2015-05-01T00:00:00"/>
    <x v="7"/>
    <x v="11"/>
    <n v="0"/>
    <x v="5"/>
    <x v="0"/>
    <x v="0"/>
    <x v="0"/>
    <x v="0"/>
    <x v="0"/>
    <x v="0"/>
    <x v="0"/>
    <x v="5"/>
    <x v="0"/>
    <x v="0"/>
    <x v="0"/>
  </r>
  <r>
    <s v="Eelgrass Research"/>
    <x v="10"/>
    <x v="1"/>
    <d v="2015-04-01T00:00:00"/>
    <x v="8"/>
    <x v="12"/>
    <n v="0"/>
    <x v="6"/>
    <x v="1"/>
    <x v="0"/>
    <x v="1"/>
    <x v="1"/>
    <x v="1"/>
    <x v="1"/>
    <x v="0"/>
    <x v="0"/>
    <x v="0"/>
    <x v="0"/>
    <x v="0"/>
  </r>
  <r>
    <s v="Evaluating Lidar"/>
    <x v="11"/>
    <x v="4"/>
    <d v="2015-11-01T00:00:00"/>
    <x v="9"/>
    <x v="13"/>
    <n v="0"/>
    <x v="4"/>
    <x v="1"/>
    <x v="0"/>
    <x v="0"/>
    <x v="2"/>
    <x v="0"/>
    <x v="4"/>
    <x v="0"/>
    <x v="1"/>
    <x v="0"/>
    <x v="0"/>
    <x v="0"/>
  </r>
  <r>
    <s v="Fish Virus Ecology"/>
    <x v="12"/>
    <x v="0"/>
    <d v="2013-11-01T00:00:00"/>
    <x v="10"/>
    <x v="14"/>
    <n v="0"/>
    <x v="7"/>
    <x v="0"/>
    <x v="0"/>
    <x v="0"/>
    <x v="0"/>
    <x v="0"/>
    <x v="0"/>
    <x v="0"/>
    <x v="5"/>
    <x v="1"/>
    <x v="0"/>
    <x v="0"/>
  </r>
  <r>
    <s v="Foodweb Structure II"/>
    <x v="13"/>
    <x v="0"/>
    <d v="2015-10-01T00:00:00"/>
    <x v="11"/>
    <x v="15"/>
    <n v="0"/>
    <x v="1"/>
    <x v="1"/>
    <x v="0"/>
    <x v="0"/>
    <x v="1"/>
    <x v="0"/>
    <x v="5"/>
    <x v="0"/>
    <x v="5"/>
    <x v="1"/>
    <x v="0"/>
    <x v="0"/>
  </r>
  <r>
    <s v="Fresh Wheat Residue"/>
    <x v="14"/>
    <x v="6"/>
    <d v="2013-07-01T00:00:00"/>
    <x v="12"/>
    <x v="16"/>
    <n v="0"/>
    <x v="1"/>
    <x v="1"/>
    <x v="0"/>
    <x v="1"/>
    <x v="1"/>
    <x v="1"/>
    <x v="1"/>
    <x v="0"/>
    <x v="1"/>
    <x v="0"/>
    <x v="0"/>
    <x v="0"/>
  </r>
  <r>
    <s v="Lake WA Predation II"/>
    <x v="13"/>
    <x v="0"/>
    <d v="2015-07-01T00:00:00"/>
    <x v="1"/>
    <x v="17"/>
    <n v="60000"/>
    <x v="6"/>
    <x v="1"/>
    <x v="0"/>
    <x v="0"/>
    <x v="1"/>
    <x v="0"/>
    <x v="5"/>
    <x v="3"/>
    <x v="5"/>
    <x v="1"/>
    <x v="0"/>
    <x v="0"/>
  </r>
  <r>
    <s v="Lake WA Predation II"/>
    <x v="13"/>
    <x v="0"/>
    <d v="2015-07-01T00:00:00"/>
    <x v="1"/>
    <x v="18"/>
    <n v="30894"/>
    <x v="6"/>
    <x v="1"/>
    <x v="1"/>
    <x v="0"/>
    <x v="2"/>
    <x v="0"/>
    <x v="4"/>
    <x v="4"/>
    <x v="4"/>
    <x v="1"/>
    <x v="0"/>
    <x v="1"/>
  </r>
  <r>
    <s v="Lewis River Fish"/>
    <x v="13"/>
    <x v="0"/>
    <d v="2013-03-15T00:00:00"/>
    <x v="6"/>
    <x v="19"/>
    <n v="0"/>
    <x v="8"/>
    <x v="0"/>
    <x v="0"/>
    <x v="0"/>
    <x v="0"/>
    <x v="0"/>
    <x v="0"/>
    <x v="0"/>
    <x v="5"/>
    <x v="1"/>
    <x v="0"/>
    <x v="0"/>
  </r>
  <r>
    <s v="LLTK Marine Survival"/>
    <x v="13"/>
    <x v="0"/>
    <d v="2014-02-01T00:00:00"/>
    <x v="1"/>
    <x v="20"/>
    <n v="82000"/>
    <x v="9"/>
    <x v="2"/>
    <x v="1"/>
    <x v="0"/>
    <x v="3"/>
    <x v="4"/>
    <x v="3"/>
    <x v="0"/>
    <x v="5"/>
    <x v="1"/>
    <x v="0"/>
    <x v="0"/>
  </r>
  <r>
    <s v="Olden ALEA 2015"/>
    <x v="15"/>
    <x v="0"/>
    <d v="2015-07-01T00:00:00"/>
    <x v="1"/>
    <x v="21"/>
    <n v="0"/>
    <x v="3"/>
    <x v="1"/>
    <x v="1"/>
    <x v="0"/>
    <x v="1"/>
    <x v="3"/>
    <x v="3"/>
    <x v="0"/>
    <x v="1"/>
    <x v="1"/>
    <x v="0"/>
    <x v="0"/>
  </r>
  <r>
    <s v="Predator Conflicts"/>
    <x v="16"/>
    <x v="2"/>
    <d v="2015-07-01T00:00:00"/>
    <x v="1"/>
    <x v="22"/>
    <n v="0"/>
    <x v="2"/>
    <x v="1"/>
    <x v="0"/>
    <x v="1"/>
    <x v="2"/>
    <x v="1"/>
    <x v="6"/>
    <x v="0"/>
    <x v="2"/>
    <x v="1"/>
    <x v="0"/>
    <x v="0"/>
  </r>
  <r>
    <s v="Remote Sensing Pilot"/>
    <x v="17"/>
    <x v="4"/>
    <d v="2015-11-01T00:00:00"/>
    <x v="1"/>
    <x v="23"/>
    <n v="300000"/>
    <x v="4"/>
    <x v="1"/>
    <x v="0"/>
    <x v="0"/>
    <x v="2"/>
    <x v="0"/>
    <x v="4"/>
    <x v="5"/>
    <x v="1"/>
    <x v="1"/>
    <x v="0"/>
    <x v="0"/>
  </r>
  <r>
    <s v="Salmonid Health Index"/>
    <x v="13"/>
    <x v="0"/>
    <d v="2015-03-01T00:00:00"/>
    <x v="13"/>
    <x v="24"/>
    <n v="161440"/>
    <x v="8"/>
    <x v="0"/>
    <x v="0"/>
    <x v="0"/>
    <x v="0"/>
    <x v="0"/>
    <x v="0"/>
    <x v="6"/>
    <x v="5"/>
    <x v="1"/>
    <x v="1"/>
    <x v="0"/>
  </r>
  <r>
    <s v="Seabird Mortality"/>
    <x v="4"/>
    <x v="0"/>
    <d v="2015-03-16T00:00:00"/>
    <x v="14"/>
    <x v="13"/>
    <n v="0"/>
    <x v="2"/>
    <x v="1"/>
    <x v="0"/>
    <x v="0"/>
    <x v="1"/>
    <x v="0"/>
    <x v="5"/>
    <x v="0"/>
    <x v="3"/>
    <x v="1"/>
    <x v="0"/>
    <x v="0"/>
  </r>
  <r>
    <s v="SG Beauchamp HCE 1"/>
    <x v="13"/>
    <x v="0"/>
    <d v="2014-02-01T00:00:00"/>
    <x v="11"/>
    <x v="25"/>
    <n v="0"/>
    <x v="10"/>
    <x v="0"/>
    <x v="1"/>
    <x v="0"/>
    <x v="4"/>
    <x v="0"/>
    <x v="3"/>
    <x v="0"/>
    <x v="5"/>
    <x v="1"/>
    <x v="0"/>
    <x v="0"/>
  </r>
  <r>
    <s v="TTSS Judson Lake IV"/>
    <x v="18"/>
    <x v="0"/>
    <d v="2008-09-01T00:00:00"/>
    <x v="1"/>
    <x v="26"/>
    <n v="0"/>
    <x v="11"/>
    <x v="2"/>
    <x v="1"/>
    <x v="0"/>
    <x v="1"/>
    <x v="3"/>
    <x v="3"/>
    <x v="0"/>
    <x v="3"/>
    <x v="1"/>
    <x v="0"/>
    <x v="0"/>
  </r>
  <r>
    <s v="USFS Amphibians"/>
    <x v="18"/>
    <x v="0"/>
    <d v="2013-07-15T00:00:00"/>
    <x v="12"/>
    <x v="27"/>
    <n v="0"/>
    <x v="12"/>
    <x v="0"/>
    <x v="1"/>
    <x v="0"/>
    <x v="0"/>
    <x v="5"/>
    <x v="3"/>
    <x v="0"/>
    <x v="6"/>
    <x v="0"/>
    <x v="0"/>
    <x v="0"/>
  </r>
  <r>
    <s v="Waste To Fuel Tech"/>
    <x v="19"/>
    <x v="7"/>
    <d v="2015-11-01T00:00:00"/>
    <x v="1"/>
    <x v="28"/>
    <n v="0"/>
    <x v="1"/>
    <x v="1"/>
    <x v="0"/>
    <x v="1"/>
    <x v="1"/>
    <x v="1"/>
    <x v="1"/>
    <x v="0"/>
    <x v="1"/>
    <x v="1"/>
    <x v="0"/>
    <x v="0"/>
  </r>
  <r>
    <s v="Waste To Fuel Tech"/>
    <x v="19"/>
    <x v="7"/>
    <d v="2015-11-01T00:00:00"/>
    <x v="1"/>
    <x v="29"/>
    <n v="0"/>
    <x v="1"/>
    <x v="1"/>
    <x v="1"/>
    <x v="1"/>
    <x v="2"/>
    <x v="1"/>
    <x v="6"/>
    <x v="0"/>
    <x v="4"/>
    <x v="1"/>
    <x v="0"/>
    <x v="1"/>
  </r>
  <r>
    <s v="Water Temp Regimes"/>
    <x v="20"/>
    <x v="0"/>
    <d v="2014-06-01T00:00:00"/>
    <x v="15"/>
    <x v="30"/>
    <n v="0"/>
    <x v="7"/>
    <x v="0"/>
    <x v="0"/>
    <x v="0"/>
    <x v="0"/>
    <x v="0"/>
    <x v="0"/>
    <x v="0"/>
    <x v="1"/>
    <x v="1"/>
    <x v="0"/>
    <x v="0"/>
  </r>
  <r>
    <s v="WDFW Truck Agreement"/>
    <x v="21"/>
    <x v="4"/>
    <d v="2015-03-01T00:00:00"/>
    <x v="13"/>
    <x v="18"/>
    <n v="0"/>
    <x v="6"/>
    <x v="1"/>
    <x v="0"/>
    <x v="0"/>
    <x v="1"/>
    <x v="0"/>
    <x v="5"/>
    <x v="0"/>
    <x v="1"/>
    <x v="1"/>
    <x v="0"/>
    <x v="0"/>
  </r>
  <r>
    <s v="WDOE Amphibians 2013"/>
    <x v="18"/>
    <x v="0"/>
    <d v="2013-07-01T00:00:00"/>
    <x v="12"/>
    <x v="31"/>
    <n v="0"/>
    <x v="1"/>
    <x v="1"/>
    <x v="1"/>
    <x v="0"/>
    <x v="5"/>
    <x v="6"/>
    <x v="3"/>
    <x v="0"/>
    <x v="6"/>
    <x v="0"/>
    <x v="0"/>
    <x v="0"/>
  </r>
  <r>
    <s v="WDOE Parrot Feather"/>
    <x v="15"/>
    <x v="0"/>
    <d v="2015-05-01T00:00:00"/>
    <x v="1"/>
    <x v="32"/>
    <n v="0"/>
    <x v="1"/>
    <x v="1"/>
    <x v="0"/>
    <x v="0"/>
    <x v="1"/>
    <x v="6"/>
    <x v="6"/>
    <x v="0"/>
    <x v="1"/>
    <x v="1"/>
    <x v="0"/>
    <x v="0"/>
  </r>
  <r>
    <s v="Willapa Bay Shrimp"/>
    <x v="10"/>
    <x v="1"/>
    <d v="2015-04-01T00:00:00"/>
    <x v="8"/>
    <x v="33"/>
    <n v="0"/>
    <x v="6"/>
    <x v="1"/>
    <x v="0"/>
    <x v="1"/>
    <x v="1"/>
    <x v="2"/>
    <x v="2"/>
    <x v="0"/>
    <x v="0"/>
    <x v="0"/>
    <x v="0"/>
    <x v="0"/>
  </r>
  <r>
    <s v="Wood Energy Study"/>
    <x v="22"/>
    <x v="8"/>
    <d v="2014-09-01T00:00:00"/>
    <x v="9"/>
    <x v="34"/>
    <n v="0"/>
    <x v="4"/>
    <x v="1"/>
    <x v="0"/>
    <x v="1"/>
    <x v="1"/>
    <x v="1"/>
    <x v="1"/>
    <x v="0"/>
    <x v="1"/>
    <x v="0"/>
    <x v="0"/>
    <x v="0"/>
  </r>
  <r>
    <s v="Wrangle Island Geese"/>
    <x v="18"/>
    <x v="0"/>
    <d v="2015-04-01T00:00:00"/>
    <x v="16"/>
    <x v="35"/>
    <n v="0"/>
    <x v="7"/>
    <x v="0"/>
    <x v="0"/>
    <x v="0"/>
    <x v="0"/>
    <x v="0"/>
    <x v="0"/>
    <x v="0"/>
    <x v="3"/>
    <x v="1"/>
    <x v="0"/>
    <x v="0"/>
  </r>
  <r>
    <s v="WSU Deer Nutrition"/>
    <x v="23"/>
    <x v="2"/>
    <d v="2013-07-01T00:00:00"/>
    <x v="17"/>
    <x v="36"/>
    <n v="0"/>
    <x v="2"/>
    <x v="1"/>
    <x v="0"/>
    <x v="1"/>
    <x v="1"/>
    <x v="1"/>
    <x v="1"/>
    <x v="0"/>
    <x v="2"/>
    <x v="1"/>
    <x v="0"/>
    <x v="0"/>
  </r>
  <r>
    <s v="WSU Forest Outreach"/>
    <x v="24"/>
    <x v="1"/>
    <d v="2015-03-01T00:00:00"/>
    <x v="1"/>
    <x v="37"/>
    <n v="0"/>
    <x v="4"/>
    <x v="1"/>
    <x v="0"/>
    <x v="1"/>
    <x v="1"/>
    <x v="1"/>
    <x v="1"/>
    <x v="0"/>
    <x v="1"/>
    <x v="1"/>
    <x v="0"/>
    <x v="0"/>
  </r>
  <r>
    <s v="WSU Wolf Conflict"/>
    <x v="2"/>
    <x v="2"/>
    <d v="2013-07-01T00:00:00"/>
    <x v="18"/>
    <x v="38"/>
    <n v="25000"/>
    <x v="2"/>
    <x v="1"/>
    <x v="0"/>
    <x v="1"/>
    <x v="1"/>
    <x v="1"/>
    <x v="1"/>
    <x v="7"/>
    <x v="2"/>
    <x v="1"/>
    <x v="0"/>
    <x v="0"/>
  </r>
  <r>
    <s v="Apple Maggot Heat Expo"/>
    <x v="25"/>
    <x v="7"/>
    <d v="2016-04-01T00:00:00"/>
    <x v="12"/>
    <x v="39"/>
    <n v="25000"/>
    <x v="1"/>
    <x v="1"/>
    <x v="0"/>
    <x v="1"/>
    <x v="1"/>
    <x v="1"/>
    <x v="1"/>
    <x v="7"/>
    <x v="0"/>
    <x v="0"/>
    <x v="1"/>
    <x v="0"/>
  </r>
  <r>
    <s v="Bull Trout Diet"/>
    <x v="13"/>
    <x v="0"/>
    <d v="2016-06-01T00:00:00"/>
    <x v="19"/>
    <x v="40"/>
    <n v="9988"/>
    <x v="13"/>
    <x v="3"/>
    <x v="1"/>
    <x v="0"/>
    <x v="4"/>
    <x v="0"/>
    <x v="3"/>
    <x v="0"/>
    <x v="5"/>
    <x v="0"/>
    <x v="1"/>
    <x v="0"/>
  </r>
  <r>
    <s v="CEC's In Puget Sound"/>
    <x v="26"/>
    <x v="9"/>
    <d v="2016-06-01T00:00:00"/>
    <x v="1"/>
    <x v="41"/>
    <n v="30000"/>
    <x v="6"/>
    <x v="1"/>
    <x v="0"/>
    <x v="0"/>
    <x v="1"/>
    <x v="0"/>
    <x v="5"/>
    <x v="8"/>
    <x v="1"/>
    <x v="0"/>
    <x v="1"/>
    <x v="0"/>
  </r>
  <r>
    <s v="Chum Baseline"/>
    <x v="27"/>
    <x v="0"/>
    <d v="2016-01-01T00:00:00"/>
    <x v="1"/>
    <x v="42"/>
    <n v="38993"/>
    <x v="6"/>
    <x v="1"/>
    <x v="0"/>
    <x v="0"/>
    <x v="1"/>
    <x v="0"/>
    <x v="5"/>
    <x v="9"/>
    <x v="5"/>
    <x v="1"/>
    <x v="1"/>
    <x v="0"/>
  </r>
  <r>
    <s v="DNR Road Monitoring"/>
    <x v="28"/>
    <x v="10"/>
    <d v="2016-09-15T00:00:00"/>
    <x v="10"/>
    <x v="5"/>
    <n v="125000"/>
    <x v="4"/>
    <x v="1"/>
    <x v="0"/>
    <x v="0"/>
    <x v="2"/>
    <x v="0"/>
    <x v="4"/>
    <x v="10"/>
    <x v="1"/>
    <x v="1"/>
    <x v="1"/>
    <x v="0"/>
  </r>
  <r>
    <s v="English Sole Anaylsis"/>
    <x v="29"/>
    <x v="0"/>
    <d v="2016-06-15T00:00:00"/>
    <x v="1"/>
    <x v="43"/>
    <n v="20000"/>
    <x v="6"/>
    <x v="1"/>
    <x v="0"/>
    <x v="0"/>
    <x v="1"/>
    <x v="0"/>
    <x v="5"/>
    <x v="11"/>
    <x v="5"/>
    <x v="1"/>
    <x v="1"/>
    <x v="0"/>
  </r>
  <r>
    <s v="Frog Rediscovery"/>
    <x v="30"/>
    <x v="2"/>
    <d v="2016-11-01T00:00:00"/>
    <x v="20"/>
    <x v="44"/>
    <n v="400"/>
    <x v="2"/>
    <x v="1"/>
    <x v="0"/>
    <x v="1"/>
    <x v="1"/>
    <x v="1"/>
    <x v="1"/>
    <x v="12"/>
    <x v="6"/>
    <x v="1"/>
    <x v="1"/>
    <x v="0"/>
  </r>
  <r>
    <s v="Integrated Weed Control"/>
    <x v="31"/>
    <x v="1"/>
    <d v="2016-03-21T00:00:00"/>
    <x v="12"/>
    <x v="45"/>
    <n v="14766"/>
    <x v="14"/>
    <x v="1"/>
    <x v="0"/>
    <x v="1"/>
    <x v="1"/>
    <x v="1"/>
    <x v="1"/>
    <x v="13"/>
    <x v="1"/>
    <x v="0"/>
    <x v="1"/>
    <x v="0"/>
  </r>
  <r>
    <s v="KC Salmon Predation"/>
    <x v="13"/>
    <x v="0"/>
    <d v="2016-10-31T00:00:00"/>
    <x v="13"/>
    <x v="46"/>
    <n v="42752"/>
    <x v="15"/>
    <x v="3"/>
    <x v="1"/>
    <x v="0"/>
    <x v="4"/>
    <x v="0"/>
    <x v="3"/>
    <x v="0"/>
    <x v="5"/>
    <x v="1"/>
    <x v="1"/>
    <x v="0"/>
  </r>
  <r>
    <s v="Leopard Frog DNA"/>
    <x v="30"/>
    <x v="2"/>
    <d v="2015-04-17T00:00:00"/>
    <x v="6"/>
    <x v="47"/>
    <n v="13886"/>
    <x v="2"/>
    <x v="1"/>
    <x v="0"/>
    <x v="1"/>
    <x v="1"/>
    <x v="1"/>
    <x v="1"/>
    <x v="14"/>
    <x v="6"/>
    <x v="0"/>
    <x v="0"/>
    <x v="0"/>
  </r>
  <r>
    <s v="NWCA Plant ID"/>
    <x v="32"/>
    <x v="11"/>
    <d v="2016-05-01T00:00:00"/>
    <x v="21"/>
    <x v="48"/>
    <n v="14400"/>
    <x v="1"/>
    <x v="1"/>
    <x v="0"/>
    <x v="0"/>
    <x v="1"/>
    <x v="0"/>
    <x v="5"/>
    <x v="15"/>
    <x v="1"/>
    <x v="0"/>
    <x v="1"/>
    <x v="0"/>
  </r>
  <r>
    <s v="Presmolt Sampling"/>
    <x v="13"/>
    <x v="0"/>
    <d v="2016-09-16T00:00:00"/>
    <x v="1"/>
    <x v="49"/>
    <n v="37462"/>
    <x v="16"/>
    <x v="3"/>
    <x v="1"/>
    <x v="0"/>
    <x v="4"/>
    <x v="0"/>
    <x v="3"/>
    <x v="0"/>
    <x v="5"/>
    <x v="1"/>
    <x v="1"/>
    <x v="0"/>
  </r>
  <r>
    <s v="Proteomic Response"/>
    <x v="33"/>
    <x v="0"/>
    <d v="2016-06-01T00:00:00"/>
    <x v="1"/>
    <x v="50"/>
    <n v="107805"/>
    <x v="4"/>
    <x v="1"/>
    <x v="0"/>
    <x v="0"/>
    <x v="2"/>
    <x v="0"/>
    <x v="4"/>
    <x v="16"/>
    <x v="0"/>
    <x v="1"/>
    <x v="1"/>
    <x v="0"/>
  </r>
  <r>
    <s v="Sage Cluster Update"/>
    <x v="5"/>
    <x v="3"/>
    <d v="2016-01-21T00:00:00"/>
    <x v="22"/>
    <x v="43"/>
    <n v="20000"/>
    <x v="1"/>
    <x v="1"/>
    <x v="0"/>
    <x v="0"/>
    <x v="2"/>
    <x v="0"/>
    <x v="4"/>
    <x v="17"/>
    <x v="1"/>
    <x v="0"/>
    <x v="1"/>
    <x v="0"/>
  </r>
  <r>
    <s v="SG VanBlaricom R_SFA-5"/>
    <x v="0"/>
    <x v="0"/>
    <d v="2014-02-01T00:00:00"/>
    <x v="23"/>
    <x v="51"/>
    <n v="0"/>
    <x v="10"/>
    <x v="0"/>
    <x v="1"/>
    <x v="0"/>
    <x v="4"/>
    <x v="0"/>
    <x v="3"/>
    <x v="0"/>
    <x v="0"/>
    <x v="1"/>
    <x v="0"/>
    <x v="0"/>
  </r>
  <r>
    <s v="T-Cops Ozone"/>
    <x v="34"/>
    <x v="10"/>
    <d v="2016-02-01T00:00:00"/>
    <x v="1"/>
    <x v="52"/>
    <n v="99704"/>
    <x v="1"/>
    <x v="1"/>
    <x v="0"/>
    <x v="1"/>
    <x v="2"/>
    <x v="1"/>
    <x v="6"/>
    <x v="18"/>
    <x v="1"/>
    <x v="1"/>
    <x v="1"/>
    <x v="0"/>
  </r>
  <r>
    <s v="W Pred/Prey Dynamics"/>
    <x v="35"/>
    <x v="4"/>
    <d v="2016-07-01T00:00:00"/>
    <x v="24"/>
    <x v="53"/>
    <n v="500000"/>
    <x v="2"/>
    <x v="1"/>
    <x v="0"/>
    <x v="0"/>
    <x v="1"/>
    <x v="0"/>
    <x v="5"/>
    <x v="19"/>
    <x v="2"/>
    <x v="1"/>
    <x v="1"/>
    <x v="0"/>
  </r>
  <r>
    <s v="W Pred/Prey Dynamics"/>
    <x v="35"/>
    <x v="4"/>
    <d v="2016-07-01T00:00:00"/>
    <x v="24"/>
    <x v="54"/>
    <n v="575941"/>
    <x v="2"/>
    <x v="1"/>
    <x v="0"/>
    <x v="0"/>
    <x v="2"/>
    <x v="0"/>
    <x v="4"/>
    <x v="20"/>
    <x v="4"/>
    <x v="1"/>
    <x v="0"/>
    <x v="1"/>
  </r>
  <r>
    <s v="WA Wetland Mapping"/>
    <x v="36"/>
    <x v="4"/>
    <d v="2016-05-23T00:00:00"/>
    <x v="4"/>
    <x v="55"/>
    <n v="110686"/>
    <x v="1"/>
    <x v="1"/>
    <x v="0"/>
    <x v="0"/>
    <x v="1"/>
    <x v="0"/>
    <x v="5"/>
    <x v="21"/>
    <x v="1"/>
    <x v="1"/>
    <x v="1"/>
    <x v="0"/>
  </r>
  <r>
    <s v="WDOE Climate Support"/>
    <x v="37"/>
    <x v="12"/>
    <d v="2016-10-01T00:00:00"/>
    <x v="12"/>
    <x v="56"/>
    <n v="35115"/>
    <x v="1"/>
    <x v="1"/>
    <x v="0"/>
    <x v="0"/>
    <x v="2"/>
    <x v="0"/>
    <x v="4"/>
    <x v="22"/>
    <x v="1"/>
    <x v="0"/>
    <x v="1"/>
    <x v="0"/>
  </r>
  <r>
    <s v="Wetland Mapping Tool"/>
    <x v="17"/>
    <x v="4"/>
    <d v="2016-05-01T00:00:00"/>
    <x v="6"/>
    <x v="57"/>
    <n v="70938"/>
    <x v="4"/>
    <x v="1"/>
    <x v="0"/>
    <x v="0"/>
    <x v="2"/>
    <x v="0"/>
    <x v="4"/>
    <x v="23"/>
    <x v="1"/>
    <x v="0"/>
    <x v="1"/>
    <x v="0"/>
  </r>
  <r>
    <s v="WSU Beachwatchers 10"/>
    <x v="38"/>
    <x v="1"/>
    <d v="2016-03-01T00:00:00"/>
    <x v="9"/>
    <x v="58"/>
    <n v="5100"/>
    <x v="1"/>
    <x v="1"/>
    <x v="0"/>
    <x v="1"/>
    <x v="1"/>
    <x v="1"/>
    <x v="1"/>
    <x v="24"/>
    <x v="1"/>
    <x v="0"/>
    <x v="1"/>
    <x v="0"/>
  </r>
  <r>
    <s v="Olympic Mudminnow"/>
    <x v="15"/>
    <x v="0"/>
    <d v="2015-10-01T00:00:00"/>
    <x v="9"/>
    <x v="59"/>
    <n v="0"/>
    <x v="7"/>
    <x v="0"/>
    <x v="0"/>
    <x v="0"/>
    <x v="0"/>
    <x v="0"/>
    <x v="0"/>
    <x v="0"/>
    <x v="0"/>
    <x v="0"/>
    <x v="0"/>
    <x v="0"/>
  </r>
  <r>
    <s v="Restoration Site Evals"/>
    <x v="9"/>
    <x v="0"/>
    <d v="2016-04-27T00:00:00"/>
    <x v="25"/>
    <x v="60"/>
    <n v="99653"/>
    <x v="5"/>
    <x v="0"/>
    <x v="0"/>
    <x v="0"/>
    <x v="0"/>
    <x v="0"/>
    <x v="0"/>
    <x v="25"/>
    <x v="0"/>
    <x v="1"/>
    <x v="1"/>
    <x v="0"/>
  </r>
  <r>
    <s v="Elwha Biodiversity"/>
    <x v="39"/>
    <x v="13"/>
    <d v="2016-03-28T00:00:00"/>
    <x v="11"/>
    <x v="61"/>
    <n v="15515"/>
    <x v="8"/>
    <x v="0"/>
    <x v="0"/>
    <x v="0"/>
    <x v="0"/>
    <x v="0"/>
    <x v="0"/>
    <x v="26"/>
    <x v="5"/>
    <x v="1"/>
    <x v="1"/>
    <x v="0"/>
  </r>
  <r>
    <s v="Black Abalone Health"/>
    <x v="0"/>
    <x v="0"/>
    <d v="2016-06-01T00:00:00"/>
    <x v="26"/>
    <x v="62"/>
    <n v="28302"/>
    <x v="0"/>
    <x v="0"/>
    <x v="0"/>
    <x v="0"/>
    <x v="0"/>
    <x v="0"/>
    <x v="0"/>
    <x v="27"/>
    <x v="0"/>
    <x v="1"/>
    <x v="1"/>
    <x v="0"/>
  </r>
  <r>
    <s v="IHN Virus In Chinook"/>
    <x v="40"/>
    <x v="0"/>
    <d v="2016-08-22T00:00:00"/>
    <x v="27"/>
    <x v="63"/>
    <n v="647666"/>
    <x v="7"/>
    <x v="0"/>
    <x v="0"/>
    <x v="0"/>
    <x v="0"/>
    <x v="0"/>
    <x v="0"/>
    <x v="28"/>
    <x v="5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n v="36486"/>
    <x v="0"/>
    <x v="0"/>
    <x v="0"/>
    <x v="0"/>
    <x v="0"/>
    <x v="0"/>
    <x v="0"/>
    <x v="0"/>
    <x v="0"/>
    <x v="0"/>
    <x v="0"/>
    <x v="0"/>
    <x v="0"/>
  </r>
  <r>
    <x v="1"/>
    <n v="8438"/>
    <x v="0"/>
    <x v="1"/>
    <x v="1"/>
    <x v="1"/>
    <x v="0"/>
    <x v="1"/>
    <x v="1"/>
    <x v="1"/>
    <x v="0"/>
    <x v="0"/>
    <x v="0"/>
    <x v="0"/>
    <x v="0"/>
  </r>
  <r>
    <x v="2"/>
    <n v="85932"/>
    <x v="0"/>
    <x v="2"/>
    <x v="1"/>
    <x v="0"/>
    <x v="0"/>
    <x v="2"/>
    <x v="0"/>
    <x v="2"/>
    <x v="0"/>
    <x v="0"/>
    <x v="1"/>
    <x v="0"/>
    <x v="0"/>
  </r>
  <r>
    <x v="3"/>
    <n v="174215"/>
    <x v="0"/>
    <x v="3"/>
    <x v="1"/>
    <x v="0"/>
    <x v="1"/>
    <x v="1"/>
    <x v="2"/>
    <x v="3"/>
    <x v="0"/>
    <x v="1"/>
    <x v="0"/>
    <x v="0"/>
    <x v="0"/>
  </r>
  <r>
    <x v="1"/>
    <n v="81005"/>
    <x v="0"/>
    <x v="2"/>
    <x v="1"/>
    <x v="0"/>
    <x v="0"/>
    <x v="1"/>
    <x v="0"/>
    <x v="4"/>
    <x v="0"/>
    <x v="2"/>
    <x v="1"/>
    <x v="0"/>
    <x v="0"/>
  </r>
  <r>
    <x v="1"/>
    <n v="24779"/>
    <x v="0"/>
    <x v="1"/>
    <x v="1"/>
    <x v="1"/>
    <x v="0"/>
    <x v="1"/>
    <x v="1"/>
    <x v="1"/>
    <x v="0"/>
    <x v="3"/>
    <x v="1"/>
    <x v="0"/>
    <x v="0"/>
  </r>
  <r>
    <x v="4"/>
    <n v="125000"/>
    <x v="0"/>
    <x v="4"/>
    <x v="1"/>
    <x v="0"/>
    <x v="0"/>
    <x v="2"/>
    <x v="0"/>
    <x v="2"/>
    <x v="0"/>
    <x v="4"/>
    <x v="0"/>
    <x v="0"/>
    <x v="0"/>
  </r>
  <r>
    <x v="5"/>
    <n v="68250"/>
    <x v="1"/>
    <x v="4"/>
    <x v="1"/>
    <x v="0"/>
    <x v="0"/>
    <x v="2"/>
    <x v="0"/>
    <x v="2"/>
    <x v="1"/>
    <x v="4"/>
    <x v="0"/>
    <x v="0"/>
    <x v="0"/>
  </r>
  <r>
    <x v="5"/>
    <n v="150416"/>
    <x v="0"/>
    <x v="4"/>
    <x v="1"/>
    <x v="0"/>
    <x v="0"/>
    <x v="1"/>
    <x v="0"/>
    <x v="4"/>
    <x v="0"/>
    <x v="4"/>
    <x v="0"/>
    <x v="0"/>
    <x v="0"/>
  </r>
  <r>
    <x v="1"/>
    <n v="54821"/>
    <x v="0"/>
    <x v="4"/>
    <x v="1"/>
    <x v="0"/>
    <x v="0"/>
    <x v="2"/>
    <x v="0"/>
    <x v="2"/>
    <x v="0"/>
    <x v="4"/>
    <x v="0"/>
    <x v="0"/>
    <x v="0"/>
  </r>
  <r>
    <x v="1"/>
    <n v="14584"/>
    <x v="0"/>
    <x v="5"/>
    <x v="2"/>
    <x v="2"/>
    <x v="0"/>
    <x v="1"/>
    <x v="0"/>
    <x v="4"/>
    <x v="0"/>
    <x v="5"/>
    <x v="2"/>
    <x v="1"/>
    <x v="1"/>
  </r>
  <r>
    <x v="1"/>
    <n v="5000"/>
    <x v="0"/>
    <x v="3"/>
    <x v="1"/>
    <x v="0"/>
    <x v="1"/>
    <x v="1"/>
    <x v="2"/>
    <x v="3"/>
    <x v="0"/>
    <x v="1"/>
    <x v="1"/>
    <x v="0"/>
    <x v="0"/>
  </r>
  <r>
    <x v="6"/>
    <n v="155932"/>
    <x v="0"/>
    <x v="6"/>
    <x v="0"/>
    <x v="0"/>
    <x v="0"/>
    <x v="0"/>
    <x v="0"/>
    <x v="0"/>
    <x v="0"/>
    <x v="2"/>
    <x v="0"/>
    <x v="0"/>
    <x v="0"/>
  </r>
  <r>
    <x v="7"/>
    <n v="43700"/>
    <x v="0"/>
    <x v="7"/>
    <x v="1"/>
    <x v="0"/>
    <x v="0"/>
    <x v="1"/>
    <x v="0"/>
    <x v="4"/>
    <x v="0"/>
    <x v="2"/>
    <x v="1"/>
    <x v="0"/>
    <x v="0"/>
  </r>
  <r>
    <x v="8"/>
    <n v="64996"/>
    <x v="0"/>
    <x v="7"/>
    <x v="1"/>
    <x v="0"/>
    <x v="1"/>
    <x v="1"/>
    <x v="2"/>
    <x v="3"/>
    <x v="0"/>
    <x v="4"/>
    <x v="0"/>
    <x v="0"/>
    <x v="0"/>
  </r>
  <r>
    <x v="1"/>
    <n v="61160"/>
    <x v="0"/>
    <x v="8"/>
    <x v="0"/>
    <x v="0"/>
    <x v="0"/>
    <x v="0"/>
    <x v="0"/>
    <x v="0"/>
    <x v="0"/>
    <x v="2"/>
    <x v="1"/>
    <x v="0"/>
    <x v="0"/>
  </r>
  <r>
    <x v="9"/>
    <n v="87200"/>
    <x v="0"/>
    <x v="3"/>
    <x v="1"/>
    <x v="0"/>
    <x v="1"/>
    <x v="1"/>
    <x v="2"/>
    <x v="3"/>
    <x v="0"/>
    <x v="0"/>
    <x v="1"/>
    <x v="0"/>
    <x v="0"/>
  </r>
  <r>
    <x v="10"/>
    <n v="257021"/>
    <x v="0"/>
    <x v="6"/>
    <x v="0"/>
    <x v="0"/>
    <x v="0"/>
    <x v="0"/>
    <x v="0"/>
    <x v="0"/>
    <x v="0"/>
    <x v="2"/>
    <x v="1"/>
    <x v="0"/>
    <x v="0"/>
  </r>
  <r>
    <x v="1"/>
    <n v="96359"/>
    <x v="2"/>
    <x v="2"/>
    <x v="1"/>
    <x v="0"/>
    <x v="0"/>
    <x v="1"/>
    <x v="0"/>
    <x v="4"/>
    <x v="0"/>
    <x v="2"/>
    <x v="1"/>
    <x v="0"/>
    <x v="0"/>
  </r>
  <r>
    <x v="5"/>
    <n v="45000"/>
    <x v="3"/>
    <x v="2"/>
    <x v="1"/>
    <x v="0"/>
    <x v="0"/>
    <x v="1"/>
    <x v="0"/>
    <x v="4"/>
    <x v="2"/>
    <x v="2"/>
    <x v="0"/>
    <x v="2"/>
    <x v="0"/>
  </r>
  <r>
    <x v="5"/>
    <n v="449358"/>
    <x v="0"/>
    <x v="8"/>
    <x v="0"/>
    <x v="0"/>
    <x v="0"/>
    <x v="0"/>
    <x v="0"/>
    <x v="0"/>
    <x v="0"/>
    <x v="2"/>
    <x v="0"/>
    <x v="0"/>
    <x v="0"/>
  </r>
  <r>
    <x v="5"/>
    <n v="247648"/>
    <x v="0"/>
    <x v="9"/>
    <x v="3"/>
    <x v="1"/>
    <x v="0"/>
    <x v="3"/>
    <x v="3"/>
    <x v="1"/>
    <x v="0"/>
    <x v="2"/>
    <x v="0"/>
    <x v="0"/>
    <x v="0"/>
  </r>
  <r>
    <x v="11"/>
    <n v="8208"/>
    <x v="0"/>
    <x v="10"/>
    <x v="1"/>
    <x v="0"/>
    <x v="0"/>
    <x v="1"/>
    <x v="0"/>
    <x v="4"/>
    <x v="0"/>
    <x v="4"/>
    <x v="1"/>
    <x v="0"/>
    <x v="0"/>
  </r>
  <r>
    <x v="2"/>
    <n v="7500"/>
    <x v="0"/>
    <x v="3"/>
    <x v="1"/>
    <x v="0"/>
    <x v="1"/>
    <x v="1"/>
    <x v="2"/>
    <x v="3"/>
    <x v="0"/>
    <x v="6"/>
    <x v="1"/>
    <x v="0"/>
    <x v="0"/>
  </r>
  <r>
    <x v="2"/>
    <n v="55000"/>
    <x v="0"/>
    <x v="11"/>
    <x v="4"/>
    <x v="1"/>
    <x v="0"/>
    <x v="1"/>
    <x v="1"/>
    <x v="1"/>
    <x v="0"/>
    <x v="0"/>
    <x v="1"/>
    <x v="0"/>
    <x v="0"/>
  </r>
  <r>
    <x v="1"/>
    <n v="140000"/>
    <x v="0"/>
    <x v="4"/>
    <x v="1"/>
    <x v="0"/>
    <x v="0"/>
    <x v="2"/>
    <x v="0"/>
    <x v="2"/>
    <x v="0"/>
    <x v="4"/>
    <x v="1"/>
    <x v="0"/>
    <x v="0"/>
  </r>
  <r>
    <x v="2"/>
    <n v="51004"/>
    <x v="0"/>
    <x v="2"/>
    <x v="1"/>
    <x v="0"/>
    <x v="0"/>
    <x v="1"/>
    <x v="0"/>
    <x v="4"/>
    <x v="0"/>
    <x v="2"/>
    <x v="1"/>
    <x v="0"/>
    <x v="0"/>
  </r>
  <r>
    <x v="12"/>
    <n v="47170"/>
    <x v="0"/>
    <x v="12"/>
    <x v="0"/>
    <x v="0"/>
    <x v="0"/>
    <x v="0"/>
    <x v="0"/>
    <x v="0"/>
    <x v="0"/>
    <x v="4"/>
    <x v="1"/>
    <x v="0"/>
    <x v="0"/>
  </r>
  <r>
    <x v="13"/>
    <n v="246267"/>
    <x v="0"/>
    <x v="13"/>
    <x v="0"/>
    <x v="1"/>
    <x v="0"/>
    <x v="4"/>
    <x v="0"/>
    <x v="1"/>
    <x v="0"/>
    <x v="2"/>
    <x v="0"/>
    <x v="0"/>
    <x v="0"/>
  </r>
  <r>
    <x v="6"/>
    <n v="278283"/>
    <x v="0"/>
    <x v="14"/>
    <x v="5"/>
    <x v="1"/>
    <x v="0"/>
    <x v="5"/>
    <x v="4"/>
    <x v="1"/>
    <x v="0"/>
    <x v="2"/>
    <x v="1"/>
    <x v="0"/>
    <x v="0"/>
  </r>
  <r>
    <x v="1"/>
    <n v="54211"/>
    <x v="0"/>
    <x v="7"/>
    <x v="1"/>
    <x v="0"/>
    <x v="1"/>
    <x v="1"/>
    <x v="2"/>
    <x v="3"/>
    <x v="0"/>
    <x v="4"/>
    <x v="1"/>
    <x v="0"/>
    <x v="0"/>
  </r>
  <r>
    <x v="6"/>
    <n v="284530"/>
    <x v="0"/>
    <x v="3"/>
    <x v="1"/>
    <x v="0"/>
    <x v="0"/>
    <x v="1"/>
    <x v="0"/>
    <x v="4"/>
    <x v="0"/>
    <x v="3"/>
    <x v="1"/>
    <x v="0"/>
    <x v="0"/>
  </r>
  <r>
    <x v="14"/>
    <n v="152897"/>
    <x v="0"/>
    <x v="15"/>
    <x v="3"/>
    <x v="1"/>
    <x v="0"/>
    <x v="1"/>
    <x v="1"/>
    <x v="1"/>
    <x v="0"/>
    <x v="3"/>
    <x v="0"/>
    <x v="0"/>
    <x v="0"/>
  </r>
  <r>
    <x v="1"/>
    <n v="46150"/>
    <x v="0"/>
    <x v="3"/>
    <x v="1"/>
    <x v="0"/>
    <x v="1"/>
    <x v="1"/>
    <x v="2"/>
    <x v="3"/>
    <x v="0"/>
    <x v="1"/>
    <x v="1"/>
    <x v="0"/>
    <x v="0"/>
  </r>
  <r>
    <x v="7"/>
    <n v="8000"/>
    <x v="0"/>
    <x v="3"/>
    <x v="1"/>
    <x v="0"/>
    <x v="0"/>
    <x v="1"/>
    <x v="0"/>
    <x v="4"/>
    <x v="0"/>
    <x v="4"/>
    <x v="1"/>
    <x v="0"/>
    <x v="0"/>
  </r>
  <r>
    <x v="15"/>
    <n v="77000"/>
    <x v="0"/>
    <x v="4"/>
    <x v="1"/>
    <x v="0"/>
    <x v="0"/>
    <x v="2"/>
    <x v="0"/>
    <x v="2"/>
    <x v="0"/>
    <x v="4"/>
    <x v="1"/>
    <x v="0"/>
    <x v="0"/>
  </r>
  <r>
    <x v="16"/>
    <n v="90886"/>
    <x v="0"/>
    <x v="6"/>
    <x v="0"/>
    <x v="0"/>
    <x v="0"/>
    <x v="0"/>
    <x v="0"/>
    <x v="0"/>
    <x v="0"/>
    <x v="4"/>
    <x v="0"/>
    <x v="0"/>
    <x v="0"/>
  </r>
  <r>
    <x v="17"/>
    <n v="12000"/>
    <x v="0"/>
    <x v="3"/>
    <x v="1"/>
    <x v="0"/>
    <x v="0"/>
    <x v="1"/>
    <x v="0"/>
    <x v="4"/>
    <x v="0"/>
    <x v="4"/>
    <x v="0"/>
    <x v="0"/>
    <x v="0"/>
  </r>
  <r>
    <x v="18"/>
    <n v="26929"/>
    <x v="0"/>
    <x v="2"/>
    <x v="1"/>
    <x v="0"/>
    <x v="0"/>
    <x v="2"/>
    <x v="0"/>
    <x v="2"/>
    <x v="0"/>
    <x v="4"/>
    <x v="1"/>
    <x v="0"/>
    <x v="0"/>
  </r>
  <r>
    <x v="8"/>
    <n v="74928"/>
    <x v="0"/>
    <x v="7"/>
    <x v="1"/>
    <x v="1"/>
    <x v="0"/>
    <x v="6"/>
    <x v="5"/>
    <x v="1"/>
    <x v="0"/>
    <x v="6"/>
    <x v="0"/>
    <x v="0"/>
    <x v="0"/>
  </r>
  <r>
    <x v="6"/>
    <n v="60642"/>
    <x v="0"/>
    <x v="7"/>
    <x v="1"/>
    <x v="0"/>
    <x v="0"/>
    <x v="1"/>
    <x v="5"/>
    <x v="5"/>
    <x v="0"/>
    <x v="4"/>
    <x v="1"/>
    <x v="0"/>
    <x v="0"/>
  </r>
  <r>
    <x v="12"/>
    <n v="30384"/>
    <x v="0"/>
    <x v="12"/>
    <x v="0"/>
    <x v="0"/>
    <x v="0"/>
    <x v="0"/>
    <x v="0"/>
    <x v="0"/>
    <x v="0"/>
    <x v="4"/>
    <x v="1"/>
    <x v="0"/>
    <x v="0"/>
  </r>
  <r>
    <x v="19"/>
    <n v="110000"/>
    <x v="0"/>
    <x v="4"/>
    <x v="1"/>
    <x v="0"/>
    <x v="1"/>
    <x v="1"/>
    <x v="2"/>
    <x v="3"/>
    <x v="0"/>
    <x v="4"/>
    <x v="0"/>
    <x v="0"/>
    <x v="0"/>
  </r>
  <r>
    <x v="20"/>
    <n v="108620"/>
    <x v="4"/>
    <x v="3"/>
    <x v="1"/>
    <x v="0"/>
    <x v="1"/>
    <x v="1"/>
    <x v="2"/>
    <x v="3"/>
    <x v="3"/>
    <x v="1"/>
    <x v="0"/>
    <x v="2"/>
    <x v="0"/>
  </r>
  <r>
    <x v="14"/>
    <n v="166000"/>
    <x v="5"/>
    <x v="3"/>
    <x v="1"/>
    <x v="0"/>
    <x v="1"/>
    <x v="1"/>
    <x v="2"/>
    <x v="3"/>
    <x v="4"/>
    <x v="1"/>
    <x v="0"/>
    <x v="0"/>
    <x v="0"/>
  </r>
  <r>
    <x v="21"/>
    <n v="161440"/>
    <x v="6"/>
    <x v="8"/>
    <x v="0"/>
    <x v="0"/>
    <x v="0"/>
    <x v="0"/>
    <x v="0"/>
    <x v="0"/>
    <x v="5"/>
    <x v="2"/>
    <x v="0"/>
    <x v="2"/>
    <x v="0"/>
  </r>
  <r>
    <x v="5"/>
    <n v="31411"/>
    <x v="7"/>
    <x v="6"/>
    <x v="0"/>
    <x v="0"/>
    <x v="0"/>
    <x v="0"/>
    <x v="0"/>
    <x v="0"/>
    <x v="6"/>
    <x v="3"/>
    <x v="0"/>
    <x v="2"/>
    <x v="0"/>
  </r>
  <r>
    <x v="22"/>
    <n v="50515"/>
    <x v="8"/>
    <x v="12"/>
    <x v="0"/>
    <x v="0"/>
    <x v="0"/>
    <x v="0"/>
    <x v="0"/>
    <x v="0"/>
    <x v="7"/>
    <x v="2"/>
    <x v="0"/>
    <x v="2"/>
    <x v="0"/>
  </r>
  <r>
    <x v="14"/>
    <n v="64633"/>
    <x v="9"/>
    <x v="7"/>
    <x v="1"/>
    <x v="0"/>
    <x v="1"/>
    <x v="1"/>
    <x v="2"/>
    <x v="3"/>
    <x v="8"/>
    <x v="4"/>
    <x v="0"/>
    <x v="2"/>
    <x v="0"/>
  </r>
  <r>
    <x v="23"/>
    <n v="2000"/>
    <x v="10"/>
    <x v="7"/>
    <x v="1"/>
    <x v="0"/>
    <x v="1"/>
    <x v="1"/>
    <x v="6"/>
    <x v="6"/>
    <x v="9"/>
    <x v="4"/>
    <x v="0"/>
    <x v="2"/>
    <x v="0"/>
  </r>
  <r>
    <x v="14"/>
    <n v="17049"/>
    <x v="11"/>
    <x v="1"/>
    <x v="1"/>
    <x v="1"/>
    <x v="0"/>
    <x v="1"/>
    <x v="1"/>
    <x v="1"/>
    <x v="0"/>
    <x v="3"/>
    <x v="0"/>
    <x v="2"/>
    <x v="0"/>
  </r>
  <r>
    <x v="14"/>
    <n v="129640"/>
    <x v="12"/>
    <x v="4"/>
    <x v="1"/>
    <x v="0"/>
    <x v="0"/>
    <x v="1"/>
    <x v="0"/>
    <x v="4"/>
    <x v="10"/>
    <x v="4"/>
    <x v="0"/>
    <x v="0"/>
    <x v="0"/>
  </r>
  <r>
    <x v="14"/>
    <n v="86818"/>
    <x v="13"/>
    <x v="4"/>
    <x v="1"/>
    <x v="1"/>
    <x v="0"/>
    <x v="2"/>
    <x v="0"/>
    <x v="2"/>
    <x v="11"/>
    <x v="5"/>
    <x v="0"/>
    <x v="0"/>
    <x v="1"/>
  </r>
  <r>
    <x v="14"/>
    <n v="70360"/>
    <x v="14"/>
    <x v="4"/>
    <x v="1"/>
    <x v="0"/>
    <x v="0"/>
    <x v="2"/>
    <x v="0"/>
    <x v="2"/>
    <x v="12"/>
    <x v="4"/>
    <x v="0"/>
    <x v="2"/>
    <x v="0"/>
  </r>
  <r>
    <x v="24"/>
    <n v="35980"/>
    <x v="15"/>
    <x v="2"/>
    <x v="1"/>
    <x v="0"/>
    <x v="1"/>
    <x v="1"/>
    <x v="2"/>
    <x v="3"/>
    <x v="13"/>
    <x v="0"/>
    <x v="0"/>
    <x v="2"/>
    <x v="0"/>
  </r>
  <r>
    <x v="19"/>
    <n v="100000"/>
    <x v="16"/>
    <x v="4"/>
    <x v="1"/>
    <x v="0"/>
    <x v="0"/>
    <x v="2"/>
    <x v="0"/>
    <x v="2"/>
    <x v="14"/>
    <x v="4"/>
    <x v="0"/>
    <x v="2"/>
    <x v="0"/>
  </r>
  <r>
    <x v="19"/>
    <n v="78334"/>
    <x v="17"/>
    <x v="7"/>
    <x v="1"/>
    <x v="0"/>
    <x v="0"/>
    <x v="1"/>
    <x v="0"/>
    <x v="4"/>
    <x v="15"/>
    <x v="2"/>
    <x v="0"/>
    <x v="2"/>
    <x v="0"/>
  </r>
  <r>
    <x v="14"/>
    <n v="7015"/>
    <x v="18"/>
    <x v="1"/>
    <x v="1"/>
    <x v="1"/>
    <x v="0"/>
    <x v="1"/>
    <x v="1"/>
    <x v="1"/>
    <x v="0"/>
    <x v="4"/>
    <x v="0"/>
    <x v="2"/>
    <x v="0"/>
  </r>
  <r>
    <x v="25"/>
    <n v="8000"/>
    <x v="19"/>
    <x v="3"/>
    <x v="1"/>
    <x v="0"/>
    <x v="1"/>
    <x v="1"/>
    <x v="6"/>
    <x v="6"/>
    <x v="16"/>
    <x v="4"/>
    <x v="1"/>
    <x v="2"/>
    <x v="0"/>
  </r>
  <r>
    <x v="14"/>
    <n v="600000"/>
    <x v="20"/>
    <x v="3"/>
    <x v="1"/>
    <x v="0"/>
    <x v="1"/>
    <x v="2"/>
    <x v="2"/>
    <x v="5"/>
    <x v="17"/>
    <x v="1"/>
    <x v="0"/>
    <x v="2"/>
    <x v="0"/>
  </r>
  <r>
    <x v="14"/>
    <n v="300000"/>
    <x v="21"/>
    <x v="4"/>
    <x v="1"/>
    <x v="0"/>
    <x v="0"/>
    <x v="2"/>
    <x v="0"/>
    <x v="2"/>
    <x v="18"/>
    <x v="4"/>
    <x v="0"/>
    <x v="2"/>
    <x v="0"/>
  </r>
  <r>
    <x v="26"/>
    <n v="100000"/>
    <x v="16"/>
    <x v="3"/>
    <x v="1"/>
    <x v="0"/>
    <x v="0"/>
    <x v="1"/>
    <x v="0"/>
    <x v="4"/>
    <x v="19"/>
    <x v="3"/>
    <x v="0"/>
    <x v="2"/>
    <x v="0"/>
  </r>
  <r>
    <x v="9"/>
    <n v="3200"/>
    <x v="22"/>
    <x v="16"/>
    <x v="5"/>
    <x v="1"/>
    <x v="0"/>
    <x v="1"/>
    <x v="1"/>
    <x v="1"/>
    <x v="0"/>
    <x v="2"/>
    <x v="1"/>
    <x v="2"/>
    <x v="0"/>
  </r>
  <r>
    <x v="8"/>
    <n v="31774"/>
    <x v="0"/>
    <x v="17"/>
    <x v="0"/>
    <x v="1"/>
    <x v="0"/>
    <x v="0"/>
    <x v="7"/>
    <x v="1"/>
    <x v="0"/>
    <x v="6"/>
    <x v="0"/>
    <x v="0"/>
    <x v="0"/>
  </r>
  <r>
    <x v="1"/>
    <n v="39664"/>
    <x v="23"/>
    <x v="4"/>
    <x v="1"/>
    <x v="0"/>
    <x v="0"/>
    <x v="2"/>
    <x v="0"/>
    <x v="2"/>
    <x v="20"/>
    <x v="4"/>
    <x v="1"/>
    <x v="2"/>
    <x v="0"/>
  </r>
  <r>
    <x v="14"/>
    <n v="40000"/>
    <x v="24"/>
    <x v="7"/>
    <x v="1"/>
    <x v="0"/>
    <x v="1"/>
    <x v="1"/>
    <x v="2"/>
    <x v="3"/>
    <x v="21"/>
    <x v="4"/>
    <x v="0"/>
    <x v="2"/>
    <x v="0"/>
  </r>
  <r>
    <x v="14"/>
    <n v="185000"/>
    <x v="25"/>
    <x v="7"/>
    <x v="1"/>
    <x v="1"/>
    <x v="1"/>
    <x v="2"/>
    <x v="2"/>
    <x v="5"/>
    <x v="22"/>
    <x v="5"/>
    <x v="0"/>
    <x v="0"/>
    <x v="1"/>
  </r>
  <r>
    <x v="21"/>
    <n v="0"/>
    <x v="0"/>
    <x v="2"/>
    <x v="1"/>
    <x v="0"/>
    <x v="0"/>
    <x v="1"/>
    <x v="0"/>
    <x v="4"/>
    <x v="0"/>
    <x v="4"/>
    <x v="0"/>
    <x v="2"/>
    <x v="0"/>
  </r>
  <r>
    <x v="14"/>
    <n v="56306"/>
    <x v="26"/>
    <x v="7"/>
    <x v="1"/>
    <x v="0"/>
    <x v="0"/>
    <x v="1"/>
    <x v="5"/>
    <x v="5"/>
    <x v="23"/>
    <x v="4"/>
    <x v="0"/>
    <x v="2"/>
    <x v="0"/>
  </r>
  <r>
    <x v="24"/>
    <n v="48972"/>
    <x v="27"/>
    <x v="2"/>
    <x v="1"/>
    <x v="0"/>
    <x v="1"/>
    <x v="1"/>
    <x v="6"/>
    <x v="6"/>
    <x v="24"/>
    <x v="0"/>
    <x v="0"/>
    <x v="2"/>
    <x v="0"/>
  </r>
  <r>
    <x v="7"/>
    <n v="5100"/>
    <x v="28"/>
    <x v="7"/>
    <x v="1"/>
    <x v="0"/>
    <x v="1"/>
    <x v="1"/>
    <x v="6"/>
    <x v="6"/>
    <x v="25"/>
    <x v="4"/>
    <x v="1"/>
    <x v="2"/>
    <x v="0"/>
  </r>
  <r>
    <x v="14"/>
    <n v="35000"/>
    <x v="4"/>
    <x v="4"/>
    <x v="1"/>
    <x v="0"/>
    <x v="1"/>
    <x v="1"/>
    <x v="2"/>
    <x v="3"/>
    <x v="3"/>
    <x v="4"/>
    <x v="0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">
  <r>
    <x v="0"/>
    <s v="VanBlaricom"/>
    <x v="0"/>
    <d v="2014-07-10T00:00:00"/>
    <x v="0"/>
    <n v="36486"/>
    <x v="0"/>
    <x v="0"/>
    <x v="0"/>
    <x v="0"/>
    <x v="0"/>
    <x v="0"/>
    <x v="0"/>
    <x v="0"/>
    <x v="0"/>
    <x v="0"/>
    <x v="0"/>
    <x v="0"/>
    <x v="0"/>
  </r>
  <r>
    <x v="1"/>
    <s v="Olden"/>
    <x v="0"/>
    <d v="2013-07-01T00:00:00"/>
    <x v="1"/>
    <n v="8438"/>
    <x v="0"/>
    <x v="1"/>
    <x v="1"/>
    <x v="1"/>
    <x v="0"/>
    <x v="1"/>
    <x v="1"/>
    <x v="1"/>
    <x v="0"/>
    <x v="0"/>
    <x v="0"/>
    <x v="0"/>
    <x v="0"/>
  </r>
  <r>
    <x v="2"/>
    <s v="Cordell"/>
    <x v="0"/>
    <d v="2012-04-19T00:00:00"/>
    <x v="2"/>
    <n v="85932"/>
    <x v="0"/>
    <x v="2"/>
    <x v="1"/>
    <x v="0"/>
    <x v="0"/>
    <x v="2"/>
    <x v="0"/>
    <x v="2"/>
    <x v="0"/>
    <x v="0"/>
    <x v="1"/>
    <x v="0"/>
    <x v="0"/>
  </r>
  <r>
    <x v="3"/>
    <s v="Wielgus"/>
    <x v="1"/>
    <d v="2013-04-01T00:00:00"/>
    <x v="3"/>
    <n v="174215"/>
    <x v="0"/>
    <x v="3"/>
    <x v="1"/>
    <x v="0"/>
    <x v="1"/>
    <x v="1"/>
    <x v="2"/>
    <x v="3"/>
    <x v="0"/>
    <x v="1"/>
    <x v="0"/>
    <x v="0"/>
    <x v="0"/>
  </r>
  <r>
    <x v="4"/>
    <s v="L Seeb"/>
    <x v="0"/>
    <d v="2013-03-12T00:00:00"/>
    <x v="1"/>
    <n v="81005"/>
    <x v="0"/>
    <x v="2"/>
    <x v="1"/>
    <x v="0"/>
    <x v="0"/>
    <x v="1"/>
    <x v="0"/>
    <x v="4"/>
    <x v="0"/>
    <x v="2"/>
    <x v="1"/>
    <x v="0"/>
    <x v="0"/>
  </r>
  <r>
    <x v="5"/>
    <s v="Parrish"/>
    <x v="0"/>
    <d v="2013-07-01T00:00:00"/>
    <x v="1"/>
    <n v="24779"/>
    <x v="0"/>
    <x v="1"/>
    <x v="1"/>
    <x v="1"/>
    <x v="0"/>
    <x v="1"/>
    <x v="1"/>
    <x v="1"/>
    <x v="0"/>
    <x v="3"/>
    <x v="1"/>
    <x v="0"/>
    <x v="0"/>
  </r>
  <r>
    <x v="6"/>
    <s v="Mass"/>
    <x v="2"/>
    <d v="2013-07-01T00:00:00"/>
    <x v="4"/>
    <n v="125000"/>
    <x v="0"/>
    <x v="4"/>
    <x v="1"/>
    <x v="0"/>
    <x v="0"/>
    <x v="2"/>
    <x v="0"/>
    <x v="2"/>
    <x v="0"/>
    <x v="4"/>
    <x v="0"/>
    <x v="0"/>
    <x v="0"/>
  </r>
  <r>
    <x v="7"/>
    <s v="Toth"/>
    <x v="3"/>
    <d v="2012-09-01T00:00:00"/>
    <x v="5"/>
    <n v="68250"/>
    <x v="1"/>
    <x v="4"/>
    <x v="1"/>
    <x v="0"/>
    <x v="0"/>
    <x v="2"/>
    <x v="0"/>
    <x v="2"/>
    <x v="1"/>
    <x v="4"/>
    <x v="0"/>
    <x v="0"/>
    <x v="0"/>
  </r>
  <r>
    <x v="8"/>
    <s v="Vogt"/>
    <x v="3"/>
    <d v="2013-07-01T00:00:00"/>
    <x v="5"/>
    <n v="150416"/>
    <x v="0"/>
    <x v="4"/>
    <x v="1"/>
    <x v="0"/>
    <x v="0"/>
    <x v="1"/>
    <x v="0"/>
    <x v="4"/>
    <x v="0"/>
    <x v="4"/>
    <x v="0"/>
    <x v="0"/>
    <x v="0"/>
  </r>
  <r>
    <x v="9"/>
    <s v="Dethier"/>
    <x v="4"/>
    <d v="2013-12-01T00:00:00"/>
    <x v="1"/>
    <n v="54821"/>
    <x v="0"/>
    <x v="4"/>
    <x v="1"/>
    <x v="0"/>
    <x v="0"/>
    <x v="2"/>
    <x v="0"/>
    <x v="2"/>
    <x v="0"/>
    <x v="4"/>
    <x v="0"/>
    <x v="0"/>
    <x v="0"/>
  </r>
  <r>
    <x v="9"/>
    <s v="Dethier"/>
    <x v="4"/>
    <d v="2013-12-01T00:00:00"/>
    <x v="1"/>
    <n v="14584"/>
    <x v="0"/>
    <x v="5"/>
    <x v="2"/>
    <x v="2"/>
    <x v="0"/>
    <x v="1"/>
    <x v="0"/>
    <x v="4"/>
    <x v="0"/>
    <x v="5"/>
    <x v="2"/>
    <x v="1"/>
    <x v="1"/>
  </r>
  <r>
    <x v="10"/>
    <s v="Busch"/>
    <x v="5"/>
    <d v="2013-10-01T00:00:00"/>
    <x v="1"/>
    <n v="5000"/>
    <x v="0"/>
    <x v="3"/>
    <x v="1"/>
    <x v="0"/>
    <x v="1"/>
    <x v="1"/>
    <x v="2"/>
    <x v="3"/>
    <x v="0"/>
    <x v="1"/>
    <x v="1"/>
    <x v="0"/>
    <x v="0"/>
  </r>
  <r>
    <x v="11"/>
    <s v="Naish/Friedman"/>
    <x v="0"/>
    <d v="2013-11-01T00:00:00"/>
    <x v="6"/>
    <n v="155932"/>
    <x v="0"/>
    <x v="6"/>
    <x v="0"/>
    <x v="0"/>
    <x v="0"/>
    <x v="0"/>
    <x v="0"/>
    <x v="0"/>
    <x v="0"/>
    <x v="2"/>
    <x v="0"/>
    <x v="0"/>
    <x v="0"/>
  </r>
  <r>
    <x v="12"/>
    <s v="Beauchamp"/>
    <x v="0"/>
    <d v="2014-08-01T00:00:00"/>
    <x v="7"/>
    <n v="43700"/>
    <x v="0"/>
    <x v="7"/>
    <x v="1"/>
    <x v="0"/>
    <x v="0"/>
    <x v="1"/>
    <x v="0"/>
    <x v="4"/>
    <x v="0"/>
    <x v="2"/>
    <x v="1"/>
    <x v="0"/>
    <x v="0"/>
  </r>
  <r>
    <x v="13"/>
    <s v="Schillinger"/>
    <x v="6"/>
    <d v="2013-07-01T00:00:00"/>
    <x v="8"/>
    <n v="64996"/>
    <x v="0"/>
    <x v="7"/>
    <x v="1"/>
    <x v="0"/>
    <x v="1"/>
    <x v="1"/>
    <x v="2"/>
    <x v="3"/>
    <x v="0"/>
    <x v="4"/>
    <x v="0"/>
    <x v="0"/>
    <x v="0"/>
  </r>
  <r>
    <x v="14"/>
    <s v="Friedman"/>
    <x v="0"/>
    <d v="2010-08-23T00:00:00"/>
    <x v="1"/>
    <n v="61160"/>
    <x v="0"/>
    <x v="8"/>
    <x v="0"/>
    <x v="0"/>
    <x v="0"/>
    <x v="0"/>
    <x v="0"/>
    <x v="0"/>
    <x v="0"/>
    <x v="2"/>
    <x v="1"/>
    <x v="0"/>
    <x v="0"/>
  </r>
  <r>
    <x v="15"/>
    <s v="Quinn"/>
    <x v="7"/>
    <d v="2011-05-23T00:00:00"/>
    <x v="9"/>
    <n v="87200"/>
    <x v="0"/>
    <x v="3"/>
    <x v="1"/>
    <x v="0"/>
    <x v="1"/>
    <x v="1"/>
    <x v="2"/>
    <x v="3"/>
    <x v="0"/>
    <x v="0"/>
    <x v="1"/>
    <x v="0"/>
    <x v="0"/>
  </r>
  <r>
    <x v="16"/>
    <s v="Beauchamp"/>
    <x v="0"/>
    <d v="2012-07-15T00:00:00"/>
    <x v="10"/>
    <n v="257021"/>
    <x v="0"/>
    <x v="6"/>
    <x v="0"/>
    <x v="0"/>
    <x v="0"/>
    <x v="0"/>
    <x v="0"/>
    <x v="0"/>
    <x v="0"/>
    <x v="2"/>
    <x v="1"/>
    <x v="0"/>
    <x v="0"/>
  </r>
  <r>
    <x v="17"/>
    <s v="Beauchamp"/>
    <x v="0"/>
    <d v="2014-07-01T00:00:00"/>
    <x v="1"/>
    <n v="96359"/>
    <x v="2"/>
    <x v="2"/>
    <x v="1"/>
    <x v="0"/>
    <x v="0"/>
    <x v="1"/>
    <x v="0"/>
    <x v="4"/>
    <x v="0"/>
    <x v="2"/>
    <x v="1"/>
    <x v="0"/>
    <x v="0"/>
  </r>
  <r>
    <x v="18"/>
    <s v="Beauchamp"/>
    <x v="0"/>
    <d v="2015-07-01T00:00:00"/>
    <x v="5"/>
    <n v="45000"/>
    <x v="3"/>
    <x v="2"/>
    <x v="1"/>
    <x v="0"/>
    <x v="0"/>
    <x v="1"/>
    <x v="0"/>
    <x v="4"/>
    <x v="2"/>
    <x v="2"/>
    <x v="0"/>
    <x v="2"/>
    <x v="0"/>
  </r>
  <r>
    <x v="19"/>
    <s v="Beauchamp"/>
    <x v="0"/>
    <d v="2013-03-15T00:00:00"/>
    <x v="5"/>
    <n v="449358"/>
    <x v="0"/>
    <x v="8"/>
    <x v="0"/>
    <x v="0"/>
    <x v="0"/>
    <x v="0"/>
    <x v="0"/>
    <x v="0"/>
    <x v="0"/>
    <x v="2"/>
    <x v="0"/>
    <x v="0"/>
    <x v="0"/>
  </r>
  <r>
    <x v="20"/>
    <s v="Beauchamp"/>
    <x v="0"/>
    <d v="2014-02-01T00:00:00"/>
    <x v="5"/>
    <n v="247648"/>
    <x v="0"/>
    <x v="9"/>
    <x v="3"/>
    <x v="1"/>
    <x v="0"/>
    <x v="3"/>
    <x v="3"/>
    <x v="1"/>
    <x v="0"/>
    <x v="2"/>
    <x v="0"/>
    <x v="0"/>
    <x v="0"/>
  </r>
  <r>
    <x v="21"/>
    <s v="Mauger"/>
    <x v="3"/>
    <d v="2014-08-08T00:00:00"/>
    <x v="11"/>
    <n v="8208"/>
    <x v="0"/>
    <x v="10"/>
    <x v="1"/>
    <x v="0"/>
    <x v="0"/>
    <x v="1"/>
    <x v="0"/>
    <x v="4"/>
    <x v="0"/>
    <x v="4"/>
    <x v="1"/>
    <x v="0"/>
    <x v="0"/>
  </r>
  <r>
    <x v="22"/>
    <s v="Goldberg"/>
    <x v="1"/>
    <d v="2014-06-01T00:00:00"/>
    <x v="2"/>
    <n v="7500"/>
    <x v="0"/>
    <x v="3"/>
    <x v="1"/>
    <x v="0"/>
    <x v="1"/>
    <x v="1"/>
    <x v="2"/>
    <x v="3"/>
    <x v="0"/>
    <x v="6"/>
    <x v="1"/>
    <x v="0"/>
    <x v="0"/>
  </r>
  <r>
    <x v="23"/>
    <s v="VanBlaricom"/>
    <x v="0"/>
    <d v="2012-10-01T00:00:00"/>
    <x v="2"/>
    <n v="55000"/>
    <x v="0"/>
    <x v="11"/>
    <x v="4"/>
    <x v="1"/>
    <x v="0"/>
    <x v="1"/>
    <x v="1"/>
    <x v="1"/>
    <x v="0"/>
    <x v="0"/>
    <x v="1"/>
    <x v="0"/>
    <x v="0"/>
  </r>
  <r>
    <x v="24"/>
    <s v="Simenstad"/>
    <x v="0"/>
    <d v="2013-10-01T00:00:00"/>
    <x v="1"/>
    <n v="140000"/>
    <x v="0"/>
    <x v="4"/>
    <x v="1"/>
    <x v="0"/>
    <x v="0"/>
    <x v="2"/>
    <x v="0"/>
    <x v="2"/>
    <x v="0"/>
    <x v="4"/>
    <x v="1"/>
    <x v="0"/>
    <x v="0"/>
  </r>
  <r>
    <x v="25"/>
    <s v="J Seeb"/>
    <x v="0"/>
    <d v="2013-03-12T00:00:00"/>
    <x v="2"/>
    <n v="51004"/>
    <x v="0"/>
    <x v="2"/>
    <x v="1"/>
    <x v="0"/>
    <x v="0"/>
    <x v="1"/>
    <x v="0"/>
    <x v="4"/>
    <x v="0"/>
    <x v="2"/>
    <x v="1"/>
    <x v="0"/>
    <x v="0"/>
  </r>
  <r>
    <x v="26"/>
    <s v="Cordell"/>
    <x v="0"/>
    <d v="2014-03-05T00:00:00"/>
    <x v="12"/>
    <n v="47170"/>
    <x v="0"/>
    <x v="12"/>
    <x v="0"/>
    <x v="0"/>
    <x v="0"/>
    <x v="0"/>
    <x v="0"/>
    <x v="0"/>
    <x v="0"/>
    <x v="4"/>
    <x v="1"/>
    <x v="0"/>
    <x v="0"/>
  </r>
  <r>
    <x v="27"/>
    <s v="Beauchamp"/>
    <x v="0"/>
    <d v="2014-02-01T00:00:00"/>
    <x v="13"/>
    <n v="246267"/>
    <x v="0"/>
    <x v="13"/>
    <x v="0"/>
    <x v="1"/>
    <x v="0"/>
    <x v="4"/>
    <x v="0"/>
    <x v="1"/>
    <x v="0"/>
    <x v="2"/>
    <x v="0"/>
    <x v="0"/>
    <x v="0"/>
  </r>
  <r>
    <x v="28"/>
    <s v="Beauchamp"/>
    <x v="0"/>
    <d v="2011-11-18T00:00:00"/>
    <x v="6"/>
    <n v="278283"/>
    <x v="0"/>
    <x v="14"/>
    <x v="5"/>
    <x v="1"/>
    <x v="0"/>
    <x v="5"/>
    <x v="4"/>
    <x v="1"/>
    <x v="0"/>
    <x v="2"/>
    <x v="1"/>
    <x v="0"/>
    <x v="0"/>
  </r>
  <r>
    <x v="29"/>
    <s v="Huggins"/>
    <x v="6"/>
    <d v="2013-07-01T00:00:00"/>
    <x v="1"/>
    <n v="54211"/>
    <x v="0"/>
    <x v="7"/>
    <x v="1"/>
    <x v="0"/>
    <x v="1"/>
    <x v="1"/>
    <x v="2"/>
    <x v="3"/>
    <x v="0"/>
    <x v="4"/>
    <x v="1"/>
    <x v="0"/>
    <x v="0"/>
  </r>
  <r>
    <x v="30"/>
    <s v="Grue"/>
    <x v="0"/>
    <d v="2004-10-01T00:00:00"/>
    <x v="6"/>
    <n v="284530"/>
    <x v="0"/>
    <x v="3"/>
    <x v="1"/>
    <x v="0"/>
    <x v="0"/>
    <x v="1"/>
    <x v="0"/>
    <x v="4"/>
    <x v="0"/>
    <x v="3"/>
    <x v="1"/>
    <x v="0"/>
    <x v="0"/>
  </r>
  <r>
    <x v="31"/>
    <s v="Grue"/>
    <x v="0"/>
    <d v="2008-09-01T00:00:00"/>
    <x v="14"/>
    <n v="152897"/>
    <x v="0"/>
    <x v="15"/>
    <x v="3"/>
    <x v="1"/>
    <x v="0"/>
    <x v="1"/>
    <x v="1"/>
    <x v="1"/>
    <x v="0"/>
    <x v="3"/>
    <x v="0"/>
    <x v="0"/>
    <x v="0"/>
  </r>
  <r>
    <x v="32"/>
    <s v="Hardesty"/>
    <x v="1"/>
    <d v="2013-07-01T00:00:00"/>
    <x v="1"/>
    <n v="46150"/>
    <x v="0"/>
    <x v="3"/>
    <x v="1"/>
    <x v="0"/>
    <x v="1"/>
    <x v="1"/>
    <x v="2"/>
    <x v="3"/>
    <x v="0"/>
    <x v="1"/>
    <x v="1"/>
    <x v="0"/>
    <x v="0"/>
  </r>
  <r>
    <x v="33"/>
    <s v="Bakker"/>
    <x v="3"/>
    <d v="2014-01-01T00:00:00"/>
    <x v="7"/>
    <n v="8000"/>
    <x v="0"/>
    <x v="3"/>
    <x v="1"/>
    <x v="0"/>
    <x v="0"/>
    <x v="1"/>
    <x v="0"/>
    <x v="4"/>
    <x v="0"/>
    <x v="4"/>
    <x v="1"/>
    <x v="0"/>
    <x v="0"/>
  </r>
  <r>
    <x v="34"/>
    <s v="Wolf"/>
    <x v="3"/>
    <d v="2013-02-01T00:00:00"/>
    <x v="15"/>
    <n v="77000"/>
    <x v="0"/>
    <x v="4"/>
    <x v="1"/>
    <x v="0"/>
    <x v="0"/>
    <x v="2"/>
    <x v="0"/>
    <x v="2"/>
    <x v="0"/>
    <x v="4"/>
    <x v="1"/>
    <x v="0"/>
    <x v="0"/>
  </r>
  <r>
    <x v="35"/>
    <s v="Schindler"/>
    <x v="0"/>
    <d v="2014-06-01T00:00:00"/>
    <x v="16"/>
    <n v="90886"/>
    <x v="0"/>
    <x v="6"/>
    <x v="0"/>
    <x v="0"/>
    <x v="0"/>
    <x v="0"/>
    <x v="0"/>
    <x v="0"/>
    <x v="0"/>
    <x v="4"/>
    <x v="0"/>
    <x v="0"/>
    <x v="0"/>
  </r>
  <r>
    <x v="36"/>
    <s v="Crosby"/>
    <x v="8"/>
    <d v="2012-08-01T00:00:00"/>
    <x v="17"/>
    <n v="12000"/>
    <x v="0"/>
    <x v="3"/>
    <x v="1"/>
    <x v="0"/>
    <x v="0"/>
    <x v="1"/>
    <x v="0"/>
    <x v="4"/>
    <x v="0"/>
    <x v="4"/>
    <x v="0"/>
    <x v="0"/>
    <x v="0"/>
  </r>
  <r>
    <x v="37"/>
    <s v="Grue"/>
    <x v="0"/>
    <d v="2014-05-01T00:00:00"/>
    <x v="18"/>
    <n v="26929"/>
    <x v="0"/>
    <x v="2"/>
    <x v="1"/>
    <x v="0"/>
    <x v="0"/>
    <x v="2"/>
    <x v="0"/>
    <x v="2"/>
    <x v="0"/>
    <x v="4"/>
    <x v="1"/>
    <x v="0"/>
    <x v="0"/>
  </r>
  <r>
    <x v="38"/>
    <s v="Grue"/>
    <x v="0"/>
    <d v="2013-07-01T00:00:00"/>
    <x v="8"/>
    <n v="74928"/>
    <x v="0"/>
    <x v="7"/>
    <x v="1"/>
    <x v="1"/>
    <x v="0"/>
    <x v="6"/>
    <x v="5"/>
    <x v="1"/>
    <x v="0"/>
    <x v="6"/>
    <x v="0"/>
    <x v="0"/>
    <x v="0"/>
  </r>
  <r>
    <x v="39"/>
    <s v="Olden"/>
    <x v="0"/>
    <d v="2013-07-01T00:00:00"/>
    <x v="6"/>
    <n v="60642"/>
    <x v="0"/>
    <x v="7"/>
    <x v="1"/>
    <x v="0"/>
    <x v="0"/>
    <x v="1"/>
    <x v="5"/>
    <x v="5"/>
    <x v="0"/>
    <x v="4"/>
    <x v="1"/>
    <x v="0"/>
    <x v="0"/>
  </r>
  <r>
    <x v="40"/>
    <s v="Cordell"/>
    <x v="0"/>
    <d v="2014-04-21T00:00:00"/>
    <x v="12"/>
    <n v="30384"/>
    <x v="0"/>
    <x v="12"/>
    <x v="0"/>
    <x v="0"/>
    <x v="0"/>
    <x v="0"/>
    <x v="0"/>
    <x v="0"/>
    <x v="0"/>
    <x v="4"/>
    <x v="1"/>
    <x v="0"/>
    <x v="0"/>
  </r>
  <r>
    <x v="41"/>
    <s v="Sjoding"/>
    <x v="9"/>
    <d v="2014-09-01T00:00:00"/>
    <x v="19"/>
    <n v="110000"/>
    <x v="0"/>
    <x v="4"/>
    <x v="1"/>
    <x v="0"/>
    <x v="1"/>
    <x v="1"/>
    <x v="2"/>
    <x v="3"/>
    <x v="0"/>
    <x v="4"/>
    <x v="0"/>
    <x v="0"/>
    <x v="0"/>
  </r>
  <r>
    <x v="42"/>
    <s v="Shipley"/>
    <x v="1"/>
    <d v="2013-07-01T00:00:00"/>
    <x v="20"/>
    <n v="108620"/>
    <x v="4"/>
    <x v="3"/>
    <x v="1"/>
    <x v="0"/>
    <x v="1"/>
    <x v="1"/>
    <x v="2"/>
    <x v="3"/>
    <x v="3"/>
    <x v="1"/>
    <x v="0"/>
    <x v="2"/>
    <x v="0"/>
  </r>
  <r>
    <x v="43"/>
    <s v="Wielgus"/>
    <x v="1"/>
    <d v="2013-07-01T00:00:00"/>
    <x v="14"/>
    <n v="166000"/>
    <x v="5"/>
    <x v="3"/>
    <x v="1"/>
    <x v="0"/>
    <x v="1"/>
    <x v="1"/>
    <x v="2"/>
    <x v="3"/>
    <x v="4"/>
    <x v="1"/>
    <x v="0"/>
    <x v="0"/>
    <x v="0"/>
  </r>
  <r>
    <x v="44"/>
    <s v="Beauchamp"/>
    <x v="0"/>
    <d v="2015-03-01T00:00:00"/>
    <x v="21"/>
    <n v="161440"/>
    <x v="6"/>
    <x v="8"/>
    <x v="0"/>
    <x v="0"/>
    <x v="0"/>
    <x v="0"/>
    <x v="0"/>
    <x v="0"/>
    <x v="5"/>
    <x v="2"/>
    <x v="0"/>
    <x v="2"/>
    <x v="0"/>
  </r>
  <r>
    <x v="45"/>
    <s v="Grue"/>
    <x v="0"/>
    <d v="2015-04-01T00:00:00"/>
    <x v="5"/>
    <n v="31411"/>
    <x v="7"/>
    <x v="6"/>
    <x v="0"/>
    <x v="0"/>
    <x v="0"/>
    <x v="0"/>
    <x v="0"/>
    <x v="0"/>
    <x v="6"/>
    <x v="3"/>
    <x v="0"/>
    <x v="2"/>
    <x v="0"/>
  </r>
  <r>
    <x v="46"/>
    <s v="Cordell"/>
    <x v="0"/>
    <d v="2015-05-01T00:00:00"/>
    <x v="22"/>
    <n v="50515"/>
    <x v="8"/>
    <x v="12"/>
    <x v="0"/>
    <x v="0"/>
    <x v="0"/>
    <x v="0"/>
    <x v="0"/>
    <x v="0"/>
    <x v="7"/>
    <x v="2"/>
    <x v="0"/>
    <x v="2"/>
    <x v="0"/>
  </r>
  <r>
    <x v="47"/>
    <s v="Thompson"/>
    <x v="10"/>
    <d v="2015-08-01T00:00:00"/>
    <x v="14"/>
    <n v="64633"/>
    <x v="9"/>
    <x v="7"/>
    <x v="1"/>
    <x v="0"/>
    <x v="1"/>
    <x v="1"/>
    <x v="2"/>
    <x v="3"/>
    <x v="8"/>
    <x v="4"/>
    <x v="0"/>
    <x v="2"/>
    <x v="0"/>
  </r>
  <r>
    <x v="48"/>
    <s v="McIntyre"/>
    <x v="10"/>
    <d v="2015-09-02T00:00:00"/>
    <x v="23"/>
    <n v="2000"/>
    <x v="10"/>
    <x v="7"/>
    <x v="1"/>
    <x v="0"/>
    <x v="1"/>
    <x v="1"/>
    <x v="6"/>
    <x v="6"/>
    <x v="9"/>
    <x v="4"/>
    <x v="0"/>
    <x v="2"/>
    <x v="0"/>
  </r>
  <r>
    <x v="49"/>
    <s v="Parrish"/>
    <x v="0"/>
    <d v="2015-07-01T00:00:00"/>
    <x v="14"/>
    <n v="17049"/>
    <x v="11"/>
    <x v="1"/>
    <x v="1"/>
    <x v="1"/>
    <x v="0"/>
    <x v="1"/>
    <x v="1"/>
    <x v="1"/>
    <x v="0"/>
    <x v="3"/>
    <x v="0"/>
    <x v="2"/>
    <x v="0"/>
  </r>
  <r>
    <x v="50"/>
    <s v="Vogt"/>
    <x v="3"/>
    <d v="2015-07-01T00:00:00"/>
    <x v="14"/>
    <n v="129640"/>
    <x v="12"/>
    <x v="4"/>
    <x v="1"/>
    <x v="0"/>
    <x v="0"/>
    <x v="1"/>
    <x v="0"/>
    <x v="4"/>
    <x v="10"/>
    <x v="4"/>
    <x v="0"/>
    <x v="0"/>
    <x v="0"/>
  </r>
  <r>
    <x v="50"/>
    <s v="Vogt"/>
    <x v="3"/>
    <d v="2015-07-01T00:00:00"/>
    <x v="14"/>
    <n v="86818"/>
    <x v="13"/>
    <x v="4"/>
    <x v="1"/>
    <x v="1"/>
    <x v="0"/>
    <x v="2"/>
    <x v="0"/>
    <x v="2"/>
    <x v="11"/>
    <x v="5"/>
    <x v="0"/>
    <x v="0"/>
    <x v="1"/>
  </r>
  <r>
    <x v="51"/>
    <s v="Dethier"/>
    <x v="4"/>
    <d v="2015-10-15T00:00:00"/>
    <x v="14"/>
    <n v="70360"/>
    <x v="14"/>
    <x v="4"/>
    <x v="1"/>
    <x v="0"/>
    <x v="0"/>
    <x v="2"/>
    <x v="0"/>
    <x v="2"/>
    <x v="12"/>
    <x v="4"/>
    <x v="0"/>
    <x v="2"/>
    <x v="0"/>
  </r>
  <r>
    <x v="52"/>
    <s v="Patten"/>
    <x v="10"/>
    <d v="2015-04-01T00:00:00"/>
    <x v="24"/>
    <n v="35980"/>
    <x v="15"/>
    <x v="2"/>
    <x v="1"/>
    <x v="0"/>
    <x v="1"/>
    <x v="1"/>
    <x v="2"/>
    <x v="3"/>
    <x v="13"/>
    <x v="0"/>
    <x v="0"/>
    <x v="2"/>
    <x v="0"/>
  </r>
  <r>
    <x v="53"/>
    <s v="Rogers"/>
    <x v="3"/>
    <d v="2015-11-01T00:00:00"/>
    <x v="19"/>
    <n v="100000"/>
    <x v="16"/>
    <x v="4"/>
    <x v="1"/>
    <x v="0"/>
    <x v="0"/>
    <x v="2"/>
    <x v="0"/>
    <x v="2"/>
    <x v="14"/>
    <x v="4"/>
    <x v="0"/>
    <x v="2"/>
    <x v="0"/>
  </r>
  <r>
    <x v="54"/>
    <s v="Beauchamp"/>
    <x v="0"/>
    <d v="2015-10-01T00:00:00"/>
    <x v="19"/>
    <n v="78334"/>
    <x v="17"/>
    <x v="7"/>
    <x v="1"/>
    <x v="0"/>
    <x v="0"/>
    <x v="1"/>
    <x v="0"/>
    <x v="4"/>
    <x v="15"/>
    <x v="2"/>
    <x v="0"/>
    <x v="2"/>
    <x v="0"/>
  </r>
  <r>
    <x v="55"/>
    <s v="Olden"/>
    <x v="0"/>
    <d v="2015-07-01T00:00:00"/>
    <x v="14"/>
    <n v="7015"/>
    <x v="18"/>
    <x v="1"/>
    <x v="1"/>
    <x v="1"/>
    <x v="0"/>
    <x v="1"/>
    <x v="1"/>
    <x v="1"/>
    <x v="0"/>
    <x v="4"/>
    <x v="0"/>
    <x v="2"/>
    <x v="0"/>
  </r>
  <r>
    <x v="56"/>
    <s v="Bodah/Hudson"/>
    <x v="10"/>
    <d v="2015-04-01T00:00:00"/>
    <x v="25"/>
    <n v="8000"/>
    <x v="19"/>
    <x v="3"/>
    <x v="1"/>
    <x v="0"/>
    <x v="1"/>
    <x v="1"/>
    <x v="6"/>
    <x v="6"/>
    <x v="16"/>
    <x v="4"/>
    <x v="1"/>
    <x v="2"/>
    <x v="0"/>
  </r>
  <r>
    <x v="57"/>
    <s v="Weilgus"/>
    <x v="1"/>
    <d v="2015-07-01T00:00:00"/>
    <x v="14"/>
    <n v="600000"/>
    <x v="20"/>
    <x v="3"/>
    <x v="1"/>
    <x v="0"/>
    <x v="1"/>
    <x v="2"/>
    <x v="2"/>
    <x v="5"/>
    <x v="17"/>
    <x v="1"/>
    <x v="0"/>
    <x v="2"/>
    <x v="0"/>
  </r>
  <r>
    <x v="58"/>
    <s v="Moskal"/>
    <x v="3"/>
    <d v="2015-11-01T00:00:00"/>
    <x v="14"/>
    <n v="300000"/>
    <x v="21"/>
    <x v="4"/>
    <x v="1"/>
    <x v="0"/>
    <x v="0"/>
    <x v="2"/>
    <x v="0"/>
    <x v="2"/>
    <x v="18"/>
    <x v="4"/>
    <x v="0"/>
    <x v="2"/>
    <x v="0"/>
  </r>
  <r>
    <x v="59"/>
    <s v="Parrish"/>
    <x v="0"/>
    <d v="2015-03-16T00:00:00"/>
    <x v="26"/>
    <n v="100000"/>
    <x v="16"/>
    <x v="3"/>
    <x v="1"/>
    <x v="0"/>
    <x v="0"/>
    <x v="1"/>
    <x v="0"/>
    <x v="4"/>
    <x v="19"/>
    <x v="3"/>
    <x v="0"/>
    <x v="2"/>
    <x v="0"/>
  </r>
  <r>
    <x v="60"/>
    <s v="Beauchamp"/>
    <x v="0"/>
    <d v="2015-01-12T00:00:00"/>
    <x v="9"/>
    <n v="3200"/>
    <x v="22"/>
    <x v="16"/>
    <x v="5"/>
    <x v="1"/>
    <x v="0"/>
    <x v="1"/>
    <x v="1"/>
    <x v="1"/>
    <x v="0"/>
    <x v="2"/>
    <x v="1"/>
    <x v="2"/>
    <x v="0"/>
  </r>
  <r>
    <x v="61"/>
    <s v="Grue"/>
    <x v="0"/>
    <d v="2013-07-15T00:00:00"/>
    <x v="8"/>
    <n v="31774"/>
    <x v="0"/>
    <x v="17"/>
    <x v="0"/>
    <x v="1"/>
    <x v="0"/>
    <x v="0"/>
    <x v="7"/>
    <x v="1"/>
    <x v="0"/>
    <x v="6"/>
    <x v="0"/>
    <x v="0"/>
    <x v="0"/>
  </r>
  <r>
    <x v="62"/>
    <s v="Moskal"/>
    <x v="3"/>
    <d v="2015-04-01T00:00:00"/>
    <x v="1"/>
    <n v="39664"/>
    <x v="23"/>
    <x v="4"/>
    <x v="1"/>
    <x v="0"/>
    <x v="0"/>
    <x v="2"/>
    <x v="0"/>
    <x v="2"/>
    <x v="20"/>
    <x v="4"/>
    <x v="1"/>
    <x v="2"/>
    <x v="0"/>
  </r>
  <r>
    <x v="63"/>
    <s v="Multiple"/>
    <x v="11"/>
    <d v="2015-11-01T00:00:00"/>
    <x v="14"/>
    <n v="40000"/>
    <x v="24"/>
    <x v="7"/>
    <x v="1"/>
    <x v="0"/>
    <x v="1"/>
    <x v="1"/>
    <x v="2"/>
    <x v="3"/>
    <x v="21"/>
    <x v="4"/>
    <x v="0"/>
    <x v="2"/>
    <x v="0"/>
  </r>
  <r>
    <x v="63"/>
    <s v="Multiple"/>
    <x v="11"/>
    <d v="2015-11-01T00:00:00"/>
    <x v="14"/>
    <n v="185000"/>
    <x v="25"/>
    <x v="7"/>
    <x v="1"/>
    <x v="1"/>
    <x v="1"/>
    <x v="2"/>
    <x v="2"/>
    <x v="5"/>
    <x v="22"/>
    <x v="5"/>
    <x v="0"/>
    <x v="0"/>
    <x v="1"/>
  </r>
  <r>
    <x v="64"/>
    <s v="Wirsing"/>
    <x v="3"/>
    <d v="2015-03-01T00:00:00"/>
    <x v="21"/>
    <n v="0"/>
    <x v="0"/>
    <x v="2"/>
    <x v="1"/>
    <x v="0"/>
    <x v="0"/>
    <x v="1"/>
    <x v="0"/>
    <x v="4"/>
    <x v="0"/>
    <x v="4"/>
    <x v="0"/>
    <x v="2"/>
    <x v="0"/>
  </r>
  <r>
    <x v="65"/>
    <s v="Olden"/>
    <x v="0"/>
    <d v="2015-05-01T00:00:00"/>
    <x v="14"/>
    <n v="56306"/>
    <x v="26"/>
    <x v="7"/>
    <x v="1"/>
    <x v="0"/>
    <x v="0"/>
    <x v="1"/>
    <x v="5"/>
    <x v="5"/>
    <x v="23"/>
    <x v="4"/>
    <x v="0"/>
    <x v="2"/>
    <x v="0"/>
  </r>
  <r>
    <x v="66"/>
    <s v="Patten"/>
    <x v="10"/>
    <d v="2015-04-01T00:00:00"/>
    <x v="24"/>
    <n v="48972"/>
    <x v="27"/>
    <x v="2"/>
    <x v="1"/>
    <x v="0"/>
    <x v="1"/>
    <x v="1"/>
    <x v="6"/>
    <x v="6"/>
    <x v="24"/>
    <x v="0"/>
    <x v="0"/>
    <x v="2"/>
    <x v="0"/>
  </r>
  <r>
    <x v="67"/>
    <s v="Moulton"/>
    <x v="10"/>
    <d v="2015-03-01T00:00:00"/>
    <x v="7"/>
    <n v="5100"/>
    <x v="28"/>
    <x v="7"/>
    <x v="1"/>
    <x v="0"/>
    <x v="1"/>
    <x v="1"/>
    <x v="6"/>
    <x v="6"/>
    <x v="25"/>
    <x v="4"/>
    <x v="1"/>
    <x v="2"/>
    <x v="0"/>
  </r>
  <r>
    <x v="68"/>
    <s v="Murray"/>
    <x v="10"/>
    <d v="2015-03-01T00:00:00"/>
    <x v="14"/>
    <n v="35000"/>
    <x v="4"/>
    <x v="4"/>
    <x v="1"/>
    <x v="0"/>
    <x v="1"/>
    <x v="1"/>
    <x v="2"/>
    <x v="3"/>
    <x v="3"/>
    <x v="4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16:C22" firstHeaderRow="1" firstDataRow="1" firstDataCol="2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0"/>
    <field x="-2"/>
  </rowFields>
  <rowItems count="6">
    <i>
      <x/>
      <x/>
    </i>
    <i r="1" i="1">
      <x v="1"/>
    </i>
    <i>
      <x v="1"/>
      <x/>
    </i>
    <i r="1" i="1">
      <x v="1"/>
    </i>
    <i t="grand">
      <x/>
    </i>
    <i t="grand" i="1">
      <x/>
    </i>
  </rowItems>
  <colItems count="1">
    <i/>
  </colItems>
  <dataFields count="2">
    <dataField name="Sum of Total $$'s" fld="5" baseField="0" baseItem="0"/>
    <dataField name="Sum of New $$'s 16" fld="6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B5" firstHeaderRow="1" firstDataRow="1" firstDataCol="1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Total $$'s" fld="5" baseField="0" baseItem="0" numFmtId="3"/>
    <dataField name="Sum of New $$'s 16" fld="6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25:D73" firstHeaderRow="1" firstDataRow="1" firstDataCol="3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18">
        <item x="4"/>
        <item x="15"/>
        <item x="9"/>
        <item x="0"/>
        <item x="13"/>
        <item x="10"/>
        <item x="16"/>
        <item x="11"/>
        <item x="5"/>
        <item x="12"/>
        <item x="7"/>
        <item x="8"/>
        <item x="3"/>
        <item x="6"/>
        <item x="14"/>
        <item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0"/>
    <field x="7"/>
    <field x="-2"/>
  </rowFields>
  <rowItems count="4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 r="1">
      <x v="13"/>
      <x/>
    </i>
    <i r="2" i="1">
      <x v="1"/>
    </i>
    <i r="1">
      <x v="15"/>
      <x/>
    </i>
    <i r="2" i="1">
      <x v="1"/>
    </i>
    <i r="1">
      <x v="16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3"/>
      <x/>
    </i>
    <i r="2" i="1">
      <x v="1"/>
    </i>
    <i r="1">
      <x v="14"/>
      <x/>
    </i>
    <i r="2" i="1">
      <x v="1"/>
    </i>
    <i r="1">
      <x v="15"/>
      <x/>
    </i>
    <i r="2" i="1">
      <x v="1"/>
    </i>
    <i r="1">
      <x v="16"/>
      <x/>
    </i>
    <i r="2" i="1">
      <x v="1"/>
    </i>
    <i t="default">
      <x v="1"/>
    </i>
    <i t="default" i="1">
      <x v="1"/>
    </i>
    <i t="grand">
      <x/>
    </i>
    <i t="grand" i="1">
      <x/>
    </i>
  </rowItems>
  <colItems count="1">
    <i/>
  </colItems>
  <dataFields count="2">
    <dataField name="Sum of Total $$'s" fld="5" baseField="0" baseItem="0"/>
    <dataField name="Sum of New $$'s 16" fld="6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9:B12" firstHeaderRow="1" firstDataRow="1" firstDataCol="1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 of Project Count" fld="18" baseField="0" baseItem="0"/>
    <dataField name="Sum of New in 16" fld="17" baseField="0" baseItem="0"/>
    <dataField name="Sum of Closed in 16" fld="16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F4:H23" firstHeaderRow="2" firstDataRow="2" firstDataCol="2"/>
  <pivotFields count="19">
    <pivotField compact="0" outline="0" subtotalTop="0" showAll="0" includeNewItemsInFilter="1"/>
    <pivotField compact="0" outline="0" subtotalTop="0" showAll="0" includeNewItemsInFilter="1">
      <items count="42">
        <item x="31"/>
        <item x="13"/>
        <item x="37"/>
        <item x="9"/>
        <item x="8"/>
        <item x="40"/>
        <item x="32"/>
        <item x="30"/>
        <item x="18"/>
        <item x="28"/>
        <item x="26"/>
        <item x="34"/>
        <item x="39"/>
        <item x="25"/>
        <item x="5"/>
        <item x="3"/>
        <item x="17"/>
        <item x="36"/>
        <item x="38"/>
        <item x="19"/>
        <item x="24"/>
        <item x="12"/>
        <item x="15"/>
        <item x="4"/>
        <item x="10"/>
        <item x="33"/>
        <item x="11"/>
        <item x="14"/>
        <item x="20"/>
        <item x="27"/>
        <item x="23"/>
        <item x="22"/>
        <item x="1"/>
        <item x="6"/>
        <item x="0"/>
        <item x="7"/>
        <item x="16"/>
        <item x="2"/>
        <item x="21"/>
        <item x="35"/>
        <item x="29"/>
        <item t="default"/>
      </items>
    </pivotField>
    <pivotField axis="axisRow" compact="0" outline="0" subtotalTop="0" showAll="0" includeNewItemsInFilter="1">
      <items count="15">
        <item x="3"/>
        <item x="11"/>
        <item x="10"/>
        <item x="12"/>
        <item x="7"/>
        <item x="6"/>
        <item x="8"/>
        <item x="1"/>
        <item x="5"/>
        <item x="13"/>
        <item x="0"/>
        <item x="4"/>
        <item x="2"/>
        <item x="9"/>
        <item t="default"/>
      </items>
    </pivotField>
    <pivotField compact="0" numFmtId="14" outline="0" subtotalTop="0" showAll="0" includeNewItemsInFilter="1"/>
    <pivotField compact="0" numFmtId="14" outline="0" subtotalTop="0" showAll="0" includeNewItemsInFilter="1"/>
    <pivotField dataField="1" compact="0" numFmtId="3" outline="0" subtotalTop="0" showAll="0" includeNewItemsInFilter="1">
      <items count="65">
        <item x="18"/>
        <item x="44"/>
        <item x="3"/>
        <item x="58"/>
        <item x="59"/>
        <item x="21"/>
        <item x="40"/>
        <item x="48"/>
        <item x="45"/>
        <item x="61"/>
        <item x="4"/>
        <item x="43"/>
        <item x="47"/>
        <item x="39"/>
        <item x="62"/>
        <item x="41"/>
        <item x="35"/>
        <item x="27"/>
        <item x="37"/>
        <item x="56"/>
        <item x="12"/>
        <item x="0"/>
        <item x="49"/>
        <item x="42"/>
        <item x="28"/>
        <item x="46"/>
        <item x="33"/>
        <item x="11"/>
        <item x="32"/>
        <item x="1"/>
        <item x="16"/>
        <item x="10"/>
        <item x="57"/>
        <item x="31"/>
        <item x="15"/>
        <item x="9"/>
        <item x="30"/>
        <item x="60"/>
        <item x="52"/>
        <item x="13"/>
        <item x="51"/>
        <item x="50"/>
        <item x="36"/>
        <item x="34"/>
        <item x="55"/>
        <item x="6"/>
        <item x="5"/>
        <item x="8"/>
        <item x="17"/>
        <item x="7"/>
        <item x="26"/>
        <item x="14"/>
        <item x="24"/>
        <item x="2"/>
        <item x="29"/>
        <item x="38"/>
        <item x="25"/>
        <item x="23"/>
        <item x="20"/>
        <item x="19"/>
        <item x="53"/>
        <item x="54"/>
        <item x="22"/>
        <item x="63"/>
        <item t="default"/>
      </items>
    </pivotField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0"/>
    <field x="2"/>
  </rowFields>
  <rowItems count="18">
    <i>
      <x/>
      <x/>
    </i>
    <i r="1">
      <x v="1"/>
    </i>
    <i r="1">
      <x v="2"/>
    </i>
    <i r="1">
      <x v="3"/>
    </i>
    <i r="1">
      <x v="8"/>
    </i>
    <i r="1">
      <x v="9"/>
    </i>
    <i r="1">
      <x v="10"/>
    </i>
    <i r="1">
      <x v="11"/>
    </i>
    <i r="1">
      <x v="13"/>
    </i>
    <i t="default">
      <x/>
    </i>
    <i>
      <x v="1"/>
      <x v="2"/>
    </i>
    <i r="1">
      <x v="4"/>
    </i>
    <i r="1">
      <x v="5"/>
    </i>
    <i r="1">
      <x v="6"/>
    </i>
    <i r="1">
      <x v="7"/>
    </i>
    <i r="1">
      <x v="12"/>
    </i>
    <i t="default">
      <x v="1"/>
    </i>
    <i t="grand">
      <x/>
    </i>
  </rowItems>
  <colItems count="1">
    <i/>
  </colItems>
  <dataFields count="1">
    <dataField name="Sum of Total $$'s" fld="5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D9:E13" firstHeaderRow="2" firstDataRow="2" firstDataCol="1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numFmtId="14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Project Count" fld="18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1:B3" firstHeaderRow="1" firstDataRow="1" firstDataCol="1"/>
  <pivotFields count="15">
    <pivotField compact="0" outline="0" subtotalTop="0" showAll="0" includeNewItemsInFilter="1"/>
    <pivotField dataField="1" compact="0" numFmtId="3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Total $$'s" fld="1" baseField="0" baseItem="0" numFmtId="3"/>
    <dataField name="Sum of New $$'s 15" fld="2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6:F414" firstHeaderRow="1" firstDataRow="1" firstDataCol="5"/>
  <pivotFields count="19">
    <pivotField axis="axisRow" compact="0" outline="0" subtotalTop="0" showAll="0" includeNewItemsInFilter="1">
      <items count="70">
        <item x="0"/>
        <item x="1"/>
        <item x="47"/>
        <item x="2"/>
        <item x="3"/>
        <item x="48"/>
        <item x="4"/>
        <item x="5"/>
        <item x="49"/>
        <item x="6"/>
        <item x="7"/>
        <item x="8"/>
        <item x="50"/>
        <item x="9"/>
        <item x="51"/>
        <item x="46"/>
        <item x="52"/>
        <item x="10"/>
        <item x="53"/>
        <item x="11"/>
        <item x="12"/>
        <item x="54"/>
        <item x="13"/>
        <item x="14"/>
        <item x="15"/>
        <item x="16"/>
        <item x="17"/>
        <item x="18"/>
        <item x="19"/>
        <item x="20"/>
        <item x="21"/>
        <item x="55"/>
        <item x="22"/>
        <item x="56"/>
        <item x="23"/>
        <item x="57"/>
        <item x="24"/>
        <item x="25"/>
        <item x="58"/>
        <item x="26"/>
        <item x="44"/>
        <item x="59"/>
        <item x="27"/>
        <item x="28"/>
        <item x="29"/>
        <item x="60"/>
        <item x="30"/>
        <item x="31"/>
        <item x="32"/>
        <item x="61"/>
        <item x="33"/>
        <item x="62"/>
        <item x="34"/>
        <item x="63"/>
        <item x="35"/>
        <item x="36"/>
        <item x="37"/>
        <item x="64"/>
        <item x="38"/>
        <item x="65"/>
        <item x="39"/>
        <item x="40"/>
        <item x="66"/>
        <item x="41"/>
        <item x="45"/>
        <item x="67"/>
        <item x="42"/>
        <item x="68"/>
        <item x="4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 rankBy="0">
      <items count="19">
        <item x="4"/>
        <item h="1" x="9"/>
        <item x="0"/>
        <item x="11"/>
        <item x="5"/>
        <item x="13"/>
        <item x="16"/>
        <item x="14"/>
        <item x="15"/>
        <item x="12"/>
        <item x="17"/>
        <item x="6"/>
        <item x="8"/>
        <item x="1"/>
        <item x="2"/>
        <item x="10"/>
        <item x="3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numFmtId="164" outline="0" subtotalTop="0" showAll="0" includeNewItemsInFilter="1">
      <items count="8">
        <item x="1"/>
        <item x="0"/>
        <item sd="0" x="3"/>
        <item x="6"/>
        <item x="2"/>
        <item x="5"/>
        <item x="4"/>
        <item t="default" sd="0"/>
      </items>
    </pivotField>
    <pivotField compact="0" numFmtId="164" outline="0" subtotalTop="0" showAll="0" includeNewItemsInFilter="1"/>
    <pivotField compact="0" numFmtId="164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5">
    <field x="7"/>
    <field x="10"/>
    <field x="11"/>
    <field x="0"/>
    <field x="-2"/>
  </rowFields>
  <rowItems count="408">
    <i>
      <x/>
      <x/>
      <x/>
      <x v="11"/>
      <x/>
    </i>
    <i r="4" i="1">
      <x v="1"/>
    </i>
    <i r="4" i="2">
      <x v="2"/>
    </i>
    <i r="3">
      <x v="12"/>
      <x/>
    </i>
    <i r="4" i="1">
      <x v="1"/>
    </i>
    <i r="4" i="2">
      <x v="2"/>
    </i>
    <i t="default" r="2">
      <x/>
    </i>
    <i t="default" r="2" i="1">
      <x/>
    </i>
    <i t="default" r="2" i="2">
      <x/>
    </i>
    <i r="2">
      <x v="4"/>
      <x v="9"/>
      <x/>
    </i>
    <i r="4" i="1">
      <x v="1"/>
    </i>
    <i r="4" i="2">
      <x v="2"/>
    </i>
    <i r="3">
      <x v="10"/>
      <x/>
    </i>
    <i r="4" i="1">
      <x v="1"/>
    </i>
    <i r="4" i="2">
      <x v="2"/>
    </i>
    <i r="3">
      <x v="12"/>
      <x/>
    </i>
    <i r="4" i="1">
      <x v="1"/>
    </i>
    <i r="4" i="2">
      <x v="2"/>
    </i>
    <i r="3">
      <x v="13"/>
      <x/>
    </i>
    <i r="4" i="1">
      <x v="1"/>
    </i>
    <i r="4" i="2">
      <x v="2"/>
    </i>
    <i r="3">
      <x v="14"/>
      <x/>
    </i>
    <i r="4" i="1">
      <x v="1"/>
    </i>
    <i r="4" i="2">
      <x v="2"/>
    </i>
    <i r="3">
      <x v="18"/>
      <x/>
    </i>
    <i r="4" i="1">
      <x v="1"/>
    </i>
    <i r="4" i="2">
      <x v="2"/>
    </i>
    <i r="3">
      <x v="36"/>
      <x/>
    </i>
    <i r="4" i="1">
      <x v="1"/>
    </i>
    <i r="4" i="2">
      <x v="2"/>
    </i>
    <i r="3">
      <x v="38"/>
      <x/>
    </i>
    <i r="4" i="1">
      <x v="1"/>
    </i>
    <i r="4" i="2">
      <x v="2"/>
    </i>
    <i r="3">
      <x v="51"/>
      <x/>
    </i>
    <i r="4" i="1">
      <x v="1"/>
    </i>
    <i r="4" i="2">
      <x v="2"/>
    </i>
    <i r="3">
      <x v="52"/>
      <x/>
    </i>
    <i r="4" i="1">
      <x v="1"/>
    </i>
    <i r="4" i="2">
      <x v="2"/>
    </i>
    <i t="default" r="2">
      <x v="4"/>
    </i>
    <i t="default" r="2" i="1">
      <x v="4"/>
    </i>
    <i t="default" r="2" i="2">
      <x v="4"/>
    </i>
    <i t="default" r="1">
      <x/>
    </i>
    <i t="default" r="1" i="1">
      <x/>
    </i>
    <i t="default" r="1" i="2">
      <x/>
    </i>
    <i r="1">
      <x v="1"/>
      <x/>
      <x v="63"/>
      <x/>
    </i>
    <i r="4" i="1">
      <x v="1"/>
    </i>
    <i r="4" i="2">
      <x v="2"/>
    </i>
    <i r="3">
      <x v="67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 v="1"/>
    </i>
    <i t="default" r="1" i="1">
      <x v="1"/>
    </i>
    <i t="default" r="1" i="2">
      <x v="1"/>
    </i>
    <i t="default">
      <x/>
    </i>
    <i t="default" i="1">
      <x/>
    </i>
    <i t="default" i="2">
      <x/>
    </i>
    <i>
      <x v="2"/>
      <x/>
      <x v="1"/>
      <x/>
      <x/>
    </i>
    <i r="4" i="1">
      <x v="1"/>
    </i>
    <i r="4" i="2">
      <x v="2"/>
    </i>
    <i t="default" r="2">
      <x v="1"/>
    </i>
    <i t="default" r="2" i="1">
      <x v="1"/>
    </i>
    <i t="default" r="2" i="2">
      <x v="1"/>
    </i>
    <i t="default" r="1">
      <x/>
    </i>
    <i t="default" r="1" i="1">
      <x/>
    </i>
    <i t="default" r="1" i="2">
      <x/>
    </i>
    <i t="default">
      <x v="2"/>
    </i>
    <i t="default" i="1">
      <x v="2"/>
    </i>
    <i t="default" i="2">
      <x v="2"/>
    </i>
    <i>
      <x v="3"/>
      <x/>
      <x/>
      <x v="34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t="default">
      <x v="3"/>
    </i>
    <i t="default" i="1">
      <x v="3"/>
    </i>
    <i t="default" i="2">
      <x v="3"/>
    </i>
    <i>
      <x v="4"/>
      <x/>
      <x/>
      <x v="13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t="default">
      <x v="4"/>
    </i>
    <i t="default" i="1">
      <x v="4"/>
    </i>
    <i t="default" i="2">
      <x v="4"/>
    </i>
    <i>
      <x v="5"/>
      <x/>
      <x v="6"/>
      <x v="42"/>
      <x/>
    </i>
    <i r="4" i="1">
      <x v="1"/>
    </i>
    <i r="4" i="2">
      <x v="2"/>
    </i>
    <i t="default" r="2">
      <x v="6"/>
    </i>
    <i t="default" r="2" i="1">
      <x v="6"/>
    </i>
    <i t="default" r="2" i="2">
      <x v="6"/>
    </i>
    <i t="default" r="1">
      <x/>
    </i>
    <i t="default" r="1" i="1">
      <x/>
    </i>
    <i t="default" r="1" i="2">
      <x/>
    </i>
    <i t="default">
      <x v="5"/>
    </i>
    <i t="default" i="1">
      <x v="5"/>
    </i>
    <i t="default" i="2">
      <x v="5"/>
    </i>
    <i>
      <x v="6"/>
      <x/>
      <x/>
      <x v="45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t="default">
      <x v="6"/>
    </i>
    <i t="default" i="1">
      <x v="6"/>
    </i>
    <i t="default" i="2">
      <x v="6"/>
    </i>
    <i>
      <x v="7"/>
      <x/>
      <x v="5"/>
      <x v="43"/>
      <x/>
    </i>
    <i r="4" i="1">
      <x v="1"/>
    </i>
    <i r="4" i="2">
      <x v="2"/>
    </i>
    <i t="default" r="2">
      <x v="5"/>
    </i>
    <i t="default" r="2" i="1">
      <x v="5"/>
    </i>
    <i t="default" r="2" i="2">
      <x v="5"/>
    </i>
    <i t="default" r="1">
      <x/>
    </i>
    <i t="default" r="1" i="1">
      <x/>
    </i>
    <i t="default" r="1" i="2">
      <x/>
    </i>
    <i t="default">
      <x v="7"/>
    </i>
    <i t="default" i="1">
      <x v="7"/>
    </i>
    <i t="default" i="2">
      <x v="7"/>
    </i>
    <i>
      <x v="8"/>
      <x/>
      <x/>
      <x v="47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t="default">
      <x v="8"/>
    </i>
    <i t="default" i="1">
      <x v="8"/>
    </i>
    <i t="default" i="2">
      <x v="8"/>
    </i>
    <i>
      <x v="9"/>
      <x/>
      <x v="1"/>
      <x v="15"/>
      <x/>
    </i>
    <i r="4" i="1">
      <x v="1"/>
    </i>
    <i r="4" i="2">
      <x v="2"/>
    </i>
    <i r="3">
      <x v="39"/>
      <x/>
    </i>
    <i r="4" i="1">
      <x v="1"/>
    </i>
    <i r="4" i="2">
      <x v="2"/>
    </i>
    <i r="3">
      <x v="61"/>
      <x/>
    </i>
    <i r="4" i="1">
      <x v="1"/>
    </i>
    <i r="4" i="2">
      <x v="2"/>
    </i>
    <i t="default" r="2">
      <x v="1"/>
    </i>
    <i t="default" r="2" i="1">
      <x v="1"/>
    </i>
    <i t="default" r="2" i="2">
      <x v="1"/>
    </i>
    <i t="default" r="1">
      <x/>
    </i>
    <i t="default" r="1" i="1">
      <x/>
    </i>
    <i t="default" r="1" i="2">
      <x/>
    </i>
    <i t="default">
      <x v="9"/>
    </i>
    <i t="default" i="1">
      <x v="9"/>
    </i>
    <i t="default" i="2">
      <x v="9"/>
    </i>
    <i>
      <x v="10"/>
      <x/>
      <x v="1"/>
      <x v="49"/>
      <x/>
    </i>
    <i r="4" i="1">
      <x v="1"/>
    </i>
    <i r="4" i="2">
      <x v="2"/>
    </i>
    <i t="default" r="2">
      <x v="1"/>
    </i>
    <i t="default" r="2" i="1">
      <x v="1"/>
    </i>
    <i t="default" r="2" i="2">
      <x v="1"/>
    </i>
    <i t="default" r="1">
      <x/>
    </i>
    <i t="default" r="1" i="1">
      <x/>
    </i>
    <i t="default" r="1" i="2">
      <x/>
    </i>
    <i t="default">
      <x v="10"/>
    </i>
    <i t="default" i="1">
      <x v="10"/>
    </i>
    <i t="default" i="2">
      <x v="10"/>
    </i>
    <i>
      <x v="11"/>
      <x/>
      <x v="1"/>
      <x v="19"/>
      <x/>
    </i>
    <i r="4" i="1">
      <x v="1"/>
    </i>
    <i r="4" i="2">
      <x v="2"/>
    </i>
    <i r="3">
      <x v="25"/>
      <x/>
    </i>
    <i r="4" i="1">
      <x v="1"/>
    </i>
    <i r="4" i="2">
      <x v="2"/>
    </i>
    <i r="3">
      <x v="54"/>
      <x/>
    </i>
    <i r="4" i="1">
      <x v="1"/>
    </i>
    <i r="4" i="2">
      <x v="2"/>
    </i>
    <i r="3">
      <x v="64"/>
      <x/>
    </i>
    <i r="4" i="1">
      <x v="1"/>
    </i>
    <i r="4" i="2">
      <x v="2"/>
    </i>
    <i t="default" r="2">
      <x v="1"/>
    </i>
    <i t="default" r="2" i="1">
      <x v="1"/>
    </i>
    <i t="default" r="2" i="2">
      <x v="1"/>
    </i>
    <i t="default" r="1">
      <x/>
    </i>
    <i t="default" r="1" i="1">
      <x/>
    </i>
    <i t="default" r="1" i="2">
      <x/>
    </i>
    <i t="default">
      <x v="11"/>
    </i>
    <i t="default" i="1">
      <x v="11"/>
    </i>
    <i t="default" i="2">
      <x v="11"/>
    </i>
    <i>
      <x v="12"/>
      <x/>
      <x v="1"/>
      <x v="23"/>
      <x/>
    </i>
    <i r="4" i="1">
      <x v="1"/>
    </i>
    <i r="4" i="2">
      <x v="2"/>
    </i>
    <i r="3">
      <x v="28"/>
      <x/>
    </i>
    <i r="4" i="1">
      <x v="1"/>
    </i>
    <i r="4" i="2">
      <x v="2"/>
    </i>
    <i r="3">
      <x v="40"/>
      <x/>
    </i>
    <i r="4" i="1">
      <x v="1"/>
    </i>
    <i r="4" i="2">
      <x v="2"/>
    </i>
    <i t="default" r="2">
      <x v="1"/>
    </i>
    <i t="default" r="2" i="1">
      <x v="1"/>
    </i>
    <i t="default" r="2" i="2">
      <x v="1"/>
    </i>
    <i t="default" r="1">
      <x/>
    </i>
    <i t="default" r="1" i="1">
      <x/>
    </i>
    <i t="default" r="1" i="2">
      <x/>
    </i>
    <i t="default">
      <x v="12"/>
    </i>
    <i t="default" i="1">
      <x v="12"/>
    </i>
    <i t="default" i="2">
      <x v="12"/>
    </i>
    <i>
      <x v="13"/>
      <x/>
      <x/>
      <x v="1"/>
      <x/>
    </i>
    <i r="4" i="1">
      <x v="1"/>
    </i>
    <i r="4" i="2">
      <x v="2"/>
    </i>
    <i r="3">
      <x v="7"/>
      <x/>
    </i>
    <i r="4" i="1">
      <x v="1"/>
    </i>
    <i r="4" i="2">
      <x v="2"/>
    </i>
    <i r="3">
      <x v="8"/>
      <x/>
    </i>
    <i r="4" i="1">
      <x v="1"/>
    </i>
    <i r="4" i="2">
      <x v="2"/>
    </i>
    <i r="3">
      <x v="31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t="default">
      <x v="13"/>
    </i>
    <i t="default" i="1">
      <x v="13"/>
    </i>
    <i t="default" i="2">
      <x v="13"/>
    </i>
    <i>
      <x v="14"/>
      <x/>
      <x/>
      <x v="6"/>
      <x/>
    </i>
    <i r="4" i="1">
      <x v="1"/>
    </i>
    <i r="4" i="2">
      <x v="2"/>
    </i>
    <i r="3">
      <x v="26"/>
      <x/>
    </i>
    <i r="4" i="1">
      <x v="1"/>
    </i>
    <i r="4" i="2">
      <x v="2"/>
    </i>
    <i r="3">
      <x v="27"/>
      <x/>
    </i>
    <i r="4" i="1">
      <x v="1"/>
    </i>
    <i r="4" i="2">
      <x v="2"/>
    </i>
    <i r="3">
      <x v="37"/>
      <x/>
    </i>
    <i r="4" i="1">
      <x v="1"/>
    </i>
    <i r="4" i="2">
      <x v="2"/>
    </i>
    <i r="3">
      <x v="57"/>
      <x/>
    </i>
    <i r="4" i="1">
      <x v="1"/>
    </i>
    <i r="4" i="2">
      <x v="2"/>
    </i>
    <i t="default" r="2">
      <x/>
    </i>
    <i t="default" r="2" i="1">
      <x/>
    </i>
    <i t="default" r="2" i="2">
      <x/>
    </i>
    <i r="2">
      <x v="4"/>
      <x v="3"/>
      <x/>
    </i>
    <i r="4" i="1">
      <x v="1"/>
    </i>
    <i r="4" i="2">
      <x v="2"/>
    </i>
    <i r="3">
      <x v="56"/>
      <x/>
    </i>
    <i r="4" i="1">
      <x v="1"/>
    </i>
    <i r="4" i="2">
      <x v="2"/>
    </i>
    <i t="default" r="2">
      <x v="4"/>
    </i>
    <i t="default" r="2" i="1">
      <x v="4"/>
    </i>
    <i t="default" r="2" i="2">
      <x v="4"/>
    </i>
    <i t="default" r="1">
      <x/>
    </i>
    <i t="default" r="1" i="1">
      <x/>
    </i>
    <i t="default" r="1" i="2">
      <x/>
    </i>
    <i r="1">
      <x v="1"/>
      <x/>
      <x v="16"/>
      <x/>
    </i>
    <i r="4" i="1">
      <x v="1"/>
    </i>
    <i r="4" i="2">
      <x v="2"/>
    </i>
    <i r="3">
      <x v="62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 v="1"/>
    </i>
    <i t="default" r="1" i="1">
      <x v="1"/>
    </i>
    <i t="default" r="1" i="2">
      <x v="1"/>
    </i>
    <i t="default">
      <x v="14"/>
    </i>
    <i t="default" i="1">
      <x v="14"/>
    </i>
    <i t="default" i="2">
      <x v="14"/>
    </i>
    <i>
      <x v="15"/>
      <x/>
      <x/>
      <x v="30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t="default">
      <x v="15"/>
    </i>
    <i t="default" i="1">
      <x v="15"/>
    </i>
    <i t="default" i="2">
      <x v="15"/>
    </i>
    <i>
      <x v="16"/>
      <x/>
      <x/>
      <x v="41"/>
      <x/>
    </i>
    <i r="4" i="1">
      <x v="1"/>
    </i>
    <i r="4" i="2">
      <x v="2"/>
    </i>
    <i r="3">
      <x v="46"/>
      <x/>
    </i>
    <i r="4" i="1">
      <x v="1"/>
    </i>
    <i r="4" i="2">
      <x v="2"/>
    </i>
    <i r="3">
      <x v="50"/>
      <x/>
    </i>
    <i r="4" i="1">
      <x v="1"/>
    </i>
    <i r="4" i="2">
      <x v="2"/>
    </i>
    <i r="3">
      <x v="55"/>
      <x/>
    </i>
    <i r="4" i="1">
      <x v="1"/>
    </i>
    <i r="4" i="2">
      <x v="2"/>
    </i>
    <i t="default" r="2">
      <x/>
    </i>
    <i t="default" r="2" i="1">
      <x/>
    </i>
    <i t="default" r="2" i="2">
      <x/>
    </i>
    <i t="default" r="1">
      <x/>
    </i>
    <i t="default" r="1" i="1">
      <x/>
    </i>
    <i t="default" r="1" i="2">
      <x/>
    </i>
    <i r="1">
      <x v="1"/>
      <x/>
      <x v="4"/>
      <x/>
    </i>
    <i r="4" i="1">
      <x v="1"/>
    </i>
    <i r="4" i="2">
      <x v="2"/>
    </i>
    <i r="3">
      <x v="17"/>
      <x/>
    </i>
    <i r="4" i="1">
      <x v="1"/>
    </i>
    <i r="4" i="2">
      <x v="2"/>
    </i>
    <i r="3">
      <x v="24"/>
      <x/>
    </i>
    <i r="4" i="1">
      <x v="1"/>
    </i>
    <i r="4" i="2">
      <x v="2"/>
    </i>
    <i r="3">
      <x v="32"/>
      <x/>
    </i>
    <i r="4" i="1">
      <x v="1"/>
    </i>
    <i r="4" i="2">
      <x v="2"/>
    </i>
    <i r="3">
      <x v="33"/>
      <x/>
    </i>
    <i r="4" i="1">
      <x v="1"/>
    </i>
    <i r="4" i="2">
      <x v="2"/>
    </i>
    <i r="3">
      <x v="48"/>
      <x/>
    </i>
    <i r="4" i="1">
      <x v="1"/>
    </i>
    <i r="4" i="2">
      <x v="2"/>
    </i>
    <i r="3">
      <x v="66"/>
      <x/>
    </i>
    <i r="4" i="1">
      <x v="1"/>
    </i>
    <i r="4" i="2">
      <x v="2"/>
    </i>
    <i r="3">
      <x v="68"/>
      <x/>
    </i>
    <i r="4" i="1">
      <x v="1"/>
    </i>
    <i r="4" i="2">
      <x v="2"/>
    </i>
    <i t="default" r="2">
      <x/>
    </i>
    <i t="default" r="2" i="1">
      <x/>
    </i>
    <i t="default" r="2" i="2">
      <x/>
    </i>
    <i r="2">
      <x v="4"/>
      <x v="35"/>
      <x/>
    </i>
    <i r="4" i="1">
      <x v="1"/>
    </i>
    <i r="4" i="2">
      <x v="2"/>
    </i>
    <i t="default" r="2">
      <x v="4"/>
    </i>
    <i t="default" r="2" i="1">
      <x v="4"/>
    </i>
    <i t="default" r="2" i="2">
      <x v="4"/>
    </i>
    <i t="default" r="1">
      <x v="1"/>
    </i>
    <i t="default" r="1" i="1">
      <x v="1"/>
    </i>
    <i t="default" r="1" i="2">
      <x v="1"/>
    </i>
    <i t="default">
      <x v="16"/>
    </i>
    <i t="default" i="1">
      <x v="16"/>
    </i>
    <i t="default" i="2">
      <x v="16"/>
    </i>
    <i>
      <x v="17"/>
      <x/>
      <x/>
      <x v="20"/>
      <x/>
    </i>
    <i r="4" i="1">
      <x v="1"/>
    </i>
    <i r="4" i="2">
      <x v="2"/>
    </i>
    <i r="3">
      <x v="21"/>
      <x/>
    </i>
    <i r="4" i="1">
      <x v="1"/>
    </i>
    <i r="4" i="2">
      <x v="2"/>
    </i>
    <i r="3">
      <x v="59"/>
      <x/>
    </i>
    <i r="4" i="1">
      <x v="1"/>
    </i>
    <i r="4" i="2">
      <x v="2"/>
    </i>
    <i r="3">
      <x v="60"/>
      <x/>
    </i>
    <i r="4" i="1">
      <x v="1"/>
    </i>
    <i r="4" i="2">
      <x v="2"/>
    </i>
    <i t="default" r="2">
      <x/>
    </i>
    <i t="default" r="2" i="1">
      <x/>
    </i>
    <i t="default" r="2" i="2">
      <x/>
    </i>
    <i r="2">
      <x v="3"/>
      <x v="58"/>
      <x/>
    </i>
    <i r="4" i="1">
      <x v="1"/>
    </i>
    <i r="4" i="2">
      <x v="2"/>
    </i>
    <i t="default" r="2">
      <x v="3"/>
    </i>
    <i t="default" r="2" i="1">
      <x v="3"/>
    </i>
    <i t="default" r="2" i="2">
      <x v="3"/>
    </i>
    <i t="default" r="1">
      <x/>
    </i>
    <i t="default" r="1" i="1">
      <x/>
    </i>
    <i t="default" r="1" i="2">
      <x/>
    </i>
    <i r="1">
      <x v="1"/>
      <x/>
      <x v="2"/>
      <x/>
    </i>
    <i r="4" i="1">
      <x v="1"/>
    </i>
    <i r="4" i="2">
      <x v="2"/>
    </i>
    <i r="3">
      <x v="5"/>
      <x/>
    </i>
    <i r="4" i="1">
      <x v="1"/>
    </i>
    <i r="4" i="2">
      <x v="2"/>
    </i>
    <i r="3">
      <x v="22"/>
      <x/>
    </i>
    <i r="4" i="1">
      <x v="1"/>
    </i>
    <i r="4" i="2">
      <x v="2"/>
    </i>
    <i r="3">
      <x v="44"/>
      <x/>
    </i>
    <i r="4" i="1">
      <x v="1"/>
    </i>
    <i r="4" i="2">
      <x v="2"/>
    </i>
    <i r="3">
      <x v="53"/>
      <x/>
    </i>
    <i r="4" i="1">
      <x v="1"/>
    </i>
    <i r="4" i="2">
      <x v="2"/>
    </i>
    <i r="3">
      <x v="65"/>
      <x/>
    </i>
    <i r="4" i="1">
      <x v="1"/>
    </i>
    <i r="4" i="2">
      <x v="2"/>
    </i>
    <i t="default" r="2">
      <x/>
    </i>
    <i t="default" r="2" i="1">
      <x/>
    </i>
    <i t="default" r="2" i="2">
      <x/>
    </i>
    <i r="2">
      <x v="4"/>
      <x v="53"/>
      <x/>
    </i>
    <i r="4" i="1">
      <x v="1"/>
    </i>
    <i r="4" i="2">
      <x v="2"/>
    </i>
    <i t="default" r="2">
      <x v="4"/>
    </i>
    <i t="default" r="2" i="1">
      <x v="4"/>
    </i>
    <i t="default" r="2" i="2">
      <x v="4"/>
    </i>
    <i t="default" r="1">
      <x v="1"/>
    </i>
    <i t="default" r="1" i="1">
      <x v="1"/>
    </i>
    <i t="default" r="1" i="2">
      <x v="1"/>
    </i>
    <i t="default">
      <x v="17"/>
    </i>
    <i t="default" i="1">
      <x v="17"/>
    </i>
    <i t="default" i="2">
      <x v="17"/>
    </i>
    <i t="grand">
      <x/>
    </i>
    <i t="grand" i="1">
      <x/>
    </i>
    <i t="grand" i="2">
      <x/>
    </i>
  </rowItems>
  <colItems count="1">
    <i/>
  </colItems>
  <dataFields count="3">
    <dataField name="Sum of Total $$'s" fld="5" baseField="0" baseItem="0"/>
    <dataField name="Sum of New $$'s 15" fld="6" baseField="0" baseItem="0" numFmtId="3"/>
    <dataField name="Sum of Project Count" fld="18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2"/>
  <sheetViews>
    <sheetView view="pageLayout" topLeftCell="A5" zoomScale="150" zoomScalePageLayoutView="150" workbookViewId="0">
      <selection activeCell="A25" sqref="A25"/>
      <pivotSelection pane="bottomRight" activeRow="24" previousRow="24" click="1" r:id="rId3">
        <pivotArea field="10" type="button" dataOnly="0" labelOnly="1" outline="0" axis="axisRow" fieldPosition="0"/>
      </pivotSelection>
    </sheetView>
  </sheetViews>
  <sheetFormatPr defaultColWidth="10.8203125" defaultRowHeight="12.4" x14ac:dyDescent="0.3"/>
  <cols>
    <col min="1" max="1" width="16.5859375" customWidth="1"/>
    <col min="2" max="2" width="15.703125" style="24" customWidth="1"/>
    <col min="3" max="3" width="15.703125" style="40" customWidth="1"/>
    <col min="4" max="4" width="8" customWidth="1"/>
    <col min="5" max="5" width="4.5859375" customWidth="1"/>
    <col min="6" max="6" width="8" customWidth="1"/>
    <col min="7" max="7" width="11" customWidth="1"/>
    <col min="8" max="8" width="12.29296875" style="41" customWidth="1"/>
    <col min="9" max="23" width="8" customWidth="1"/>
    <col min="24" max="25" width="8" bestFit="1" customWidth="1"/>
    <col min="26" max="26" width="8" customWidth="1"/>
    <col min="27" max="27" width="8" bestFit="1" customWidth="1"/>
    <col min="28" max="28" width="8" customWidth="1"/>
    <col min="29" max="29" width="8" bestFit="1" customWidth="1"/>
    <col min="30" max="30" width="8" customWidth="1"/>
    <col min="31" max="31" width="8" bestFit="1" customWidth="1"/>
    <col min="32" max="32" width="8" customWidth="1"/>
    <col min="33" max="33" width="8" bestFit="1" customWidth="1"/>
    <col min="34" max="34" width="8" customWidth="1"/>
    <col min="35" max="35" width="8" bestFit="1" customWidth="1"/>
    <col min="36" max="36" width="8" customWidth="1"/>
    <col min="37" max="37" width="8" bestFit="1" customWidth="1"/>
    <col min="38" max="38" width="8" customWidth="1"/>
    <col min="39" max="39" width="8" bestFit="1" customWidth="1"/>
    <col min="40" max="40" width="8" customWidth="1"/>
    <col min="41" max="41" width="8" bestFit="1" customWidth="1"/>
    <col min="42" max="42" width="8" customWidth="1"/>
    <col min="43" max="43" width="8" bestFit="1" customWidth="1"/>
    <col min="44" max="44" width="8" customWidth="1"/>
    <col min="45" max="45" width="8" bestFit="1" customWidth="1"/>
    <col min="46" max="46" width="8" customWidth="1"/>
    <col min="47" max="47" width="8" bestFit="1" customWidth="1"/>
    <col min="48" max="48" width="8" customWidth="1"/>
    <col min="49" max="49" width="8" bestFit="1" customWidth="1"/>
    <col min="50" max="50" width="8" customWidth="1"/>
    <col min="51" max="51" width="8" bestFit="1" customWidth="1"/>
    <col min="52" max="52" width="8" customWidth="1"/>
    <col min="53" max="53" width="8" bestFit="1" customWidth="1"/>
    <col min="54" max="54" width="8" customWidth="1"/>
    <col min="55" max="55" width="8" bestFit="1" customWidth="1"/>
    <col min="56" max="56" width="8" customWidth="1"/>
    <col min="57" max="57" width="8" bestFit="1" customWidth="1"/>
    <col min="58" max="58" width="8" customWidth="1"/>
    <col min="59" max="59" width="8" bestFit="1" customWidth="1"/>
    <col min="60" max="60" width="8" customWidth="1"/>
    <col min="61" max="61" width="8" bestFit="1" customWidth="1"/>
    <col min="62" max="62" width="8" customWidth="1"/>
    <col min="63" max="63" width="8" bestFit="1" customWidth="1"/>
    <col min="64" max="64" width="8" customWidth="1"/>
    <col min="65" max="65" width="8" bestFit="1" customWidth="1"/>
    <col min="66" max="66" width="8" customWidth="1"/>
    <col min="67" max="67" width="8" bestFit="1" customWidth="1"/>
    <col min="68" max="68" width="8" customWidth="1"/>
    <col min="69" max="69" width="8" bestFit="1" customWidth="1"/>
    <col min="70" max="70" width="8" customWidth="1"/>
    <col min="71" max="71" width="8" bestFit="1" customWidth="1"/>
    <col min="72" max="72" width="9.41015625" customWidth="1"/>
    <col min="73" max="73" width="6.1171875" bestFit="1" customWidth="1"/>
    <col min="74" max="74" width="10.1171875" bestFit="1" customWidth="1"/>
    <col min="75" max="75" width="6.1171875" bestFit="1" customWidth="1"/>
    <col min="76" max="76" width="10.1171875" bestFit="1" customWidth="1"/>
    <col min="77" max="77" width="6.1171875" bestFit="1" customWidth="1"/>
    <col min="78" max="78" width="10.1171875" bestFit="1" customWidth="1"/>
    <col min="79" max="79" width="6.1171875" bestFit="1" customWidth="1"/>
    <col min="80" max="80" width="10.1171875" bestFit="1" customWidth="1"/>
    <col min="81" max="81" width="6.1171875" bestFit="1" customWidth="1"/>
    <col min="82" max="82" width="10.1171875" bestFit="1" customWidth="1"/>
    <col min="83" max="83" width="6.1171875" bestFit="1" customWidth="1"/>
    <col min="84" max="84" width="10.1171875" bestFit="1" customWidth="1"/>
    <col min="85" max="85" width="6.1171875" bestFit="1" customWidth="1"/>
    <col min="86" max="86" width="10.1171875" bestFit="1" customWidth="1"/>
    <col min="87" max="87" width="6.1171875" bestFit="1" customWidth="1"/>
    <col min="88" max="88" width="10.1171875" bestFit="1" customWidth="1"/>
    <col min="89" max="89" width="6.1171875" bestFit="1" customWidth="1"/>
    <col min="90" max="90" width="10.1171875" bestFit="1" customWidth="1"/>
    <col min="91" max="91" width="6.1171875" bestFit="1" customWidth="1"/>
    <col min="92" max="92" width="10.1171875" bestFit="1" customWidth="1"/>
    <col min="93" max="93" width="6.1171875" bestFit="1" customWidth="1"/>
    <col min="94" max="94" width="10.1171875" bestFit="1" customWidth="1"/>
    <col min="95" max="95" width="6.1171875" bestFit="1" customWidth="1"/>
    <col min="96" max="96" width="10.1171875" bestFit="1" customWidth="1"/>
    <col min="97" max="97" width="6.1171875" bestFit="1" customWidth="1"/>
    <col min="98" max="98" width="10.1171875" bestFit="1" customWidth="1"/>
    <col min="99" max="99" width="6.1171875" bestFit="1" customWidth="1"/>
    <col min="100" max="100" width="10.1171875" bestFit="1" customWidth="1"/>
    <col min="101" max="101" width="6.1171875" bestFit="1" customWidth="1"/>
    <col min="102" max="102" width="10.1171875" bestFit="1" customWidth="1"/>
    <col min="103" max="103" width="6.1171875" bestFit="1" customWidth="1"/>
    <col min="104" max="104" width="10.1171875" bestFit="1" customWidth="1"/>
    <col min="105" max="105" width="6.1171875" bestFit="1" customWidth="1"/>
    <col min="106" max="106" width="10.1171875" bestFit="1" customWidth="1"/>
    <col min="107" max="107" width="6.1171875" bestFit="1" customWidth="1"/>
    <col min="108" max="108" width="10.1171875" bestFit="1" customWidth="1"/>
    <col min="109" max="109" width="6.1171875" bestFit="1" customWidth="1"/>
    <col min="110" max="110" width="10.1171875" bestFit="1" customWidth="1"/>
    <col min="111" max="111" width="6.1171875" bestFit="1" customWidth="1"/>
    <col min="112" max="112" width="10.1171875" bestFit="1" customWidth="1"/>
    <col min="113" max="113" width="7.1171875" bestFit="1" customWidth="1"/>
    <col min="114" max="114" width="11" bestFit="1" customWidth="1"/>
    <col min="115" max="115" width="7.1171875" bestFit="1" customWidth="1"/>
    <col min="116" max="116" width="11" bestFit="1" customWidth="1"/>
    <col min="117" max="117" width="7.1171875" bestFit="1" customWidth="1"/>
    <col min="118" max="118" width="11" bestFit="1" customWidth="1"/>
    <col min="119" max="119" width="7.1171875" bestFit="1" customWidth="1"/>
    <col min="120" max="120" width="11" bestFit="1" customWidth="1"/>
    <col min="121" max="121" width="7.1171875" bestFit="1" customWidth="1"/>
    <col min="122" max="122" width="11" bestFit="1" customWidth="1"/>
    <col min="123" max="123" width="7.1171875" bestFit="1" customWidth="1"/>
    <col min="124" max="124" width="11" bestFit="1" customWidth="1"/>
    <col min="125" max="125" width="7.1171875" bestFit="1" customWidth="1"/>
    <col min="126" max="126" width="11" bestFit="1" customWidth="1"/>
    <col min="127" max="127" width="7.1171875" bestFit="1" customWidth="1"/>
    <col min="128" max="128" width="11" bestFit="1" customWidth="1"/>
    <col min="129" max="129" width="7.1171875" bestFit="1" customWidth="1"/>
    <col min="130" max="130" width="11" bestFit="1" customWidth="1"/>
    <col min="131" max="131" width="7.1171875" bestFit="1" customWidth="1"/>
    <col min="132" max="132" width="11" bestFit="1" customWidth="1"/>
    <col min="133" max="133" width="7.1171875" bestFit="1" customWidth="1"/>
    <col min="134" max="134" width="11" bestFit="1" customWidth="1"/>
    <col min="135" max="135" width="7.1171875" bestFit="1" customWidth="1"/>
    <col min="136" max="136" width="11" bestFit="1" customWidth="1"/>
    <col min="137" max="137" width="7.1171875" bestFit="1" customWidth="1"/>
    <col min="138" max="138" width="11" bestFit="1" customWidth="1"/>
    <col min="139" max="139" width="7.1171875" bestFit="1" customWidth="1"/>
    <col min="140" max="140" width="11" bestFit="1" customWidth="1"/>
    <col min="141" max="141" width="7.1171875" bestFit="1" customWidth="1"/>
    <col min="142" max="142" width="11" bestFit="1" customWidth="1"/>
    <col min="143" max="143" width="7.1171875" bestFit="1" customWidth="1"/>
    <col min="144" max="144" width="11" bestFit="1" customWidth="1"/>
    <col min="145" max="145" width="7.1171875" bestFit="1" customWidth="1"/>
    <col min="146" max="146" width="11" bestFit="1" customWidth="1"/>
    <col min="147" max="147" width="7.1171875" bestFit="1" customWidth="1"/>
    <col min="148" max="148" width="11" bestFit="1" customWidth="1"/>
    <col min="149" max="149" width="9.41015625" bestFit="1" customWidth="1"/>
  </cols>
  <sheetData>
    <row r="2" spans="1:8" x14ac:dyDescent="0.3">
      <c r="B2"/>
      <c r="C2" s="37"/>
    </row>
    <row r="3" spans="1:8" x14ac:dyDescent="0.3">
      <c r="A3" s="12" t="s">
        <v>268</v>
      </c>
      <c r="B3" s="21" t="s">
        <v>269</v>
      </c>
      <c r="C3" s="37"/>
    </row>
    <row r="4" spans="1:8" x14ac:dyDescent="0.3">
      <c r="A4" s="11" t="s">
        <v>101</v>
      </c>
      <c r="B4" s="35">
        <v>7715073</v>
      </c>
      <c r="C4" s="37"/>
      <c r="F4" s="11" t="s">
        <v>101</v>
      </c>
      <c r="G4" s="13"/>
      <c r="H4" s="42"/>
    </row>
    <row r="5" spans="1:8" x14ac:dyDescent="0.3">
      <c r="A5" s="19" t="s">
        <v>489</v>
      </c>
      <c r="B5" s="36">
        <v>3462977</v>
      </c>
      <c r="C5" s="37"/>
      <c r="F5" s="12" t="s">
        <v>370</v>
      </c>
      <c r="G5" s="12" t="s">
        <v>48</v>
      </c>
      <c r="H5" s="42" t="s">
        <v>269</v>
      </c>
    </row>
    <row r="6" spans="1:8" x14ac:dyDescent="0.3">
      <c r="F6" s="11" t="s">
        <v>371</v>
      </c>
      <c r="G6" s="11" t="s">
        <v>49</v>
      </c>
      <c r="H6" s="42">
        <v>145000</v>
      </c>
    </row>
    <row r="7" spans="1:8" x14ac:dyDescent="0.3">
      <c r="F7" s="16"/>
      <c r="G7" s="14" t="s">
        <v>50</v>
      </c>
      <c r="H7" s="43">
        <v>14400</v>
      </c>
    </row>
    <row r="8" spans="1:8" x14ac:dyDescent="0.3">
      <c r="F8" s="16"/>
      <c r="G8" s="14" t="s">
        <v>51</v>
      </c>
      <c r="H8" s="43">
        <v>125000</v>
      </c>
    </row>
    <row r="9" spans="1:8" x14ac:dyDescent="0.3">
      <c r="A9" s="12" t="s">
        <v>268</v>
      </c>
      <c r="B9" s="21" t="s">
        <v>269</v>
      </c>
      <c r="C9" s="37"/>
      <c r="D9" s="11" t="s">
        <v>102</v>
      </c>
      <c r="E9" s="21"/>
      <c r="F9" s="16"/>
      <c r="G9" s="14" t="s">
        <v>52</v>
      </c>
      <c r="H9" s="43">
        <v>35115</v>
      </c>
    </row>
    <row r="10" spans="1:8" x14ac:dyDescent="0.3">
      <c r="A10" s="11" t="s">
        <v>102</v>
      </c>
      <c r="B10" s="17">
        <v>64</v>
      </c>
      <c r="C10" s="37"/>
      <c r="D10" s="12" t="s">
        <v>370</v>
      </c>
      <c r="E10" s="21" t="s">
        <v>269</v>
      </c>
      <c r="F10" s="16"/>
      <c r="G10" s="14" t="s">
        <v>53</v>
      </c>
      <c r="H10" s="43">
        <v>70360</v>
      </c>
    </row>
    <row r="11" spans="1:8" x14ac:dyDescent="0.3">
      <c r="A11" s="14" t="s">
        <v>490</v>
      </c>
      <c r="B11" s="18">
        <v>25</v>
      </c>
      <c r="C11" s="37"/>
      <c r="D11" s="11" t="s">
        <v>371</v>
      </c>
      <c r="E11" s="17">
        <v>46</v>
      </c>
      <c r="F11" s="16"/>
      <c r="G11" s="14" t="s">
        <v>54</v>
      </c>
      <c r="H11" s="43">
        <v>15515</v>
      </c>
    </row>
    <row r="12" spans="1:8" x14ac:dyDescent="0.3">
      <c r="A12" s="19" t="s">
        <v>491</v>
      </c>
      <c r="B12" s="20">
        <v>22</v>
      </c>
      <c r="C12" s="37"/>
      <c r="D12" s="14" t="s">
        <v>372</v>
      </c>
      <c r="E12" s="18">
        <v>18</v>
      </c>
      <c r="F12" s="16"/>
      <c r="G12" s="14" t="s">
        <v>55</v>
      </c>
      <c r="H12" s="43">
        <v>3308153</v>
      </c>
    </row>
    <row r="13" spans="1:8" ht="18" customHeight="1" x14ac:dyDescent="0.3">
      <c r="B13"/>
      <c r="C13" s="37"/>
      <c r="D13" s="25" t="s">
        <v>103</v>
      </c>
      <c r="E13" s="23">
        <v>64</v>
      </c>
      <c r="F13" s="16"/>
      <c r="G13" s="14" t="s">
        <v>56</v>
      </c>
      <c r="H13" s="43">
        <v>2142627</v>
      </c>
    </row>
    <row r="14" spans="1:8" ht="18" customHeight="1" x14ac:dyDescent="0.3">
      <c r="B14"/>
      <c r="C14" s="37"/>
      <c r="F14" s="16"/>
      <c r="G14" s="14" t="s">
        <v>57</v>
      </c>
      <c r="H14" s="43">
        <v>30000</v>
      </c>
    </row>
    <row r="15" spans="1:8" ht="18" customHeight="1" x14ac:dyDescent="0.3">
      <c r="B15"/>
      <c r="C15" s="37"/>
      <c r="F15" s="11" t="s">
        <v>46</v>
      </c>
      <c r="G15" s="15"/>
      <c r="H15" s="42">
        <v>5886170</v>
      </c>
    </row>
    <row r="16" spans="1:8" ht="18" customHeight="1" x14ac:dyDescent="0.3">
      <c r="A16" s="12" t="s">
        <v>370</v>
      </c>
      <c r="B16" s="12" t="s">
        <v>268</v>
      </c>
      <c r="C16" s="35" t="s">
        <v>269</v>
      </c>
      <c r="F16" s="11" t="s">
        <v>372</v>
      </c>
      <c r="G16" s="11" t="s">
        <v>51</v>
      </c>
      <c r="H16" s="42">
        <v>99704</v>
      </c>
    </row>
    <row r="17" spans="1:8" ht="18" customHeight="1" x14ac:dyDescent="0.3">
      <c r="A17" s="11" t="s">
        <v>371</v>
      </c>
      <c r="B17" s="11" t="s">
        <v>101</v>
      </c>
      <c r="C17" s="35">
        <v>5886170</v>
      </c>
      <c r="F17" s="16"/>
      <c r="G17" s="14" t="s">
        <v>58</v>
      </c>
      <c r="H17" s="43">
        <v>250000</v>
      </c>
    </row>
    <row r="18" spans="1:8" ht="18" customHeight="1" x14ac:dyDescent="0.3">
      <c r="A18" s="16"/>
      <c r="B18" s="14" t="s">
        <v>489</v>
      </c>
      <c r="C18" s="38">
        <v>3214488</v>
      </c>
      <c r="F18" s="16"/>
      <c r="G18" s="14" t="s">
        <v>59</v>
      </c>
      <c r="H18" s="43">
        <v>64996</v>
      </c>
    </row>
    <row r="19" spans="1:8" ht="18" customHeight="1" x14ac:dyDescent="0.3">
      <c r="A19" s="11" t="s">
        <v>372</v>
      </c>
      <c r="B19" s="11" t="s">
        <v>101</v>
      </c>
      <c r="C19" s="35">
        <v>1828903</v>
      </c>
      <c r="F19" s="16"/>
      <c r="G19" s="14" t="s">
        <v>60</v>
      </c>
      <c r="H19" s="43">
        <v>110000</v>
      </c>
    </row>
    <row r="20" spans="1:8" ht="18" customHeight="1" x14ac:dyDescent="0.3">
      <c r="A20" s="16"/>
      <c r="B20" s="14" t="s">
        <v>489</v>
      </c>
      <c r="C20" s="38">
        <v>248489</v>
      </c>
      <c r="F20" s="16"/>
      <c r="G20" s="14" t="s">
        <v>61</v>
      </c>
      <c r="H20" s="43">
        <v>206451</v>
      </c>
    </row>
    <row r="21" spans="1:8" ht="18" customHeight="1" x14ac:dyDescent="0.3">
      <c r="A21" s="11" t="s">
        <v>373</v>
      </c>
      <c r="B21" s="15"/>
      <c r="C21" s="35">
        <v>7715073</v>
      </c>
      <c r="F21" s="16"/>
      <c r="G21" s="14" t="s">
        <v>62</v>
      </c>
      <c r="H21" s="43">
        <v>1097752</v>
      </c>
    </row>
    <row r="22" spans="1:8" ht="18" customHeight="1" x14ac:dyDescent="0.3">
      <c r="A22" s="25" t="s">
        <v>45</v>
      </c>
      <c r="B22" s="22"/>
      <c r="C22" s="39">
        <v>3462977</v>
      </c>
      <c r="F22" s="11" t="s">
        <v>47</v>
      </c>
      <c r="G22" s="15"/>
      <c r="H22" s="42">
        <v>1828903</v>
      </c>
    </row>
    <row r="23" spans="1:8" ht="18" customHeight="1" x14ac:dyDescent="0.3">
      <c r="B23"/>
      <c r="C23" s="37"/>
      <c r="F23" s="25" t="s">
        <v>103</v>
      </c>
      <c r="G23" s="22"/>
      <c r="H23" s="44">
        <v>7715073</v>
      </c>
    </row>
    <row r="25" spans="1:8" x14ac:dyDescent="0.3">
      <c r="A25" s="12" t="s">
        <v>370</v>
      </c>
      <c r="B25" s="12" t="s">
        <v>37</v>
      </c>
      <c r="C25" s="12" t="s">
        <v>268</v>
      </c>
      <c r="D25" s="21" t="s">
        <v>269</v>
      </c>
    </row>
    <row r="26" spans="1:8" x14ac:dyDescent="0.3">
      <c r="A26" s="11" t="s">
        <v>371</v>
      </c>
      <c r="B26" s="11" t="s">
        <v>38</v>
      </c>
      <c r="C26" s="11" t="s">
        <v>101</v>
      </c>
      <c r="D26" s="17">
        <v>1384165</v>
      </c>
    </row>
    <row r="27" spans="1:8" x14ac:dyDescent="0.3">
      <c r="A27" s="16"/>
      <c r="B27" s="16"/>
      <c r="C27" s="14" t="s">
        <v>489</v>
      </c>
      <c r="D27" s="18">
        <v>653681</v>
      </c>
    </row>
    <row r="28" spans="1:8" x14ac:dyDescent="0.3">
      <c r="A28" s="16"/>
      <c r="B28" s="11" t="s">
        <v>63</v>
      </c>
      <c r="C28" s="11" t="s">
        <v>101</v>
      </c>
      <c r="D28" s="17">
        <v>42752</v>
      </c>
    </row>
    <row r="29" spans="1:8" x14ac:dyDescent="0.3">
      <c r="A29" s="16"/>
      <c r="B29" s="16"/>
      <c r="C29" s="14" t="s">
        <v>489</v>
      </c>
      <c r="D29" s="18">
        <v>42752</v>
      </c>
      <c r="E29" t="s">
        <v>36</v>
      </c>
    </row>
    <row r="30" spans="1:8" x14ac:dyDescent="0.3">
      <c r="A30" s="16"/>
      <c r="B30" s="11" t="s">
        <v>39</v>
      </c>
      <c r="C30" s="11" t="s">
        <v>101</v>
      </c>
      <c r="D30" s="17">
        <v>329648</v>
      </c>
    </row>
    <row r="31" spans="1:8" x14ac:dyDescent="0.3">
      <c r="A31" s="16"/>
      <c r="B31" s="16"/>
      <c r="C31" s="14" t="s">
        <v>489</v>
      </c>
      <c r="D31" s="18">
        <v>82000</v>
      </c>
    </row>
    <row r="32" spans="1:8" x14ac:dyDescent="0.3">
      <c r="A32" s="16"/>
      <c r="B32" s="11" t="s">
        <v>40</v>
      </c>
      <c r="C32" s="11" t="s">
        <v>101</v>
      </c>
      <c r="D32" s="17">
        <v>64788</v>
      </c>
    </row>
    <row r="33" spans="1:8" x14ac:dyDescent="0.3">
      <c r="A33" s="16"/>
      <c r="B33" s="16"/>
      <c r="C33" s="14" t="s">
        <v>489</v>
      </c>
      <c r="D33" s="18">
        <v>28302</v>
      </c>
    </row>
    <row r="34" spans="1:8" x14ac:dyDescent="0.3">
      <c r="A34" s="16"/>
      <c r="B34" s="11" t="s">
        <v>64</v>
      </c>
      <c r="C34" s="11" t="s">
        <v>101</v>
      </c>
      <c r="D34" s="17">
        <v>9988</v>
      </c>
    </row>
    <row r="35" spans="1:8" x14ac:dyDescent="0.3">
      <c r="A35" s="16"/>
      <c r="B35" s="16"/>
      <c r="C35" s="14" t="s">
        <v>489</v>
      </c>
      <c r="D35" s="18">
        <v>9988</v>
      </c>
    </row>
    <row r="36" spans="1:8" x14ac:dyDescent="0.3">
      <c r="A36" s="16"/>
      <c r="B36" s="11" t="s">
        <v>43</v>
      </c>
      <c r="C36" s="11" t="s">
        <v>101</v>
      </c>
      <c r="D36" s="17">
        <v>311282</v>
      </c>
    </row>
    <row r="37" spans="1:8" x14ac:dyDescent="0.3">
      <c r="A37" s="16"/>
      <c r="B37" s="16"/>
      <c r="C37" s="14" t="s">
        <v>489</v>
      </c>
      <c r="D37" s="18">
        <v>0</v>
      </c>
    </row>
    <row r="38" spans="1:8" x14ac:dyDescent="0.3">
      <c r="A38" s="16"/>
      <c r="B38" s="11" t="s">
        <v>44</v>
      </c>
      <c r="C38" s="11" t="s">
        <v>101</v>
      </c>
      <c r="D38" s="17">
        <v>37462</v>
      </c>
    </row>
    <row r="39" spans="1:8" x14ac:dyDescent="0.3">
      <c r="A39" s="16"/>
      <c r="B39" s="16"/>
      <c r="C39" s="14" t="s">
        <v>489</v>
      </c>
      <c r="D39" s="18">
        <v>37462</v>
      </c>
    </row>
    <row r="40" spans="1:8" x14ac:dyDescent="0.3">
      <c r="A40" s="16"/>
      <c r="B40" s="11" t="s">
        <v>184</v>
      </c>
      <c r="C40" s="11" t="s">
        <v>101</v>
      </c>
      <c r="D40" s="17">
        <v>152897</v>
      </c>
    </row>
    <row r="41" spans="1:8" x14ac:dyDescent="0.3">
      <c r="A41" s="16"/>
      <c r="B41" s="16"/>
      <c r="C41" s="14" t="s">
        <v>489</v>
      </c>
      <c r="D41" s="18">
        <v>0</v>
      </c>
    </row>
    <row r="42" spans="1:8" x14ac:dyDescent="0.3">
      <c r="A42" s="16"/>
      <c r="B42" s="11" t="s">
        <v>185</v>
      </c>
      <c r="C42" s="11" t="s">
        <v>101</v>
      </c>
      <c r="D42" s="17">
        <v>150168</v>
      </c>
    </row>
    <row r="43" spans="1:8" x14ac:dyDescent="0.3">
      <c r="A43" s="16"/>
      <c r="B43" s="16"/>
      <c r="C43" s="14" t="s">
        <v>489</v>
      </c>
      <c r="D43" s="18">
        <v>99653</v>
      </c>
    </row>
    <row r="44" spans="1:8" x14ac:dyDescent="0.3">
      <c r="A44" s="16"/>
      <c r="B44" s="11" t="s">
        <v>23</v>
      </c>
      <c r="C44" s="11" t="s">
        <v>101</v>
      </c>
      <c r="D44" s="17">
        <v>31774</v>
      </c>
      <c r="H44"/>
    </row>
    <row r="45" spans="1:8" x14ac:dyDescent="0.3">
      <c r="A45" s="16"/>
      <c r="B45" s="16"/>
      <c r="C45" s="14" t="s">
        <v>489</v>
      </c>
      <c r="D45" s="18">
        <v>0</v>
      </c>
      <c r="H45"/>
    </row>
    <row r="46" spans="1:8" x14ac:dyDescent="0.3">
      <c r="A46" s="16"/>
      <c r="B46" s="11" t="s">
        <v>186</v>
      </c>
      <c r="C46" s="11" t="s">
        <v>101</v>
      </c>
      <c r="D46" s="17">
        <v>930272</v>
      </c>
      <c r="H46"/>
    </row>
    <row r="47" spans="1:8" x14ac:dyDescent="0.3">
      <c r="A47" s="16"/>
      <c r="B47" s="16"/>
      <c r="C47" s="14" t="s">
        <v>489</v>
      </c>
      <c r="D47" s="18">
        <v>647666</v>
      </c>
      <c r="H47"/>
    </row>
    <row r="48" spans="1:8" x14ac:dyDescent="0.3">
      <c r="A48" s="16"/>
      <c r="B48" s="11" t="s">
        <v>187</v>
      </c>
      <c r="C48" s="11" t="s">
        <v>101</v>
      </c>
      <c r="D48" s="17">
        <v>626313</v>
      </c>
      <c r="H48"/>
    </row>
    <row r="49" spans="1:8" x14ac:dyDescent="0.3">
      <c r="A49" s="16"/>
      <c r="B49" s="16"/>
      <c r="C49" s="14" t="s">
        <v>489</v>
      </c>
      <c r="D49" s="18">
        <v>176955</v>
      </c>
      <c r="H49"/>
    </row>
    <row r="50" spans="1:8" x14ac:dyDescent="0.3">
      <c r="A50" s="16"/>
      <c r="B50" s="11" t="s">
        <v>188</v>
      </c>
      <c r="C50" s="11" t="s">
        <v>101</v>
      </c>
      <c r="D50" s="17">
        <v>24064</v>
      </c>
      <c r="H50"/>
    </row>
    <row r="51" spans="1:8" x14ac:dyDescent="0.3">
      <c r="A51" s="16"/>
      <c r="B51" s="16"/>
      <c r="C51" s="14" t="s">
        <v>489</v>
      </c>
      <c r="D51" s="18">
        <v>0</v>
      </c>
      <c r="H51"/>
    </row>
    <row r="52" spans="1:8" x14ac:dyDescent="0.3">
      <c r="A52" s="16"/>
      <c r="B52" s="11" t="s">
        <v>189</v>
      </c>
      <c r="C52" s="11" t="s">
        <v>101</v>
      </c>
      <c r="D52" s="17">
        <v>224887</v>
      </c>
      <c r="H52"/>
    </row>
    <row r="53" spans="1:8" x14ac:dyDescent="0.3">
      <c r="A53" s="16"/>
      <c r="B53" s="16"/>
      <c r="C53" s="14" t="s">
        <v>489</v>
      </c>
      <c r="D53" s="18">
        <v>179887</v>
      </c>
      <c r="H53"/>
    </row>
    <row r="54" spans="1:8" x14ac:dyDescent="0.3">
      <c r="A54" s="16"/>
      <c r="B54" s="11" t="s">
        <v>191</v>
      </c>
      <c r="C54" s="11" t="s">
        <v>101</v>
      </c>
      <c r="D54" s="17">
        <v>1175941</v>
      </c>
      <c r="H54"/>
    </row>
    <row r="55" spans="1:8" x14ac:dyDescent="0.3">
      <c r="A55" s="16"/>
      <c r="B55" s="16"/>
      <c r="C55" s="14" t="s">
        <v>489</v>
      </c>
      <c r="D55" s="18">
        <v>1075941</v>
      </c>
      <c r="H55"/>
    </row>
    <row r="56" spans="1:8" x14ac:dyDescent="0.3">
      <c r="A56" s="16"/>
      <c r="B56" s="11" t="s">
        <v>192</v>
      </c>
      <c r="C56" s="11" t="s">
        <v>101</v>
      </c>
      <c r="D56" s="17">
        <v>389769</v>
      </c>
      <c r="H56"/>
    </row>
    <row r="57" spans="1:8" x14ac:dyDescent="0.3">
      <c r="A57" s="16"/>
      <c r="B57" s="16"/>
      <c r="C57" s="14" t="s">
        <v>489</v>
      </c>
      <c r="D57" s="18">
        <v>180201</v>
      </c>
      <c r="H57"/>
    </row>
    <row r="58" spans="1:8" x14ac:dyDescent="0.3">
      <c r="A58" s="11" t="s">
        <v>521</v>
      </c>
      <c r="B58" s="15"/>
      <c r="C58" s="15"/>
      <c r="D58" s="17">
        <v>5886170</v>
      </c>
      <c r="H58"/>
    </row>
    <row r="59" spans="1:8" x14ac:dyDescent="0.3">
      <c r="A59" s="11" t="s">
        <v>65</v>
      </c>
      <c r="B59" s="15"/>
      <c r="C59" s="15"/>
      <c r="D59" s="17">
        <v>3214488</v>
      </c>
      <c r="H59"/>
    </row>
    <row r="60" spans="1:8" x14ac:dyDescent="0.3">
      <c r="A60" s="11" t="s">
        <v>372</v>
      </c>
      <c r="B60" s="11" t="s">
        <v>38</v>
      </c>
      <c r="C60" s="11" t="s">
        <v>101</v>
      </c>
      <c r="D60" s="17">
        <v>145000</v>
      </c>
      <c r="H60"/>
    </row>
    <row r="61" spans="1:8" x14ac:dyDescent="0.3">
      <c r="A61" s="16"/>
      <c r="B61" s="16"/>
      <c r="C61" s="14" t="s">
        <v>489</v>
      </c>
      <c r="D61" s="18">
        <v>0</v>
      </c>
      <c r="H61"/>
    </row>
    <row r="62" spans="1:8" x14ac:dyDescent="0.3">
      <c r="A62" s="16"/>
      <c r="B62" s="11" t="s">
        <v>189</v>
      </c>
      <c r="C62" s="11" t="s">
        <v>101</v>
      </c>
      <c r="D62" s="17">
        <v>84952</v>
      </c>
      <c r="H62"/>
    </row>
    <row r="63" spans="1:8" x14ac:dyDescent="0.3">
      <c r="A63" s="16"/>
      <c r="B63" s="16"/>
      <c r="C63" s="14" t="s">
        <v>489</v>
      </c>
      <c r="D63" s="18">
        <v>0</v>
      </c>
      <c r="H63"/>
    </row>
    <row r="64" spans="1:8" x14ac:dyDescent="0.3">
      <c r="A64" s="16"/>
      <c r="B64" s="11" t="s">
        <v>190</v>
      </c>
      <c r="C64" s="11" t="s">
        <v>101</v>
      </c>
      <c r="D64" s="17">
        <v>14766</v>
      </c>
      <c r="H64"/>
    </row>
    <row r="65" spans="1:8" x14ac:dyDescent="0.3">
      <c r="A65" s="16"/>
      <c r="B65" s="16"/>
      <c r="C65" s="14" t="s">
        <v>489</v>
      </c>
      <c r="D65" s="18">
        <v>14766</v>
      </c>
      <c r="H65"/>
    </row>
    <row r="66" spans="1:8" x14ac:dyDescent="0.3">
      <c r="A66" s="16"/>
      <c r="B66" s="11" t="s">
        <v>191</v>
      </c>
      <c r="C66" s="11" t="s">
        <v>101</v>
      </c>
      <c r="D66" s="17">
        <v>1097752</v>
      </c>
      <c r="H66"/>
    </row>
    <row r="67" spans="1:8" x14ac:dyDescent="0.3">
      <c r="A67" s="16"/>
      <c r="B67" s="16"/>
      <c r="C67" s="14" t="s">
        <v>489</v>
      </c>
      <c r="D67" s="18">
        <v>39286</v>
      </c>
      <c r="H67"/>
    </row>
    <row r="68" spans="1:8" x14ac:dyDescent="0.3">
      <c r="A68" s="16"/>
      <c r="B68" s="11" t="s">
        <v>192</v>
      </c>
      <c r="C68" s="11" t="s">
        <v>101</v>
      </c>
      <c r="D68" s="17">
        <v>486433</v>
      </c>
      <c r="H68"/>
    </row>
    <row r="69" spans="1:8" x14ac:dyDescent="0.3">
      <c r="A69" s="16"/>
      <c r="B69" s="16"/>
      <c r="C69" s="14" t="s">
        <v>489</v>
      </c>
      <c r="D69" s="18">
        <v>194437</v>
      </c>
      <c r="H69"/>
    </row>
    <row r="70" spans="1:8" x14ac:dyDescent="0.3">
      <c r="A70" s="11" t="s">
        <v>523</v>
      </c>
      <c r="B70" s="15"/>
      <c r="C70" s="15"/>
      <c r="D70" s="17">
        <v>1828903</v>
      </c>
      <c r="H70"/>
    </row>
    <row r="71" spans="1:8" x14ac:dyDescent="0.3">
      <c r="A71" s="11" t="s">
        <v>66</v>
      </c>
      <c r="B71" s="15"/>
      <c r="C71" s="15"/>
      <c r="D71" s="17">
        <v>248489</v>
      </c>
      <c r="H71"/>
    </row>
    <row r="72" spans="1:8" x14ac:dyDescent="0.3">
      <c r="A72" s="11" t="s">
        <v>373</v>
      </c>
      <c r="B72" s="15"/>
      <c r="C72" s="15"/>
      <c r="D72" s="17">
        <v>7715073</v>
      </c>
      <c r="H72"/>
    </row>
    <row r="73" spans="1:8" x14ac:dyDescent="0.3">
      <c r="A73" s="25" t="s">
        <v>45</v>
      </c>
      <c r="B73" s="22"/>
      <c r="C73" s="22"/>
      <c r="D73" s="23">
        <v>3462977</v>
      </c>
      <c r="H73"/>
    </row>
    <row r="74" spans="1:8" x14ac:dyDescent="0.3">
      <c r="B74"/>
      <c r="C74"/>
      <c r="H74"/>
    </row>
    <row r="75" spans="1:8" x14ac:dyDescent="0.3">
      <c r="B75"/>
      <c r="C75"/>
      <c r="H75"/>
    </row>
    <row r="76" spans="1:8" x14ac:dyDescent="0.3">
      <c r="B76"/>
      <c r="C76"/>
      <c r="H76"/>
    </row>
    <row r="77" spans="1:8" x14ac:dyDescent="0.3">
      <c r="B77"/>
      <c r="C77"/>
      <c r="H77"/>
    </row>
    <row r="78" spans="1:8" x14ac:dyDescent="0.3">
      <c r="B78"/>
      <c r="C78"/>
      <c r="H78"/>
    </row>
    <row r="79" spans="1:8" x14ac:dyDescent="0.3">
      <c r="B79"/>
      <c r="C79"/>
      <c r="H79"/>
    </row>
    <row r="80" spans="1:8" x14ac:dyDescent="0.3">
      <c r="B80"/>
      <c r="C80"/>
      <c r="H80"/>
    </row>
    <row r="81" spans="2:8" x14ac:dyDescent="0.3">
      <c r="B81"/>
      <c r="C81"/>
      <c r="H81"/>
    </row>
    <row r="82" spans="2:8" x14ac:dyDescent="0.3">
      <c r="B82"/>
      <c r="C82"/>
      <c r="H82"/>
    </row>
    <row r="83" spans="2:8" x14ac:dyDescent="0.3">
      <c r="B83"/>
      <c r="C83"/>
      <c r="H83"/>
    </row>
    <row r="84" spans="2:8" x14ac:dyDescent="0.3">
      <c r="B84"/>
      <c r="C84"/>
      <c r="H84"/>
    </row>
    <row r="85" spans="2:8" x14ac:dyDescent="0.3">
      <c r="B85"/>
      <c r="C85"/>
      <c r="H85"/>
    </row>
    <row r="86" spans="2:8" x14ac:dyDescent="0.3">
      <c r="B86"/>
      <c r="C86"/>
      <c r="H86"/>
    </row>
    <row r="87" spans="2:8" x14ac:dyDescent="0.3">
      <c r="B87"/>
      <c r="C87"/>
      <c r="H87"/>
    </row>
    <row r="88" spans="2:8" x14ac:dyDescent="0.3">
      <c r="B88"/>
      <c r="C88"/>
      <c r="H88"/>
    </row>
    <row r="89" spans="2:8" x14ac:dyDescent="0.3">
      <c r="B89"/>
      <c r="C89"/>
      <c r="H89"/>
    </row>
    <row r="90" spans="2:8" x14ac:dyDescent="0.3">
      <c r="B90"/>
      <c r="C90"/>
      <c r="H90"/>
    </row>
    <row r="91" spans="2:8" x14ac:dyDescent="0.3">
      <c r="B91"/>
      <c r="C91"/>
      <c r="H91"/>
    </row>
    <row r="92" spans="2:8" x14ac:dyDescent="0.3">
      <c r="B92"/>
      <c r="C92"/>
      <c r="H92"/>
    </row>
    <row r="93" spans="2:8" x14ac:dyDescent="0.3">
      <c r="B93"/>
      <c r="C93"/>
      <c r="H93"/>
    </row>
    <row r="94" spans="2:8" x14ac:dyDescent="0.3">
      <c r="B94"/>
      <c r="C94"/>
      <c r="H94"/>
    </row>
    <row r="95" spans="2:8" x14ac:dyDescent="0.3">
      <c r="B95"/>
      <c r="C95"/>
      <c r="H95"/>
    </row>
    <row r="96" spans="2:8" x14ac:dyDescent="0.3">
      <c r="B96"/>
      <c r="C96"/>
      <c r="H96"/>
    </row>
    <row r="97" spans="2:8" x14ac:dyDescent="0.3">
      <c r="B97"/>
      <c r="C97"/>
      <c r="H97"/>
    </row>
    <row r="98" spans="2:8" x14ac:dyDescent="0.3">
      <c r="B98"/>
      <c r="C98"/>
      <c r="H98"/>
    </row>
    <row r="99" spans="2:8" x14ac:dyDescent="0.3">
      <c r="B99"/>
      <c r="C99"/>
      <c r="H99"/>
    </row>
    <row r="100" spans="2:8" x14ac:dyDescent="0.3">
      <c r="B100"/>
      <c r="C100"/>
      <c r="H100"/>
    </row>
    <row r="101" spans="2:8" x14ac:dyDescent="0.3">
      <c r="B101"/>
      <c r="C101"/>
      <c r="H101"/>
    </row>
    <row r="102" spans="2:8" x14ac:dyDescent="0.3">
      <c r="B102"/>
      <c r="C102"/>
      <c r="H102"/>
    </row>
    <row r="103" spans="2:8" x14ac:dyDescent="0.3">
      <c r="B103"/>
      <c r="C103"/>
      <c r="H103"/>
    </row>
    <row r="104" spans="2:8" x14ac:dyDescent="0.3">
      <c r="B104"/>
      <c r="C104"/>
      <c r="H104"/>
    </row>
    <row r="105" spans="2:8" x14ac:dyDescent="0.3">
      <c r="B105"/>
      <c r="C105"/>
      <c r="H105"/>
    </row>
    <row r="106" spans="2:8" x14ac:dyDescent="0.3">
      <c r="B106"/>
      <c r="C106"/>
      <c r="H106"/>
    </row>
    <row r="107" spans="2:8" x14ac:dyDescent="0.3">
      <c r="B107"/>
      <c r="C107"/>
      <c r="H107"/>
    </row>
    <row r="108" spans="2:8" x14ac:dyDescent="0.3">
      <c r="B108"/>
      <c r="C108"/>
      <c r="H108"/>
    </row>
    <row r="109" spans="2:8" x14ac:dyDescent="0.3">
      <c r="B109"/>
      <c r="C109"/>
      <c r="H109"/>
    </row>
    <row r="110" spans="2:8" x14ac:dyDescent="0.3">
      <c r="B110"/>
      <c r="C110"/>
      <c r="H110"/>
    </row>
    <row r="111" spans="2:8" x14ac:dyDescent="0.3">
      <c r="B111"/>
      <c r="C111"/>
      <c r="H111"/>
    </row>
    <row r="112" spans="2:8" x14ac:dyDescent="0.3">
      <c r="B112"/>
      <c r="C112"/>
      <c r="H112"/>
    </row>
    <row r="113" spans="2:8" x14ac:dyDescent="0.3">
      <c r="B113"/>
      <c r="C113"/>
      <c r="H113"/>
    </row>
    <row r="114" spans="2:8" x14ac:dyDescent="0.3">
      <c r="B114"/>
      <c r="C114"/>
      <c r="H114"/>
    </row>
    <row r="115" spans="2:8" x14ac:dyDescent="0.3">
      <c r="B115"/>
      <c r="C115"/>
      <c r="H115"/>
    </row>
    <row r="116" spans="2:8" x14ac:dyDescent="0.3">
      <c r="B116"/>
      <c r="C116"/>
      <c r="H116"/>
    </row>
    <row r="117" spans="2:8" x14ac:dyDescent="0.3">
      <c r="B117"/>
      <c r="C117"/>
      <c r="H117"/>
    </row>
    <row r="118" spans="2:8" x14ac:dyDescent="0.3">
      <c r="B118"/>
      <c r="C118"/>
      <c r="H118"/>
    </row>
    <row r="119" spans="2:8" x14ac:dyDescent="0.3">
      <c r="B119"/>
      <c r="C119"/>
      <c r="H119"/>
    </row>
    <row r="120" spans="2:8" x14ac:dyDescent="0.3">
      <c r="B120"/>
      <c r="C120"/>
      <c r="H120"/>
    </row>
    <row r="121" spans="2:8" x14ac:dyDescent="0.3">
      <c r="B121"/>
      <c r="C121"/>
      <c r="H121"/>
    </row>
    <row r="122" spans="2:8" x14ac:dyDescent="0.3">
      <c r="B122"/>
      <c r="C122"/>
      <c r="H122"/>
    </row>
    <row r="123" spans="2:8" x14ac:dyDescent="0.3">
      <c r="B123"/>
      <c r="C123"/>
      <c r="H123"/>
    </row>
    <row r="124" spans="2:8" x14ac:dyDescent="0.3">
      <c r="B124"/>
      <c r="C124"/>
      <c r="H124"/>
    </row>
    <row r="125" spans="2:8" x14ac:dyDescent="0.3">
      <c r="B125"/>
      <c r="C125"/>
      <c r="H125"/>
    </row>
    <row r="126" spans="2:8" x14ac:dyDescent="0.3">
      <c r="B126"/>
      <c r="C126"/>
      <c r="H126"/>
    </row>
    <row r="127" spans="2:8" x14ac:dyDescent="0.3">
      <c r="B127"/>
      <c r="C127"/>
      <c r="H127"/>
    </row>
    <row r="128" spans="2:8" x14ac:dyDescent="0.3">
      <c r="B128"/>
      <c r="C128"/>
      <c r="H128"/>
    </row>
    <row r="129" spans="2:8" x14ac:dyDescent="0.3">
      <c r="B129"/>
      <c r="C129"/>
      <c r="H129"/>
    </row>
    <row r="130" spans="2:8" x14ac:dyDescent="0.3">
      <c r="B130"/>
      <c r="C130"/>
      <c r="H130"/>
    </row>
    <row r="131" spans="2:8" x14ac:dyDescent="0.3">
      <c r="B131"/>
      <c r="C131"/>
      <c r="H131"/>
    </row>
    <row r="132" spans="2:8" x14ac:dyDescent="0.3">
      <c r="B132"/>
      <c r="C132"/>
      <c r="H132"/>
    </row>
    <row r="133" spans="2:8" x14ac:dyDescent="0.3">
      <c r="B133"/>
      <c r="C133"/>
      <c r="H133"/>
    </row>
    <row r="134" spans="2:8" x14ac:dyDescent="0.3">
      <c r="B134"/>
      <c r="C134"/>
      <c r="H134"/>
    </row>
    <row r="135" spans="2:8" x14ac:dyDescent="0.3">
      <c r="B135"/>
      <c r="C135"/>
      <c r="H135"/>
    </row>
    <row r="136" spans="2:8" x14ac:dyDescent="0.3">
      <c r="B136"/>
      <c r="C136"/>
      <c r="H136"/>
    </row>
    <row r="137" spans="2:8" x14ac:dyDescent="0.3">
      <c r="B137"/>
      <c r="C137"/>
      <c r="H137"/>
    </row>
    <row r="138" spans="2:8" x14ac:dyDescent="0.3">
      <c r="B138"/>
      <c r="C138"/>
      <c r="H138"/>
    </row>
    <row r="139" spans="2:8" x14ac:dyDescent="0.3">
      <c r="B139"/>
      <c r="C139"/>
      <c r="H139"/>
    </row>
    <row r="140" spans="2:8" x14ac:dyDescent="0.3">
      <c r="B140"/>
      <c r="C140"/>
      <c r="H140"/>
    </row>
    <row r="141" spans="2:8" x14ac:dyDescent="0.3">
      <c r="B141"/>
      <c r="C141"/>
      <c r="H141"/>
    </row>
    <row r="142" spans="2:8" x14ac:dyDescent="0.3">
      <c r="B142"/>
      <c r="C142"/>
      <c r="H142"/>
    </row>
    <row r="143" spans="2:8" x14ac:dyDescent="0.3">
      <c r="B143"/>
      <c r="C143"/>
      <c r="H143"/>
    </row>
    <row r="144" spans="2:8" x14ac:dyDescent="0.3">
      <c r="B144"/>
      <c r="C144"/>
      <c r="H144"/>
    </row>
    <row r="145" spans="2:8" x14ac:dyDescent="0.3">
      <c r="B145"/>
      <c r="C145"/>
      <c r="H145"/>
    </row>
    <row r="146" spans="2:8" x14ac:dyDescent="0.3">
      <c r="B146"/>
      <c r="C146"/>
      <c r="H146"/>
    </row>
    <row r="147" spans="2:8" x14ac:dyDescent="0.3">
      <c r="B147"/>
      <c r="C147"/>
      <c r="H147"/>
    </row>
    <row r="148" spans="2:8" x14ac:dyDescent="0.3">
      <c r="B148"/>
      <c r="C148"/>
      <c r="H148"/>
    </row>
    <row r="149" spans="2:8" x14ac:dyDescent="0.3">
      <c r="B149"/>
      <c r="C149"/>
      <c r="H149"/>
    </row>
    <row r="150" spans="2:8" x14ac:dyDescent="0.3">
      <c r="B150"/>
      <c r="C150"/>
      <c r="H150"/>
    </row>
    <row r="151" spans="2:8" x14ac:dyDescent="0.3">
      <c r="B151"/>
      <c r="C151"/>
      <c r="H151"/>
    </row>
    <row r="152" spans="2:8" x14ac:dyDescent="0.3">
      <c r="B152"/>
      <c r="C152"/>
      <c r="H152"/>
    </row>
    <row r="153" spans="2:8" x14ac:dyDescent="0.3">
      <c r="B153"/>
      <c r="C153"/>
      <c r="H153"/>
    </row>
    <row r="154" spans="2:8" x14ac:dyDescent="0.3">
      <c r="B154"/>
      <c r="C154"/>
      <c r="H154"/>
    </row>
    <row r="155" spans="2:8" x14ac:dyDescent="0.3">
      <c r="B155"/>
      <c r="C155"/>
      <c r="H155"/>
    </row>
    <row r="156" spans="2:8" x14ac:dyDescent="0.3">
      <c r="B156"/>
      <c r="C156"/>
      <c r="H156"/>
    </row>
    <row r="157" spans="2:8" x14ac:dyDescent="0.3">
      <c r="B157"/>
      <c r="C157"/>
      <c r="H157"/>
    </row>
    <row r="158" spans="2:8" x14ac:dyDescent="0.3">
      <c r="B158"/>
      <c r="C158"/>
      <c r="H158"/>
    </row>
    <row r="159" spans="2:8" x14ac:dyDescent="0.3">
      <c r="B159"/>
      <c r="C159"/>
      <c r="H159"/>
    </row>
    <row r="160" spans="2:8" x14ac:dyDescent="0.3">
      <c r="B160"/>
      <c r="C160"/>
      <c r="H160"/>
    </row>
    <row r="161" spans="2:8" x14ac:dyDescent="0.3">
      <c r="B161"/>
      <c r="C161"/>
      <c r="H161"/>
    </row>
    <row r="162" spans="2:8" x14ac:dyDescent="0.3">
      <c r="B162"/>
      <c r="C162"/>
      <c r="H162"/>
    </row>
    <row r="163" spans="2:8" x14ac:dyDescent="0.3">
      <c r="B163"/>
      <c r="C163"/>
      <c r="H163"/>
    </row>
    <row r="164" spans="2:8" x14ac:dyDescent="0.3">
      <c r="B164"/>
      <c r="C164"/>
      <c r="H164"/>
    </row>
    <row r="165" spans="2:8" x14ac:dyDescent="0.3">
      <c r="B165"/>
      <c r="C165"/>
      <c r="H165"/>
    </row>
    <row r="166" spans="2:8" x14ac:dyDescent="0.3">
      <c r="B166"/>
      <c r="C166"/>
      <c r="H166"/>
    </row>
    <row r="167" spans="2:8" x14ac:dyDescent="0.3">
      <c r="B167"/>
      <c r="C167"/>
      <c r="H167"/>
    </row>
    <row r="168" spans="2:8" x14ac:dyDescent="0.3">
      <c r="B168"/>
      <c r="C168"/>
      <c r="H168"/>
    </row>
    <row r="169" spans="2:8" x14ac:dyDescent="0.3">
      <c r="B169"/>
      <c r="C169"/>
      <c r="H169"/>
    </row>
    <row r="170" spans="2:8" x14ac:dyDescent="0.3">
      <c r="B170"/>
      <c r="C170"/>
      <c r="H170"/>
    </row>
    <row r="171" spans="2:8" x14ac:dyDescent="0.3">
      <c r="B171"/>
      <c r="C171"/>
      <c r="H171"/>
    </row>
    <row r="172" spans="2:8" x14ac:dyDescent="0.3">
      <c r="B172"/>
      <c r="C172"/>
      <c r="H172"/>
    </row>
    <row r="173" spans="2:8" x14ac:dyDescent="0.3">
      <c r="B173"/>
      <c r="C173"/>
      <c r="H173"/>
    </row>
    <row r="174" spans="2:8" x14ac:dyDescent="0.3">
      <c r="B174"/>
      <c r="C174"/>
      <c r="H174"/>
    </row>
    <row r="175" spans="2:8" x14ac:dyDescent="0.3">
      <c r="B175"/>
      <c r="C175"/>
      <c r="H175"/>
    </row>
    <row r="176" spans="2:8" x14ac:dyDescent="0.3">
      <c r="B176"/>
      <c r="C176"/>
      <c r="H176"/>
    </row>
    <row r="177" spans="2:8" x14ac:dyDescent="0.3">
      <c r="B177"/>
      <c r="C177"/>
      <c r="H177"/>
    </row>
    <row r="178" spans="2:8" x14ac:dyDescent="0.3">
      <c r="B178"/>
      <c r="C178"/>
      <c r="H178"/>
    </row>
    <row r="179" spans="2:8" x14ac:dyDescent="0.3">
      <c r="B179"/>
      <c r="C179"/>
      <c r="H179"/>
    </row>
    <row r="180" spans="2:8" x14ac:dyDescent="0.3">
      <c r="B180"/>
      <c r="C180"/>
      <c r="H180"/>
    </row>
    <row r="181" spans="2:8" x14ac:dyDescent="0.3">
      <c r="B181"/>
      <c r="C181"/>
      <c r="H181"/>
    </row>
    <row r="182" spans="2:8" x14ac:dyDescent="0.3">
      <c r="B182"/>
      <c r="C182"/>
      <c r="H182"/>
    </row>
    <row r="183" spans="2:8" x14ac:dyDescent="0.3">
      <c r="B183"/>
      <c r="C183"/>
      <c r="H183"/>
    </row>
    <row r="184" spans="2:8" x14ac:dyDescent="0.3">
      <c r="B184"/>
      <c r="C184"/>
      <c r="H184"/>
    </row>
    <row r="185" spans="2:8" x14ac:dyDescent="0.3">
      <c r="B185"/>
      <c r="C185"/>
      <c r="H185"/>
    </row>
    <row r="186" spans="2:8" x14ac:dyDescent="0.3">
      <c r="B186"/>
      <c r="C186"/>
      <c r="H186"/>
    </row>
    <row r="187" spans="2:8" x14ac:dyDescent="0.3">
      <c r="B187"/>
      <c r="C187"/>
      <c r="H187"/>
    </row>
    <row r="188" spans="2:8" x14ac:dyDescent="0.3">
      <c r="B188"/>
      <c r="C188"/>
      <c r="H188"/>
    </row>
    <row r="189" spans="2:8" x14ac:dyDescent="0.3">
      <c r="B189"/>
      <c r="C189"/>
      <c r="H189"/>
    </row>
    <row r="190" spans="2:8" x14ac:dyDescent="0.3">
      <c r="B190"/>
      <c r="C190"/>
      <c r="H190"/>
    </row>
    <row r="191" spans="2:8" x14ac:dyDescent="0.3">
      <c r="B191"/>
      <c r="C191"/>
      <c r="H191"/>
    </row>
    <row r="192" spans="2:8" x14ac:dyDescent="0.3">
      <c r="B192"/>
      <c r="C192"/>
      <c r="H192"/>
    </row>
    <row r="193" spans="2:8" x14ac:dyDescent="0.3">
      <c r="B193"/>
      <c r="C193"/>
      <c r="H193"/>
    </row>
    <row r="194" spans="2:8" x14ac:dyDescent="0.3">
      <c r="B194"/>
      <c r="C194"/>
      <c r="H194"/>
    </row>
    <row r="195" spans="2:8" x14ac:dyDescent="0.3">
      <c r="B195"/>
      <c r="C195"/>
      <c r="H195"/>
    </row>
    <row r="196" spans="2:8" x14ac:dyDescent="0.3">
      <c r="B196"/>
      <c r="C196"/>
      <c r="H196"/>
    </row>
    <row r="197" spans="2:8" x14ac:dyDescent="0.3">
      <c r="B197"/>
      <c r="C197"/>
      <c r="H197"/>
    </row>
    <row r="198" spans="2:8" x14ac:dyDescent="0.3">
      <c r="B198"/>
      <c r="C198"/>
      <c r="H198"/>
    </row>
    <row r="199" spans="2:8" x14ac:dyDescent="0.3">
      <c r="B199"/>
      <c r="C199"/>
      <c r="H199"/>
    </row>
    <row r="200" spans="2:8" x14ac:dyDescent="0.3">
      <c r="B200"/>
      <c r="C200"/>
      <c r="H200"/>
    </row>
    <row r="201" spans="2:8" x14ac:dyDescent="0.3">
      <c r="B201"/>
      <c r="C201"/>
      <c r="H201"/>
    </row>
    <row r="202" spans="2:8" x14ac:dyDescent="0.3">
      <c r="B202"/>
      <c r="C202"/>
      <c r="H202"/>
    </row>
    <row r="203" spans="2:8" x14ac:dyDescent="0.3">
      <c r="B203"/>
      <c r="C203"/>
      <c r="H203"/>
    </row>
    <row r="204" spans="2:8" x14ac:dyDescent="0.3">
      <c r="B204"/>
      <c r="C204"/>
      <c r="H204"/>
    </row>
    <row r="205" spans="2:8" x14ac:dyDescent="0.3">
      <c r="B205"/>
      <c r="C205"/>
      <c r="H205"/>
    </row>
    <row r="206" spans="2:8" x14ac:dyDescent="0.3">
      <c r="B206"/>
      <c r="C206"/>
      <c r="H206"/>
    </row>
    <row r="207" spans="2:8" x14ac:dyDescent="0.3">
      <c r="B207"/>
      <c r="C207"/>
      <c r="H207"/>
    </row>
    <row r="208" spans="2:8" x14ac:dyDescent="0.3">
      <c r="B208"/>
      <c r="C208"/>
      <c r="H208"/>
    </row>
    <row r="209" spans="2:8" x14ac:dyDescent="0.3">
      <c r="B209"/>
      <c r="C209"/>
      <c r="H209"/>
    </row>
    <row r="210" spans="2:8" x14ac:dyDescent="0.3">
      <c r="B210"/>
      <c r="C210"/>
      <c r="H210"/>
    </row>
    <row r="211" spans="2:8" x14ac:dyDescent="0.3">
      <c r="B211"/>
      <c r="C211"/>
      <c r="H211"/>
    </row>
    <row r="212" spans="2:8" x14ac:dyDescent="0.3">
      <c r="B212"/>
      <c r="C212"/>
      <c r="H212"/>
    </row>
    <row r="213" spans="2:8" x14ac:dyDescent="0.3">
      <c r="B213"/>
      <c r="C213"/>
      <c r="H213"/>
    </row>
    <row r="214" spans="2:8" x14ac:dyDescent="0.3">
      <c r="B214"/>
      <c r="C214"/>
      <c r="H214"/>
    </row>
    <row r="215" spans="2:8" x14ac:dyDescent="0.3">
      <c r="B215"/>
      <c r="C215"/>
      <c r="H215"/>
    </row>
    <row r="216" spans="2:8" x14ac:dyDescent="0.3">
      <c r="B216"/>
      <c r="C216"/>
      <c r="H216"/>
    </row>
    <row r="217" spans="2:8" x14ac:dyDescent="0.3">
      <c r="B217"/>
      <c r="C217"/>
      <c r="H217"/>
    </row>
    <row r="218" spans="2:8" x14ac:dyDescent="0.3">
      <c r="B218"/>
      <c r="C218"/>
      <c r="H218"/>
    </row>
    <row r="219" spans="2:8" x14ac:dyDescent="0.3">
      <c r="B219"/>
      <c r="C219"/>
      <c r="H219"/>
    </row>
    <row r="220" spans="2:8" x14ac:dyDescent="0.3">
      <c r="B220"/>
      <c r="C220"/>
      <c r="H220"/>
    </row>
    <row r="221" spans="2:8" x14ac:dyDescent="0.3">
      <c r="B221"/>
      <c r="C221"/>
      <c r="H221"/>
    </row>
    <row r="222" spans="2:8" x14ac:dyDescent="0.3">
      <c r="B222"/>
      <c r="C222"/>
      <c r="H222"/>
    </row>
  </sheetData>
  <phoneticPr fontId="3" type="noConversion"/>
  <pageMargins left="0.75" right="0.75" top="1" bottom="1" header="0.5" footer="0.5"/>
  <pageSetup orientation="portrait" horizontalDpi="4294967292" verticalDpi="4294967292" r:id="rId7"/>
  <rowBreaks count="2" manualBreakCount="2">
    <brk id="42" max="16383" man="1"/>
    <brk id="181" max="16383" man="1" pt="1"/>
  </rowBreaks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abSelected="1" zoomScale="150" zoomScaleNormal="150" zoomScalePageLayoutView="150" workbookViewId="0">
      <pane ySplit="1" topLeftCell="A19" activePane="bottomLeft" state="frozen"/>
      <selection activeCell="E1" sqref="E1"/>
      <selection pane="bottomLeft" activeCell="F33" sqref="F33"/>
    </sheetView>
  </sheetViews>
  <sheetFormatPr defaultColWidth="10.8203125" defaultRowHeight="12.4" x14ac:dyDescent="0.3"/>
  <cols>
    <col min="1" max="1" width="23.29296875" customWidth="1"/>
    <col min="3" max="3" width="6.87890625" customWidth="1"/>
    <col min="4" max="4" width="9.29296875" customWidth="1"/>
    <col min="5" max="5" width="9.1171875" customWidth="1"/>
    <col min="6" max="7" width="10.703125" style="3"/>
    <col min="9" max="9" width="11.41015625" customWidth="1"/>
    <col min="10" max="10" width="4.87890625" customWidth="1"/>
    <col min="12" max="12" width="10.703125" style="2" customWidth="1"/>
    <col min="13" max="14" width="10.703125" style="2"/>
    <col min="15" max="15" width="10.703125" style="4"/>
  </cols>
  <sheetData>
    <row r="1" spans="1:19" s="10" customFormat="1" ht="13.05" customHeight="1" x14ac:dyDescent="0.3">
      <c r="A1" s="6" t="s">
        <v>363</v>
      </c>
      <c r="B1" s="6" t="s">
        <v>280</v>
      </c>
      <c r="C1" s="6" t="s">
        <v>364</v>
      </c>
      <c r="D1" s="6" t="s">
        <v>281</v>
      </c>
      <c r="E1" s="6" t="s">
        <v>365</v>
      </c>
      <c r="F1" s="7" t="s">
        <v>282</v>
      </c>
      <c r="G1" s="7" t="s">
        <v>476</v>
      </c>
      <c r="H1" s="6" t="s">
        <v>299</v>
      </c>
      <c r="I1" s="6" t="s">
        <v>380</v>
      </c>
      <c r="J1" s="6" t="s">
        <v>353</v>
      </c>
      <c r="K1" s="6" t="s">
        <v>300</v>
      </c>
      <c r="L1" s="8" t="s">
        <v>301</v>
      </c>
      <c r="M1" s="8" t="s">
        <v>516</v>
      </c>
      <c r="N1" s="8" t="s">
        <v>381</v>
      </c>
      <c r="O1" s="7" t="s">
        <v>223</v>
      </c>
      <c r="P1" s="8" t="s">
        <v>426</v>
      </c>
      <c r="Q1" s="8" t="s">
        <v>471</v>
      </c>
      <c r="R1" s="8" t="s">
        <v>472</v>
      </c>
      <c r="S1" s="6" t="s">
        <v>376</v>
      </c>
    </row>
    <row r="2" spans="1:19" x14ac:dyDescent="0.3">
      <c r="A2" t="s">
        <v>88</v>
      </c>
      <c r="B2" t="s">
        <v>89</v>
      </c>
      <c r="C2" t="s">
        <v>90</v>
      </c>
      <c r="D2" s="1">
        <v>40368</v>
      </c>
      <c r="E2" s="5">
        <v>40968</v>
      </c>
      <c r="F2" s="3">
        <v>36486</v>
      </c>
      <c r="G2" s="3">
        <v>0</v>
      </c>
      <c r="H2" t="s">
        <v>91</v>
      </c>
      <c r="I2" t="s">
        <v>378</v>
      </c>
      <c r="J2">
        <v>1</v>
      </c>
      <c r="K2" t="s">
        <v>290</v>
      </c>
      <c r="L2" s="2">
        <v>0.15</v>
      </c>
      <c r="M2" s="2">
        <v>0.54500000000000004</v>
      </c>
      <c r="N2" s="2">
        <f t="shared" ref="N2:N69" si="0">M2-L2</f>
        <v>0.39500000000000002</v>
      </c>
      <c r="O2" s="4">
        <f t="shared" ref="O2:O69" si="1">N2*G2</f>
        <v>0</v>
      </c>
      <c r="P2" t="s">
        <v>470</v>
      </c>
      <c r="Q2">
        <v>1</v>
      </c>
      <c r="R2">
        <v>0</v>
      </c>
      <c r="S2">
        <v>1</v>
      </c>
    </row>
    <row r="3" spans="1:19" x14ac:dyDescent="0.3">
      <c r="A3" t="s">
        <v>442</v>
      </c>
      <c r="B3" t="s">
        <v>443</v>
      </c>
      <c r="C3" t="s">
        <v>84</v>
      </c>
      <c r="D3" s="1">
        <v>40755</v>
      </c>
      <c r="E3" s="5">
        <v>41454</v>
      </c>
      <c r="F3" s="3">
        <v>64633</v>
      </c>
      <c r="G3" s="3">
        <v>64633</v>
      </c>
      <c r="H3" t="s">
        <v>85</v>
      </c>
      <c r="I3" t="s">
        <v>86</v>
      </c>
      <c r="J3">
        <v>1</v>
      </c>
      <c r="K3" t="s">
        <v>100</v>
      </c>
      <c r="L3" s="2">
        <v>0</v>
      </c>
      <c r="M3" s="2">
        <v>0.51</v>
      </c>
      <c r="N3" s="2">
        <f t="shared" si="0"/>
        <v>0.51</v>
      </c>
      <c r="O3" s="4">
        <f t="shared" si="1"/>
        <v>32962.83</v>
      </c>
      <c r="P3" t="s">
        <v>238</v>
      </c>
      <c r="Q3">
        <v>0</v>
      </c>
      <c r="R3">
        <v>1</v>
      </c>
      <c r="S3">
        <v>1</v>
      </c>
    </row>
    <row r="4" spans="1:19" x14ac:dyDescent="0.3">
      <c r="A4" t="s">
        <v>25</v>
      </c>
      <c r="B4" t="s">
        <v>26</v>
      </c>
      <c r="C4" t="s">
        <v>278</v>
      </c>
      <c r="D4" s="1">
        <v>39903</v>
      </c>
      <c r="E4" s="5">
        <v>41424</v>
      </c>
      <c r="F4" s="3">
        <v>174215</v>
      </c>
      <c r="G4" s="3">
        <v>0</v>
      </c>
      <c r="H4" t="s">
        <v>27</v>
      </c>
      <c r="I4" t="s">
        <v>515</v>
      </c>
      <c r="J4">
        <v>1</v>
      </c>
      <c r="K4" t="s">
        <v>28</v>
      </c>
      <c r="L4" s="2">
        <v>0</v>
      </c>
      <c r="M4" s="2">
        <v>0.51</v>
      </c>
      <c r="N4" s="2">
        <f t="shared" si="0"/>
        <v>0.51</v>
      </c>
      <c r="O4" s="4">
        <f t="shared" si="1"/>
        <v>0</v>
      </c>
      <c r="P4" t="s">
        <v>29</v>
      </c>
      <c r="Q4">
        <v>0</v>
      </c>
      <c r="R4">
        <v>0</v>
      </c>
      <c r="S4">
        <v>1</v>
      </c>
    </row>
    <row r="5" spans="1:19" x14ac:dyDescent="0.3">
      <c r="A5" t="s">
        <v>232</v>
      </c>
      <c r="B5" t="s">
        <v>233</v>
      </c>
      <c r="C5" t="s">
        <v>234</v>
      </c>
      <c r="D5" s="1">
        <v>40787</v>
      </c>
      <c r="E5" s="5">
        <v>41028</v>
      </c>
      <c r="F5" s="3">
        <v>2000</v>
      </c>
      <c r="G5" s="3">
        <v>0</v>
      </c>
      <c r="H5" t="s">
        <v>235</v>
      </c>
      <c r="I5" t="s">
        <v>236</v>
      </c>
      <c r="J5">
        <v>1</v>
      </c>
      <c r="K5" t="s">
        <v>237</v>
      </c>
      <c r="L5" s="2">
        <v>0</v>
      </c>
      <c r="M5" s="2">
        <v>0.26</v>
      </c>
      <c r="N5" s="2">
        <f t="shared" si="0"/>
        <v>0.26</v>
      </c>
      <c r="O5" s="4">
        <f t="shared" si="1"/>
        <v>0</v>
      </c>
      <c r="P5" t="s">
        <v>238</v>
      </c>
      <c r="Q5">
        <v>1</v>
      </c>
      <c r="R5">
        <v>0</v>
      </c>
      <c r="S5">
        <v>1</v>
      </c>
    </row>
    <row r="6" spans="1:19" x14ac:dyDescent="0.3">
      <c r="A6" t="s">
        <v>240</v>
      </c>
      <c r="B6" t="s">
        <v>241</v>
      </c>
      <c r="C6" t="s">
        <v>242</v>
      </c>
      <c r="D6" s="1">
        <v>40724</v>
      </c>
      <c r="E6" s="1">
        <v>41454</v>
      </c>
      <c r="F6" s="3">
        <v>17049</v>
      </c>
      <c r="G6" s="3">
        <v>0</v>
      </c>
      <c r="H6" t="s">
        <v>243</v>
      </c>
      <c r="I6" t="s">
        <v>236</v>
      </c>
      <c r="J6">
        <v>0</v>
      </c>
      <c r="K6" t="s">
        <v>244</v>
      </c>
      <c r="L6" s="2">
        <v>0</v>
      </c>
      <c r="M6" s="2">
        <v>0</v>
      </c>
      <c r="N6" s="2">
        <f t="shared" si="0"/>
        <v>0</v>
      </c>
      <c r="O6" s="4">
        <f t="shared" si="1"/>
        <v>0</v>
      </c>
      <c r="P6" t="s">
        <v>245</v>
      </c>
      <c r="Q6">
        <v>0</v>
      </c>
      <c r="R6">
        <v>0</v>
      </c>
      <c r="S6">
        <v>1</v>
      </c>
    </row>
    <row r="7" spans="1:19" x14ac:dyDescent="0.3">
      <c r="A7" t="s">
        <v>31</v>
      </c>
      <c r="B7" t="s">
        <v>32</v>
      </c>
      <c r="C7" t="s">
        <v>279</v>
      </c>
      <c r="D7" s="1">
        <v>39994</v>
      </c>
      <c r="E7" s="5">
        <v>41819</v>
      </c>
      <c r="F7" s="3">
        <v>125000</v>
      </c>
      <c r="G7" s="3">
        <v>0</v>
      </c>
      <c r="H7" t="s">
        <v>33</v>
      </c>
      <c r="I7" t="s">
        <v>34</v>
      </c>
      <c r="J7">
        <v>1</v>
      </c>
      <c r="K7" t="s">
        <v>35</v>
      </c>
      <c r="L7" s="2">
        <v>0.26</v>
      </c>
      <c r="M7" s="2">
        <v>0.54500000000000004</v>
      </c>
      <c r="N7" s="2">
        <f t="shared" si="0"/>
        <v>0.28500000000000003</v>
      </c>
      <c r="O7" s="4">
        <f t="shared" si="1"/>
        <v>0</v>
      </c>
      <c r="P7" t="s">
        <v>360</v>
      </c>
      <c r="Q7">
        <v>0</v>
      </c>
      <c r="R7">
        <v>0</v>
      </c>
      <c r="S7">
        <v>1</v>
      </c>
    </row>
    <row r="8" spans="1:19" x14ac:dyDescent="0.3">
      <c r="A8" t="s">
        <v>511</v>
      </c>
      <c r="B8" t="s">
        <v>512</v>
      </c>
      <c r="C8" t="s">
        <v>277</v>
      </c>
      <c r="D8" s="1">
        <v>39691</v>
      </c>
      <c r="E8" s="5">
        <v>41515</v>
      </c>
      <c r="F8" s="3">
        <v>118188</v>
      </c>
      <c r="G8" s="3">
        <v>49938</v>
      </c>
      <c r="H8" t="s">
        <v>33</v>
      </c>
      <c r="I8" t="s">
        <v>34</v>
      </c>
      <c r="J8">
        <v>1</v>
      </c>
      <c r="K8" t="s">
        <v>513</v>
      </c>
      <c r="L8" s="2">
        <v>0.26</v>
      </c>
      <c r="M8" s="2">
        <v>0.54500000000000004</v>
      </c>
      <c r="N8" s="2">
        <f t="shared" si="0"/>
        <v>0.28500000000000003</v>
      </c>
      <c r="O8" s="4">
        <f t="shared" si="1"/>
        <v>14232.330000000002</v>
      </c>
      <c r="P8" t="s">
        <v>514</v>
      </c>
      <c r="Q8">
        <v>0</v>
      </c>
      <c r="R8">
        <v>0</v>
      </c>
      <c r="S8">
        <v>1</v>
      </c>
    </row>
    <row r="9" spans="1:19" x14ac:dyDescent="0.3">
      <c r="A9" t="s">
        <v>271</v>
      </c>
      <c r="B9" t="s">
        <v>272</v>
      </c>
      <c r="C9" t="s">
        <v>273</v>
      </c>
      <c r="D9" s="1">
        <v>39994</v>
      </c>
      <c r="E9" s="5">
        <v>41089</v>
      </c>
      <c r="F9" s="3">
        <v>150416</v>
      </c>
      <c r="G9" s="3">
        <v>0</v>
      </c>
      <c r="H9" t="s">
        <v>368</v>
      </c>
      <c r="I9" t="s">
        <v>369</v>
      </c>
      <c r="J9">
        <v>1</v>
      </c>
      <c r="K9" t="s">
        <v>417</v>
      </c>
      <c r="L9" s="2">
        <v>0</v>
      </c>
      <c r="M9" s="2">
        <v>0.54500000000000004</v>
      </c>
      <c r="N9" s="2">
        <f t="shared" si="0"/>
        <v>0.54500000000000004</v>
      </c>
      <c r="O9" s="4">
        <f t="shared" si="1"/>
        <v>0</v>
      </c>
      <c r="P9" t="s">
        <v>418</v>
      </c>
      <c r="Q9">
        <v>1</v>
      </c>
      <c r="R9">
        <v>0</v>
      </c>
      <c r="S9">
        <v>1</v>
      </c>
    </row>
    <row r="10" spans="1:19" x14ac:dyDescent="0.3">
      <c r="A10" t="s">
        <v>247</v>
      </c>
      <c r="B10" t="s">
        <v>248</v>
      </c>
      <c r="C10" t="s">
        <v>249</v>
      </c>
      <c r="D10" s="1">
        <v>40724</v>
      </c>
      <c r="E10" s="5">
        <v>41454</v>
      </c>
      <c r="F10" s="3">
        <v>129640</v>
      </c>
      <c r="G10" s="3">
        <v>0</v>
      </c>
      <c r="H10" t="s">
        <v>250</v>
      </c>
      <c r="I10" t="s">
        <v>236</v>
      </c>
      <c r="J10">
        <v>1</v>
      </c>
      <c r="K10" t="s">
        <v>244</v>
      </c>
      <c r="L10" s="2">
        <v>0</v>
      </c>
      <c r="M10" s="2">
        <v>0.54500000000000004</v>
      </c>
      <c r="N10" s="2">
        <f t="shared" si="0"/>
        <v>0.54500000000000004</v>
      </c>
      <c r="O10" s="4">
        <f t="shared" si="1"/>
        <v>0</v>
      </c>
      <c r="P10" t="s">
        <v>251</v>
      </c>
      <c r="Q10">
        <v>0</v>
      </c>
      <c r="R10">
        <v>0</v>
      </c>
      <c r="S10">
        <v>1</v>
      </c>
    </row>
    <row r="11" spans="1:19" x14ac:dyDescent="0.3">
      <c r="A11" t="s">
        <v>247</v>
      </c>
      <c r="B11" t="s">
        <v>252</v>
      </c>
      <c r="C11" t="s">
        <v>249</v>
      </c>
      <c r="D11" s="1">
        <v>40724</v>
      </c>
      <c r="E11" s="1">
        <v>41454</v>
      </c>
      <c r="F11" s="3">
        <v>86818</v>
      </c>
      <c r="G11" s="3">
        <v>0</v>
      </c>
      <c r="H11" t="s">
        <v>250</v>
      </c>
      <c r="I11" t="s">
        <v>236</v>
      </c>
      <c r="J11">
        <v>0</v>
      </c>
      <c r="K11" t="s">
        <v>244</v>
      </c>
      <c r="L11" s="2">
        <v>0.26</v>
      </c>
      <c r="M11" s="2">
        <v>0.54500000000000004</v>
      </c>
      <c r="N11" s="2">
        <f t="shared" si="0"/>
        <v>0.28500000000000003</v>
      </c>
      <c r="O11" s="4">
        <f t="shared" si="1"/>
        <v>0</v>
      </c>
      <c r="P11" t="s">
        <v>253</v>
      </c>
      <c r="Q11">
        <v>0</v>
      </c>
      <c r="R11">
        <v>0</v>
      </c>
      <c r="S11">
        <v>0</v>
      </c>
    </row>
    <row r="12" spans="1:19" x14ac:dyDescent="0.3">
      <c r="A12" t="s">
        <v>306</v>
      </c>
      <c r="B12" t="s">
        <v>307</v>
      </c>
      <c r="C12" t="s">
        <v>308</v>
      </c>
      <c r="D12" s="1">
        <v>40830</v>
      </c>
      <c r="E12" s="5">
        <v>41454</v>
      </c>
      <c r="F12" s="3">
        <v>70360</v>
      </c>
      <c r="G12" s="3">
        <v>0</v>
      </c>
      <c r="H12" t="s">
        <v>309</v>
      </c>
      <c r="I12" t="s">
        <v>141</v>
      </c>
      <c r="J12">
        <v>1</v>
      </c>
      <c r="K12" t="s">
        <v>142</v>
      </c>
      <c r="L12" s="2">
        <v>0.26</v>
      </c>
      <c r="M12" s="2">
        <v>0.54500000000000004</v>
      </c>
      <c r="N12" s="2">
        <f t="shared" si="0"/>
        <v>0.28500000000000003</v>
      </c>
      <c r="O12" s="4">
        <f t="shared" si="1"/>
        <v>0</v>
      </c>
      <c r="P12" t="s">
        <v>143</v>
      </c>
      <c r="Q12">
        <v>0</v>
      </c>
      <c r="R12">
        <v>0</v>
      </c>
      <c r="S12">
        <v>1</v>
      </c>
    </row>
    <row r="13" spans="1:19" x14ac:dyDescent="0.3">
      <c r="A13" t="s">
        <v>438</v>
      </c>
      <c r="B13" t="s">
        <v>439</v>
      </c>
      <c r="C13" t="s">
        <v>440</v>
      </c>
      <c r="D13" s="1">
        <v>40663</v>
      </c>
      <c r="E13" s="5">
        <v>40938</v>
      </c>
      <c r="F13" s="3">
        <v>50515</v>
      </c>
      <c r="G13" s="3">
        <v>0</v>
      </c>
      <c r="H13" t="s">
        <v>441</v>
      </c>
      <c r="I13" t="s">
        <v>435</v>
      </c>
      <c r="J13">
        <v>1</v>
      </c>
      <c r="K13" t="s">
        <v>436</v>
      </c>
      <c r="L13" s="2">
        <v>0.15</v>
      </c>
      <c r="M13" s="2">
        <v>0.54500000000000004</v>
      </c>
      <c r="N13" s="2">
        <f t="shared" si="0"/>
        <v>0.39500000000000002</v>
      </c>
      <c r="O13" s="4">
        <f t="shared" si="1"/>
        <v>0</v>
      </c>
      <c r="P13" t="s">
        <v>239</v>
      </c>
      <c r="Q13">
        <v>1</v>
      </c>
      <c r="R13">
        <v>0</v>
      </c>
      <c r="S13">
        <v>1</v>
      </c>
    </row>
    <row r="14" spans="1:19" x14ac:dyDescent="0.3">
      <c r="A14" t="s">
        <v>144</v>
      </c>
      <c r="B14" t="s">
        <v>145</v>
      </c>
      <c r="C14" t="s">
        <v>146</v>
      </c>
      <c r="D14" s="1">
        <v>40633</v>
      </c>
      <c r="E14" s="5">
        <v>40998</v>
      </c>
      <c r="F14" s="3">
        <v>35980</v>
      </c>
      <c r="G14" s="3">
        <v>0</v>
      </c>
      <c r="H14" t="s">
        <v>147</v>
      </c>
      <c r="I14" t="s">
        <v>141</v>
      </c>
      <c r="J14">
        <v>1</v>
      </c>
      <c r="K14" t="s">
        <v>17</v>
      </c>
      <c r="L14" s="2">
        <v>0</v>
      </c>
      <c r="M14" s="2">
        <v>0.51</v>
      </c>
      <c r="N14" s="2">
        <f t="shared" si="0"/>
        <v>0.51</v>
      </c>
      <c r="O14" s="4">
        <f t="shared" si="1"/>
        <v>0</v>
      </c>
      <c r="P14" t="s">
        <v>18</v>
      </c>
      <c r="Q14">
        <v>1</v>
      </c>
      <c r="R14">
        <v>0</v>
      </c>
      <c r="S14">
        <v>1</v>
      </c>
    </row>
    <row r="15" spans="1:19" x14ac:dyDescent="0.3">
      <c r="A15" t="s">
        <v>19</v>
      </c>
      <c r="B15" t="s">
        <v>289</v>
      </c>
      <c r="C15" t="s">
        <v>20</v>
      </c>
      <c r="D15" s="1">
        <v>40847</v>
      </c>
      <c r="E15" s="1">
        <v>41181</v>
      </c>
      <c r="F15" s="3">
        <v>100000</v>
      </c>
      <c r="G15" s="3">
        <v>0</v>
      </c>
      <c r="H15" t="s">
        <v>309</v>
      </c>
      <c r="I15" t="s">
        <v>141</v>
      </c>
      <c r="J15">
        <v>1</v>
      </c>
      <c r="K15" t="s">
        <v>142</v>
      </c>
      <c r="L15" s="2">
        <v>0.26</v>
      </c>
      <c r="M15" s="2">
        <v>0.54500000000000004</v>
      </c>
      <c r="N15" s="2">
        <f t="shared" si="0"/>
        <v>0.28500000000000003</v>
      </c>
      <c r="O15" s="4">
        <f t="shared" si="1"/>
        <v>0</v>
      </c>
      <c r="P15" t="s">
        <v>143</v>
      </c>
      <c r="Q15">
        <v>1</v>
      </c>
      <c r="R15">
        <v>0</v>
      </c>
      <c r="S15">
        <v>1</v>
      </c>
    </row>
    <row r="16" spans="1:19" x14ac:dyDescent="0.3">
      <c r="A16" t="s">
        <v>316</v>
      </c>
      <c r="B16" s="9" t="s">
        <v>98</v>
      </c>
      <c r="C16" t="s">
        <v>274</v>
      </c>
      <c r="D16" s="1">
        <v>40117</v>
      </c>
      <c r="E16" s="1">
        <v>41546</v>
      </c>
      <c r="F16" s="3">
        <v>154649</v>
      </c>
      <c r="G16" s="3">
        <v>0</v>
      </c>
      <c r="H16" t="s">
        <v>419</v>
      </c>
      <c r="I16" t="s">
        <v>378</v>
      </c>
      <c r="J16">
        <v>1</v>
      </c>
      <c r="K16" t="s">
        <v>290</v>
      </c>
      <c r="L16" s="2">
        <v>0.15</v>
      </c>
      <c r="M16" s="2">
        <v>0.54500000000000004</v>
      </c>
      <c r="N16" s="2">
        <f t="shared" si="0"/>
        <v>0.39500000000000002</v>
      </c>
      <c r="O16" s="4">
        <f t="shared" si="1"/>
        <v>0</v>
      </c>
      <c r="P16" t="s">
        <v>375</v>
      </c>
      <c r="Q16">
        <v>0</v>
      </c>
      <c r="R16">
        <v>0</v>
      </c>
      <c r="S16">
        <v>1</v>
      </c>
    </row>
    <row r="17" spans="1:19" x14ac:dyDescent="0.3">
      <c r="A17" t="s">
        <v>193</v>
      </c>
      <c r="B17" t="s">
        <v>194</v>
      </c>
      <c r="C17" t="s">
        <v>195</v>
      </c>
      <c r="D17" s="1">
        <v>40816</v>
      </c>
      <c r="E17" s="1">
        <v>41304</v>
      </c>
      <c r="F17" s="3">
        <v>78334</v>
      </c>
      <c r="G17" s="3">
        <v>0</v>
      </c>
      <c r="H17" t="s">
        <v>196</v>
      </c>
      <c r="I17" t="s">
        <v>141</v>
      </c>
      <c r="J17">
        <v>1</v>
      </c>
      <c r="K17" t="s">
        <v>142</v>
      </c>
      <c r="L17" s="2">
        <v>0</v>
      </c>
      <c r="M17" s="2">
        <v>0.54500000000000004</v>
      </c>
      <c r="N17" s="2">
        <f t="shared" si="0"/>
        <v>0.54500000000000004</v>
      </c>
      <c r="O17" s="4">
        <f t="shared" si="1"/>
        <v>0</v>
      </c>
      <c r="P17" t="s">
        <v>429</v>
      </c>
      <c r="Q17">
        <v>0</v>
      </c>
      <c r="R17">
        <v>0</v>
      </c>
      <c r="S17">
        <v>1</v>
      </c>
    </row>
    <row r="18" spans="1:19" x14ac:dyDescent="0.3">
      <c r="A18" t="s">
        <v>359</v>
      </c>
      <c r="B18" t="s">
        <v>427</v>
      </c>
      <c r="C18" t="s">
        <v>428</v>
      </c>
      <c r="D18" s="1">
        <v>39994</v>
      </c>
      <c r="E18" s="1">
        <v>41273</v>
      </c>
      <c r="F18" s="3">
        <v>64996</v>
      </c>
      <c r="G18" s="3">
        <v>0</v>
      </c>
      <c r="H18" t="s">
        <v>357</v>
      </c>
      <c r="I18" t="s">
        <v>517</v>
      </c>
      <c r="J18">
        <v>1</v>
      </c>
      <c r="K18" t="s">
        <v>518</v>
      </c>
      <c r="L18" s="2">
        <v>0</v>
      </c>
      <c r="M18" s="2">
        <v>0.51</v>
      </c>
      <c r="N18" s="2">
        <f t="shared" si="0"/>
        <v>0.51</v>
      </c>
      <c r="O18" s="4">
        <f t="shared" si="1"/>
        <v>0</v>
      </c>
      <c r="P18" t="s">
        <v>154</v>
      </c>
      <c r="Q18">
        <v>1</v>
      </c>
      <c r="R18">
        <v>0</v>
      </c>
      <c r="S18">
        <v>1</v>
      </c>
    </row>
    <row r="19" spans="1:19" x14ac:dyDescent="0.3">
      <c r="A19" t="s">
        <v>430</v>
      </c>
      <c r="B19" t="s">
        <v>361</v>
      </c>
      <c r="C19" t="s">
        <v>362</v>
      </c>
      <c r="D19" s="1">
        <v>40724</v>
      </c>
      <c r="E19" s="1">
        <v>41454</v>
      </c>
      <c r="F19" s="3">
        <v>135894</v>
      </c>
      <c r="G19" s="3">
        <v>60000</v>
      </c>
      <c r="H19" t="s">
        <v>431</v>
      </c>
      <c r="I19" t="s">
        <v>432</v>
      </c>
      <c r="J19">
        <v>1</v>
      </c>
      <c r="K19" t="s">
        <v>358</v>
      </c>
      <c r="L19" s="2">
        <v>0</v>
      </c>
      <c r="M19" s="2">
        <v>0.54500000000000004</v>
      </c>
      <c r="N19" s="2">
        <f t="shared" si="0"/>
        <v>0.54500000000000004</v>
      </c>
      <c r="O19" s="4">
        <f t="shared" si="1"/>
        <v>32700.000000000004</v>
      </c>
      <c r="P19" t="s">
        <v>433</v>
      </c>
      <c r="Q19">
        <v>0</v>
      </c>
      <c r="R19">
        <v>0</v>
      </c>
      <c r="S19">
        <v>1</v>
      </c>
    </row>
    <row r="20" spans="1:19" x14ac:dyDescent="0.3">
      <c r="A20" t="s">
        <v>430</v>
      </c>
      <c r="B20" t="s">
        <v>361</v>
      </c>
      <c r="C20" t="s">
        <v>362</v>
      </c>
      <c r="D20" s="5">
        <v>40724</v>
      </c>
      <c r="E20" s="5">
        <v>41454</v>
      </c>
      <c r="F20" s="31">
        <v>0</v>
      </c>
      <c r="G20" s="31">
        <v>30894</v>
      </c>
      <c r="H20" t="s">
        <v>208</v>
      </c>
      <c r="I20" t="s">
        <v>209</v>
      </c>
      <c r="J20">
        <v>0</v>
      </c>
      <c r="K20" t="s">
        <v>203</v>
      </c>
      <c r="L20" s="2">
        <v>0.26</v>
      </c>
      <c r="M20" s="2">
        <v>0.54500000000000004</v>
      </c>
      <c r="N20" s="2">
        <f t="shared" si="0"/>
        <v>0.28500000000000003</v>
      </c>
      <c r="O20" s="31">
        <f t="shared" si="1"/>
        <v>8804.7900000000009</v>
      </c>
      <c r="P20" t="s">
        <v>116</v>
      </c>
      <c r="Q20">
        <v>0</v>
      </c>
      <c r="R20">
        <v>0</v>
      </c>
      <c r="S20">
        <v>0</v>
      </c>
    </row>
    <row r="21" spans="1:19" x14ac:dyDescent="0.3">
      <c r="A21" t="s">
        <v>420</v>
      </c>
      <c r="B21" t="s">
        <v>30</v>
      </c>
      <c r="C21" t="s">
        <v>274</v>
      </c>
      <c r="D21" s="1">
        <v>39886</v>
      </c>
      <c r="E21" s="1">
        <v>41089</v>
      </c>
      <c r="F21" s="3">
        <v>449358</v>
      </c>
      <c r="G21" s="3">
        <v>0</v>
      </c>
      <c r="H21" t="s">
        <v>377</v>
      </c>
      <c r="I21" t="s">
        <v>378</v>
      </c>
      <c r="J21">
        <v>1</v>
      </c>
      <c r="K21" t="s">
        <v>290</v>
      </c>
      <c r="L21" s="2">
        <v>0.15</v>
      </c>
      <c r="M21" s="2">
        <v>0.54500000000000004</v>
      </c>
      <c r="N21" s="2">
        <f t="shared" si="0"/>
        <v>0.39500000000000002</v>
      </c>
      <c r="O21" s="4">
        <f t="shared" si="1"/>
        <v>0</v>
      </c>
      <c r="P21" t="s">
        <v>375</v>
      </c>
      <c r="Q21">
        <v>0</v>
      </c>
      <c r="R21">
        <v>0</v>
      </c>
      <c r="S21">
        <v>1</v>
      </c>
    </row>
    <row r="22" spans="1:19" x14ac:dyDescent="0.3">
      <c r="A22" t="s">
        <v>510</v>
      </c>
      <c r="B22" t="s">
        <v>411</v>
      </c>
      <c r="C22" t="s">
        <v>356</v>
      </c>
      <c r="D22" s="1">
        <v>40209</v>
      </c>
      <c r="E22" s="1">
        <v>41454</v>
      </c>
      <c r="F22" s="3">
        <v>329648</v>
      </c>
      <c r="G22" s="3">
        <v>82000</v>
      </c>
      <c r="H22" t="s">
        <v>412</v>
      </c>
      <c r="I22" t="s">
        <v>413</v>
      </c>
      <c r="J22">
        <v>0</v>
      </c>
      <c r="K22" t="s">
        <v>358</v>
      </c>
      <c r="L22" s="2">
        <v>0.2</v>
      </c>
      <c r="M22" s="2">
        <v>0.2</v>
      </c>
      <c r="N22" s="2">
        <f t="shared" si="0"/>
        <v>0</v>
      </c>
      <c r="O22" s="4">
        <f t="shared" si="1"/>
        <v>0</v>
      </c>
      <c r="P22" t="s">
        <v>519</v>
      </c>
      <c r="Q22">
        <v>0</v>
      </c>
      <c r="R22">
        <v>0</v>
      </c>
      <c r="S22">
        <v>1</v>
      </c>
    </row>
    <row r="23" spans="1:19" x14ac:dyDescent="0.3">
      <c r="A23" t="s">
        <v>444</v>
      </c>
      <c r="B23" t="s">
        <v>445</v>
      </c>
      <c r="C23" t="s">
        <v>446</v>
      </c>
      <c r="D23" s="1">
        <v>40724</v>
      </c>
      <c r="E23" s="1">
        <v>41454</v>
      </c>
      <c r="F23" s="3">
        <v>7015</v>
      </c>
      <c r="G23" s="3">
        <v>0</v>
      </c>
      <c r="H23" t="s">
        <v>447</v>
      </c>
      <c r="I23" t="s">
        <v>448</v>
      </c>
      <c r="J23">
        <v>0</v>
      </c>
      <c r="K23" t="s">
        <v>449</v>
      </c>
      <c r="L23" s="2">
        <v>0</v>
      </c>
      <c r="M23" s="2">
        <v>0</v>
      </c>
      <c r="N23" s="2">
        <f t="shared" si="0"/>
        <v>0</v>
      </c>
      <c r="O23" s="4">
        <f t="shared" si="1"/>
        <v>0</v>
      </c>
      <c r="P23" t="s">
        <v>450</v>
      </c>
      <c r="Q23">
        <v>0</v>
      </c>
      <c r="R23">
        <v>0</v>
      </c>
      <c r="S23">
        <v>1</v>
      </c>
    </row>
    <row r="24" spans="1:19" x14ac:dyDescent="0.3">
      <c r="A24" t="s">
        <v>454</v>
      </c>
      <c r="B24" t="s">
        <v>455</v>
      </c>
      <c r="C24" t="s">
        <v>456</v>
      </c>
      <c r="D24" s="1">
        <v>40724</v>
      </c>
      <c r="E24" s="1">
        <v>41454</v>
      </c>
      <c r="F24" s="3">
        <v>600000</v>
      </c>
      <c r="G24" s="3">
        <v>0</v>
      </c>
      <c r="H24" t="s">
        <v>452</v>
      </c>
      <c r="I24" t="s">
        <v>448</v>
      </c>
      <c r="J24">
        <v>1</v>
      </c>
      <c r="K24" t="s">
        <v>453</v>
      </c>
      <c r="L24" s="2">
        <v>0.26</v>
      </c>
      <c r="M24" s="2">
        <v>0.51</v>
      </c>
      <c r="N24" s="2">
        <f t="shared" si="0"/>
        <v>0.25</v>
      </c>
      <c r="O24" s="4">
        <f t="shared" si="1"/>
        <v>0</v>
      </c>
      <c r="P24" t="s">
        <v>310</v>
      </c>
      <c r="Q24">
        <v>0</v>
      </c>
      <c r="R24">
        <v>0</v>
      </c>
      <c r="S24">
        <v>1</v>
      </c>
    </row>
    <row r="25" spans="1:19" x14ac:dyDescent="0.3">
      <c r="A25" t="s">
        <v>334</v>
      </c>
      <c r="B25" t="s">
        <v>335</v>
      </c>
      <c r="C25" t="s">
        <v>336</v>
      </c>
      <c r="D25" s="1">
        <v>40847</v>
      </c>
      <c r="E25" s="1">
        <v>41454</v>
      </c>
      <c r="F25" s="3">
        <v>300000</v>
      </c>
      <c r="G25" s="3">
        <v>300000</v>
      </c>
      <c r="H25" t="s">
        <v>337</v>
      </c>
      <c r="I25" t="s">
        <v>448</v>
      </c>
      <c r="J25">
        <v>1</v>
      </c>
      <c r="K25" t="s">
        <v>449</v>
      </c>
      <c r="L25" s="2">
        <v>0.26</v>
      </c>
      <c r="M25" s="2">
        <v>0.54500000000000004</v>
      </c>
      <c r="N25" s="2">
        <f t="shared" si="0"/>
        <v>0.28500000000000003</v>
      </c>
      <c r="O25" s="4">
        <f t="shared" si="1"/>
        <v>85500.000000000015</v>
      </c>
      <c r="P25" t="s">
        <v>450</v>
      </c>
      <c r="Q25">
        <v>0</v>
      </c>
      <c r="R25">
        <v>0</v>
      </c>
      <c r="S25">
        <v>1</v>
      </c>
    </row>
    <row r="26" spans="1:19" x14ac:dyDescent="0.3">
      <c r="A26" t="s">
        <v>311</v>
      </c>
      <c r="B26" t="s">
        <v>312</v>
      </c>
      <c r="C26" t="s">
        <v>313</v>
      </c>
      <c r="D26" s="1">
        <v>40602</v>
      </c>
      <c r="E26" s="1">
        <v>41638</v>
      </c>
      <c r="F26" s="3">
        <v>161440</v>
      </c>
      <c r="G26" s="3">
        <v>161440</v>
      </c>
      <c r="H26" t="s">
        <v>314</v>
      </c>
      <c r="I26" t="s">
        <v>315</v>
      </c>
      <c r="J26">
        <v>1</v>
      </c>
      <c r="K26" t="s">
        <v>148</v>
      </c>
      <c r="L26" s="2">
        <v>0.15</v>
      </c>
      <c r="M26" s="2">
        <v>0.54500000000000004</v>
      </c>
      <c r="N26" s="2">
        <f t="shared" si="0"/>
        <v>0.39500000000000002</v>
      </c>
      <c r="O26" s="4">
        <f t="shared" si="1"/>
        <v>63768.800000000003</v>
      </c>
      <c r="P26" t="s">
        <v>149</v>
      </c>
      <c r="Q26">
        <v>0</v>
      </c>
      <c r="R26">
        <v>1</v>
      </c>
      <c r="S26">
        <v>1</v>
      </c>
    </row>
    <row r="27" spans="1:19" x14ac:dyDescent="0.3">
      <c r="A27" t="s">
        <v>338</v>
      </c>
      <c r="B27" t="s">
        <v>339</v>
      </c>
      <c r="C27" t="s">
        <v>446</v>
      </c>
      <c r="D27" s="1">
        <v>40617</v>
      </c>
      <c r="E27" s="1">
        <v>41423</v>
      </c>
      <c r="F27" s="3">
        <v>100000</v>
      </c>
      <c r="G27" s="3">
        <v>0</v>
      </c>
      <c r="H27" t="s">
        <v>452</v>
      </c>
      <c r="I27" t="s">
        <v>448</v>
      </c>
      <c r="J27">
        <v>1</v>
      </c>
      <c r="K27" t="s">
        <v>449</v>
      </c>
      <c r="L27" s="2">
        <v>0</v>
      </c>
      <c r="M27" s="2">
        <v>0.54500000000000004</v>
      </c>
      <c r="N27" s="2">
        <f t="shared" si="0"/>
        <v>0.54500000000000004</v>
      </c>
      <c r="O27" s="4">
        <f t="shared" si="1"/>
        <v>0</v>
      </c>
      <c r="P27" t="s">
        <v>340</v>
      </c>
      <c r="Q27">
        <v>0</v>
      </c>
      <c r="R27">
        <v>0</v>
      </c>
      <c r="S27">
        <v>1</v>
      </c>
    </row>
    <row r="28" spans="1:19" x14ac:dyDescent="0.3">
      <c r="A28" t="s">
        <v>285</v>
      </c>
      <c r="B28" t="s">
        <v>286</v>
      </c>
      <c r="C28" t="s">
        <v>362</v>
      </c>
      <c r="D28" s="1">
        <v>40209</v>
      </c>
      <c r="E28" s="1">
        <v>41304</v>
      </c>
      <c r="F28" s="3">
        <v>211120</v>
      </c>
      <c r="G28" s="3">
        <v>0</v>
      </c>
      <c r="H28" t="s">
        <v>287</v>
      </c>
      <c r="I28" t="s">
        <v>288</v>
      </c>
      <c r="J28">
        <v>0</v>
      </c>
      <c r="K28" t="s">
        <v>270</v>
      </c>
      <c r="L28" s="2">
        <v>0.54500000000000004</v>
      </c>
      <c r="M28" s="2">
        <v>0.54500000000000004</v>
      </c>
      <c r="N28" s="2">
        <f t="shared" si="0"/>
        <v>0</v>
      </c>
      <c r="O28" s="4">
        <f t="shared" si="1"/>
        <v>0</v>
      </c>
      <c r="P28" t="s">
        <v>284</v>
      </c>
      <c r="Q28">
        <v>0</v>
      </c>
      <c r="R28">
        <v>0</v>
      </c>
      <c r="S28">
        <v>1</v>
      </c>
    </row>
    <row r="29" spans="1:19" x14ac:dyDescent="0.3">
      <c r="A29" t="s">
        <v>302</v>
      </c>
      <c r="B29" t="s">
        <v>303</v>
      </c>
      <c r="C29" t="s">
        <v>362</v>
      </c>
      <c r="D29" s="1">
        <v>38230</v>
      </c>
      <c r="E29" s="1">
        <v>41454</v>
      </c>
      <c r="F29" s="3">
        <v>152897</v>
      </c>
      <c r="G29" s="3">
        <v>0</v>
      </c>
      <c r="H29" t="s">
        <v>304</v>
      </c>
      <c r="I29" t="s">
        <v>305</v>
      </c>
      <c r="J29">
        <v>0</v>
      </c>
      <c r="K29" t="s">
        <v>270</v>
      </c>
      <c r="L29" s="2">
        <v>0</v>
      </c>
      <c r="M29" s="2">
        <v>0</v>
      </c>
      <c r="N29" s="2">
        <f t="shared" si="0"/>
        <v>0</v>
      </c>
      <c r="O29" s="4">
        <f t="shared" si="1"/>
        <v>0</v>
      </c>
      <c r="P29" t="s">
        <v>246</v>
      </c>
      <c r="Q29">
        <v>0</v>
      </c>
      <c r="R29">
        <v>0</v>
      </c>
      <c r="S29">
        <v>1</v>
      </c>
    </row>
    <row r="30" spans="1:19" x14ac:dyDescent="0.3">
      <c r="A30" t="s">
        <v>341</v>
      </c>
      <c r="B30" t="s">
        <v>342</v>
      </c>
      <c r="C30" t="s">
        <v>446</v>
      </c>
      <c r="D30" s="1">
        <v>40008</v>
      </c>
      <c r="E30" s="1">
        <v>41273</v>
      </c>
      <c r="F30" s="3">
        <v>31774</v>
      </c>
      <c r="G30" s="3">
        <v>0</v>
      </c>
      <c r="H30" t="s">
        <v>343</v>
      </c>
      <c r="I30" t="s">
        <v>344</v>
      </c>
      <c r="J30">
        <v>0</v>
      </c>
      <c r="K30" t="s">
        <v>449</v>
      </c>
      <c r="L30" s="2">
        <v>0.15</v>
      </c>
      <c r="M30" s="2">
        <v>0.15</v>
      </c>
      <c r="N30" s="2">
        <f t="shared" si="0"/>
        <v>0</v>
      </c>
      <c r="O30" s="4">
        <f t="shared" si="1"/>
        <v>0</v>
      </c>
      <c r="P30" t="s">
        <v>345</v>
      </c>
      <c r="Q30">
        <v>1</v>
      </c>
      <c r="R30">
        <v>0</v>
      </c>
      <c r="S30">
        <v>1</v>
      </c>
    </row>
    <row r="31" spans="1:19" x14ac:dyDescent="0.3">
      <c r="A31" t="s">
        <v>157</v>
      </c>
      <c r="B31" t="s">
        <v>158</v>
      </c>
      <c r="C31" t="s">
        <v>159</v>
      </c>
      <c r="D31" s="1">
        <v>40847</v>
      </c>
      <c r="E31" s="1">
        <v>41454</v>
      </c>
      <c r="F31" s="3">
        <v>40000</v>
      </c>
      <c r="G31" s="3">
        <v>0</v>
      </c>
      <c r="H31" t="s">
        <v>160</v>
      </c>
      <c r="I31" t="s">
        <v>448</v>
      </c>
      <c r="J31">
        <v>1</v>
      </c>
      <c r="K31" t="s">
        <v>453</v>
      </c>
      <c r="L31" s="2">
        <v>0</v>
      </c>
      <c r="M31" s="2">
        <v>0.51</v>
      </c>
      <c r="N31" s="2">
        <f t="shared" si="0"/>
        <v>0.51</v>
      </c>
      <c r="O31" s="4">
        <f t="shared" si="1"/>
        <v>0</v>
      </c>
      <c r="P31" t="s">
        <v>450</v>
      </c>
      <c r="Q31">
        <v>0</v>
      </c>
      <c r="R31">
        <v>0</v>
      </c>
      <c r="S31">
        <v>1</v>
      </c>
    </row>
    <row r="32" spans="1:19" x14ac:dyDescent="0.3">
      <c r="A32" t="s">
        <v>161</v>
      </c>
      <c r="B32" t="s">
        <v>162</v>
      </c>
      <c r="C32" t="s">
        <v>159</v>
      </c>
      <c r="D32" s="1">
        <v>40847</v>
      </c>
      <c r="E32" s="1">
        <v>41454</v>
      </c>
      <c r="F32" s="3">
        <v>185000</v>
      </c>
      <c r="G32" s="3">
        <v>0</v>
      </c>
      <c r="H32" t="s">
        <v>160</v>
      </c>
      <c r="I32" t="s">
        <v>448</v>
      </c>
      <c r="J32">
        <v>0</v>
      </c>
      <c r="K32" t="s">
        <v>453</v>
      </c>
      <c r="L32" s="2">
        <v>0.26</v>
      </c>
      <c r="M32" s="2">
        <v>0.51</v>
      </c>
      <c r="N32" s="2">
        <f t="shared" si="0"/>
        <v>0.25</v>
      </c>
      <c r="O32" s="4">
        <f t="shared" si="1"/>
        <v>0</v>
      </c>
      <c r="P32" t="s">
        <v>163</v>
      </c>
      <c r="Q32">
        <v>0</v>
      </c>
      <c r="R32">
        <v>0</v>
      </c>
      <c r="S32">
        <v>0</v>
      </c>
    </row>
    <row r="33" spans="1:19" x14ac:dyDescent="0.3">
      <c r="A33" t="s">
        <v>87</v>
      </c>
      <c r="B33" t="s">
        <v>379</v>
      </c>
      <c r="C33" t="s">
        <v>274</v>
      </c>
      <c r="D33" s="1">
        <v>40329</v>
      </c>
      <c r="E33" s="1">
        <v>41286</v>
      </c>
      <c r="F33" s="3">
        <v>90886</v>
      </c>
      <c r="G33" s="3">
        <v>0</v>
      </c>
      <c r="H33" t="s">
        <v>419</v>
      </c>
      <c r="I33" t="s">
        <v>378</v>
      </c>
      <c r="J33">
        <v>1</v>
      </c>
      <c r="K33" t="s">
        <v>290</v>
      </c>
      <c r="L33" s="2">
        <v>0.15</v>
      </c>
      <c r="M33" s="2">
        <v>0.54500000000000004</v>
      </c>
      <c r="N33" s="2">
        <f t="shared" si="0"/>
        <v>0.39500000000000002</v>
      </c>
      <c r="O33" s="4">
        <f t="shared" si="1"/>
        <v>0</v>
      </c>
      <c r="P33" t="s">
        <v>92</v>
      </c>
      <c r="Q33">
        <v>0</v>
      </c>
      <c r="R33">
        <v>0</v>
      </c>
      <c r="S33">
        <v>1</v>
      </c>
    </row>
    <row r="34" spans="1:19" x14ac:dyDescent="0.3">
      <c r="A34" t="s">
        <v>164</v>
      </c>
      <c r="B34" t="s">
        <v>165</v>
      </c>
      <c r="C34" t="s">
        <v>336</v>
      </c>
      <c r="D34" s="1">
        <v>40602</v>
      </c>
      <c r="E34" s="1">
        <v>41638</v>
      </c>
      <c r="F34" s="3">
        <v>0</v>
      </c>
      <c r="G34" s="3">
        <v>0</v>
      </c>
      <c r="H34" t="s">
        <v>166</v>
      </c>
      <c r="I34" t="s">
        <v>448</v>
      </c>
      <c r="J34">
        <v>1</v>
      </c>
      <c r="K34" t="s">
        <v>449</v>
      </c>
      <c r="L34" s="2">
        <v>0</v>
      </c>
      <c r="M34" s="2">
        <v>0.54500000000000004</v>
      </c>
      <c r="N34" s="2">
        <f t="shared" si="0"/>
        <v>0.54500000000000004</v>
      </c>
      <c r="O34" s="4">
        <f t="shared" si="1"/>
        <v>0</v>
      </c>
      <c r="P34" t="s">
        <v>450</v>
      </c>
      <c r="Q34">
        <v>0</v>
      </c>
      <c r="R34">
        <v>0</v>
      </c>
      <c r="S34">
        <v>1</v>
      </c>
    </row>
    <row r="35" spans="1:19" x14ac:dyDescent="0.3">
      <c r="A35" t="s">
        <v>295</v>
      </c>
      <c r="B35" t="s">
        <v>296</v>
      </c>
      <c r="C35" t="s">
        <v>274</v>
      </c>
      <c r="D35" s="1">
        <v>39994</v>
      </c>
      <c r="E35" s="1">
        <v>41273</v>
      </c>
      <c r="F35" s="3">
        <v>74928</v>
      </c>
      <c r="G35" s="3">
        <v>0</v>
      </c>
      <c r="H35" t="s">
        <v>297</v>
      </c>
      <c r="I35" t="s">
        <v>276</v>
      </c>
      <c r="J35">
        <v>0</v>
      </c>
      <c r="K35" t="s">
        <v>290</v>
      </c>
      <c r="L35" s="2">
        <v>0.25</v>
      </c>
      <c r="M35" s="2">
        <v>0.25</v>
      </c>
      <c r="N35" s="2">
        <f t="shared" si="0"/>
        <v>0</v>
      </c>
      <c r="O35" s="4">
        <f t="shared" si="1"/>
        <v>0</v>
      </c>
      <c r="P35" t="s">
        <v>298</v>
      </c>
      <c r="Q35">
        <v>1</v>
      </c>
      <c r="R35">
        <v>0</v>
      </c>
      <c r="S35">
        <v>1</v>
      </c>
    </row>
    <row r="36" spans="1:19" x14ac:dyDescent="0.3">
      <c r="A36" t="s">
        <v>167</v>
      </c>
      <c r="B36" t="s">
        <v>168</v>
      </c>
      <c r="C36" t="s">
        <v>446</v>
      </c>
      <c r="D36" s="1">
        <v>40663</v>
      </c>
      <c r="E36" s="1">
        <v>41454</v>
      </c>
      <c r="F36" s="3">
        <v>56306</v>
      </c>
      <c r="G36" s="3">
        <v>0</v>
      </c>
      <c r="H36" t="s">
        <v>160</v>
      </c>
      <c r="I36" t="s">
        <v>448</v>
      </c>
      <c r="J36">
        <v>1</v>
      </c>
      <c r="K36" t="s">
        <v>449</v>
      </c>
      <c r="L36" s="2">
        <v>0</v>
      </c>
      <c r="M36" s="2">
        <v>0.25</v>
      </c>
      <c r="N36" s="2">
        <f t="shared" si="0"/>
        <v>0.25</v>
      </c>
      <c r="O36" s="4">
        <f t="shared" si="1"/>
        <v>0</v>
      </c>
      <c r="P36" t="s">
        <v>450</v>
      </c>
      <c r="Q36">
        <v>0</v>
      </c>
      <c r="R36">
        <v>0</v>
      </c>
      <c r="S36">
        <v>1</v>
      </c>
    </row>
    <row r="37" spans="1:19" x14ac:dyDescent="0.3">
      <c r="A37" t="s">
        <v>169</v>
      </c>
      <c r="B37" t="s">
        <v>170</v>
      </c>
      <c r="C37" t="s">
        <v>451</v>
      </c>
      <c r="D37" s="1">
        <v>40633</v>
      </c>
      <c r="E37" s="1">
        <v>40998</v>
      </c>
      <c r="F37" s="3">
        <v>48972</v>
      </c>
      <c r="G37" s="3">
        <v>0</v>
      </c>
      <c r="H37" t="s">
        <v>166</v>
      </c>
      <c r="I37" t="s">
        <v>448</v>
      </c>
      <c r="J37">
        <v>1</v>
      </c>
      <c r="K37" t="s">
        <v>453</v>
      </c>
      <c r="L37" s="2">
        <v>0</v>
      </c>
      <c r="M37" s="2">
        <v>0.26</v>
      </c>
      <c r="N37" s="2">
        <f t="shared" si="0"/>
        <v>0.26</v>
      </c>
      <c r="O37" s="4">
        <f t="shared" si="1"/>
        <v>0</v>
      </c>
      <c r="P37" t="s">
        <v>171</v>
      </c>
      <c r="Q37">
        <v>1</v>
      </c>
      <c r="R37">
        <v>0</v>
      </c>
      <c r="S37">
        <v>1</v>
      </c>
    </row>
    <row r="38" spans="1:19" x14ac:dyDescent="0.3">
      <c r="A38" t="s">
        <v>93</v>
      </c>
      <c r="B38" t="s">
        <v>94</v>
      </c>
      <c r="C38" t="s">
        <v>95</v>
      </c>
      <c r="D38" s="1">
        <v>40421</v>
      </c>
      <c r="E38" s="1">
        <v>41181</v>
      </c>
      <c r="F38" s="3">
        <v>110000</v>
      </c>
      <c r="G38" s="3">
        <v>0</v>
      </c>
      <c r="H38" t="s">
        <v>97</v>
      </c>
      <c r="I38" t="s">
        <v>276</v>
      </c>
      <c r="J38">
        <v>1</v>
      </c>
      <c r="K38" t="s">
        <v>293</v>
      </c>
      <c r="L38" s="2">
        <v>0</v>
      </c>
      <c r="M38" s="2">
        <v>0.51</v>
      </c>
      <c r="N38" s="2">
        <f t="shared" si="0"/>
        <v>0.51</v>
      </c>
      <c r="O38" s="4">
        <f t="shared" si="1"/>
        <v>0</v>
      </c>
      <c r="P38" t="s">
        <v>92</v>
      </c>
      <c r="Q38">
        <v>1</v>
      </c>
      <c r="R38">
        <v>0</v>
      </c>
      <c r="S38">
        <v>1</v>
      </c>
    </row>
    <row r="39" spans="1:19" x14ac:dyDescent="0.3">
      <c r="A39" t="s">
        <v>150</v>
      </c>
      <c r="B39" t="s">
        <v>151</v>
      </c>
      <c r="C39" t="s">
        <v>313</v>
      </c>
      <c r="D39" s="1">
        <v>40633</v>
      </c>
      <c r="E39" s="1">
        <v>41728</v>
      </c>
      <c r="F39" s="3">
        <v>31411</v>
      </c>
      <c r="G39" s="3">
        <v>0</v>
      </c>
      <c r="H39" t="s">
        <v>434</v>
      </c>
      <c r="I39" t="s">
        <v>435</v>
      </c>
      <c r="J39">
        <v>1</v>
      </c>
      <c r="K39" t="s">
        <v>436</v>
      </c>
      <c r="L39" s="2">
        <v>0.15</v>
      </c>
      <c r="M39" s="2">
        <v>0.54500000000000004</v>
      </c>
      <c r="N39" s="2">
        <f t="shared" si="0"/>
        <v>0.39500000000000002</v>
      </c>
      <c r="O39" s="4">
        <f t="shared" si="1"/>
        <v>0</v>
      </c>
      <c r="P39" t="s">
        <v>437</v>
      </c>
      <c r="Q39">
        <v>0</v>
      </c>
      <c r="R39">
        <v>0</v>
      </c>
      <c r="S39">
        <v>1</v>
      </c>
    </row>
    <row r="40" spans="1:19" x14ac:dyDescent="0.3">
      <c r="A40" t="s">
        <v>366</v>
      </c>
      <c r="B40" t="s">
        <v>367</v>
      </c>
      <c r="C40" t="s">
        <v>292</v>
      </c>
      <c r="D40" s="1">
        <v>39994</v>
      </c>
      <c r="E40" s="1">
        <v>42550</v>
      </c>
      <c r="F40" s="3">
        <v>108620</v>
      </c>
      <c r="G40" s="3">
        <v>0</v>
      </c>
      <c r="H40" t="s">
        <v>275</v>
      </c>
      <c r="I40" t="s">
        <v>276</v>
      </c>
      <c r="J40">
        <v>1</v>
      </c>
      <c r="K40" t="s">
        <v>293</v>
      </c>
      <c r="L40" s="2">
        <v>0</v>
      </c>
      <c r="M40" s="2">
        <v>0.51</v>
      </c>
      <c r="N40" s="2">
        <f t="shared" si="0"/>
        <v>0.51</v>
      </c>
      <c r="O40" s="4">
        <f t="shared" si="1"/>
        <v>0</v>
      </c>
      <c r="P40" t="s">
        <v>294</v>
      </c>
      <c r="Q40">
        <v>0</v>
      </c>
      <c r="R40">
        <v>0</v>
      </c>
      <c r="S40">
        <v>1</v>
      </c>
    </row>
    <row r="41" spans="1:19" x14ac:dyDescent="0.3">
      <c r="A41" t="s">
        <v>508</v>
      </c>
      <c r="B41" t="s">
        <v>509</v>
      </c>
      <c r="C41" t="s">
        <v>451</v>
      </c>
      <c r="D41" s="1">
        <v>40602</v>
      </c>
      <c r="E41" s="1">
        <v>41454</v>
      </c>
      <c r="F41" s="3">
        <v>35000</v>
      </c>
      <c r="G41" s="3">
        <v>0</v>
      </c>
      <c r="H41" t="s">
        <v>337</v>
      </c>
      <c r="I41" t="s">
        <v>448</v>
      </c>
      <c r="J41">
        <v>1</v>
      </c>
      <c r="K41" t="s">
        <v>453</v>
      </c>
      <c r="L41" s="2">
        <v>0</v>
      </c>
      <c r="M41" s="2">
        <v>0.51</v>
      </c>
      <c r="N41" s="2">
        <f t="shared" si="0"/>
        <v>0.51</v>
      </c>
      <c r="O41" s="4">
        <f t="shared" si="1"/>
        <v>0</v>
      </c>
      <c r="P41" t="s">
        <v>450</v>
      </c>
      <c r="Q41">
        <v>0</v>
      </c>
      <c r="R41">
        <v>0</v>
      </c>
      <c r="S41">
        <v>1</v>
      </c>
    </row>
    <row r="42" spans="1:19" x14ac:dyDescent="0.3">
      <c r="A42" t="s">
        <v>374</v>
      </c>
      <c r="B42" t="s">
        <v>291</v>
      </c>
      <c r="C42" t="s">
        <v>292</v>
      </c>
      <c r="D42" s="1">
        <v>39994</v>
      </c>
      <c r="E42" s="1">
        <v>41697</v>
      </c>
      <c r="F42" s="3">
        <v>191000</v>
      </c>
      <c r="G42" s="3">
        <v>25000</v>
      </c>
      <c r="H42" t="s">
        <v>275</v>
      </c>
      <c r="I42" t="s">
        <v>276</v>
      </c>
      <c r="J42">
        <v>1</v>
      </c>
      <c r="K42" t="s">
        <v>293</v>
      </c>
      <c r="L42" s="2">
        <v>0</v>
      </c>
      <c r="M42" s="2">
        <v>0.51</v>
      </c>
      <c r="N42" s="2">
        <f t="shared" si="0"/>
        <v>0.51</v>
      </c>
      <c r="O42" s="4">
        <f t="shared" si="1"/>
        <v>12750</v>
      </c>
      <c r="P42" t="s">
        <v>294</v>
      </c>
      <c r="Q42">
        <v>0</v>
      </c>
      <c r="R42">
        <v>0</v>
      </c>
      <c r="S42">
        <v>1</v>
      </c>
    </row>
    <row r="43" spans="1:19" x14ac:dyDescent="0.3">
      <c r="A43" t="s">
        <v>473</v>
      </c>
      <c r="B43" t="s">
        <v>474</v>
      </c>
      <c r="C43" t="s">
        <v>475</v>
      </c>
      <c r="D43" s="5">
        <v>40999</v>
      </c>
      <c r="E43" s="5">
        <v>41273</v>
      </c>
      <c r="F43" s="31">
        <v>25000</v>
      </c>
      <c r="G43" s="31">
        <v>25000</v>
      </c>
      <c r="H43" t="s">
        <v>477</v>
      </c>
      <c r="I43" t="s">
        <v>478</v>
      </c>
      <c r="J43">
        <v>1</v>
      </c>
      <c r="K43" t="s">
        <v>479</v>
      </c>
      <c r="L43" s="2">
        <v>0</v>
      </c>
      <c r="M43" s="2">
        <v>0.51</v>
      </c>
      <c r="N43" s="2">
        <f t="shared" si="0"/>
        <v>0.51</v>
      </c>
      <c r="O43" s="31">
        <f t="shared" si="1"/>
        <v>12750</v>
      </c>
      <c r="P43" t="s">
        <v>480</v>
      </c>
      <c r="Q43">
        <v>1</v>
      </c>
      <c r="R43">
        <v>1</v>
      </c>
      <c r="S43">
        <v>1</v>
      </c>
    </row>
    <row r="44" spans="1:19" x14ac:dyDescent="0.3">
      <c r="A44" t="s">
        <v>198</v>
      </c>
      <c r="B44" t="s">
        <v>199</v>
      </c>
      <c r="C44" t="s">
        <v>200</v>
      </c>
      <c r="D44" s="5">
        <v>41060</v>
      </c>
      <c r="E44" s="5">
        <v>41242</v>
      </c>
      <c r="F44" s="31">
        <v>9988</v>
      </c>
      <c r="G44" s="31">
        <v>9988</v>
      </c>
      <c r="H44" t="s">
        <v>201</v>
      </c>
      <c r="I44" t="s">
        <v>202</v>
      </c>
      <c r="J44">
        <v>0</v>
      </c>
      <c r="K44" t="s">
        <v>203</v>
      </c>
      <c r="L44" s="2">
        <v>0.54500000000000004</v>
      </c>
      <c r="M44" s="2">
        <v>0.54500000000000004</v>
      </c>
      <c r="N44" s="2">
        <f t="shared" si="0"/>
        <v>0</v>
      </c>
      <c r="O44" s="31">
        <f t="shared" si="1"/>
        <v>0</v>
      </c>
      <c r="P44" t="s">
        <v>204</v>
      </c>
      <c r="Q44">
        <v>1</v>
      </c>
      <c r="R44">
        <v>1</v>
      </c>
      <c r="S44">
        <v>1</v>
      </c>
    </row>
    <row r="45" spans="1:19" x14ac:dyDescent="0.3">
      <c r="A45" t="s">
        <v>205</v>
      </c>
      <c r="B45" t="s">
        <v>206</v>
      </c>
      <c r="C45" s="33" t="s">
        <v>5</v>
      </c>
      <c r="D45" s="5">
        <v>41060</v>
      </c>
      <c r="E45" s="5">
        <v>41454</v>
      </c>
      <c r="F45" s="31">
        <v>30000</v>
      </c>
      <c r="G45" s="31">
        <v>30000</v>
      </c>
      <c r="H45" t="s">
        <v>208</v>
      </c>
      <c r="I45" t="s">
        <v>209</v>
      </c>
      <c r="J45">
        <v>1</v>
      </c>
      <c r="K45" t="s">
        <v>203</v>
      </c>
      <c r="L45" s="2">
        <v>0</v>
      </c>
      <c r="M45" s="2">
        <v>0.54500000000000004</v>
      </c>
      <c r="N45" s="2">
        <f t="shared" si="0"/>
        <v>0.54500000000000004</v>
      </c>
      <c r="O45" s="31">
        <f t="shared" si="1"/>
        <v>16350.000000000002</v>
      </c>
      <c r="P45" t="s">
        <v>210</v>
      </c>
      <c r="Q45">
        <v>1</v>
      </c>
      <c r="R45">
        <v>1</v>
      </c>
      <c r="S45">
        <v>1</v>
      </c>
    </row>
    <row r="46" spans="1:19" x14ac:dyDescent="0.3">
      <c r="A46" t="s">
        <v>211</v>
      </c>
      <c r="B46" t="s">
        <v>212</v>
      </c>
      <c r="C46" t="s">
        <v>200</v>
      </c>
      <c r="D46" s="5">
        <v>40908</v>
      </c>
      <c r="E46" s="5">
        <v>41454</v>
      </c>
      <c r="F46" s="31">
        <v>38993</v>
      </c>
      <c r="G46" s="31">
        <v>38993</v>
      </c>
      <c r="H46" t="s">
        <v>208</v>
      </c>
      <c r="I46" t="s">
        <v>209</v>
      </c>
      <c r="J46">
        <v>1</v>
      </c>
      <c r="K46" t="s">
        <v>203</v>
      </c>
      <c r="L46" s="2">
        <v>0</v>
      </c>
      <c r="M46" s="2">
        <v>0.54500000000000004</v>
      </c>
      <c r="N46" s="2">
        <f t="shared" si="0"/>
        <v>0.54500000000000004</v>
      </c>
      <c r="O46" s="31">
        <f t="shared" si="1"/>
        <v>21251.185000000001</v>
      </c>
      <c r="P46" t="s">
        <v>204</v>
      </c>
      <c r="Q46">
        <v>0</v>
      </c>
      <c r="R46">
        <v>1</v>
      </c>
      <c r="S46">
        <v>1</v>
      </c>
    </row>
    <row r="47" spans="1:19" x14ac:dyDescent="0.3">
      <c r="A47" t="s">
        <v>213</v>
      </c>
      <c r="B47" t="s">
        <v>214</v>
      </c>
      <c r="C47" t="s">
        <v>215</v>
      </c>
      <c r="D47" s="5">
        <v>41166</v>
      </c>
      <c r="E47" s="5">
        <v>41546</v>
      </c>
      <c r="F47" s="31">
        <v>125000</v>
      </c>
      <c r="G47" s="31">
        <v>125000</v>
      </c>
      <c r="H47" t="s">
        <v>216</v>
      </c>
      <c r="I47" t="s">
        <v>209</v>
      </c>
      <c r="J47">
        <v>1</v>
      </c>
      <c r="K47" t="s">
        <v>203</v>
      </c>
      <c r="L47" s="2">
        <v>0.26</v>
      </c>
      <c r="M47" s="2">
        <v>0.54500000000000004</v>
      </c>
      <c r="N47" s="2">
        <f t="shared" si="0"/>
        <v>0.28500000000000003</v>
      </c>
      <c r="O47" s="31">
        <f t="shared" si="1"/>
        <v>35625.000000000007</v>
      </c>
      <c r="P47" t="s">
        <v>210</v>
      </c>
      <c r="Q47">
        <v>0</v>
      </c>
      <c r="R47">
        <v>1</v>
      </c>
      <c r="S47">
        <v>1</v>
      </c>
    </row>
    <row r="48" spans="1:19" x14ac:dyDescent="0.3">
      <c r="A48" t="s">
        <v>217</v>
      </c>
      <c r="B48" t="s">
        <v>218</v>
      </c>
      <c r="C48" t="s">
        <v>200</v>
      </c>
      <c r="D48" s="5">
        <v>41074</v>
      </c>
      <c r="E48" s="5">
        <v>41454</v>
      </c>
      <c r="F48" s="31">
        <v>20000</v>
      </c>
      <c r="G48" s="31">
        <v>20000</v>
      </c>
      <c r="H48" t="s">
        <v>208</v>
      </c>
      <c r="I48" t="s">
        <v>209</v>
      </c>
      <c r="J48">
        <v>1</v>
      </c>
      <c r="K48" t="s">
        <v>203</v>
      </c>
      <c r="L48" s="2">
        <v>0</v>
      </c>
      <c r="M48" s="2">
        <v>0.54500000000000004</v>
      </c>
      <c r="N48" s="2">
        <f t="shared" si="0"/>
        <v>0.54500000000000004</v>
      </c>
      <c r="O48" s="31">
        <f t="shared" si="1"/>
        <v>10900</v>
      </c>
      <c r="P48" t="s">
        <v>204</v>
      </c>
      <c r="Q48">
        <v>0</v>
      </c>
      <c r="R48">
        <v>1</v>
      </c>
      <c r="S48">
        <v>1</v>
      </c>
    </row>
    <row r="49" spans="1:19" x14ac:dyDescent="0.3">
      <c r="A49" t="s">
        <v>219</v>
      </c>
      <c r="B49" t="s">
        <v>220</v>
      </c>
      <c r="C49" t="s">
        <v>221</v>
      </c>
      <c r="D49" s="5">
        <v>41213</v>
      </c>
      <c r="E49" s="5">
        <v>41363</v>
      </c>
      <c r="F49" s="31">
        <v>400</v>
      </c>
      <c r="G49" s="31">
        <v>400</v>
      </c>
      <c r="H49" t="s">
        <v>222</v>
      </c>
      <c r="I49" t="s">
        <v>209</v>
      </c>
      <c r="J49">
        <v>1</v>
      </c>
      <c r="K49" t="s">
        <v>67</v>
      </c>
      <c r="L49" s="2">
        <v>0</v>
      </c>
      <c r="M49" s="2">
        <v>0.51</v>
      </c>
      <c r="N49" s="2">
        <f t="shared" si="0"/>
        <v>0.51</v>
      </c>
      <c r="O49" s="31">
        <f t="shared" si="1"/>
        <v>204</v>
      </c>
      <c r="P49" t="s">
        <v>68</v>
      </c>
      <c r="Q49">
        <v>0</v>
      </c>
      <c r="R49">
        <v>1</v>
      </c>
      <c r="S49">
        <v>1</v>
      </c>
    </row>
    <row r="50" spans="1:19" x14ac:dyDescent="0.3">
      <c r="A50" t="s">
        <v>69</v>
      </c>
      <c r="B50" t="s">
        <v>70</v>
      </c>
      <c r="C50" t="s">
        <v>71</v>
      </c>
      <c r="D50" s="5">
        <v>40988</v>
      </c>
      <c r="E50" s="5">
        <v>41273</v>
      </c>
      <c r="F50" s="31">
        <v>14766</v>
      </c>
      <c r="G50" s="31">
        <v>14766</v>
      </c>
      <c r="H50" t="s">
        <v>72</v>
      </c>
      <c r="I50" t="s">
        <v>209</v>
      </c>
      <c r="J50">
        <v>1</v>
      </c>
      <c r="K50" t="s">
        <v>67</v>
      </c>
      <c r="L50" s="2">
        <v>0</v>
      </c>
      <c r="M50" s="2">
        <v>0.51</v>
      </c>
      <c r="N50" s="2">
        <f t="shared" si="0"/>
        <v>0.51</v>
      </c>
      <c r="O50" s="31">
        <f t="shared" si="1"/>
        <v>7530.66</v>
      </c>
      <c r="P50" t="s">
        <v>210</v>
      </c>
      <c r="Q50">
        <v>1</v>
      </c>
      <c r="R50">
        <v>1</v>
      </c>
      <c r="S50">
        <v>1</v>
      </c>
    </row>
    <row r="51" spans="1:19" x14ac:dyDescent="0.3">
      <c r="A51" t="s">
        <v>112</v>
      </c>
      <c r="B51" t="s">
        <v>113</v>
      </c>
      <c r="C51" t="s">
        <v>200</v>
      </c>
      <c r="D51" s="5">
        <v>41212</v>
      </c>
      <c r="E51" s="5">
        <v>41638</v>
      </c>
      <c r="F51" s="31">
        <v>42752</v>
      </c>
      <c r="G51" s="31">
        <v>42752</v>
      </c>
      <c r="H51" t="s">
        <v>114</v>
      </c>
      <c r="I51" t="s">
        <v>202</v>
      </c>
      <c r="J51">
        <v>0</v>
      </c>
      <c r="K51" t="s">
        <v>203</v>
      </c>
      <c r="L51" s="2">
        <v>0.54500000000000004</v>
      </c>
      <c r="M51" s="2">
        <v>0.54500000000000004</v>
      </c>
      <c r="N51" s="2">
        <f t="shared" si="0"/>
        <v>0</v>
      </c>
      <c r="O51" s="31">
        <f t="shared" si="1"/>
        <v>0</v>
      </c>
      <c r="P51" t="s">
        <v>115</v>
      </c>
      <c r="Q51">
        <v>0</v>
      </c>
      <c r="R51">
        <v>1</v>
      </c>
      <c r="S51">
        <v>1</v>
      </c>
    </row>
    <row r="52" spans="1:19" x14ac:dyDescent="0.3">
      <c r="A52" t="s">
        <v>117</v>
      </c>
      <c r="B52" t="s">
        <v>118</v>
      </c>
      <c r="C52" t="s">
        <v>119</v>
      </c>
      <c r="D52" s="5">
        <v>40649</v>
      </c>
      <c r="E52" s="5">
        <v>41089</v>
      </c>
      <c r="F52" s="31">
        <v>23517</v>
      </c>
      <c r="G52" s="31">
        <v>13886</v>
      </c>
      <c r="H52" t="s">
        <v>222</v>
      </c>
      <c r="I52" t="s">
        <v>209</v>
      </c>
      <c r="J52">
        <v>1</v>
      </c>
      <c r="K52" t="s">
        <v>67</v>
      </c>
      <c r="L52" s="2">
        <v>0</v>
      </c>
      <c r="M52" s="2">
        <v>0.51</v>
      </c>
      <c r="N52" s="2">
        <f t="shared" si="0"/>
        <v>0.51</v>
      </c>
      <c r="O52" s="31">
        <f t="shared" si="1"/>
        <v>7081.86</v>
      </c>
      <c r="P52" t="s">
        <v>68</v>
      </c>
      <c r="Q52">
        <v>1</v>
      </c>
      <c r="R52">
        <v>0</v>
      </c>
      <c r="S52">
        <v>1</v>
      </c>
    </row>
    <row r="53" spans="1:19" x14ac:dyDescent="0.3">
      <c r="A53" t="s">
        <v>120</v>
      </c>
      <c r="B53" t="s">
        <v>121</v>
      </c>
      <c r="C53" t="s">
        <v>122</v>
      </c>
      <c r="D53" s="1">
        <v>41029</v>
      </c>
      <c r="E53" s="1">
        <v>41243</v>
      </c>
      <c r="F53" s="3">
        <v>14400</v>
      </c>
      <c r="G53" s="3">
        <v>14400</v>
      </c>
      <c r="H53" t="s">
        <v>123</v>
      </c>
      <c r="I53" t="s">
        <v>209</v>
      </c>
      <c r="J53">
        <v>1</v>
      </c>
      <c r="K53" t="s">
        <v>203</v>
      </c>
      <c r="L53" s="2">
        <v>0</v>
      </c>
      <c r="M53" s="2">
        <v>0.54500000000000004</v>
      </c>
      <c r="N53" s="2">
        <f t="shared" si="0"/>
        <v>0.54500000000000004</v>
      </c>
      <c r="O53" s="4">
        <f t="shared" si="1"/>
        <v>7848.0000000000009</v>
      </c>
      <c r="P53" t="s">
        <v>210</v>
      </c>
      <c r="Q53">
        <v>1</v>
      </c>
      <c r="R53">
        <v>1</v>
      </c>
      <c r="S53">
        <v>1</v>
      </c>
    </row>
    <row r="54" spans="1:19" x14ac:dyDescent="0.3">
      <c r="A54" t="s">
        <v>124</v>
      </c>
      <c r="B54" t="s">
        <v>113</v>
      </c>
      <c r="C54" t="s">
        <v>200</v>
      </c>
      <c r="D54" s="5">
        <v>41167</v>
      </c>
      <c r="E54" s="5">
        <v>41454</v>
      </c>
      <c r="F54" s="31">
        <v>37462</v>
      </c>
      <c r="G54" s="31">
        <v>37462</v>
      </c>
      <c r="H54" t="s">
        <v>125</v>
      </c>
      <c r="I54" t="s">
        <v>202</v>
      </c>
      <c r="J54">
        <v>0</v>
      </c>
      <c r="K54" t="s">
        <v>203</v>
      </c>
      <c r="L54" s="2">
        <v>0.54500000000000004</v>
      </c>
      <c r="M54" s="2">
        <v>0.54500000000000004</v>
      </c>
      <c r="N54" s="2">
        <f t="shared" si="0"/>
        <v>0</v>
      </c>
      <c r="O54" s="31">
        <f t="shared" si="1"/>
        <v>0</v>
      </c>
      <c r="P54" t="s">
        <v>204</v>
      </c>
      <c r="Q54">
        <v>0</v>
      </c>
      <c r="R54">
        <v>1</v>
      </c>
      <c r="S54">
        <v>1</v>
      </c>
    </row>
    <row r="55" spans="1:19" x14ac:dyDescent="0.3">
      <c r="A55" t="s">
        <v>126</v>
      </c>
      <c r="B55" t="s">
        <v>127</v>
      </c>
      <c r="C55" t="s">
        <v>200</v>
      </c>
      <c r="D55" s="5">
        <v>41060</v>
      </c>
      <c r="E55" s="5">
        <v>41454</v>
      </c>
      <c r="F55" s="31">
        <v>107805</v>
      </c>
      <c r="G55" s="31">
        <v>107805</v>
      </c>
      <c r="H55" t="s">
        <v>216</v>
      </c>
      <c r="I55" t="s">
        <v>209</v>
      </c>
      <c r="J55">
        <v>1</v>
      </c>
      <c r="K55" t="s">
        <v>203</v>
      </c>
      <c r="L55" s="2">
        <v>0.26</v>
      </c>
      <c r="M55" s="2">
        <v>0.54500000000000004</v>
      </c>
      <c r="N55" s="2">
        <f t="shared" si="0"/>
        <v>0.28500000000000003</v>
      </c>
      <c r="O55" s="31">
        <f t="shared" si="1"/>
        <v>30724.425000000003</v>
      </c>
      <c r="P55" t="s">
        <v>128</v>
      </c>
      <c r="Q55">
        <v>0</v>
      </c>
      <c r="R55">
        <v>1</v>
      </c>
      <c r="S55">
        <v>1</v>
      </c>
    </row>
    <row r="56" spans="1:19" x14ac:dyDescent="0.3">
      <c r="A56" t="s">
        <v>129</v>
      </c>
      <c r="B56" t="s">
        <v>130</v>
      </c>
      <c r="C56" t="s">
        <v>131</v>
      </c>
      <c r="D56" s="5">
        <v>40928</v>
      </c>
      <c r="E56" s="5">
        <v>41059</v>
      </c>
      <c r="F56" s="31">
        <v>20000</v>
      </c>
      <c r="G56" s="31">
        <v>20000</v>
      </c>
      <c r="H56" t="s">
        <v>123</v>
      </c>
      <c r="I56" t="s">
        <v>209</v>
      </c>
      <c r="J56">
        <v>1</v>
      </c>
      <c r="K56" t="s">
        <v>203</v>
      </c>
      <c r="L56" s="2">
        <v>0.26</v>
      </c>
      <c r="M56" s="2">
        <v>0.54500000000000004</v>
      </c>
      <c r="N56" s="2">
        <f t="shared" si="0"/>
        <v>0.28500000000000003</v>
      </c>
      <c r="O56" s="31">
        <f t="shared" si="1"/>
        <v>5700.0000000000009</v>
      </c>
      <c r="P56" t="s">
        <v>210</v>
      </c>
      <c r="Q56">
        <v>1</v>
      </c>
      <c r="R56">
        <v>1</v>
      </c>
      <c r="S56">
        <v>1</v>
      </c>
    </row>
    <row r="57" spans="1:19" x14ac:dyDescent="0.3">
      <c r="A57" t="s">
        <v>132</v>
      </c>
      <c r="B57" t="s">
        <v>133</v>
      </c>
      <c r="C57" t="s">
        <v>200</v>
      </c>
      <c r="D57" s="5">
        <v>40209</v>
      </c>
      <c r="E57" s="5">
        <v>41669</v>
      </c>
      <c r="F57" s="31">
        <v>100162</v>
      </c>
      <c r="G57" s="31">
        <v>0</v>
      </c>
      <c r="H57" t="s">
        <v>134</v>
      </c>
      <c r="I57" t="s">
        <v>135</v>
      </c>
      <c r="J57">
        <v>0</v>
      </c>
      <c r="K57" t="s">
        <v>203</v>
      </c>
      <c r="L57" s="2">
        <v>0.54500000000000004</v>
      </c>
      <c r="M57" s="2">
        <v>0.54500000000000004</v>
      </c>
      <c r="N57" s="2">
        <f t="shared" si="0"/>
        <v>0</v>
      </c>
      <c r="O57" s="31">
        <f t="shared" si="1"/>
        <v>0</v>
      </c>
      <c r="P57" t="s">
        <v>128</v>
      </c>
      <c r="Q57">
        <v>0</v>
      </c>
      <c r="R57">
        <v>0</v>
      </c>
      <c r="S57">
        <v>1</v>
      </c>
    </row>
    <row r="58" spans="1:19" x14ac:dyDescent="0.3">
      <c r="A58" t="s">
        <v>136</v>
      </c>
      <c r="B58" t="s">
        <v>137</v>
      </c>
      <c r="C58" t="s">
        <v>215</v>
      </c>
      <c r="D58" s="5">
        <v>40939</v>
      </c>
      <c r="E58" s="5">
        <v>41454</v>
      </c>
      <c r="F58" s="31">
        <v>99704</v>
      </c>
      <c r="G58" s="31">
        <v>99704</v>
      </c>
      <c r="H58" t="s">
        <v>123</v>
      </c>
      <c r="I58" t="s">
        <v>209</v>
      </c>
      <c r="J58">
        <v>1</v>
      </c>
      <c r="K58" t="s">
        <v>67</v>
      </c>
      <c r="L58" s="2">
        <v>0.26</v>
      </c>
      <c r="M58" s="2">
        <v>0.51</v>
      </c>
      <c r="N58" s="2">
        <f t="shared" si="0"/>
        <v>0.25</v>
      </c>
      <c r="O58" s="31">
        <f t="shared" si="1"/>
        <v>24926</v>
      </c>
      <c r="P58" t="s">
        <v>210</v>
      </c>
      <c r="Q58">
        <v>0</v>
      </c>
      <c r="R58">
        <v>1</v>
      </c>
      <c r="S58">
        <v>1</v>
      </c>
    </row>
    <row r="59" spans="1:19" x14ac:dyDescent="0.3">
      <c r="A59" t="s">
        <v>138</v>
      </c>
      <c r="B59" s="33" t="s">
        <v>139</v>
      </c>
      <c r="C59" t="s">
        <v>140</v>
      </c>
      <c r="D59" s="5">
        <v>41090</v>
      </c>
      <c r="E59" s="5">
        <v>42915</v>
      </c>
      <c r="F59" s="31">
        <v>500000</v>
      </c>
      <c r="G59" s="31">
        <v>500000</v>
      </c>
      <c r="H59" t="s">
        <v>222</v>
      </c>
      <c r="I59" t="s">
        <v>209</v>
      </c>
      <c r="J59">
        <v>1</v>
      </c>
      <c r="K59" t="s">
        <v>203</v>
      </c>
      <c r="L59" s="2">
        <v>0</v>
      </c>
      <c r="M59" s="2">
        <v>0.54500000000000004</v>
      </c>
      <c r="N59" s="2">
        <f t="shared" si="0"/>
        <v>0.54500000000000004</v>
      </c>
      <c r="O59" s="31">
        <f t="shared" si="1"/>
        <v>272500</v>
      </c>
      <c r="P59" t="s">
        <v>0</v>
      </c>
      <c r="Q59">
        <v>0</v>
      </c>
      <c r="R59">
        <v>1</v>
      </c>
      <c r="S59">
        <v>1</v>
      </c>
    </row>
    <row r="60" spans="1:19" x14ac:dyDescent="0.3">
      <c r="A60" t="s">
        <v>138</v>
      </c>
      <c r="B60" s="33" t="s">
        <v>139</v>
      </c>
      <c r="C60" t="s">
        <v>140</v>
      </c>
      <c r="D60" s="5">
        <v>41090</v>
      </c>
      <c r="E60" s="5">
        <v>42915</v>
      </c>
      <c r="F60" s="31">
        <v>575941</v>
      </c>
      <c r="G60" s="31">
        <v>575941</v>
      </c>
      <c r="H60" t="s">
        <v>222</v>
      </c>
      <c r="I60" t="s">
        <v>209</v>
      </c>
      <c r="J60">
        <v>1</v>
      </c>
      <c r="K60" t="s">
        <v>203</v>
      </c>
      <c r="L60" s="2">
        <v>0.26</v>
      </c>
      <c r="M60" s="2">
        <v>0.54500000000000004</v>
      </c>
      <c r="N60" s="2">
        <f t="shared" si="0"/>
        <v>0.28500000000000003</v>
      </c>
      <c r="O60" s="31">
        <f t="shared" si="1"/>
        <v>164143.18500000003</v>
      </c>
      <c r="P60" t="s">
        <v>116</v>
      </c>
      <c r="Q60">
        <v>0</v>
      </c>
      <c r="R60">
        <v>0</v>
      </c>
      <c r="S60">
        <v>0</v>
      </c>
    </row>
    <row r="61" spans="1:19" x14ac:dyDescent="0.3">
      <c r="A61" t="s">
        <v>1</v>
      </c>
      <c r="B61" s="9" t="s">
        <v>4</v>
      </c>
      <c r="C61" t="s">
        <v>140</v>
      </c>
      <c r="D61" s="5">
        <v>41051</v>
      </c>
      <c r="E61" s="5">
        <v>41819</v>
      </c>
      <c r="F61" s="31">
        <v>110686</v>
      </c>
      <c r="G61" s="31">
        <v>110686</v>
      </c>
      <c r="H61" t="s">
        <v>123</v>
      </c>
      <c r="I61" t="s">
        <v>209</v>
      </c>
      <c r="J61">
        <v>1</v>
      </c>
      <c r="K61" t="s">
        <v>203</v>
      </c>
      <c r="L61" s="2">
        <v>0</v>
      </c>
      <c r="M61" s="2">
        <v>0.54500000000000004</v>
      </c>
      <c r="N61" s="2">
        <f t="shared" si="0"/>
        <v>0.54500000000000004</v>
      </c>
      <c r="O61" s="31">
        <f t="shared" si="1"/>
        <v>60323.87</v>
      </c>
      <c r="P61" t="s">
        <v>210</v>
      </c>
      <c r="Q61">
        <v>0</v>
      </c>
      <c r="R61">
        <v>1</v>
      </c>
      <c r="S61">
        <v>1</v>
      </c>
    </row>
    <row r="62" spans="1:19" x14ac:dyDescent="0.3">
      <c r="A62" t="s">
        <v>2</v>
      </c>
      <c r="B62" s="34" t="s">
        <v>3</v>
      </c>
      <c r="C62" t="s">
        <v>207</v>
      </c>
      <c r="D62" s="5">
        <v>41182</v>
      </c>
      <c r="E62" s="5">
        <v>41273</v>
      </c>
      <c r="F62" s="31">
        <v>35115</v>
      </c>
      <c r="G62" s="31">
        <v>35115</v>
      </c>
      <c r="H62" t="s">
        <v>123</v>
      </c>
      <c r="I62" t="s">
        <v>209</v>
      </c>
      <c r="J62">
        <v>1</v>
      </c>
      <c r="K62" t="s">
        <v>203</v>
      </c>
      <c r="L62" s="2">
        <v>0.26</v>
      </c>
      <c r="M62" s="2">
        <v>0.54500000000000004</v>
      </c>
      <c r="N62" s="2">
        <f t="shared" si="0"/>
        <v>0.28500000000000003</v>
      </c>
      <c r="O62" s="31">
        <f t="shared" si="1"/>
        <v>10007.775000000001</v>
      </c>
      <c r="P62" t="s">
        <v>210</v>
      </c>
      <c r="Q62">
        <v>1</v>
      </c>
      <c r="R62">
        <v>1</v>
      </c>
      <c r="S62">
        <v>1</v>
      </c>
    </row>
    <row r="63" spans="1:19" x14ac:dyDescent="0.3">
      <c r="A63" t="s">
        <v>6</v>
      </c>
      <c r="B63" t="s">
        <v>7</v>
      </c>
      <c r="C63" t="s">
        <v>140</v>
      </c>
      <c r="D63" s="5">
        <v>41029</v>
      </c>
      <c r="E63" s="5">
        <v>41089</v>
      </c>
      <c r="F63" s="31">
        <v>70938</v>
      </c>
      <c r="G63" s="31">
        <v>70938</v>
      </c>
      <c r="H63" t="s">
        <v>216</v>
      </c>
      <c r="I63" t="s">
        <v>209</v>
      </c>
      <c r="J63">
        <v>1</v>
      </c>
      <c r="K63" t="s">
        <v>203</v>
      </c>
      <c r="L63" s="2">
        <v>0.26</v>
      </c>
      <c r="M63" s="2">
        <v>0.54500000000000004</v>
      </c>
      <c r="N63" s="2">
        <f t="shared" si="0"/>
        <v>0.28500000000000003</v>
      </c>
      <c r="O63" s="31">
        <f t="shared" si="1"/>
        <v>20217.330000000002</v>
      </c>
      <c r="P63" t="s">
        <v>210</v>
      </c>
      <c r="Q63">
        <v>1</v>
      </c>
      <c r="R63">
        <v>1</v>
      </c>
      <c r="S63">
        <v>1</v>
      </c>
    </row>
    <row r="64" spans="1:19" x14ac:dyDescent="0.3">
      <c r="A64" t="s">
        <v>8</v>
      </c>
      <c r="B64" t="s">
        <v>9</v>
      </c>
      <c r="C64" t="s">
        <v>71</v>
      </c>
      <c r="D64" s="5">
        <v>40968</v>
      </c>
      <c r="E64" s="5">
        <v>41181</v>
      </c>
      <c r="F64" s="31">
        <v>5100</v>
      </c>
      <c r="G64" s="31">
        <v>5100</v>
      </c>
      <c r="H64" t="s">
        <v>123</v>
      </c>
      <c r="I64" t="s">
        <v>209</v>
      </c>
      <c r="J64">
        <v>1</v>
      </c>
      <c r="K64" t="s">
        <v>67</v>
      </c>
      <c r="L64" s="2">
        <v>0</v>
      </c>
      <c r="M64" s="2">
        <v>0.51</v>
      </c>
      <c r="N64" s="2">
        <f t="shared" si="0"/>
        <v>0.51</v>
      </c>
      <c r="O64" s="31">
        <f t="shared" si="1"/>
        <v>2601</v>
      </c>
      <c r="P64" t="s">
        <v>210</v>
      </c>
      <c r="Q64">
        <v>1</v>
      </c>
      <c r="R64">
        <v>1</v>
      </c>
      <c r="S64">
        <v>1</v>
      </c>
    </row>
    <row r="65" spans="1:19" x14ac:dyDescent="0.3">
      <c r="A65" t="s">
        <v>10</v>
      </c>
      <c r="B65" t="s">
        <v>11</v>
      </c>
      <c r="C65" t="s">
        <v>200</v>
      </c>
      <c r="D65" s="5">
        <v>40816</v>
      </c>
      <c r="E65" s="5">
        <v>41181</v>
      </c>
      <c r="F65" s="31">
        <v>5660</v>
      </c>
      <c r="G65" s="31">
        <v>0</v>
      </c>
      <c r="H65" t="s">
        <v>12</v>
      </c>
      <c r="I65" t="s">
        <v>135</v>
      </c>
      <c r="J65">
        <v>1</v>
      </c>
      <c r="K65" t="s">
        <v>203</v>
      </c>
      <c r="L65" s="2">
        <v>0.15</v>
      </c>
      <c r="M65" s="2">
        <v>0.54500000000000004</v>
      </c>
      <c r="N65" s="2">
        <f t="shared" si="0"/>
        <v>0.39500000000000002</v>
      </c>
      <c r="O65" s="31">
        <f t="shared" si="1"/>
        <v>0</v>
      </c>
      <c r="P65" t="s">
        <v>128</v>
      </c>
      <c r="Q65">
        <v>1</v>
      </c>
      <c r="R65">
        <v>0</v>
      </c>
      <c r="S65">
        <v>1</v>
      </c>
    </row>
    <row r="66" spans="1:19" x14ac:dyDescent="0.3">
      <c r="A66" t="s">
        <v>13</v>
      </c>
      <c r="B66" t="s">
        <v>14</v>
      </c>
      <c r="C66" t="s">
        <v>200</v>
      </c>
      <c r="D66" s="5">
        <v>41025</v>
      </c>
      <c r="E66" s="5">
        <v>41301</v>
      </c>
      <c r="F66" s="31">
        <v>99653</v>
      </c>
      <c r="G66" s="31">
        <v>99653</v>
      </c>
      <c r="H66" t="s">
        <v>15</v>
      </c>
      <c r="I66" t="s">
        <v>135</v>
      </c>
      <c r="J66">
        <v>1</v>
      </c>
      <c r="K66" t="s">
        <v>203</v>
      </c>
      <c r="L66" s="2">
        <v>0.15</v>
      </c>
      <c r="M66" s="2">
        <v>0.54500000000000004</v>
      </c>
      <c r="N66" s="2">
        <f t="shared" si="0"/>
        <v>0.39500000000000002</v>
      </c>
      <c r="O66" s="31">
        <f t="shared" si="1"/>
        <v>39362.935000000005</v>
      </c>
      <c r="P66" t="s">
        <v>128</v>
      </c>
      <c r="Q66">
        <v>0</v>
      </c>
      <c r="R66">
        <v>1</v>
      </c>
      <c r="S66">
        <v>1</v>
      </c>
    </row>
    <row r="67" spans="1:19" x14ac:dyDescent="0.3">
      <c r="A67" t="s">
        <v>16</v>
      </c>
      <c r="B67" t="s">
        <v>104</v>
      </c>
      <c r="C67" t="s">
        <v>105</v>
      </c>
      <c r="D67" s="5">
        <v>40995</v>
      </c>
      <c r="E67" s="5">
        <v>41304</v>
      </c>
      <c r="F67" s="31">
        <v>15515</v>
      </c>
      <c r="G67" s="31">
        <v>15515</v>
      </c>
      <c r="H67" t="s">
        <v>106</v>
      </c>
      <c r="I67" t="s">
        <v>135</v>
      </c>
      <c r="J67">
        <v>1</v>
      </c>
      <c r="K67" t="s">
        <v>203</v>
      </c>
      <c r="L67" s="2">
        <v>0.15</v>
      </c>
      <c r="M67" s="2">
        <v>0.54500000000000004</v>
      </c>
      <c r="N67" s="2">
        <f t="shared" si="0"/>
        <v>0.39500000000000002</v>
      </c>
      <c r="O67" s="31">
        <f t="shared" si="1"/>
        <v>6128.4250000000002</v>
      </c>
      <c r="P67" t="s">
        <v>204</v>
      </c>
      <c r="Q67">
        <v>0</v>
      </c>
      <c r="R67">
        <v>1</v>
      </c>
      <c r="S67">
        <v>1</v>
      </c>
    </row>
    <row r="68" spans="1:19" x14ac:dyDescent="0.3">
      <c r="A68" t="s">
        <v>107</v>
      </c>
      <c r="B68" t="s">
        <v>108</v>
      </c>
      <c r="C68" t="s">
        <v>200</v>
      </c>
      <c r="D68" s="5">
        <v>41060</v>
      </c>
      <c r="E68" s="5">
        <v>41394</v>
      </c>
      <c r="F68" s="31">
        <v>28302</v>
      </c>
      <c r="G68" s="31">
        <v>28302</v>
      </c>
      <c r="H68" t="s">
        <v>109</v>
      </c>
      <c r="I68" t="s">
        <v>135</v>
      </c>
      <c r="J68">
        <v>1</v>
      </c>
      <c r="K68" t="s">
        <v>203</v>
      </c>
      <c r="L68" s="2">
        <v>0.15</v>
      </c>
      <c r="M68" s="2">
        <v>0.54500000000000004</v>
      </c>
      <c r="N68" s="2">
        <f t="shared" si="0"/>
        <v>0.39500000000000002</v>
      </c>
      <c r="O68" s="31">
        <f t="shared" si="1"/>
        <v>11179.29</v>
      </c>
      <c r="P68" t="s">
        <v>128</v>
      </c>
      <c r="Q68">
        <v>0</v>
      </c>
      <c r="R68">
        <v>1</v>
      </c>
      <c r="S68">
        <v>1</v>
      </c>
    </row>
    <row r="69" spans="1:19" x14ac:dyDescent="0.3">
      <c r="A69" t="s">
        <v>110</v>
      </c>
      <c r="B69" t="s">
        <v>111</v>
      </c>
      <c r="C69" t="s">
        <v>200</v>
      </c>
      <c r="D69" s="5">
        <v>41142</v>
      </c>
      <c r="E69" s="5">
        <v>43007</v>
      </c>
      <c r="F69" s="31">
        <v>647666</v>
      </c>
      <c r="G69" s="31">
        <v>647666</v>
      </c>
      <c r="H69" t="s">
        <v>12</v>
      </c>
      <c r="I69" t="s">
        <v>135</v>
      </c>
      <c r="J69">
        <v>1</v>
      </c>
      <c r="K69" t="s">
        <v>203</v>
      </c>
      <c r="L69" s="2">
        <v>0.15</v>
      </c>
      <c r="M69" s="2">
        <v>0.54500000000000004</v>
      </c>
      <c r="N69" s="2">
        <f t="shared" si="0"/>
        <v>0.39500000000000002</v>
      </c>
      <c r="O69" s="31">
        <f t="shared" si="1"/>
        <v>255828.07</v>
      </c>
      <c r="P69" t="s">
        <v>204</v>
      </c>
      <c r="Q69">
        <v>0</v>
      </c>
      <c r="R69">
        <v>1</v>
      </c>
      <c r="S69">
        <v>1</v>
      </c>
    </row>
    <row r="70" spans="1:19" x14ac:dyDescent="0.3">
      <c r="D70" s="5"/>
      <c r="E70" s="5"/>
      <c r="F70" s="31"/>
      <c r="G70" s="31"/>
      <c r="O70" s="31"/>
    </row>
    <row r="71" spans="1:19" x14ac:dyDescent="0.3">
      <c r="D71" s="5"/>
      <c r="E71" s="5"/>
      <c r="F71" s="31"/>
      <c r="G71" s="31"/>
      <c r="O71" s="31"/>
      <c r="Q71">
        <f>SUM(Q2:Q70)</f>
        <v>22</v>
      </c>
      <c r="R71">
        <f>SUM(R2:R70)</f>
        <v>25</v>
      </c>
      <c r="S71">
        <f>SUM(S2:S69)</f>
        <v>64</v>
      </c>
    </row>
    <row r="72" spans="1:19" x14ac:dyDescent="0.3">
      <c r="F72" s="3">
        <f>SUM(F2:F71)</f>
        <v>7715073</v>
      </c>
      <c r="G72" s="3">
        <f>SUM(G2:G71)</f>
        <v>3462977</v>
      </c>
    </row>
    <row r="75" spans="1:19" x14ac:dyDescent="0.3">
      <c r="E75" s="17" t="s">
        <v>487</v>
      </c>
      <c r="F75" s="31" t="s">
        <v>487</v>
      </c>
      <c r="G75" s="31" t="s">
        <v>488</v>
      </c>
    </row>
    <row r="76" spans="1:19" x14ac:dyDescent="0.3">
      <c r="F76" s="31" t="s">
        <v>488</v>
      </c>
      <c r="I76" s="31" t="s">
        <v>487</v>
      </c>
    </row>
  </sheetData>
  <sortState ref="A2:S41">
    <sortCondition ref="A3:A41"/>
  </sortState>
  <phoneticPr fontId="3" type="noConversion"/>
  <pageMargins left="0.5" right="0" top="0.5" bottom="0" header="0.34" footer="0.5"/>
  <headerFooter>
    <oddHeader>&amp;CReporting Year Jan 1 2015 to Dec 31, 2015_x000D__x000D__x000D_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view="pageLayout" workbookViewId="0">
      <selection activeCell="B19" sqref="B19"/>
    </sheetView>
  </sheetViews>
  <sheetFormatPr defaultColWidth="10.8203125" defaultRowHeight="12.4" x14ac:dyDescent="0.3"/>
  <sheetData>
    <row r="1" spans="1:2" x14ac:dyDescent="0.3">
      <c r="A1" t="s">
        <v>414</v>
      </c>
    </row>
    <row r="2" spans="1:2" x14ac:dyDescent="0.3">
      <c r="A2" t="s">
        <v>416</v>
      </c>
    </row>
    <row r="3" spans="1:2" x14ac:dyDescent="0.3">
      <c r="A3" t="s">
        <v>415</v>
      </c>
      <c r="B3">
        <v>0</v>
      </c>
    </row>
    <row r="4" spans="1:2" x14ac:dyDescent="0.3">
      <c r="A4" t="s">
        <v>283</v>
      </c>
      <c r="B4">
        <v>1</v>
      </c>
    </row>
    <row r="14" spans="1:2" x14ac:dyDescent="0.3">
      <c r="A14" t="s">
        <v>354</v>
      </c>
      <c r="B14" t="s">
        <v>355</v>
      </c>
    </row>
    <row r="15" spans="1:2" x14ac:dyDescent="0.3">
      <c r="A15" t="s">
        <v>152</v>
      </c>
      <c r="B15" t="s">
        <v>153</v>
      </c>
    </row>
    <row r="16" spans="1:2" x14ac:dyDescent="0.3">
      <c r="A16" t="s">
        <v>155</v>
      </c>
      <c r="B16" t="s">
        <v>156</v>
      </c>
    </row>
    <row r="17" spans="1:2" x14ac:dyDescent="0.3">
      <c r="A17" t="s">
        <v>95</v>
      </c>
      <c r="B17" t="s">
        <v>96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"/>
  <sheetViews>
    <sheetView view="pageLayout" zoomScale="150" zoomScalePageLayoutView="150" workbookViewId="0">
      <selection activeCell="A5" sqref="A5:F66"/>
    </sheetView>
  </sheetViews>
  <sheetFormatPr defaultColWidth="10.8203125" defaultRowHeight="12.4" x14ac:dyDescent="0.3"/>
  <cols>
    <col min="1" max="2" width="15.703125" bestFit="1" customWidth="1"/>
    <col min="3" max="3" width="15.703125" style="29" customWidth="1"/>
    <col min="4" max="4" width="16.5859375" style="31" customWidth="1"/>
    <col min="5" max="5" width="16.5859375" customWidth="1"/>
    <col min="6" max="6" width="8.5859375" customWidth="1"/>
  </cols>
  <sheetData>
    <row r="1" spans="1:6" x14ac:dyDescent="0.3">
      <c r="A1" s="12" t="s">
        <v>268</v>
      </c>
      <c r="B1" s="21" t="s">
        <v>269</v>
      </c>
    </row>
    <row r="2" spans="1:6" x14ac:dyDescent="0.3">
      <c r="A2" s="11" t="s">
        <v>101</v>
      </c>
      <c r="B2" s="26">
        <v>6762120</v>
      </c>
    </row>
    <row r="3" spans="1:6" x14ac:dyDescent="0.3">
      <c r="A3" s="19" t="s">
        <v>21</v>
      </c>
      <c r="B3" s="27">
        <v>2445069</v>
      </c>
    </row>
    <row r="6" spans="1:6" x14ac:dyDescent="0.3">
      <c r="A6" s="12" t="s">
        <v>37</v>
      </c>
      <c r="B6" s="12" t="s">
        <v>370</v>
      </c>
      <c r="C6" s="12" t="s">
        <v>520</v>
      </c>
      <c r="D6" s="12" t="s">
        <v>466</v>
      </c>
      <c r="E6" s="12" t="s">
        <v>268</v>
      </c>
      <c r="F6" s="21" t="s">
        <v>269</v>
      </c>
    </row>
    <row r="7" spans="1:6" x14ac:dyDescent="0.3">
      <c r="A7" s="11" t="s">
        <v>38</v>
      </c>
      <c r="B7" s="11" t="s">
        <v>371</v>
      </c>
      <c r="C7" s="32">
        <v>0</v>
      </c>
      <c r="D7" s="11" t="s">
        <v>467</v>
      </c>
      <c r="E7" s="11" t="s">
        <v>101</v>
      </c>
      <c r="F7" s="17">
        <v>150416</v>
      </c>
    </row>
    <row r="8" spans="1:6" x14ac:dyDescent="0.3">
      <c r="A8" s="16"/>
      <c r="B8" s="16"/>
      <c r="C8" s="16"/>
      <c r="D8" s="16"/>
      <c r="E8" s="14" t="s">
        <v>21</v>
      </c>
      <c r="F8" s="28">
        <v>0</v>
      </c>
    </row>
    <row r="9" spans="1:6" x14ac:dyDescent="0.3">
      <c r="A9" s="16"/>
      <c r="B9" s="16"/>
      <c r="C9" s="16"/>
      <c r="D9" s="16"/>
      <c r="E9" s="14" t="s">
        <v>102</v>
      </c>
      <c r="F9" s="18">
        <v>1</v>
      </c>
    </row>
    <row r="10" spans="1:6" x14ac:dyDescent="0.3">
      <c r="A10" s="16"/>
      <c r="B10" s="16"/>
      <c r="C10" s="16"/>
      <c r="D10" s="11" t="s">
        <v>468</v>
      </c>
      <c r="E10" s="11" t="s">
        <v>101</v>
      </c>
      <c r="F10" s="17">
        <v>129640</v>
      </c>
    </row>
    <row r="11" spans="1:6" x14ac:dyDescent="0.3">
      <c r="A11" s="16"/>
      <c r="B11" s="16"/>
      <c r="C11" s="16"/>
      <c r="D11" s="16"/>
      <c r="E11" s="14" t="s">
        <v>21</v>
      </c>
      <c r="F11" s="28">
        <v>129640</v>
      </c>
    </row>
    <row r="12" spans="1:6" x14ac:dyDescent="0.3">
      <c r="A12" s="16"/>
      <c r="B12" s="16"/>
      <c r="C12" s="16"/>
      <c r="D12" s="16"/>
      <c r="E12" s="14" t="s">
        <v>102</v>
      </c>
      <c r="F12" s="18">
        <v>1</v>
      </c>
    </row>
    <row r="13" spans="1:6" x14ac:dyDescent="0.3">
      <c r="A13" s="16"/>
      <c r="B13" s="16"/>
      <c r="C13" s="32" t="s">
        <v>469</v>
      </c>
      <c r="D13" s="15"/>
      <c r="E13" s="15"/>
      <c r="F13" s="17">
        <v>280056</v>
      </c>
    </row>
    <row r="14" spans="1:6" x14ac:dyDescent="0.3">
      <c r="A14" s="16"/>
      <c r="B14" s="16"/>
      <c r="C14" s="32" t="s">
        <v>254</v>
      </c>
      <c r="D14" s="15"/>
      <c r="E14" s="15"/>
      <c r="F14" s="30">
        <v>129640</v>
      </c>
    </row>
    <row r="15" spans="1:6" x14ac:dyDescent="0.3">
      <c r="A15" s="16"/>
      <c r="B15" s="16"/>
      <c r="C15" s="32" t="s">
        <v>255</v>
      </c>
      <c r="D15" s="15"/>
      <c r="E15" s="15"/>
      <c r="F15" s="17">
        <v>2</v>
      </c>
    </row>
    <row r="16" spans="1:6" x14ac:dyDescent="0.3">
      <c r="A16" s="16"/>
      <c r="B16" s="16"/>
      <c r="C16" s="32">
        <v>0.26</v>
      </c>
      <c r="D16" s="11" t="s">
        <v>256</v>
      </c>
      <c r="E16" s="11" t="s">
        <v>101</v>
      </c>
      <c r="F16" s="17">
        <v>125000</v>
      </c>
    </row>
    <row r="17" spans="1:6" x14ac:dyDescent="0.3">
      <c r="A17" s="16"/>
      <c r="B17" s="16"/>
      <c r="C17" s="16"/>
      <c r="D17" s="16"/>
      <c r="E17" s="14" t="s">
        <v>21</v>
      </c>
      <c r="F17" s="28">
        <v>0</v>
      </c>
    </row>
    <row r="18" spans="1:6" x14ac:dyDescent="0.3">
      <c r="A18" s="16"/>
      <c r="B18" s="16"/>
      <c r="C18" s="16"/>
      <c r="D18" s="16"/>
      <c r="E18" s="14" t="s">
        <v>102</v>
      </c>
      <c r="F18" s="18">
        <v>1</v>
      </c>
    </row>
    <row r="19" spans="1:6" x14ac:dyDescent="0.3">
      <c r="A19" s="16"/>
      <c r="B19" s="16"/>
      <c r="C19" s="16"/>
      <c r="D19" s="11" t="s">
        <v>257</v>
      </c>
      <c r="E19" s="11" t="s">
        <v>101</v>
      </c>
      <c r="F19" s="17">
        <v>68250</v>
      </c>
    </row>
    <row r="20" spans="1:6" x14ac:dyDescent="0.3">
      <c r="A20" s="16"/>
      <c r="B20" s="16"/>
      <c r="C20" s="16"/>
      <c r="D20" s="16"/>
      <c r="E20" s="14" t="s">
        <v>21</v>
      </c>
      <c r="F20" s="28">
        <v>22632</v>
      </c>
    </row>
    <row r="21" spans="1:6" x14ac:dyDescent="0.3">
      <c r="A21" s="16"/>
      <c r="B21" s="16"/>
      <c r="C21" s="16"/>
      <c r="D21" s="16"/>
      <c r="E21" s="14" t="s">
        <v>102</v>
      </c>
      <c r="F21" s="18">
        <v>1</v>
      </c>
    </row>
    <row r="22" spans="1:6" x14ac:dyDescent="0.3">
      <c r="A22" s="16"/>
      <c r="B22" s="16"/>
      <c r="C22" s="16"/>
      <c r="D22" s="11" t="s">
        <v>468</v>
      </c>
      <c r="E22" s="11" t="s">
        <v>101</v>
      </c>
      <c r="F22" s="17">
        <v>86818</v>
      </c>
    </row>
    <row r="23" spans="1:6" x14ac:dyDescent="0.3">
      <c r="A23" s="16"/>
      <c r="B23" s="16"/>
      <c r="C23" s="16"/>
      <c r="D23" s="16"/>
      <c r="E23" s="14" t="s">
        <v>21</v>
      </c>
      <c r="F23" s="28">
        <v>86818</v>
      </c>
    </row>
    <row r="24" spans="1:6" x14ac:dyDescent="0.3">
      <c r="A24" s="16"/>
      <c r="B24" s="16"/>
      <c r="C24" s="16"/>
      <c r="D24" s="16"/>
      <c r="E24" s="14" t="s">
        <v>102</v>
      </c>
      <c r="F24" s="18">
        <v>0</v>
      </c>
    </row>
    <row r="25" spans="1:6" x14ac:dyDescent="0.3">
      <c r="A25" s="16"/>
      <c r="B25" s="16"/>
      <c r="C25" s="16"/>
      <c r="D25" s="11" t="s">
        <v>258</v>
      </c>
      <c r="E25" s="11" t="s">
        <v>101</v>
      </c>
      <c r="F25" s="17">
        <v>54821</v>
      </c>
    </row>
    <row r="26" spans="1:6" x14ac:dyDescent="0.3">
      <c r="A26" s="16"/>
      <c r="B26" s="16"/>
      <c r="C26" s="16"/>
      <c r="D26" s="16"/>
      <c r="E26" s="14" t="s">
        <v>21</v>
      </c>
      <c r="F26" s="28">
        <v>0</v>
      </c>
    </row>
    <row r="27" spans="1:6" x14ac:dyDescent="0.3">
      <c r="A27" s="16"/>
      <c r="B27" s="16"/>
      <c r="C27" s="16"/>
      <c r="D27" s="16"/>
      <c r="E27" s="14" t="s">
        <v>102</v>
      </c>
      <c r="F27" s="18">
        <v>1</v>
      </c>
    </row>
    <row r="28" spans="1:6" x14ac:dyDescent="0.3">
      <c r="A28" s="16"/>
      <c r="B28" s="16"/>
      <c r="C28" s="16"/>
      <c r="D28" s="11" t="s">
        <v>259</v>
      </c>
      <c r="E28" s="11" t="s">
        <v>101</v>
      </c>
      <c r="F28" s="17">
        <v>70360</v>
      </c>
    </row>
    <row r="29" spans="1:6" x14ac:dyDescent="0.3">
      <c r="A29" s="16"/>
      <c r="B29" s="16"/>
      <c r="C29" s="16"/>
      <c r="D29" s="16"/>
      <c r="E29" s="14" t="s">
        <v>21</v>
      </c>
      <c r="F29" s="28">
        <v>70360</v>
      </c>
    </row>
    <row r="30" spans="1:6" x14ac:dyDescent="0.3">
      <c r="A30" s="16"/>
      <c r="B30" s="16"/>
      <c r="C30" s="16"/>
      <c r="D30" s="16"/>
      <c r="E30" s="14" t="s">
        <v>102</v>
      </c>
      <c r="F30" s="18">
        <v>1</v>
      </c>
    </row>
    <row r="31" spans="1:6" x14ac:dyDescent="0.3">
      <c r="A31" s="16"/>
      <c r="B31" s="16"/>
      <c r="C31" s="16"/>
      <c r="D31" s="11" t="s">
        <v>260</v>
      </c>
      <c r="E31" s="11" t="s">
        <v>101</v>
      </c>
      <c r="F31" s="17">
        <v>100000</v>
      </c>
    </row>
    <row r="32" spans="1:6" x14ac:dyDescent="0.3">
      <c r="A32" s="16"/>
      <c r="B32" s="16"/>
      <c r="C32" s="16"/>
      <c r="D32" s="16"/>
      <c r="E32" s="14" t="s">
        <v>21</v>
      </c>
      <c r="F32" s="28">
        <v>100000</v>
      </c>
    </row>
    <row r="33" spans="1:6" x14ac:dyDescent="0.3">
      <c r="A33" s="16"/>
      <c r="B33" s="16"/>
      <c r="C33" s="16"/>
      <c r="D33" s="16"/>
      <c r="E33" s="14" t="s">
        <v>102</v>
      </c>
      <c r="F33" s="18">
        <v>1</v>
      </c>
    </row>
    <row r="34" spans="1:6" x14ac:dyDescent="0.3">
      <c r="A34" s="16"/>
      <c r="B34" s="16"/>
      <c r="C34" s="16"/>
      <c r="D34" s="11" t="s">
        <v>261</v>
      </c>
      <c r="E34" s="11" t="s">
        <v>101</v>
      </c>
      <c r="F34" s="17">
        <v>140000</v>
      </c>
    </row>
    <row r="35" spans="1:6" x14ac:dyDescent="0.3">
      <c r="A35" s="16"/>
      <c r="B35" s="16"/>
      <c r="C35" s="16"/>
      <c r="D35" s="16"/>
      <c r="E35" s="14" t="s">
        <v>21</v>
      </c>
      <c r="F35" s="28">
        <v>0</v>
      </c>
    </row>
    <row r="36" spans="1:6" x14ac:dyDescent="0.3">
      <c r="A36" s="16"/>
      <c r="B36" s="16"/>
      <c r="C36" s="16"/>
      <c r="D36" s="16"/>
      <c r="E36" s="14" t="s">
        <v>102</v>
      </c>
      <c r="F36" s="18">
        <v>1</v>
      </c>
    </row>
    <row r="37" spans="1:6" x14ac:dyDescent="0.3">
      <c r="A37" s="16"/>
      <c r="B37" s="16"/>
      <c r="C37" s="16"/>
      <c r="D37" s="11" t="s">
        <v>262</v>
      </c>
      <c r="E37" s="11" t="s">
        <v>101</v>
      </c>
      <c r="F37" s="17">
        <v>300000</v>
      </c>
    </row>
    <row r="38" spans="1:6" x14ac:dyDescent="0.3">
      <c r="A38" s="16"/>
      <c r="B38" s="16"/>
      <c r="C38" s="16"/>
      <c r="D38" s="16"/>
      <c r="E38" s="14" t="s">
        <v>21</v>
      </c>
      <c r="F38" s="28">
        <v>300000</v>
      </c>
    </row>
    <row r="39" spans="1:6" x14ac:dyDescent="0.3">
      <c r="A39" s="16"/>
      <c r="B39" s="16"/>
      <c r="C39" s="16"/>
      <c r="D39" s="16"/>
      <c r="E39" s="14" t="s">
        <v>102</v>
      </c>
      <c r="F39" s="18">
        <v>1</v>
      </c>
    </row>
    <row r="40" spans="1:6" x14ac:dyDescent="0.3">
      <c r="A40" s="16"/>
      <c r="B40" s="16"/>
      <c r="C40" s="16"/>
      <c r="D40" s="11" t="s">
        <v>263</v>
      </c>
      <c r="E40" s="11" t="s">
        <v>101</v>
      </c>
      <c r="F40" s="17">
        <v>39664</v>
      </c>
    </row>
    <row r="41" spans="1:6" x14ac:dyDescent="0.3">
      <c r="A41" s="16"/>
      <c r="B41" s="16"/>
      <c r="C41" s="16"/>
      <c r="D41" s="16"/>
      <c r="E41" s="14" t="s">
        <v>21</v>
      </c>
      <c r="F41" s="28">
        <v>39664</v>
      </c>
    </row>
    <row r="42" spans="1:6" x14ac:dyDescent="0.3">
      <c r="A42" s="16"/>
      <c r="B42" s="16"/>
      <c r="C42" s="16"/>
      <c r="D42" s="16"/>
      <c r="E42" s="14" t="s">
        <v>102</v>
      </c>
      <c r="F42" s="18">
        <v>1</v>
      </c>
    </row>
    <row r="43" spans="1:6" x14ac:dyDescent="0.3">
      <c r="A43" s="16"/>
      <c r="B43" s="16"/>
      <c r="C43" s="16"/>
      <c r="D43" s="11" t="s">
        <v>264</v>
      </c>
      <c r="E43" s="11" t="s">
        <v>101</v>
      </c>
      <c r="F43" s="17">
        <v>77000</v>
      </c>
    </row>
    <row r="44" spans="1:6" x14ac:dyDescent="0.3">
      <c r="A44" s="16"/>
      <c r="B44" s="16"/>
      <c r="C44" s="16"/>
      <c r="D44" s="16"/>
      <c r="E44" s="14" t="s">
        <v>21</v>
      </c>
      <c r="F44" s="28">
        <v>0</v>
      </c>
    </row>
    <row r="45" spans="1:6" x14ac:dyDescent="0.3">
      <c r="A45" s="16"/>
      <c r="B45" s="16"/>
      <c r="C45" s="16"/>
      <c r="D45" s="16"/>
      <c r="E45" s="14" t="s">
        <v>102</v>
      </c>
      <c r="F45" s="18">
        <v>1</v>
      </c>
    </row>
    <row r="46" spans="1:6" x14ac:dyDescent="0.3">
      <c r="A46" s="16"/>
      <c r="B46" s="16"/>
      <c r="C46" s="32" t="s">
        <v>265</v>
      </c>
      <c r="D46" s="15"/>
      <c r="E46" s="15"/>
      <c r="F46" s="17">
        <v>1061913</v>
      </c>
    </row>
    <row r="47" spans="1:6" x14ac:dyDescent="0.3">
      <c r="A47" s="16"/>
      <c r="B47" s="16"/>
      <c r="C47" s="32" t="s">
        <v>266</v>
      </c>
      <c r="D47" s="15"/>
      <c r="E47" s="15"/>
      <c r="F47" s="30">
        <v>619474</v>
      </c>
    </row>
    <row r="48" spans="1:6" x14ac:dyDescent="0.3">
      <c r="A48" s="16"/>
      <c r="B48" s="16"/>
      <c r="C48" s="32" t="s">
        <v>267</v>
      </c>
      <c r="D48" s="15"/>
      <c r="E48" s="15"/>
      <c r="F48" s="17">
        <v>9</v>
      </c>
    </row>
    <row r="49" spans="1:6" x14ac:dyDescent="0.3">
      <c r="A49" s="16"/>
      <c r="B49" s="11" t="s">
        <v>521</v>
      </c>
      <c r="C49" s="15"/>
      <c r="D49" s="15"/>
      <c r="E49" s="15"/>
      <c r="F49" s="17">
        <v>1341969</v>
      </c>
    </row>
    <row r="50" spans="1:6" x14ac:dyDescent="0.3">
      <c r="A50" s="16"/>
      <c r="B50" s="11" t="s">
        <v>522</v>
      </c>
      <c r="C50" s="15"/>
      <c r="D50" s="15"/>
      <c r="E50" s="15"/>
      <c r="F50" s="30">
        <v>749114</v>
      </c>
    </row>
    <row r="51" spans="1:6" x14ac:dyDescent="0.3">
      <c r="A51" s="16"/>
      <c r="B51" s="11" t="s">
        <v>525</v>
      </c>
      <c r="C51" s="15"/>
      <c r="D51" s="15"/>
      <c r="E51" s="15"/>
      <c r="F51" s="17">
        <v>11</v>
      </c>
    </row>
    <row r="52" spans="1:6" x14ac:dyDescent="0.3">
      <c r="A52" s="16"/>
      <c r="B52" s="11" t="s">
        <v>372</v>
      </c>
      <c r="C52" s="32">
        <v>0</v>
      </c>
      <c r="D52" s="11" t="s">
        <v>423</v>
      </c>
      <c r="E52" s="11" t="s">
        <v>101</v>
      </c>
      <c r="F52" s="17">
        <v>110000</v>
      </c>
    </row>
    <row r="53" spans="1:6" x14ac:dyDescent="0.3">
      <c r="A53" s="16"/>
      <c r="B53" s="16"/>
      <c r="C53" s="16"/>
      <c r="D53" s="16"/>
      <c r="E53" s="14" t="s">
        <v>21</v>
      </c>
      <c r="F53" s="28">
        <v>0</v>
      </c>
    </row>
    <row r="54" spans="1:6" x14ac:dyDescent="0.3">
      <c r="A54" s="16"/>
      <c r="B54" s="16"/>
      <c r="C54" s="16"/>
      <c r="D54" s="16"/>
      <c r="E54" s="14" t="s">
        <v>102</v>
      </c>
      <c r="F54" s="18">
        <v>1</v>
      </c>
    </row>
    <row r="55" spans="1:6" x14ac:dyDescent="0.3">
      <c r="A55" s="16"/>
      <c r="B55" s="16"/>
      <c r="C55" s="16"/>
      <c r="D55" s="11" t="s">
        <v>424</v>
      </c>
      <c r="E55" s="11" t="s">
        <v>101</v>
      </c>
      <c r="F55" s="17">
        <v>35000</v>
      </c>
    </row>
    <row r="56" spans="1:6" x14ac:dyDescent="0.3">
      <c r="A56" s="16"/>
      <c r="B56" s="16"/>
      <c r="C56" s="16"/>
      <c r="D56" s="16"/>
      <c r="E56" s="14" t="s">
        <v>21</v>
      </c>
      <c r="F56" s="28">
        <v>35000</v>
      </c>
    </row>
    <row r="57" spans="1:6" x14ac:dyDescent="0.3">
      <c r="A57" s="16"/>
      <c r="B57" s="16"/>
      <c r="C57" s="16"/>
      <c r="D57" s="16"/>
      <c r="E57" s="14" t="s">
        <v>102</v>
      </c>
      <c r="F57" s="18">
        <v>1</v>
      </c>
    </row>
    <row r="58" spans="1:6" x14ac:dyDescent="0.3">
      <c r="A58" s="16"/>
      <c r="B58" s="16"/>
      <c r="C58" s="32" t="s">
        <v>469</v>
      </c>
      <c r="D58" s="15"/>
      <c r="E58" s="15"/>
      <c r="F58" s="17">
        <v>145000</v>
      </c>
    </row>
    <row r="59" spans="1:6" x14ac:dyDescent="0.3">
      <c r="A59" s="16"/>
      <c r="B59" s="16"/>
      <c r="C59" s="32" t="s">
        <v>254</v>
      </c>
      <c r="D59" s="15"/>
      <c r="E59" s="15"/>
      <c r="F59" s="30">
        <v>35000</v>
      </c>
    </row>
    <row r="60" spans="1:6" x14ac:dyDescent="0.3">
      <c r="A60" s="16"/>
      <c r="B60" s="16"/>
      <c r="C60" s="32" t="s">
        <v>255</v>
      </c>
      <c r="D60" s="15"/>
      <c r="E60" s="15"/>
      <c r="F60" s="17">
        <v>2</v>
      </c>
    </row>
    <row r="61" spans="1:6" x14ac:dyDescent="0.3">
      <c r="A61" s="16"/>
      <c r="B61" s="11" t="s">
        <v>523</v>
      </c>
      <c r="C61" s="15"/>
      <c r="D61" s="15"/>
      <c r="E61" s="15"/>
      <c r="F61" s="17">
        <v>145000</v>
      </c>
    </row>
    <row r="62" spans="1:6" x14ac:dyDescent="0.3">
      <c r="A62" s="16"/>
      <c r="B62" s="11" t="s">
        <v>524</v>
      </c>
      <c r="C62" s="15"/>
      <c r="D62" s="15"/>
      <c r="E62" s="15"/>
      <c r="F62" s="30">
        <v>35000</v>
      </c>
    </row>
    <row r="63" spans="1:6" x14ac:dyDescent="0.3">
      <c r="A63" s="16"/>
      <c r="B63" s="11" t="s">
        <v>382</v>
      </c>
      <c r="C63" s="15"/>
      <c r="D63" s="15"/>
      <c r="E63" s="15"/>
      <c r="F63" s="17">
        <v>2</v>
      </c>
    </row>
    <row r="64" spans="1:6" x14ac:dyDescent="0.3">
      <c r="A64" s="11" t="s">
        <v>172</v>
      </c>
      <c r="B64" s="15"/>
      <c r="C64" s="15"/>
      <c r="D64" s="15"/>
      <c r="E64" s="15"/>
      <c r="F64" s="17">
        <v>1486969</v>
      </c>
    </row>
    <row r="65" spans="1:6" x14ac:dyDescent="0.3">
      <c r="A65" s="11" t="s">
        <v>173</v>
      </c>
      <c r="B65" s="15"/>
      <c r="C65" s="15"/>
      <c r="D65" s="15"/>
      <c r="E65" s="15"/>
      <c r="F65" s="30">
        <v>784114</v>
      </c>
    </row>
    <row r="66" spans="1:6" x14ac:dyDescent="0.3">
      <c r="A66" s="11" t="s">
        <v>383</v>
      </c>
      <c r="B66" s="15"/>
      <c r="C66" s="15"/>
      <c r="D66" s="15"/>
      <c r="E66" s="15"/>
      <c r="F66" s="17">
        <v>13</v>
      </c>
    </row>
    <row r="67" spans="1:6" x14ac:dyDescent="0.3">
      <c r="A67" s="11" t="s">
        <v>40</v>
      </c>
      <c r="B67" s="11" t="s">
        <v>371</v>
      </c>
      <c r="C67" s="32">
        <v>0.15</v>
      </c>
      <c r="D67" s="11" t="s">
        <v>425</v>
      </c>
      <c r="E67" s="11" t="s">
        <v>101</v>
      </c>
      <c r="F67" s="17">
        <v>36486</v>
      </c>
    </row>
    <row r="68" spans="1:6" x14ac:dyDescent="0.3">
      <c r="A68" s="16"/>
      <c r="B68" s="16"/>
      <c r="C68" s="16"/>
      <c r="D68" s="16"/>
      <c r="E68" s="14" t="s">
        <v>21</v>
      </c>
      <c r="F68" s="28">
        <v>0</v>
      </c>
    </row>
    <row r="69" spans="1:6" x14ac:dyDescent="0.3">
      <c r="A69" s="16"/>
      <c r="B69" s="16"/>
      <c r="C69" s="16"/>
      <c r="D69" s="16"/>
      <c r="E69" s="14" t="s">
        <v>102</v>
      </c>
      <c r="F69" s="18">
        <v>1</v>
      </c>
    </row>
    <row r="70" spans="1:6" x14ac:dyDescent="0.3">
      <c r="A70" s="16"/>
      <c r="B70" s="16"/>
      <c r="C70" s="32" t="s">
        <v>481</v>
      </c>
      <c r="D70" s="15"/>
      <c r="E70" s="15"/>
      <c r="F70" s="17">
        <v>36486</v>
      </c>
    </row>
    <row r="71" spans="1:6" x14ac:dyDescent="0.3">
      <c r="A71" s="16"/>
      <c r="B71" s="16"/>
      <c r="C71" s="32" t="s">
        <v>482</v>
      </c>
      <c r="D71" s="15"/>
      <c r="E71" s="15"/>
      <c r="F71" s="30">
        <v>0</v>
      </c>
    </row>
    <row r="72" spans="1:6" x14ac:dyDescent="0.3">
      <c r="A72" s="16"/>
      <c r="B72" s="16"/>
      <c r="C72" s="32" t="s">
        <v>483</v>
      </c>
      <c r="D72" s="15"/>
      <c r="E72" s="15"/>
      <c r="F72" s="17">
        <v>1</v>
      </c>
    </row>
    <row r="73" spans="1:6" x14ac:dyDescent="0.3">
      <c r="A73" s="16"/>
      <c r="B73" s="11" t="s">
        <v>521</v>
      </c>
      <c r="C73" s="15"/>
      <c r="D73" s="15"/>
      <c r="E73" s="15"/>
      <c r="F73" s="17">
        <v>36486</v>
      </c>
    </row>
    <row r="74" spans="1:6" x14ac:dyDescent="0.3">
      <c r="A74" s="16"/>
      <c r="B74" s="11" t="s">
        <v>522</v>
      </c>
      <c r="C74" s="15"/>
      <c r="D74" s="15"/>
      <c r="E74" s="15"/>
      <c r="F74" s="30">
        <v>0</v>
      </c>
    </row>
    <row r="75" spans="1:6" x14ac:dyDescent="0.3">
      <c r="A75" s="16"/>
      <c r="B75" s="11" t="s">
        <v>525</v>
      </c>
      <c r="C75" s="15"/>
      <c r="D75" s="15"/>
      <c r="E75" s="15"/>
      <c r="F75" s="17">
        <v>1</v>
      </c>
    </row>
    <row r="76" spans="1:6" x14ac:dyDescent="0.3">
      <c r="A76" s="11" t="s">
        <v>174</v>
      </c>
      <c r="B76" s="15"/>
      <c r="C76" s="15"/>
      <c r="D76" s="15"/>
      <c r="E76" s="15"/>
      <c r="F76" s="17">
        <v>36486</v>
      </c>
    </row>
    <row r="77" spans="1:6" x14ac:dyDescent="0.3">
      <c r="A77" s="11" t="s">
        <v>175</v>
      </c>
      <c r="B77" s="15"/>
      <c r="C77" s="15"/>
      <c r="D77" s="15"/>
      <c r="E77" s="15"/>
      <c r="F77" s="30">
        <v>0</v>
      </c>
    </row>
    <row r="78" spans="1:6" x14ac:dyDescent="0.3">
      <c r="A78" s="11" t="s">
        <v>384</v>
      </c>
      <c r="B78" s="15"/>
      <c r="C78" s="15"/>
      <c r="D78" s="15"/>
      <c r="E78" s="15"/>
      <c r="F78" s="17">
        <v>1</v>
      </c>
    </row>
    <row r="79" spans="1:6" x14ac:dyDescent="0.3">
      <c r="A79" s="11" t="s">
        <v>41</v>
      </c>
      <c r="B79" s="11" t="s">
        <v>371</v>
      </c>
      <c r="C79" s="32">
        <v>0</v>
      </c>
      <c r="D79" s="11" t="s">
        <v>484</v>
      </c>
      <c r="E79" s="11" t="s">
        <v>101</v>
      </c>
      <c r="F79" s="17">
        <v>55000</v>
      </c>
    </row>
    <row r="80" spans="1:6" x14ac:dyDescent="0.3">
      <c r="A80" s="16"/>
      <c r="B80" s="16"/>
      <c r="C80" s="16"/>
      <c r="D80" s="16"/>
      <c r="E80" s="14" t="s">
        <v>21</v>
      </c>
      <c r="F80" s="28">
        <v>0</v>
      </c>
    </row>
    <row r="81" spans="1:6" x14ac:dyDescent="0.3">
      <c r="A81" s="16"/>
      <c r="B81" s="16"/>
      <c r="C81" s="16"/>
      <c r="D81" s="16"/>
      <c r="E81" s="14" t="s">
        <v>102</v>
      </c>
      <c r="F81" s="18">
        <v>1</v>
      </c>
    </row>
    <row r="82" spans="1:6" x14ac:dyDescent="0.3">
      <c r="A82" s="16"/>
      <c r="B82" s="16"/>
      <c r="C82" s="32" t="s">
        <v>469</v>
      </c>
      <c r="D82" s="15"/>
      <c r="E82" s="15"/>
      <c r="F82" s="17">
        <v>55000</v>
      </c>
    </row>
    <row r="83" spans="1:6" x14ac:dyDescent="0.3">
      <c r="A83" s="16"/>
      <c r="B83" s="16"/>
      <c r="C83" s="32" t="s">
        <v>254</v>
      </c>
      <c r="D83" s="15"/>
      <c r="E83" s="15"/>
      <c r="F83" s="30">
        <v>0</v>
      </c>
    </row>
    <row r="84" spans="1:6" x14ac:dyDescent="0.3">
      <c r="A84" s="16"/>
      <c r="B84" s="16"/>
      <c r="C84" s="32" t="s">
        <v>255</v>
      </c>
      <c r="D84" s="15"/>
      <c r="E84" s="15"/>
      <c r="F84" s="17">
        <v>1</v>
      </c>
    </row>
    <row r="85" spans="1:6" x14ac:dyDescent="0.3">
      <c r="A85" s="16"/>
      <c r="B85" s="11" t="s">
        <v>521</v>
      </c>
      <c r="C85" s="15"/>
      <c r="D85" s="15"/>
      <c r="E85" s="15"/>
      <c r="F85" s="17">
        <v>55000</v>
      </c>
    </row>
    <row r="86" spans="1:6" x14ac:dyDescent="0.3">
      <c r="A86" s="16"/>
      <c r="B86" s="11" t="s">
        <v>522</v>
      </c>
      <c r="C86" s="15"/>
      <c r="D86" s="15"/>
      <c r="E86" s="15"/>
      <c r="F86" s="30">
        <v>0</v>
      </c>
    </row>
    <row r="87" spans="1:6" x14ac:dyDescent="0.3">
      <c r="A87" s="16"/>
      <c r="B87" s="11" t="s">
        <v>525</v>
      </c>
      <c r="C87" s="15"/>
      <c r="D87" s="15"/>
      <c r="E87" s="15"/>
      <c r="F87" s="17">
        <v>1</v>
      </c>
    </row>
    <row r="88" spans="1:6" x14ac:dyDescent="0.3">
      <c r="A88" s="11" t="s">
        <v>176</v>
      </c>
      <c r="B88" s="15"/>
      <c r="C88" s="15"/>
      <c r="D88" s="15"/>
      <c r="E88" s="15"/>
      <c r="F88" s="17">
        <v>55000</v>
      </c>
    </row>
    <row r="89" spans="1:6" x14ac:dyDescent="0.3">
      <c r="A89" s="11" t="s">
        <v>177</v>
      </c>
      <c r="B89" s="15"/>
      <c r="C89" s="15"/>
      <c r="D89" s="15"/>
      <c r="E89" s="15"/>
      <c r="F89" s="30">
        <v>0</v>
      </c>
    </row>
    <row r="90" spans="1:6" x14ac:dyDescent="0.3">
      <c r="A90" s="11" t="s">
        <v>385</v>
      </c>
      <c r="B90" s="15"/>
      <c r="C90" s="15"/>
      <c r="D90" s="15"/>
      <c r="E90" s="15"/>
      <c r="F90" s="17">
        <v>1</v>
      </c>
    </row>
    <row r="91" spans="1:6" x14ac:dyDescent="0.3">
      <c r="A91" s="11" t="s">
        <v>42</v>
      </c>
      <c r="B91" s="11" t="s">
        <v>371</v>
      </c>
      <c r="C91" s="32">
        <v>0</v>
      </c>
      <c r="D91" s="11" t="s">
        <v>258</v>
      </c>
      <c r="E91" s="11" t="s">
        <v>101</v>
      </c>
      <c r="F91" s="17">
        <v>14584</v>
      </c>
    </row>
    <row r="92" spans="1:6" x14ac:dyDescent="0.3">
      <c r="A92" s="16"/>
      <c r="B92" s="16"/>
      <c r="C92" s="16"/>
      <c r="D92" s="16"/>
      <c r="E92" s="14" t="s">
        <v>21</v>
      </c>
      <c r="F92" s="28">
        <v>0</v>
      </c>
    </row>
    <row r="93" spans="1:6" x14ac:dyDescent="0.3">
      <c r="A93" s="16"/>
      <c r="B93" s="16"/>
      <c r="C93" s="16"/>
      <c r="D93" s="16"/>
      <c r="E93" s="14" t="s">
        <v>102</v>
      </c>
      <c r="F93" s="18">
        <v>0</v>
      </c>
    </row>
    <row r="94" spans="1:6" x14ac:dyDescent="0.3">
      <c r="A94" s="16"/>
      <c r="B94" s="16"/>
      <c r="C94" s="32" t="s">
        <v>469</v>
      </c>
      <c r="D94" s="15"/>
      <c r="E94" s="15"/>
      <c r="F94" s="17">
        <v>14584</v>
      </c>
    </row>
    <row r="95" spans="1:6" x14ac:dyDescent="0.3">
      <c r="A95" s="16"/>
      <c r="B95" s="16"/>
      <c r="C95" s="32" t="s">
        <v>254</v>
      </c>
      <c r="D95" s="15"/>
      <c r="E95" s="15"/>
      <c r="F95" s="30">
        <v>0</v>
      </c>
    </row>
    <row r="96" spans="1:6" x14ac:dyDescent="0.3">
      <c r="A96" s="16"/>
      <c r="B96" s="16"/>
      <c r="C96" s="32" t="s">
        <v>255</v>
      </c>
      <c r="D96" s="15"/>
      <c r="E96" s="15"/>
      <c r="F96" s="17">
        <v>0</v>
      </c>
    </row>
    <row r="97" spans="1:6" x14ac:dyDescent="0.3">
      <c r="A97" s="16"/>
      <c r="B97" s="11" t="s">
        <v>521</v>
      </c>
      <c r="C97" s="15"/>
      <c r="D97" s="15"/>
      <c r="E97" s="15"/>
      <c r="F97" s="17">
        <v>14584</v>
      </c>
    </row>
    <row r="98" spans="1:6" x14ac:dyDescent="0.3">
      <c r="A98" s="16"/>
      <c r="B98" s="11" t="s">
        <v>522</v>
      </c>
      <c r="C98" s="15"/>
      <c r="D98" s="15"/>
      <c r="E98" s="15"/>
      <c r="F98" s="30">
        <v>0</v>
      </c>
    </row>
    <row r="99" spans="1:6" x14ac:dyDescent="0.3">
      <c r="A99" s="16"/>
      <c r="B99" s="11" t="s">
        <v>525</v>
      </c>
      <c r="C99" s="15"/>
      <c r="D99" s="15"/>
      <c r="E99" s="15"/>
      <c r="F99" s="17">
        <v>0</v>
      </c>
    </row>
    <row r="100" spans="1:6" x14ac:dyDescent="0.3">
      <c r="A100" s="11" t="s">
        <v>178</v>
      </c>
      <c r="B100" s="15"/>
      <c r="C100" s="15"/>
      <c r="D100" s="15"/>
      <c r="E100" s="15"/>
      <c r="F100" s="17">
        <v>14584</v>
      </c>
    </row>
    <row r="101" spans="1:6" x14ac:dyDescent="0.3">
      <c r="A101" s="11" t="s">
        <v>179</v>
      </c>
      <c r="B101" s="15"/>
      <c r="C101" s="15"/>
      <c r="D101" s="15"/>
      <c r="E101" s="15"/>
      <c r="F101" s="30">
        <v>0</v>
      </c>
    </row>
    <row r="102" spans="1:6" x14ac:dyDescent="0.3">
      <c r="A102" s="11" t="s">
        <v>386</v>
      </c>
      <c r="B102" s="15"/>
      <c r="C102" s="15"/>
      <c r="D102" s="15"/>
      <c r="E102" s="15"/>
      <c r="F102" s="17">
        <v>0</v>
      </c>
    </row>
    <row r="103" spans="1:6" x14ac:dyDescent="0.3">
      <c r="A103" s="11" t="s">
        <v>43</v>
      </c>
      <c r="B103" s="11" t="s">
        <v>371</v>
      </c>
      <c r="C103" s="32">
        <v>0.54500000000000004</v>
      </c>
      <c r="D103" s="11" t="s">
        <v>485</v>
      </c>
      <c r="E103" s="11" t="s">
        <v>101</v>
      </c>
      <c r="F103" s="17">
        <v>246267</v>
      </c>
    </row>
    <row r="104" spans="1:6" x14ac:dyDescent="0.3">
      <c r="A104" s="16"/>
      <c r="B104" s="16"/>
      <c r="C104" s="16"/>
      <c r="D104" s="16"/>
      <c r="E104" s="14" t="s">
        <v>21</v>
      </c>
      <c r="F104" s="28">
        <v>0</v>
      </c>
    </row>
    <row r="105" spans="1:6" x14ac:dyDescent="0.3">
      <c r="A105" s="16"/>
      <c r="B105" s="16"/>
      <c r="C105" s="16"/>
      <c r="D105" s="16"/>
      <c r="E105" s="14" t="s">
        <v>102</v>
      </c>
      <c r="F105" s="18">
        <v>1</v>
      </c>
    </row>
    <row r="106" spans="1:6" x14ac:dyDescent="0.3">
      <c r="A106" s="16"/>
      <c r="B106" s="16"/>
      <c r="C106" s="32" t="s">
        <v>486</v>
      </c>
      <c r="D106" s="15"/>
      <c r="E106" s="15"/>
      <c r="F106" s="17">
        <v>246267</v>
      </c>
    </row>
    <row r="107" spans="1:6" x14ac:dyDescent="0.3">
      <c r="A107" s="16"/>
      <c r="B107" s="16"/>
      <c r="C107" s="32" t="s">
        <v>317</v>
      </c>
      <c r="D107" s="15"/>
      <c r="E107" s="15"/>
      <c r="F107" s="30">
        <v>0</v>
      </c>
    </row>
    <row r="108" spans="1:6" x14ac:dyDescent="0.3">
      <c r="A108" s="16"/>
      <c r="B108" s="16"/>
      <c r="C108" s="32" t="s">
        <v>318</v>
      </c>
      <c r="D108" s="15"/>
      <c r="E108" s="15"/>
      <c r="F108" s="17">
        <v>1</v>
      </c>
    </row>
    <row r="109" spans="1:6" x14ac:dyDescent="0.3">
      <c r="A109" s="16"/>
      <c r="B109" s="11" t="s">
        <v>521</v>
      </c>
      <c r="C109" s="15"/>
      <c r="D109" s="15"/>
      <c r="E109" s="15"/>
      <c r="F109" s="17">
        <v>246267</v>
      </c>
    </row>
    <row r="110" spans="1:6" x14ac:dyDescent="0.3">
      <c r="A110" s="16"/>
      <c r="B110" s="11" t="s">
        <v>522</v>
      </c>
      <c r="C110" s="15"/>
      <c r="D110" s="15"/>
      <c r="E110" s="15"/>
      <c r="F110" s="30">
        <v>0</v>
      </c>
    </row>
    <row r="111" spans="1:6" x14ac:dyDescent="0.3">
      <c r="A111" s="16"/>
      <c r="B111" s="11" t="s">
        <v>525</v>
      </c>
      <c r="C111" s="15"/>
      <c r="D111" s="15"/>
      <c r="E111" s="15"/>
      <c r="F111" s="17">
        <v>1</v>
      </c>
    </row>
    <row r="112" spans="1:6" x14ac:dyDescent="0.3">
      <c r="A112" s="11" t="s">
        <v>180</v>
      </c>
      <c r="B112" s="15"/>
      <c r="C112" s="15"/>
      <c r="D112" s="15"/>
      <c r="E112" s="15"/>
      <c r="F112" s="17">
        <v>246267</v>
      </c>
    </row>
    <row r="113" spans="1:6" x14ac:dyDescent="0.3">
      <c r="A113" s="11" t="s">
        <v>181</v>
      </c>
      <c r="B113" s="15"/>
      <c r="C113" s="15"/>
      <c r="D113" s="15"/>
      <c r="E113" s="15"/>
      <c r="F113" s="30">
        <v>0</v>
      </c>
    </row>
    <row r="114" spans="1:6" x14ac:dyDescent="0.3">
      <c r="A114" s="11" t="s">
        <v>229</v>
      </c>
      <c r="B114" s="15"/>
      <c r="C114" s="15"/>
      <c r="D114" s="15"/>
      <c r="E114" s="15"/>
      <c r="F114" s="17">
        <v>1</v>
      </c>
    </row>
    <row r="115" spans="1:6" x14ac:dyDescent="0.3">
      <c r="A115" s="11" t="s">
        <v>22</v>
      </c>
      <c r="B115" s="11" t="s">
        <v>371</v>
      </c>
      <c r="C115" s="32">
        <v>0</v>
      </c>
      <c r="D115" s="11" t="s">
        <v>319</v>
      </c>
      <c r="E115" s="11" t="s">
        <v>101</v>
      </c>
      <c r="F115" s="17">
        <v>3200</v>
      </c>
    </row>
    <row r="116" spans="1:6" x14ac:dyDescent="0.3">
      <c r="A116" s="16"/>
      <c r="B116" s="16"/>
      <c r="C116" s="16"/>
      <c r="D116" s="16"/>
      <c r="E116" s="14" t="s">
        <v>21</v>
      </c>
      <c r="F116" s="28">
        <v>3200</v>
      </c>
    </row>
    <row r="117" spans="1:6" x14ac:dyDescent="0.3">
      <c r="A117" s="16"/>
      <c r="B117" s="16"/>
      <c r="C117" s="16"/>
      <c r="D117" s="16"/>
      <c r="E117" s="14" t="s">
        <v>102</v>
      </c>
      <c r="F117" s="18">
        <v>1</v>
      </c>
    </row>
    <row r="118" spans="1:6" x14ac:dyDescent="0.3">
      <c r="A118" s="16"/>
      <c r="B118" s="16"/>
      <c r="C118" s="32" t="s">
        <v>469</v>
      </c>
      <c r="D118" s="15"/>
      <c r="E118" s="15"/>
      <c r="F118" s="17">
        <v>3200</v>
      </c>
    </row>
    <row r="119" spans="1:6" x14ac:dyDescent="0.3">
      <c r="A119" s="16"/>
      <c r="B119" s="16"/>
      <c r="C119" s="32" t="s">
        <v>254</v>
      </c>
      <c r="D119" s="15"/>
      <c r="E119" s="15"/>
      <c r="F119" s="30">
        <v>3200</v>
      </c>
    </row>
    <row r="120" spans="1:6" x14ac:dyDescent="0.3">
      <c r="A120" s="16"/>
      <c r="B120" s="16"/>
      <c r="C120" s="32" t="s">
        <v>255</v>
      </c>
      <c r="D120" s="15"/>
      <c r="E120" s="15"/>
      <c r="F120" s="17">
        <v>1</v>
      </c>
    </row>
    <row r="121" spans="1:6" x14ac:dyDescent="0.3">
      <c r="A121" s="16"/>
      <c r="B121" s="11" t="s">
        <v>521</v>
      </c>
      <c r="C121" s="15"/>
      <c r="D121" s="15"/>
      <c r="E121" s="15"/>
      <c r="F121" s="17">
        <v>3200</v>
      </c>
    </row>
    <row r="122" spans="1:6" x14ac:dyDescent="0.3">
      <c r="A122" s="16"/>
      <c r="B122" s="11" t="s">
        <v>522</v>
      </c>
      <c r="C122" s="15"/>
      <c r="D122" s="15"/>
      <c r="E122" s="15"/>
      <c r="F122" s="30">
        <v>3200</v>
      </c>
    </row>
    <row r="123" spans="1:6" x14ac:dyDescent="0.3">
      <c r="A123" s="16"/>
      <c r="B123" s="11" t="s">
        <v>525</v>
      </c>
      <c r="C123" s="15"/>
      <c r="D123" s="15"/>
      <c r="E123" s="15"/>
      <c r="F123" s="17">
        <v>1</v>
      </c>
    </row>
    <row r="124" spans="1:6" x14ac:dyDescent="0.3">
      <c r="A124" s="11" t="s">
        <v>182</v>
      </c>
      <c r="B124" s="15"/>
      <c r="C124" s="15"/>
      <c r="D124" s="15"/>
      <c r="E124" s="15"/>
      <c r="F124" s="17">
        <v>3200</v>
      </c>
    </row>
    <row r="125" spans="1:6" x14ac:dyDescent="0.3">
      <c r="A125" s="11" t="s">
        <v>183</v>
      </c>
      <c r="B125" s="15"/>
      <c r="C125" s="15"/>
      <c r="D125" s="15"/>
      <c r="E125" s="15"/>
      <c r="F125" s="30">
        <v>3200</v>
      </c>
    </row>
    <row r="126" spans="1:6" x14ac:dyDescent="0.3">
      <c r="A126" s="11" t="s">
        <v>230</v>
      </c>
      <c r="B126" s="15"/>
      <c r="C126" s="15"/>
      <c r="D126" s="15"/>
      <c r="E126" s="15"/>
      <c r="F126" s="17">
        <v>1</v>
      </c>
    </row>
    <row r="127" spans="1:6" x14ac:dyDescent="0.3">
      <c r="A127" s="11" t="s">
        <v>44</v>
      </c>
      <c r="B127" s="11" t="s">
        <v>371</v>
      </c>
      <c r="C127" s="32">
        <v>0.54</v>
      </c>
      <c r="D127" s="11" t="s">
        <v>320</v>
      </c>
      <c r="E127" s="11" t="s">
        <v>101</v>
      </c>
      <c r="F127" s="17">
        <v>278283</v>
      </c>
    </row>
    <row r="128" spans="1:6" x14ac:dyDescent="0.3">
      <c r="A128" s="16"/>
      <c r="B128" s="16"/>
      <c r="C128" s="16"/>
      <c r="D128" s="16"/>
      <c r="E128" s="14" t="s">
        <v>21</v>
      </c>
      <c r="F128" s="28">
        <v>0</v>
      </c>
    </row>
    <row r="129" spans="1:6" x14ac:dyDescent="0.3">
      <c r="A129" s="16"/>
      <c r="B129" s="16"/>
      <c r="C129" s="16"/>
      <c r="D129" s="16"/>
      <c r="E129" s="14" t="s">
        <v>102</v>
      </c>
      <c r="F129" s="18">
        <v>1</v>
      </c>
    </row>
    <row r="130" spans="1:6" x14ac:dyDescent="0.3">
      <c r="A130" s="16"/>
      <c r="B130" s="16"/>
      <c r="C130" s="32" t="s">
        <v>321</v>
      </c>
      <c r="D130" s="15"/>
      <c r="E130" s="15"/>
      <c r="F130" s="17">
        <v>278283</v>
      </c>
    </row>
    <row r="131" spans="1:6" x14ac:dyDescent="0.3">
      <c r="A131" s="16"/>
      <c r="B131" s="16"/>
      <c r="C131" s="32" t="s">
        <v>322</v>
      </c>
      <c r="D131" s="15"/>
      <c r="E131" s="15"/>
      <c r="F131" s="30">
        <v>0</v>
      </c>
    </row>
    <row r="132" spans="1:6" x14ac:dyDescent="0.3">
      <c r="A132" s="16"/>
      <c r="B132" s="16"/>
      <c r="C132" s="32" t="s">
        <v>323</v>
      </c>
      <c r="D132" s="15"/>
      <c r="E132" s="15"/>
      <c r="F132" s="17">
        <v>1</v>
      </c>
    </row>
    <row r="133" spans="1:6" x14ac:dyDescent="0.3">
      <c r="A133" s="16"/>
      <c r="B133" s="11" t="s">
        <v>521</v>
      </c>
      <c r="C133" s="15"/>
      <c r="D133" s="15"/>
      <c r="E133" s="15"/>
      <c r="F133" s="17">
        <v>278283</v>
      </c>
    </row>
    <row r="134" spans="1:6" x14ac:dyDescent="0.3">
      <c r="A134" s="16"/>
      <c r="B134" s="11" t="s">
        <v>522</v>
      </c>
      <c r="C134" s="15"/>
      <c r="D134" s="15"/>
      <c r="E134" s="15"/>
      <c r="F134" s="30">
        <v>0</v>
      </c>
    </row>
    <row r="135" spans="1:6" x14ac:dyDescent="0.3">
      <c r="A135" s="16"/>
      <c r="B135" s="11" t="s">
        <v>525</v>
      </c>
      <c r="C135" s="15"/>
      <c r="D135" s="15"/>
      <c r="E135" s="15"/>
      <c r="F135" s="17">
        <v>1</v>
      </c>
    </row>
    <row r="136" spans="1:6" x14ac:dyDescent="0.3">
      <c r="A136" s="11" t="s">
        <v>349</v>
      </c>
      <c r="B136" s="15"/>
      <c r="C136" s="15"/>
      <c r="D136" s="15"/>
      <c r="E136" s="15"/>
      <c r="F136" s="17">
        <v>278283</v>
      </c>
    </row>
    <row r="137" spans="1:6" x14ac:dyDescent="0.3">
      <c r="A137" s="11" t="s">
        <v>350</v>
      </c>
      <c r="B137" s="15"/>
      <c r="C137" s="15"/>
      <c r="D137" s="15"/>
      <c r="E137" s="15"/>
      <c r="F137" s="30">
        <v>0</v>
      </c>
    </row>
    <row r="138" spans="1:6" x14ac:dyDescent="0.3">
      <c r="A138" s="11" t="s">
        <v>231</v>
      </c>
      <c r="B138" s="15"/>
      <c r="C138" s="15"/>
      <c r="D138" s="15"/>
      <c r="E138" s="15"/>
      <c r="F138" s="17">
        <v>1</v>
      </c>
    </row>
    <row r="139" spans="1:6" x14ac:dyDescent="0.3">
      <c r="A139" s="11" t="s">
        <v>184</v>
      </c>
      <c r="B139" s="11" t="s">
        <v>371</v>
      </c>
      <c r="C139" s="32">
        <v>0</v>
      </c>
      <c r="D139" s="11" t="s">
        <v>324</v>
      </c>
      <c r="E139" s="11" t="s">
        <v>101</v>
      </c>
      <c r="F139" s="17">
        <v>152897</v>
      </c>
    </row>
    <row r="140" spans="1:6" x14ac:dyDescent="0.3">
      <c r="A140" s="16"/>
      <c r="B140" s="16"/>
      <c r="C140" s="16"/>
      <c r="D140" s="16"/>
      <c r="E140" s="14" t="s">
        <v>21</v>
      </c>
      <c r="F140" s="28">
        <v>0</v>
      </c>
    </row>
    <row r="141" spans="1:6" x14ac:dyDescent="0.3">
      <c r="A141" s="16"/>
      <c r="B141" s="16"/>
      <c r="C141" s="16"/>
      <c r="D141" s="16"/>
      <c r="E141" s="14" t="s">
        <v>102</v>
      </c>
      <c r="F141" s="18">
        <v>1</v>
      </c>
    </row>
    <row r="142" spans="1:6" x14ac:dyDescent="0.3">
      <c r="A142" s="16"/>
      <c r="B142" s="16"/>
      <c r="C142" s="32" t="s">
        <v>469</v>
      </c>
      <c r="D142" s="15"/>
      <c r="E142" s="15"/>
      <c r="F142" s="17">
        <v>152897</v>
      </c>
    </row>
    <row r="143" spans="1:6" x14ac:dyDescent="0.3">
      <c r="A143" s="16"/>
      <c r="B143" s="16"/>
      <c r="C143" s="32" t="s">
        <v>254</v>
      </c>
      <c r="D143" s="15"/>
      <c r="E143" s="15"/>
      <c r="F143" s="30">
        <v>0</v>
      </c>
    </row>
    <row r="144" spans="1:6" x14ac:dyDescent="0.3">
      <c r="A144" s="16"/>
      <c r="B144" s="16"/>
      <c r="C144" s="32" t="s">
        <v>255</v>
      </c>
      <c r="D144" s="15"/>
      <c r="E144" s="15"/>
      <c r="F144" s="17">
        <v>1</v>
      </c>
    </row>
    <row r="145" spans="1:6" x14ac:dyDescent="0.3">
      <c r="A145" s="16"/>
      <c r="B145" s="11" t="s">
        <v>521</v>
      </c>
      <c r="C145" s="15"/>
      <c r="D145" s="15"/>
      <c r="E145" s="15"/>
      <c r="F145" s="17">
        <v>152897</v>
      </c>
    </row>
    <row r="146" spans="1:6" x14ac:dyDescent="0.3">
      <c r="A146" s="16"/>
      <c r="B146" s="11" t="s">
        <v>522</v>
      </c>
      <c r="C146" s="15"/>
      <c r="D146" s="15"/>
      <c r="E146" s="15"/>
      <c r="F146" s="30">
        <v>0</v>
      </c>
    </row>
    <row r="147" spans="1:6" x14ac:dyDescent="0.3">
      <c r="A147" s="16"/>
      <c r="B147" s="11" t="s">
        <v>525</v>
      </c>
      <c r="C147" s="15"/>
      <c r="D147" s="15"/>
      <c r="E147" s="15"/>
      <c r="F147" s="17">
        <v>1</v>
      </c>
    </row>
    <row r="148" spans="1:6" x14ac:dyDescent="0.3">
      <c r="A148" s="11" t="s">
        <v>351</v>
      </c>
      <c r="B148" s="15"/>
      <c r="C148" s="15"/>
      <c r="D148" s="15"/>
      <c r="E148" s="15"/>
      <c r="F148" s="17">
        <v>152897</v>
      </c>
    </row>
    <row r="149" spans="1:6" x14ac:dyDescent="0.3">
      <c r="A149" s="11" t="s">
        <v>352</v>
      </c>
      <c r="B149" s="15"/>
      <c r="C149" s="15"/>
      <c r="D149" s="15"/>
      <c r="E149" s="15"/>
      <c r="F149" s="30">
        <v>0</v>
      </c>
    </row>
    <row r="150" spans="1:6" x14ac:dyDescent="0.3">
      <c r="A150" s="11" t="s">
        <v>421</v>
      </c>
      <c r="B150" s="15"/>
      <c r="C150" s="15"/>
      <c r="D150" s="15"/>
      <c r="E150" s="15"/>
      <c r="F150" s="17">
        <v>1</v>
      </c>
    </row>
    <row r="151" spans="1:6" x14ac:dyDescent="0.3">
      <c r="A151" s="11" t="s">
        <v>185</v>
      </c>
      <c r="B151" s="11" t="s">
        <v>371</v>
      </c>
      <c r="C151" s="32">
        <v>0.15</v>
      </c>
      <c r="D151" s="11" t="s">
        <v>325</v>
      </c>
      <c r="E151" s="11" t="s">
        <v>101</v>
      </c>
      <c r="F151" s="17">
        <v>50515</v>
      </c>
    </row>
    <row r="152" spans="1:6" x14ac:dyDescent="0.3">
      <c r="A152" s="16"/>
      <c r="B152" s="16"/>
      <c r="C152" s="16"/>
      <c r="D152" s="16"/>
      <c r="E152" s="14" t="s">
        <v>21</v>
      </c>
      <c r="F152" s="28">
        <v>50515</v>
      </c>
    </row>
    <row r="153" spans="1:6" x14ac:dyDescent="0.3">
      <c r="A153" s="16"/>
      <c r="B153" s="16"/>
      <c r="C153" s="16"/>
      <c r="D153" s="16"/>
      <c r="E153" s="14" t="s">
        <v>102</v>
      </c>
      <c r="F153" s="18">
        <v>1</v>
      </c>
    </row>
    <row r="154" spans="1:6" x14ac:dyDescent="0.3">
      <c r="A154" s="16"/>
      <c r="B154" s="16"/>
      <c r="C154" s="16"/>
      <c r="D154" s="11" t="s">
        <v>326</v>
      </c>
      <c r="E154" s="11" t="s">
        <v>101</v>
      </c>
      <c r="F154" s="17">
        <v>47170</v>
      </c>
    </row>
    <row r="155" spans="1:6" x14ac:dyDescent="0.3">
      <c r="A155" s="16"/>
      <c r="B155" s="16"/>
      <c r="C155" s="16"/>
      <c r="D155" s="16"/>
      <c r="E155" s="14" t="s">
        <v>21</v>
      </c>
      <c r="F155" s="28">
        <v>0</v>
      </c>
    </row>
    <row r="156" spans="1:6" x14ac:dyDescent="0.3">
      <c r="A156" s="16"/>
      <c r="B156" s="16"/>
      <c r="C156" s="16"/>
      <c r="D156" s="16"/>
      <c r="E156" s="14" t="s">
        <v>102</v>
      </c>
      <c r="F156" s="18">
        <v>1</v>
      </c>
    </row>
    <row r="157" spans="1:6" x14ac:dyDescent="0.3">
      <c r="A157" s="16"/>
      <c r="B157" s="16"/>
      <c r="C157" s="16"/>
      <c r="D157" s="11" t="s">
        <v>327</v>
      </c>
      <c r="E157" s="11" t="s">
        <v>101</v>
      </c>
      <c r="F157" s="17">
        <v>30384</v>
      </c>
    </row>
    <row r="158" spans="1:6" x14ac:dyDescent="0.3">
      <c r="A158" s="16"/>
      <c r="B158" s="16"/>
      <c r="C158" s="16"/>
      <c r="D158" s="16"/>
      <c r="E158" s="14" t="s">
        <v>21</v>
      </c>
      <c r="F158" s="28">
        <v>0</v>
      </c>
    </row>
    <row r="159" spans="1:6" x14ac:dyDescent="0.3">
      <c r="A159" s="16"/>
      <c r="B159" s="16"/>
      <c r="C159" s="16"/>
      <c r="D159" s="16"/>
      <c r="E159" s="14" t="s">
        <v>102</v>
      </c>
      <c r="F159" s="18">
        <v>1</v>
      </c>
    </row>
    <row r="160" spans="1:6" x14ac:dyDescent="0.3">
      <c r="A160" s="16"/>
      <c r="B160" s="16"/>
      <c r="C160" s="32" t="s">
        <v>481</v>
      </c>
      <c r="D160" s="15"/>
      <c r="E160" s="15"/>
      <c r="F160" s="17">
        <v>128069</v>
      </c>
    </row>
    <row r="161" spans="1:6" x14ac:dyDescent="0.3">
      <c r="A161" s="16"/>
      <c r="B161" s="16"/>
      <c r="C161" s="32" t="s">
        <v>482</v>
      </c>
      <c r="D161" s="15"/>
      <c r="E161" s="15"/>
      <c r="F161" s="30">
        <v>50515</v>
      </c>
    </row>
    <row r="162" spans="1:6" x14ac:dyDescent="0.3">
      <c r="A162" s="16"/>
      <c r="B162" s="16"/>
      <c r="C162" s="32" t="s">
        <v>483</v>
      </c>
      <c r="D162" s="15"/>
      <c r="E162" s="15"/>
      <c r="F162" s="17">
        <v>3</v>
      </c>
    </row>
    <row r="163" spans="1:6" x14ac:dyDescent="0.3">
      <c r="A163" s="16"/>
      <c r="B163" s="11" t="s">
        <v>521</v>
      </c>
      <c r="C163" s="15"/>
      <c r="D163" s="15"/>
      <c r="E163" s="15"/>
      <c r="F163" s="17">
        <v>128069</v>
      </c>
    </row>
    <row r="164" spans="1:6" x14ac:dyDescent="0.3">
      <c r="A164" s="16"/>
      <c r="B164" s="11" t="s">
        <v>522</v>
      </c>
      <c r="C164" s="15"/>
      <c r="D164" s="15"/>
      <c r="E164" s="15"/>
      <c r="F164" s="30">
        <v>50515</v>
      </c>
    </row>
    <row r="165" spans="1:6" x14ac:dyDescent="0.3">
      <c r="A165" s="16"/>
      <c r="B165" s="11" t="s">
        <v>525</v>
      </c>
      <c r="C165" s="15"/>
      <c r="D165" s="15"/>
      <c r="E165" s="15"/>
      <c r="F165" s="17">
        <v>3</v>
      </c>
    </row>
    <row r="166" spans="1:6" x14ac:dyDescent="0.3">
      <c r="A166" s="11" t="s">
        <v>197</v>
      </c>
      <c r="B166" s="15"/>
      <c r="C166" s="15"/>
      <c r="D166" s="15"/>
      <c r="E166" s="15"/>
      <c r="F166" s="17">
        <v>128069</v>
      </c>
    </row>
    <row r="167" spans="1:6" x14ac:dyDescent="0.3">
      <c r="A167" s="11" t="s">
        <v>224</v>
      </c>
      <c r="B167" s="15"/>
      <c r="C167" s="15"/>
      <c r="D167" s="15"/>
      <c r="E167" s="15"/>
      <c r="F167" s="30">
        <v>50515</v>
      </c>
    </row>
    <row r="168" spans="1:6" x14ac:dyDescent="0.3">
      <c r="A168" s="11" t="s">
        <v>422</v>
      </c>
      <c r="B168" s="15"/>
      <c r="C168" s="15"/>
      <c r="D168" s="15"/>
      <c r="E168" s="15"/>
      <c r="F168" s="17">
        <v>3</v>
      </c>
    </row>
    <row r="169" spans="1:6" x14ac:dyDescent="0.3">
      <c r="A169" s="11" t="s">
        <v>23</v>
      </c>
      <c r="B169" s="11" t="s">
        <v>371</v>
      </c>
      <c r="C169" s="32">
        <v>0.15</v>
      </c>
      <c r="D169" s="11" t="s">
        <v>328</v>
      </c>
      <c r="E169" s="11" t="s">
        <v>101</v>
      </c>
      <c r="F169" s="17">
        <v>31774</v>
      </c>
    </row>
    <row r="170" spans="1:6" x14ac:dyDescent="0.3">
      <c r="A170" s="16"/>
      <c r="B170" s="16"/>
      <c r="C170" s="16"/>
      <c r="D170" s="16"/>
      <c r="E170" s="14" t="s">
        <v>21</v>
      </c>
      <c r="F170" s="28">
        <v>0</v>
      </c>
    </row>
    <row r="171" spans="1:6" x14ac:dyDescent="0.3">
      <c r="A171" s="16"/>
      <c r="B171" s="16"/>
      <c r="C171" s="16"/>
      <c r="D171" s="16"/>
      <c r="E171" s="14" t="s">
        <v>102</v>
      </c>
      <c r="F171" s="18">
        <v>1</v>
      </c>
    </row>
    <row r="172" spans="1:6" x14ac:dyDescent="0.3">
      <c r="A172" s="16"/>
      <c r="B172" s="16"/>
      <c r="C172" s="32" t="s">
        <v>481</v>
      </c>
      <c r="D172" s="15"/>
      <c r="E172" s="15"/>
      <c r="F172" s="17">
        <v>31774</v>
      </c>
    </row>
    <row r="173" spans="1:6" x14ac:dyDescent="0.3">
      <c r="A173" s="16"/>
      <c r="B173" s="16"/>
      <c r="C173" s="32" t="s">
        <v>482</v>
      </c>
      <c r="D173" s="15"/>
      <c r="E173" s="15"/>
      <c r="F173" s="30">
        <v>0</v>
      </c>
    </row>
    <row r="174" spans="1:6" x14ac:dyDescent="0.3">
      <c r="A174" s="16"/>
      <c r="B174" s="16"/>
      <c r="C174" s="32" t="s">
        <v>483</v>
      </c>
      <c r="D174" s="15"/>
      <c r="E174" s="15"/>
      <c r="F174" s="17">
        <v>1</v>
      </c>
    </row>
    <row r="175" spans="1:6" x14ac:dyDescent="0.3">
      <c r="A175" s="16"/>
      <c r="B175" s="11" t="s">
        <v>521</v>
      </c>
      <c r="C175" s="15"/>
      <c r="D175" s="15"/>
      <c r="E175" s="15"/>
      <c r="F175" s="17">
        <v>31774</v>
      </c>
    </row>
    <row r="176" spans="1:6" x14ac:dyDescent="0.3">
      <c r="A176" s="16"/>
      <c r="B176" s="11" t="s">
        <v>522</v>
      </c>
      <c r="C176" s="15"/>
      <c r="D176" s="15"/>
      <c r="E176" s="15"/>
      <c r="F176" s="30">
        <v>0</v>
      </c>
    </row>
    <row r="177" spans="1:6" x14ac:dyDescent="0.3">
      <c r="A177" s="16"/>
      <c r="B177" s="11" t="s">
        <v>525</v>
      </c>
      <c r="C177" s="15"/>
      <c r="D177" s="15"/>
      <c r="E177" s="15"/>
      <c r="F177" s="17">
        <v>1</v>
      </c>
    </row>
    <row r="178" spans="1:6" x14ac:dyDescent="0.3">
      <c r="A178" s="11" t="s">
        <v>225</v>
      </c>
      <c r="B178" s="15"/>
      <c r="C178" s="15"/>
      <c r="D178" s="15"/>
      <c r="E178" s="15"/>
      <c r="F178" s="17">
        <v>31774</v>
      </c>
    </row>
    <row r="179" spans="1:6" x14ac:dyDescent="0.3">
      <c r="A179" s="11" t="s">
        <v>226</v>
      </c>
      <c r="B179" s="15"/>
      <c r="C179" s="15"/>
      <c r="D179" s="15"/>
      <c r="E179" s="15"/>
      <c r="F179" s="30">
        <v>0</v>
      </c>
    </row>
    <row r="180" spans="1:6" x14ac:dyDescent="0.3">
      <c r="A180" s="11" t="s">
        <v>457</v>
      </c>
      <c r="B180" s="15"/>
      <c r="C180" s="15"/>
      <c r="D180" s="15"/>
      <c r="E180" s="15"/>
      <c r="F180" s="17">
        <v>1</v>
      </c>
    </row>
    <row r="181" spans="1:6" x14ac:dyDescent="0.3">
      <c r="A181" s="11" t="s">
        <v>186</v>
      </c>
      <c r="B181" s="11" t="s">
        <v>371</v>
      </c>
      <c r="C181" s="32">
        <v>0.15</v>
      </c>
      <c r="D181" s="11" t="s">
        <v>329</v>
      </c>
      <c r="E181" s="11" t="s">
        <v>101</v>
      </c>
      <c r="F181" s="17">
        <v>155932</v>
      </c>
    </row>
    <row r="182" spans="1:6" x14ac:dyDescent="0.3">
      <c r="A182" s="16"/>
      <c r="B182" s="16"/>
      <c r="C182" s="16"/>
      <c r="D182" s="16"/>
      <c r="E182" s="14" t="s">
        <v>21</v>
      </c>
      <c r="F182" s="28">
        <v>0</v>
      </c>
    </row>
    <row r="183" spans="1:6" x14ac:dyDescent="0.3">
      <c r="A183" s="16"/>
      <c r="B183" s="16"/>
      <c r="C183" s="16"/>
      <c r="D183" s="16"/>
      <c r="E183" s="14" t="s">
        <v>102</v>
      </c>
      <c r="F183" s="18">
        <v>1</v>
      </c>
    </row>
    <row r="184" spans="1:6" x14ac:dyDescent="0.3">
      <c r="A184" s="16"/>
      <c r="B184" s="16"/>
      <c r="C184" s="16"/>
      <c r="D184" s="11" t="s">
        <v>330</v>
      </c>
      <c r="E184" s="11" t="s">
        <v>101</v>
      </c>
      <c r="F184" s="17">
        <v>257021</v>
      </c>
    </row>
    <row r="185" spans="1:6" x14ac:dyDescent="0.3">
      <c r="A185" s="16"/>
      <c r="B185" s="16"/>
      <c r="C185" s="16"/>
      <c r="D185" s="16"/>
      <c r="E185" s="14" t="s">
        <v>21</v>
      </c>
      <c r="F185" s="28">
        <v>0</v>
      </c>
    </row>
    <row r="186" spans="1:6" x14ac:dyDescent="0.3">
      <c r="A186" s="16"/>
      <c r="B186" s="16"/>
      <c r="C186" s="16"/>
      <c r="D186" s="16"/>
      <c r="E186" s="14" t="s">
        <v>102</v>
      </c>
      <c r="F186" s="18">
        <v>1</v>
      </c>
    </row>
    <row r="187" spans="1:6" x14ac:dyDescent="0.3">
      <c r="A187" s="16"/>
      <c r="B187" s="16"/>
      <c r="C187" s="16"/>
      <c r="D187" s="11" t="s">
        <v>331</v>
      </c>
      <c r="E187" s="11" t="s">
        <v>101</v>
      </c>
      <c r="F187" s="17">
        <v>90886</v>
      </c>
    </row>
    <row r="188" spans="1:6" x14ac:dyDescent="0.3">
      <c r="A188" s="16"/>
      <c r="B188" s="16"/>
      <c r="C188" s="16"/>
      <c r="D188" s="16"/>
      <c r="E188" s="14" t="s">
        <v>21</v>
      </c>
      <c r="F188" s="28">
        <v>0</v>
      </c>
    </row>
    <row r="189" spans="1:6" x14ac:dyDescent="0.3">
      <c r="A189" s="16"/>
      <c r="B189" s="16"/>
      <c r="C189" s="16"/>
      <c r="D189" s="16"/>
      <c r="E189" s="14" t="s">
        <v>102</v>
      </c>
      <c r="F189" s="18">
        <v>1</v>
      </c>
    </row>
    <row r="190" spans="1:6" x14ac:dyDescent="0.3">
      <c r="A190" s="16"/>
      <c r="B190" s="16"/>
      <c r="C190" s="16"/>
      <c r="D190" s="11" t="s">
        <v>332</v>
      </c>
      <c r="E190" s="11" t="s">
        <v>101</v>
      </c>
      <c r="F190" s="17">
        <v>31411</v>
      </c>
    </row>
    <row r="191" spans="1:6" x14ac:dyDescent="0.3">
      <c r="A191" s="16"/>
      <c r="B191" s="16"/>
      <c r="C191" s="16"/>
      <c r="D191" s="16"/>
      <c r="E191" s="14" t="s">
        <v>21</v>
      </c>
      <c r="F191" s="28">
        <v>31411</v>
      </c>
    </row>
    <row r="192" spans="1:6" x14ac:dyDescent="0.3">
      <c r="A192" s="16"/>
      <c r="B192" s="16"/>
      <c r="C192" s="16"/>
      <c r="D192" s="16"/>
      <c r="E192" s="14" t="s">
        <v>102</v>
      </c>
      <c r="F192" s="18">
        <v>1</v>
      </c>
    </row>
    <row r="193" spans="1:6" x14ac:dyDescent="0.3">
      <c r="A193" s="16"/>
      <c r="B193" s="16"/>
      <c r="C193" s="32" t="s">
        <v>481</v>
      </c>
      <c r="D193" s="15"/>
      <c r="E193" s="15"/>
      <c r="F193" s="17">
        <v>535250</v>
      </c>
    </row>
    <row r="194" spans="1:6" x14ac:dyDescent="0.3">
      <c r="A194" s="16"/>
      <c r="B194" s="16"/>
      <c r="C194" s="32" t="s">
        <v>482</v>
      </c>
      <c r="D194" s="15"/>
      <c r="E194" s="15"/>
      <c r="F194" s="30">
        <v>31411</v>
      </c>
    </row>
    <row r="195" spans="1:6" x14ac:dyDescent="0.3">
      <c r="A195" s="16"/>
      <c r="B195" s="16"/>
      <c r="C195" s="32" t="s">
        <v>483</v>
      </c>
      <c r="D195" s="15"/>
      <c r="E195" s="15"/>
      <c r="F195" s="17">
        <v>4</v>
      </c>
    </row>
    <row r="196" spans="1:6" x14ac:dyDescent="0.3">
      <c r="A196" s="16"/>
      <c r="B196" s="11" t="s">
        <v>521</v>
      </c>
      <c r="C196" s="15"/>
      <c r="D196" s="15"/>
      <c r="E196" s="15"/>
      <c r="F196" s="17">
        <v>535250</v>
      </c>
    </row>
    <row r="197" spans="1:6" x14ac:dyDescent="0.3">
      <c r="A197" s="16"/>
      <c r="B197" s="11" t="s">
        <v>522</v>
      </c>
      <c r="C197" s="15"/>
      <c r="D197" s="15"/>
      <c r="E197" s="15"/>
      <c r="F197" s="30">
        <v>31411</v>
      </c>
    </row>
    <row r="198" spans="1:6" x14ac:dyDescent="0.3">
      <c r="A198" s="16"/>
      <c r="B198" s="11" t="s">
        <v>525</v>
      </c>
      <c r="C198" s="15"/>
      <c r="D198" s="15"/>
      <c r="E198" s="15"/>
      <c r="F198" s="17">
        <v>4</v>
      </c>
    </row>
    <row r="199" spans="1:6" x14ac:dyDescent="0.3">
      <c r="A199" s="11" t="s">
        <v>227</v>
      </c>
      <c r="B199" s="15"/>
      <c r="C199" s="15"/>
      <c r="D199" s="15"/>
      <c r="E199" s="15"/>
      <c r="F199" s="17">
        <v>535250</v>
      </c>
    </row>
    <row r="200" spans="1:6" x14ac:dyDescent="0.3">
      <c r="A200" s="11" t="s">
        <v>228</v>
      </c>
      <c r="B200" s="15"/>
      <c r="C200" s="15"/>
      <c r="D200" s="15"/>
      <c r="E200" s="15"/>
      <c r="F200" s="30">
        <v>31411</v>
      </c>
    </row>
    <row r="201" spans="1:6" x14ac:dyDescent="0.3">
      <c r="A201" s="11" t="s">
        <v>458</v>
      </c>
      <c r="B201" s="15"/>
      <c r="C201" s="15"/>
      <c r="D201" s="15"/>
      <c r="E201" s="15"/>
      <c r="F201" s="17">
        <v>4</v>
      </c>
    </row>
    <row r="202" spans="1:6" x14ac:dyDescent="0.3">
      <c r="A202" s="11" t="s">
        <v>187</v>
      </c>
      <c r="B202" s="11" t="s">
        <v>371</v>
      </c>
      <c r="C202" s="32">
        <v>0.15</v>
      </c>
      <c r="D202" s="11" t="s">
        <v>333</v>
      </c>
      <c r="E202" s="11" t="s">
        <v>101</v>
      </c>
      <c r="F202" s="17">
        <v>61160</v>
      </c>
    </row>
    <row r="203" spans="1:6" x14ac:dyDescent="0.3">
      <c r="A203" s="16"/>
      <c r="B203" s="16"/>
      <c r="C203" s="16"/>
      <c r="D203" s="16"/>
      <c r="E203" s="14" t="s">
        <v>21</v>
      </c>
      <c r="F203" s="28">
        <v>0</v>
      </c>
    </row>
    <row r="204" spans="1:6" x14ac:dyDescent="0.3">
      <c r="A204" s="16"/>
      <c r="B204" s="16"/>
      <c r="C204" s="16"/>
      <c r="D204" s="16"/>
      <c r="E204" s="14" t="s">
        <v>102</v>
      </c>
      <c r="F204" s="18">
        <v>1</v>
      </c>
    </row>
    <row r="205" spans="1:6" x14ac:dyDescent="0.3">
      <c r="A205" s="16"/>
      <c r="B205" s="16"/>
      <c r="C205" s="16"/>
      <c r="D205" s="11" t="s">
        <v>346</v>
      </c>
      <c r="E205" s="11" t="s">
        <v>101</v>
      </c>
      <c r="F205" s="17">
        <v>449358</v>
      </c>
    </row>
    <row r="206" spans="1:6" x14ac:dyDescent="0.3">
      <c r="A206" s="16"/>
      <c r="B206" s="16"/>
      <c r="C206" s="16"/>
      <c r="D206" s="16"/>
      <c r="E206" s="14" t="s">
        <v>21</v>
      </c>
      <c r="F206" s="28">
        <v>0</v>
      </c>
    </row>
    <row r="207" spans="1:6" x14ac:dyDescent="0.3">
      <c r="A207" s="16"/>
      <c r="B207" s="16"/>
      <c r="C207" s="16"/>
      <c r="D207" s="16"/>
      <c r="E207" s="14" t="s">
        <v>102</v>
      </c>
      <c r="F207" s="18">
        <v>1</v>
      </c>
    </row>
    <row r="208" spans="1:6" x14ac:dyDescent="0.3">
      <c r="A208" s="16"/>
      <c r="B208" s="16"/>
      <c r="C208" s="16"/>
      <c r="D208" s="11" t="s">
        <v>347</v>
      </c>
      <c r="E208" s="11" t="s">
        <v>101</v>
      </c>
      <c r="F208" s="17">
        <v>161440</v>
      </c>
    </row>
    <row r="209" spans="1:6" x14ac:dyDescent="0.3">
      <c r="A209" s="16"/>
      <c r="B209" s="16"/>
      <c r="C209" s="16"/>
      <c r="D209" s="16"/>
      <c r="E209" s="14" t="s">
        <v>21</v>
      </c>
      <c r="F209" s="28">
        <v>161440</v>
      </c>
    </row>
    <row r="210" spans="1:6" x14ac:dyDescent="0.3">
      <c r="A210" s="16"/>
      <c r="B210" s="16"/>
      <c r="C210" s="16"/>
      <c r="D210" s="16"/>
      <c r="E210" s="14" t="s">
        <v>102</v>
      </c>
      <c r="F210" s="18">
        <v>1</v>
      </c>
    </row>
    <row r="211" spans="1:6" x14ac:dyDescent="0.3">
      <c r="A211" s="16"/>
      <c r="B211" s="16"/>
      <c r="C211" s="32" t="s">
        <v>481</v>
      </c>
      <c r="D211" s="15"/>
      <c r="E211" s="15"/>
      <c r="F211" s="17">
        <v>671958</v>
      </c>
    </row>
    <row r="212" spans="1:6" x14ac:dyDescent="0.3">
      <c r="A212" s="16"/>
      <c r="B212" s="16"/>
      <c r="C212" s="32" t="s">
        <v>482</v>
      </c>
      <c r="D212" s="15"/>
      <c r="E212" s="15"/>
      <c r="F212" s="30">
        <v>161440</v>
      </c>
    </row>
    <row r="213" spans="1:6" x14ac:dyDescent="0.3">
      <c r="A213" s="16"/>
      <c r="B213" s="16"/>
      <c r="C213" s="32" t="s">
        <v>483</v>
      </c>
      <c r="D213" s="15"/>
      <c r="E213" s="15"/>
      <c r="F213" s="17">
        <v>3</v>
      </c>
    </row>
    <row r="214" spans="1:6" x14ac:dyDescent="0.3">
      <c r="A214" s="16"/>
      <c r="B214" s="11" t="s">
        <v>521</v>
      </c>
      <c r="C214" s="15"/>
      <c r="D214" s="15"/>
      <c r="E214" s="15"/>
      <c r="F214" s="17">
        <v>671958</v>
      </c>
    </row>
    <row r="215" spans="1:6" x14ac:dyDescent="0.3">
      <c r="A215" s="16"/>
      <c r="B215" s="11" t="s">
        <v>522</v>
      </c>
      <c r="C215" s="15"/>
      <c r="D215" s="15"/>
      <c r="E215" s="15"/>
      <c r="F215" s="30">
        <v>161440</v>
      </c>
    </row>
    <row r="216" spans="1:6" x14ac:dyDescent="0.3">
      <c r="A216" s="16"/>
      <c r="B216" s="11" t="s">
        <v>525</v>
      </c>
      <c r="C216" s="15"/>
      <c r="D216" s="15"/>
      <c r="E216" s="15"/>
      <c r="F216" s="17">
        <v>3</v>
      </c>
    </row>
    <row r="217" spans="1:6" x14ac:dyDescent="0.3">
      <c r="A217" s="11" t="s">
        <v>73</v>
      </c>
      <c r="B217" s="15"/>
      <c r="C217" s="15"/>
      <c r="D217" s="15"/>
      <c r="E217" s="15"/>
      <c r="F217" s="17">
        <v>671958</v>
      </c>
    </row>
    <row r="218" spans="1:6" x14ac:dyDescent="0.3">
      <c r="A218" s="11" t="s">
        <v>74</v>
      </c>
      <c r="B218" s="15"/>
      <c r="C218" s="15"/>
      <c r="D218" s="15"/>
      <c r="E218" s="15"/>
      <c r="F218" s="30">
        <v>161440</v>
      </c>
    </row>
    <row r="219" spans="1:6" x14ac:dyDescent="0.3">
      <c r="A219" s="11" t="s">
        <v>459</v>
      </c>
      <c r="B219" s="15"/>
      <c r="C219" s="15"/>
      <c r="D219" s="15"/>
      <c r="E219" s="15"/>
      <c r="F219" s="17">
        <v>3</v>
      </c>
    </row>
    <row r="220" spans="1:6" x14ac:dyDescent="0.3">
      <c r="A220" s="11" t="s">
        <v>188</v>
      </c>
      <c r="B220" s="11" t="s">
        <v>371</v>
      </c>
      <c r="C220" s="32">
        <v>0</v>
      </c>
      <c r="D220" s="11" t="s">
        <v>348</v>
      </c>
      <c r="E220" s="11" t="s">
        <v>101</v>
      </c>
      <c r="F220" s="17">
        <v>8438</v>
      </c>
    </row>
    <row r="221" spans="1:6" x14ac:dyDescent="0.3">
      <c r="A221" s="16"/>
      <c r="B221" s="16"/>
      <c r="C221" s="16"/>
      <c r="D221" s="16"/>
      <c r="E221" s="14" t="s">
        <v>21</v>
      </c>
      <c r="F221" s="28">
        <v>0</v>
      </c>
    </row>
    <row r="222" spans="1:6" x14ac:dyDescent="0.3">
      <c r="A222" s="16"/>
      <c r="B222" s="16"/>
      <c r="C222" s="16"/>
      <c r="D222" s="16"/>
      <c r="E222" s="14" t="s">
        <v>102</v>
      </c>
      <c r="F222" s="18">
        <v>1</v>
      </c>
    </row>
    <row r="223" spans="1:6" x14ac:dyDescent="0.3">
      <c r="A223" s="16"/>
      <c r="B223" s="16"/>
      <c r="C223" s="16"/>
      <c r="D223" s="11" t="s">
        <v>492</v>
      </c>
      <c r="E223" s="11" t="s">
        <v>101</v>
      </c>
      <c r="F223" s="17">
        <v>24779</v>
      </c>
    </row>
    <row r="224" spans="1:6" x14ac:dyDescent="0.3">
      <c r="A224" s="16"/>
      <c r="B224" s="16"/>
      <c r="C224" s="16"/>
      <c r="D224" s="16"/>
      <c r="E224" s="14" t="s">
        <v>21</v>
      </c>
      <c r="F224" s="28">
        <v>0</v>
      </c>
    </row>
    <row r="225" spans="1:6" x14ac:dyDescent="0.3">
      <c r="A225" s="16"/>
      <c r="B225" s="16"/>
      <c r="C225" s="16"/>
      <c r="D225" s="16"/>
      <c r="E225" s="14" t="s">
        <v>102</v>
      </c>
      <c r="F225" s="18">
        <v>1</v>
      </c>
    </row>
    <row r="226" spans="1:6" x14ac:dyDescent="0.3">
      <c r="A226" s="16"/>
      <c r="B226" s="16"/>
      <c r="C226" s="16"/>
      <c r="D226" s="11" t="s">
        <v>493</v>
      </c>
      <c r="E226" s="11" t="s">
        <v>101</v>
      </c>
      <c r="F226" s="17">
        <v>17049</v>
      </c>
    </row>
    <row r="227" spans="1:6" x14ac:dyDescent="0.3">
      <c r="A227" s="16"/>
      <c r="B227" s="16"/>
      <c r="C227" s="16"/>
      <c r="D227" s="16"/>
      <c r="E227" s="14" t="s">
        <v>21</v>
      </c>
      <c r="F227" s="28">
        <v>17049</v>
      </c>
    </row>
    <row r="228" spans="1:6" x14ac:dyDescent="0.3">
      <c r="A228" s="16"/>
      <c r="B228" s="16"/>
      <c r="C228" s="16"/>
      <c r="D228" s="16"/>
      <c r="E228" s="14" t="s">
        <v>102</v>
      </c>
      <c r="F228" s="18">
        <v>1</v>
      </c>
    </row>
    <row r="229" spans="1:6" x14ac:dyDescent="0.3">
      <c r="A229" s="16"/>
      <c r="B229" s="16"/>
      <c r="C229" s="16"/>
      <c r="D229" s="11" t="s">
        <v>494</v>
      </c>
      <c r="E229" s="11" t="s">
        <v>101</v>
      </c>
      <c r="F229" s="17">
        <v>7015</v>
      </c>
    </row>
    <row r="230" spans="1:6" x14ac:dyDescent="0.3">
      <c r="A230" s="16"/>
      <c r="B230" s="16"/>
      <c r="C230" s="16"/>
      <c r="D230" s="16"/>
      <c r="E230" s="14" t="s">
        <v>21</v>
      </c>
      <c r="F230" s="28">
        <v>7015</v>
      </c>
    </row>
    <row r="231" spans="1:6" x14ac:dyDescent="0.3">
      <c r="A231" s="16"/>
      <c r="B231" s="16"/>
      <c r="C231" s="16"/>
      <c r="D231" s="16"/>
      <c r="E231" s="14" t="s">
        <v>102</v>
      </c>
      <c r="F231" s="18">
        <v>1</v>
      </c>
    </row>
    <row r="232" spans="1:6" x14ac:dyDescent="0.3">
      <c r="A232" s="16"/>
      <c r="B232" s="16"/>
      <c r="C232" s="32" t="s">
        <v>469</v>
      </c>
      <c r="D232" s="15"/>
      <c r="E232" s="15"/>
      <c r="F232" s="17">
        <v>57281</v>
      </c>
    </row>
    <row r="233" spans="1:6" x14ac:dyDescent="0.3">
      <c r="A233" s="16"/>
      <c r="B233" s="16"/>
      <c r="C233" s="32" t="s">
        <v>254</v>
      </c>
      <c r="D233" s="15"/>
      <c r="E233" s="15"/>
      <c r="F233" s="30">
        <v>24064</v>
      </c>
    </row>
    <row r="234" spans="1:6" x14ac:dyDescent="0.3">
      <c r="A234" s="16"/>
      <c r="B234" s="16"/>
      <c r="C234" s="32" t="s">
        <v>255</v>
      </c>
      <c r="D234" s="15"/>
      <c r="E234" s="15"/>
      <c r="F234" s="17">
        <v>4</v>
      </c>
    </row>
    <row r="235" spans="1:6" x14ac:dyDescent="0.3">
      <c r="A235" s="16"/>
      <c r="B235" s="11" t="s">
        <v>521</v>
      </c>
      <c r="C235" s="15"/>
      <c r="D235" s="15"/>
      <c r="E235" s="15"/>
      <c r="F235" s="17">
        <v>57281</v>
      </c>
    </row>
    <row r="236" spans="1:6" x14ac:dyDescent="0.3">
      <c r="A236" s="16"/>
      <c r="B236" s="11" t="s">
        <v>522</v>
      </c>
      <c r="C236" s="15"/>
      <c r="D236" s="15"/>
      <c r="E236" s="15"/>
      <c r="F236" s="30">
        <v>24064</v>
      </c>
    </row>
    <row r="237" spans="1:6" x14ac:dyDescent="0.3">
      <c r="A237" s="16"/>
      <c r="B237" s="11" t="s">
        <v>525</v>
      </c>
      <c r="C237" s="15"/>
      <c r="D237" s="15"/>
      <c r="E237" s="15"/>
      <c r="F237" s="17">
        <v>4</v>
      </c>
    </row>
    <row r="238" spans="1:6" x14ac:dyDescent="0.3">
      <c r="A238" s="11" t="s">
        <v>75</v>
      </c>
      <c r="B238" s="15"/>
      <c r="C238" s="15"/>
      <c r="D238" s="15"/>
      <c r="E238" s="15"/>
      <c r="F238" s="17">
        <v>57281</v>
      </c>
    </row>
    <row r="239" spans="1:6" x14ac:dyDescent="0.3">
      <c r="A239" s="11" t="s">
        <v>76</v>
      </c>
      <c r="B239" s="15"/>
      <c r="C239" s="15"/>
      <c r="D239" s="15"/>
      <c r="E239" s="15"/>
      <c r="F239" s="30">
        <v>24064</v>
      </c>
    </row>
    <row r="240" spans="1:6" x14ac:dyDescent="0.3">
      <c r="A240" s="11" t="s">
        <v>460</v>
      </c>
      <c r="B240" s="15"/>
      <c r="C240" s="15"/>
      <c r="D240" s="15"/>
      <c r="E240" s="15"/>
      <c r="F240" s="17">
        <v>4</v>
      </c>
    </row>
    <row r="241" spans="1:6" x14ac:dyDescent="0.3">
      <c r="A241" s="11" t="s">
        <v>189</v>
      </c>
      <c r="B241" s="11" t="s">
        <v>371</v>
      </c>
      <c r="C241" s="32">
        <v>0</v>
      </c>
      <c r="D241" s="11" t="s">
        <v>495</v>
      </c>
      <c r="E241" s="11" t="s">
        <v>101</v>
      </c>
      <c r="F241" s="17">
        <v>81005</v>
      </c>
    </row>
    <row r="242" spans="1:6" x14ac:dyDescent="0.3">
      <c r="A242" s="16"/>
      <c r="B242" s="16"/>
      <c r="C242" s="16"/>
      <c r="D242" s="16"/>
      <c r="E242" s="14" t="s">
        <v>21</v>
      </c>
      <c r="F242" s="28">
        <v>0</v>
      </c>
    </row>
    <row r="243" spans="1:6" x14ac:dyDescent="0.3">
      <c r="A243" s="16"/>
      <c r="B243" s="16"/>
      <c r="C243" s="16"/>
      <c r="D243" s="16"/>
      <c r="E243" s="14" t="s">
        <v>102</v>
      </c>
      <c r="F243" s="18">
        <v>1</v>
      </c>
    </row>
    <row r="244" spans="1:6" x14ac:dyDescent="0.3">
      <c r="A244" s="16"/>
      <c r="B244" s="16"/>
      <c r="C244" s="16"/>
      <c r="D244" s="11" t="s">
        <v>496</v>
      </c>
      <c r="E244" s="11" t="s">
        <v>101</v>
      </c>
      <c r="F244" s="17">
        <v>96359</v>
      </c>
    </row>
    <row r="245" spans="1:6" x14ac:dyDescent="0.3">
      <c r="A245" s="16"/>
      <c r="B245" s="16"/>
      <c r="C245" s="16"/>
      <c r="D245" s="16"/>
      <c r="E245" s="14" t="s">
        <v>21</v>
      </c>
      <c r="F245" s="28">
        <v>0</v>
      </c>
    </row>
    <row r="246" spans="1:6" x14ac:dyDescent="0.3">
      <c r="A246" s="16"/>
      <c r="B246" s="16"/>
      <c r="C246" s="16"/>
      <c r="D246" s="16"/>
      <c r="E246" s="14" t="s">
        <v>102</v>
      </c>
      <c r="F246" s="18">
        <v>1</v>
      </c>
    </row>
    <row r="247" spans="1:6" x14ac:dyDescent="0.3">
      <c r="A247" s="16"/>
      <c r="B247" s="16"/>
      <c r="C247" s="16"/>
      <c r="D247" s="11" t="s">
        <v>497</v>
      </c>
      <c r="E247" s="11" t="s">
        <v>101</v>
      </c>
      <c r="F247" s="17">
        <v>45000</v>
      </c>
    </row>
    <row r="248" spans="1:6" x14ac:dyDescent="0.3">
      <c r="A248" s="16"/>
      <c r="B248" s="16"/>
      <c r="C248" s="16"/>
      <c r="D248" s="16"/>
      <c r="E248" s="14" t="s">
        <v>21</v>
      </c>
      <c r="F248" s="28">
        <v>45000</v>
      </c>
    </row>
    <row r="249" spans="1:6" x14ac:dyDescent="0.3">
      <c r="A249" s="16"/>
      <c r="B249" s="16"/>
      <c r="C249" s="16"/>
      <c r="D249" s="16"/>
      <c r="E249" s="14" t="s">
        <v>102</v>
      </c>
      <c r="F249" s="18">
        <v>1</v>
      </c>
    </row>
    <row r="250" spans="1:6" x14ac:dyDescent="0.3">
      <c r="A250" s="16"/>
      <c r="B250" s="16"/>
      <c r="C250" s="16"/>
      <c r="D250" s="11" t="s">
        <v>498</v>
      </c>
      <c r="E250" s="11" t="s">
        <v>101</v>
      </c>
      <c r="F250" s="17">
        <v>51004</v>
      </c>
    </row>
    <row r="251" spans="1:6" x14ac:dyDescent="0.3">
      <c r="A251" s="16"/>
      <c r="B251" s="16"/>
      <c r="C251" s="16"/>
      <c r="D251" s="16"/>
      <c r="E251" s="14" t="s">
        <v>21</v>
      </c>
      <c r="F251" s="28">
        <v>0</v>
      </c>
    </row>
    <row r="252" spans="1:6" x14ac:dyDescent="0.3">
      <c r="A252" s="16"/>
      <c r="B252" s="16"/>
      <c r="C252" s="16"/>
      <c r="D252" s="16"/>
      <c r="E252" s="14" t="s">
        <v>102</v>
      </c>
      <c r="F252" s="18">
        <v>1</v>
      </c>
    </row>
    <row r="253" spans="1:6" x14ac:dyDescent="0.3">
      <c r="A253" s="16"/>
      <c r="B253" s="16"/>
      <c r="C253" s="16"/>
      <c r="D253" s="11" t="s">
        <v>499</v>
      </c>
      <c r="E253" s="11" t="s">
        <v>101</v>
      </c>
      <c r="F253" s="17">
        <v>0</v>
      </c>
    </row>
    <row r="254" spans="1:6" x14ac:dyDescent="0.3">
      <c r="A254" s="16"/>
      <c r="B254" s="16"/>
      <c r="C254" s="16"/>
      <c r="D254" s="16"/>
      <c r="E254" s="14" t="s">
        <v>21</v>
      </c>
      <c r="F254" s="28">
        <v>0</v>
      </c>
    </row>
    <row r="255" spans="1:6" x14ac:dyDescent="0.3">
      <c r="A255" s="16"/>
      <c r="B255" s="16"/>
      <c r="C255" s="16"/>
      <c r="D255" s="16"/>
      <c r="E255" s="14" t="s">
        <v>102</v>
      </c>
      <c r="F255" s="18">
        <v>1</v>
      </c>
    </row>
    <row r="256" spans="1:6" x14ac:dyDescent="0.3">
      <c r="A256" s="16"/>
      <c r="B256" s="16"/>
      <c r="C256" s="32" t="s">
        <v>469</v>
      </c>
      <c r="D256" s="15"/>
      <c r="E256" s="15"/>
      <c r="F256" s="17">
        <v>273368</v>
      </c>
    </row>
    <row r="257" spans="1:6" x14ac:dyDescent="0.3">
      <c r="A257" s="16"/>
      <c r="B257" s="16"/>
      <c r="C257" s="32" t="s">
        <v>254</v>
      </c>
      <c r="D257" s="15"/>
      <c r="E257" s="15"/>
      <c r="F257" s="30">
        <v>45000</v>
      </c>
    </row>
    <row r="258" spans="1:6" x14ac:dyDescent="0.3">
      <c r="A258" s="16"/>
      <c r="B258" s="16"/>
      <c r="C258" s="32" t="s">
        <v>255</v>
      </c>
      <c r="D258" s="15"/>
      <c r="E258" s="15"/>
      <c r="F258" s="17">
        <v>5</v>
      </c>
    </row>
    <row r="259" spans="1:6" x14ac:dyDescent="0.3">
      <c r="A259" s="16"/>
      <c r="B259" s="16"/>
      <c r="C259" s="32">
        <v>0.26</v>
      </c>
      <c r="D259" s="11" t="s">
        <v>500</v>
      </c>
      <c r="E259" s="11" t="s">
        <v>101</v>
      </c>
      <c r="F259" s="17">
        <v>85932</v>
      </c>
    </row>
    <row r="260" spans="1:6" x14ac:dyDescent="0.3">
      <c r="A260" s="16"/>
      <c r="B260" s="16"/>
      <c r="C260" s="16"/>
      <c r="D260" s="16"/>
      <c r="E260" s="14" t="s">
        <v>21</v>
      </c>
      <c r="F260" s="28">
        <v>0</v>
      </c>
    </row>
    <row r="261" spans="1:6" x14ac:dyDescent="0.3">
      <c r="A261" s="16"/>
      <c r="B261" s="16"/>
      <c r="C261" s="16"/>
      <c r="D261" s="16"/>
      <c r="E261" s="14" t="s">
        <v>102</v>
      </c>
      <c r="F261" s="18">
        <v>1</v>
      </c>
    </row>
    <row r="262" spans="1:6" x14ac:dyDescent="0.3">
      <c r="A262" s="16"/>
      <c r="B262" s="16"/>
      <c r="C262" s="16"/>
      <c r="D262" s="11" t="s">
        <v>501</v>
      </c>
      <c r="E262" s="11" t="s">
        <v>101</v>
      </c>
      <c r="F262" s="17">
        <v>26929</v>
      </c>
    </row>
    <row r="263" spans="1:6" x14ac:dyDescent="0.3">
      <c r="A263" s="16"/>
      <c r="B263" s="16"/>
      <c r="C263" s="16"/>
      <c r="D263" s="16"/>
      <c r="E263" s="14" t="s">
        <v>21</v>
      </c>
      <c r="F263" s="28">
        <v>0</v>
      </c>
    </row>
    <row r="264" spans="1:6" x14ac:dyDescent="0.3">
      <c r="A264" s="16"/>
      <c r="B264" s="16"/>
      <c r="C264" s="16"/>
      <c r="D264" s="16"/>
      <c r="E264" s="14" t="s">
        <v>102</v>
      </c>
      <c r="F264" s="18">
        <v>1</v>
      </c>
    </row>
    <row r="265" spans="1:6" x14ac:dyDescent="0.3">
      <c r="A265" s="16"/>
      <c r="B265" s="16"/>
      <c r="C265" s="32" t="s">
        <v>265</v>
      </c>
      <c r="D265" s="15"/>
      <c r="E265" s="15"/>
      <c r="F265" s="17">
        <v>112861</v>
      </c>
    </row>
    <row r="266" spans="1:6" x14ac:dyDescent="0.3">
      <c r="A266" s="16"/>
      <c r="B266" s="16"/>
      <c r="C266" s="32" t="s">
        <v>266</v>
      </c>
      <c r="D266" s="15"/>
      <c r="E266" s="15"/>
      <c r="F266" s="30">
        <v>0</v>
      </c>
    </row>
    <row r="267" spans="1:6" x14ac:dyDescent="0.3">
      <c r="A267" s="16"/>
      <c r="B267" s="16"/>
      <c r="C267" s="32" t="s">
        <v>267</v>
      </c>
      <c r="D267" s="15"/>
      <c r="E267" s="15"/>
      <c r="F267" s="17">
        <v>2</v>
      </c>
    </row>
    <row r="268" spans="1:6" x14ac:dyDescent="0.3">
      <c r="A268" s="16"/>
      <c r="B268" s="11" t="s">
        <v>521</v>
      </c>
      <c r="C268" s="15"/>
      <c r="D268" s="15"/>
      <c r="E268" s="15"/>
      <c r="F268" s="17">
        <v>386229</v>
      </c>
    </row>
    <row r="269" spans="1:6" x14ac:dyDescent="0.3">
      <c r="A269" s="16"/>
      <c r="B269" s="11" t="s">
        <v>522</v>
      </c>
      <c r="C269" s="15"/>
      <c r="D269" s="15"/>
      <c r="E269" s="15"/>
      <c r="F269" s="30">
        <v>45000</v>
      </c>
    </row>
    <row r="270" spans="1:6" x14ac:dyDescent="0.3">
      <c r="A270" s="16"/>
      <c r="B270" s="11" t="s">
        <v>525</v>
      </c>
      <c r="C270" s="15"/>
      <c r="D270" s="15"/>
      <c r="E270" s="15"/>
      <c r="F270" s="17">
        <v>7</v>
      </c>
    </row>
    <row r="271" spans="1:6" x14ac:dyDescent="0.3">
      <c r="A271" s="16"/>
      <c r="B271" s="11" t="s">
        <v>372</v>
      </c>
      <c r="C271" s="32">
        <v>0</v>
      </c>
      <c r="D271" s="11" t="s">
        <v>502</v>
      </c>
      <c r="E271" s="11" t="s">
        <v>101</v>
      </c>
      <c r="F271" s="17">
        <v>35980</v>
      </c>
    </row>
    <row r="272" spans="1:6" x14ac:dyDescent="0.3">
      <c r="A272" s="16"/>
      <c r="B272" s="16"/>
      <c r="C272" s="16"/>
      <c r="D272" s="16"/>
      <c r="E272" s="14" t="s">
        <v>21</v>
      </c>
      <c r="F272" s="28">
        <v>35980</v>
      </c>
    </row>
    <row r="273" spans="1:6" x14ac:dyDescent="0.3">
      <c r="A273" s="16"/>
      <c r="B273" s="16"/>
      <c r="C273" s="16"/>
      <c r="D273" s="16"/>
      <c r="E273" s="14" t="s">
        <v>102</v>
      </c>
      <c r="F273" s="18">
        <v>1</v>
      </c>
    </row>
    <row r="274" spans="1:6" x14ac:dyDescent="0.3">
      <c r="A274" s="16"/>
      <c r="B274" s="16"/>
      <c r="C274" s="16"/>
      <c r="D274" s="11" t="s">
        <v>503</v>
      </c>
      <c r="E274" s="11" t="s">
        <v>101</v>
      </c>
      <c r="F274" s="17">
        <v>48972</v>
      </c>
    </row>
    <row r="275" spans="1:6" x14ac:dyDescent="0.3">
      <c r="A275" s="16"/>
      <c r="B275" s="16"/>
      <c r="C275" s="16"/>
      <c r="D275" s="16"/>
      <c r="E275" s="14" t="s">
        <v>21</v>
      </c>
      <c r="F275" s="28">
        <v>48972</v>
      </c>
    </row>
    <row r="276" spans="1:6" x14ac:dyDescent="0.3">
      <c r="A276" s="16"/>
      <c r="B276" s="16"/>
      <c r="C276" s="16"/>
      <c r="D276" s="16"/>
      <c r="E276" s="14" t="s">
        <v>102</v>
      </c>
      <c r="F276" s="18">
        <v>1</v>
      </c>
    </row>
    <row r="277" spans="1:6" x14ac:dyDescent="0.3">
      <c r="A277" s="16"/>
      <c r="B277" s="16"/>
      <c r="C277" s="32" t="s">
        <v>469</v>
      </c>
      <c r="D277" s="15"/>
      <c r="E277" s="15"/>
      <c r="F277" s="17">
        <v>84952</v>
      </c>
    </row>
    <row r="278" spans="1:6" x14ac:dyDescent="0.3">
      <c r="A278" s="16"/>
      <c r="B278" s="16"/>
      <c r="C278" s="32" t="s">
        <v>254</v>
      </c>
      <c r="D278" s="15"/>
      <c r="E278" s="15"/>
      <c r="F278" s="30">
        <v>84952</v>
      </c>
    </row>
    <row r="279" spans="1:6" x14ac:dyDescent="0.3">
      <c r="A279" s="16"/>
      <c r="B279" s="16"/>
      <c r="C279" s="32" t="s">
        <v>255</v>
      </c>
      <c r="D279" s="15"/>
      <c r="E279" s="15"/>
      <c r="F279" s="17">
        <v>2</v>
      </c>
    </row>
    <row r="280" spans="1:6" x14ac:dyDescent="0.3">
      <c r="A280" s="16"/>
      <c r="B280" s="11" t="s">
        <v>523</v>
      </c>
      <c r="C280" s="15"/>
      <c r="D280" s="15"/>
      <c r="E280" s="15"/>
      <c r="F280" s="17">
        <v>84952</v>
      </c>
    </row>
    <row r="281" spans="1:6" x14ac:dyDescent="0.3">
      <c r="A281" s="16"/>
      <c r="B281" s="11" t="s">
        <v>524</v>
      </c>
      <c r="C281" s="15"/>
      <c r="D281" s="15"/>
      <c r="E281" s="15"/>
      <c r="F281" s="30">
        <v>84952</v>
      </c>
    </row>
    <row r="282" spans="1:6" x14ac:dyDescent="0.3">
      <c r="A282" s="16"/>
      <c r="B282" s="11" t="s">
        <v>382</v>
      </c>
      <c r="C282" s="15"/>
      <c r="D282" s="15"/>
      <c r="E282" s="15"/>
      <c r="F282" s="17">
        <v>2</v>
      </c>
    </row>
    <row r="283" spans="1:6" x14ac:dyDescent="0.3">
      <c r="A283" s="11" t="s">
        <v>77</v>
      </c>
      <c r="B283" s="15"/>
      <c r="C283" s="15"/>
      <c r="D283" s="15"/>
      <c r="E283" s="15"/>
      <c r="F283" s="17">
        <v>471181</v>
      </c>
    </row>
    <row r="284" spans="1:6" x14ac:dyDescent="0.3">
      <c r="A284" s="11" t="s">
        <v>78</v>
      </c>
      <c r="B284" s="15"/>
      <c r="C284" s="15"/>
      <c r="D284" s="15"/>
      <c r="E284" s="15"/>
      <c r="F284" s="30">
        <v>129952</v>
      </c>
    </row>
    <row r="285" spans="1:6" x14ac:dyDescent="0.3">
      <c r="A285" s="11" t="s">
        <v>461</v>
      </c>
      <c r="B285" s="15"/>
      <c r="C285" s="15"/>
      <c r="D285" s="15"/>
      <c r="E285" s="15"/>
      <c r="F285" s="17">
        <v>9</v>
      </c>
    </row>
    <row r="286" spans="1:6" x14ac:dyDescent="0.3">
      <c r="A286" s="11" t="s">
        <v>190</v>
      </c>
      <c r="B286" s="11" t="s">
        <v>371</v>
      </c>
      <c r="C286" s="32">
        <v>0</v>
      </c>
      <c r="D286" s="11" t="s">
        <v>504</v>
      </c>
      <c r="E286" s="11" t="s">
        <v>101</v>
      </c>
      <c r="F286" s="17">
        <v>8208</v>
      </c>
    </row>
    <row r="287" spans="1:6" x14ac:dyDescent="0.3">
      <c r="A287" s="16"/>
      <c r="B287" s="16"/>
      <c r="C287" s="16"/>
      <c r="D287" s="16"/>
      <c r="E287" s="14" t="s">
        <v>21</v>
      </c>
      <c r="F287" s="28">
        <v>0</v>
      </c>
    </row>
    <row r="288" spans="1:6" x14ac:dyDescent="0.3">
      <c r="A288" s="16"/>
      <c r="B288" s="16"/>
      <c r="C288" s="16"/>
      <c r="D288" s="16"/>
      <c r="E288" s="14" t="s">
        <v>102</v>
      </c>
      <c r="F288" s="18">
        <v>1</v>
      </c>
    </row>
    <row r="289" spans="1:6" x14ac:dyDescent="0.3">
      <c r="A289" s="16"/>
      <c r="B289" s="16"/>
      <c r="C289" s="32" t="s">
        <v>469</v>
      </c>
      <c r="D289" s="15"/>
      <c r="E289" s="15"/>
      <c r="F289" s="17">
        <v>8208</v>
      </c>
    </row>
    <row r="290" spans="1:6" x14ac:dyDescent="0.3">
      <c r="A290" s="16"/>
      <c r="B290" s="16"/>
      <c r="C290" s="32" t="s">
        <v>254</v>
      </c>
      <c r="D290" s="15"/>
      <c r="E290" s="15"/>
      <c r="F290" s="30">
        <v>0</v>
      </c>
    </row>
    <row r="291" spans="1:6" x14ac:dyDescent="0.3">
      <c r="A291" s="16"/>
      <c r="B291" s="16"/>
      <c r="C291" s="32" t="s">
        <v>255</v>
      </c>
      <c r="D291" s="15"/>
      <c r="E291" s="15"/>
      <c r="F291" s="17">
        <v>1</v>
      </c>
    </row>
    <row r="292" spans="1:6" x14ac:dyDescent="0.3">
      <c r="A292" s="16"/>
      <c r="B292" s="11" t="s">
        <v>521</v>
      </c>
      <c r="C292" s="15"/>
      <c r="D292" s="15"/>
      <c r="E292" s="15"/>
      <c r="F292" s="17">
        <v>8208</v>
      </c>
    </row>
    <row r="293" spans="1:6" x14ac:dyDescent="0.3">
      <c r="A293" s="16"/>
      <c r="B293" s="11" t="s">
        <v>522</v>
      </c>
      <c r="C293" s="15"/>
      <c r="D293" s="15"/>
      <c r="E293" s="15"/>
      <c r="F293" s="30">
        <v>0</v>
      </c>
    </row>
    <row r="294" spans="1:6" x14ac:dyDescent="0.3">
      <c r="A294" s="16"/>
      <c r="B294" s="11" t="s">
        <v>525</v>
      </c>
      <c r="C294" s="15"/>
      <c r="D294" s="15"/>
      <c r="E294" s="15"/>
      <c r="F294" s="17">
        <v>1</v>
      </c>
    </row>
    <row r="295" spans="1:6" x14ac:dyDescent="0.3">
      <c r="A295" s="11" t="s">
        <v>79</v>
      </c>
      <c r="B295" s="15"/>
      <c r="C295" s="15"/>
      <c r="D295" s="15"/>
      <c r="E295" s="15"/>
      <c r="F295" s="17">
        <v>8208</v>
      </c>
    </row>
    <row r="296" spans="1:6" x14ac:dyDescent="0.3">
      <c r="A296" s="11" t="s">
        <v>80</v>
      </c>
      <c r="B296" s="15"/>
      <c r="C296" s="15"/>
      <c r="D296" s="15"/>
      <c r="E296" s="15"/>
      <c r="F296" s="30">
        <v>0</v>
      </c>
    </row>
    <row r="297" spans="1:6" x14ac:dyDescent="0.3">
      <c r="A297" s="11" t="s">
        <v>462</v>
      </c>
      <c r="B297" s="15"/>
      <c r="C297" s="15"/>
      <c r="D297" s="15"/>
      <c r="E297" s="15"/>
      <c r="F297" s="17">
        <v>1</v>
      </c>
    </row>
    <row r="298" spans="1:6" x14ac:dyDescent="0.3">
      <c r="A298" s="11" t="s">
        <v>191</v>
      </c>
      <c r="B298" s="11" t="s">
        <v>371</v>
      </c>
      <c r="C298" s="32">
        <v>0</v>
      </c>
      <c r="D298" s="11" t="s">
        <v>505</v>
      </c>
      <c r="E298" s="11" t="s">
        <v>101</v>
      </c>
      <c r="F298" s="17">
        <v>100000</v>
      </c>
    </row>
    <row r="299" spans="1:6" x14ac:dyDescent="0.3">
      <c r="A299" s="16"/>
      <c r="B299" s="16"/>
      <c r="C299" s="16"/>
      <c r="D299" s="16"/>
      <c r="E299" s="14" t="s">
        <v>21</v>
      </c>
      <c r="F299" s="28">
        <v>100000</v>
      </c>
    </row>
    <row r="300" spans="1:6" x14ac:dyDescent="0.3">
      <c r="A300" s="16"/>
      <c r="B300" s="16"/>
      <c r="C300" s="16"/>
      <c r="D300" s="16"/>
      <c r="E300" s="14" t="s">
        <v>102</v>
      </c>
      <c r="F300" s="18">
        <v>1</v>
      </c>
    </row>
    <row r="301" spans="1:6" x14ac:dyDescent="0.3">
      <c r="A301" s="16"/>
      <c r="B301" s="16"/>
      <c r="C301" s="16"/>
      <c r="D301" s="11" t="s">
        <v>506</v>
      </c>
      <c r="E301" s="11" t="s">
        <v>101</v>
      </c>
      <c r="F301" s="17">
        <v>284530</v>
      </c>
    </row>
    <row r="302" spans="1:6" x14ac:dyDescent="0.3">
      <c r="A302" s="16"/>
      <c r="B302" s="16"/>
      <c r="C302" s="16"/>
      <c r="D302" s="16"/>
      <c r="E302" s="14" t="s">
        <v>21</v>
      </c>
      <c r="F302" s="28">
        <v>0</v>
      </c>
    </row>
    <row r="303" spans="1:6" x14ac:dyDescent="0.3">
      <c r="A303" s="16"/>
      <c r="B303" s="16"/>
      <c r="C303" s="16"/>
      <c r="D303" s="16"/>
      <c r="E303" s="14" t="s">
        <v>102</v>
      </c>
      <c r="F303" s="18">
        <v>1</v>
      </c>
    </row>
    <row r="304" spans="1:6" x14ac:dyDescent="0.3">
      <c r="A304" s="16"/>
      <c r="B304" s="16"/>
      <c r="C304" s="16"/>
      <c r="D304" s="11" t="s">
        <v>507</v>
      </c>
      <c r="E304" s="11" t="s">
        <v>101</v>
      </c>
      <c r="F304" s="17">
        <v>8000</v>
      </c>
    </row>
    <row r="305" spans="1:6" x14ac:dyDescent="0.3">
      <c r="A305" s="16"/>
      <c r="B305" s="16"/>
      <c r="C305" s="16"/>
      <c r="D305" s="16"/>
      <c r="E305" s="14" t="s">
        <v>21</v>
      </c>
      <c r="F305" s="28">
        <v>0</v>
      </c>
    </row>
    <row r="306" spans="1:6" x14ac:dyDescent="0.3">
      <c r="A306" s="16"/>
      <c r="B306" s="16"/>
      <c r="C306" s="16"/>
      <c r="D306" s="16"/>
      <c r="E306" s="14" t="s">
        <v>102</v>
      </c>
      <c r="F306" s="18">
        <v>1</v>
      </c>
    </row>
    <row r="307" spans="1:6" x14ac:dyDescent="0.3">
      <c r="A307" s="16"/>
      <c r="B307" s="16"/>
      <c r="C307" s="16"/>
      <c r="D307" s="11" t="s">
        <v>387</v>
      </c>
      <c r="E307" s="11" t="s">
        <v>101</v>
      </c>
      <c r="F307" s="17">
        <v>12000</v>
      </c>
    </row>
    <row r="308" spans="1:6" x14ac:dyDescent="0.3">
      <c r="A308" s="16"/>
      <c r="B308" s="16"/>
      <c r="C308" s="16"/>
      <c r="D308" s="16"/>
      <c r="E308" s="14" t="s">
        <v>21</v>
      </c>
      <c r="F308" s="28">
        <v>0</v>
      </c>
    </row>
    <row r="309" spans="1:6" x14ac:dyDescent="0.3">
      <c r="A309" s="16"/>
      <c r="B309" s="16"/>
      <c r="C309" s="16"/>
      <c r="D309" s="16"/>
      <c r="E309" s="14" t="s">
        <v>102</v>
      </c>
      <c r="F309" s="18">
        <v>1</v>
      </c>
    </row>
    <row r="310" spans="1:6" x14ac:dyDescent="0.3">
      <c r="A310" s="16"/>
      <c r="B310" s="16"/>
      <c r="C310" s="32" t="s">
        <v>469</v>
      </c>
      <c r="D310" s="15"/>
      <c r="E310" s="15"/>
      <c r="F310" s="17">
        <v>404530</v>
      </c>
    </row>
    <row r="311" spans="1:6" x14ac:dyDescent="0.3">
      <c r="A311" s="16"/>
      <c r="B311" s="16"/>
      <c r="C311" s="32" t="s">
        <v>254</v>
      </c>
      <c r="D311" s="15"/>
      <c r="E311" s="15"/>
      <c r="F311" s="30">
        <v>100000</v>
      </c>
    </row>
    <row r="312" spans="1:6" x14ac:dyDescent="0.3">
      <c r="A312" s="16"/>
      <c r="B312" s="16"/>
      <c r="C312" s="32" t="s">
        <v>255</v>
      </c>
      <c r="D312" s="15"/>
      <c r="E312" s="15"/>
      <c r="F312" s="17">
        <v>4</v>
      </c>
    </row>
    <row r="313" spans="1:6" x14ac:dyDescent="0.3">
      <c r="A313" s="16"/>
      <c r="B313" s="11" t="s">
        <v>521</v>
      </c>
      <c r="C313" s="15"/>
      <c r="D313" s="15"/>
      <c r="E313" s="15"/>
      <c r="F313" s="17">
        <v>404530</v>
      </c>
    </row>
    <row r="314" spans="1:6" x14ac:dyDescent="0.3">
      <c r="A314" s="16"/>
      <c r="B314" s="11" t="s">
        <v>522</v>
      </c>
      <c r="C314" s="15"/>
      <c r="D314" s="15"/>
      <c r="E314" s="15"/>
      <c r="F314" s="30">
        <v>100000</v>
      </c>
    </row>
    <row r="315" spans="1:6" x14ac:dyDescent="0.3">
      <c r="A315" s="16"/>
      <c r="B315" s="11" t="s">
        <v>525</v>
      </c>
      <c r="C315" s="15"/>
      <c r="D315" s="15"/>
      <c r="E315" s="15"/>
      <c r="F315" s="17">
        <v>4</v>
      </c>
    </row>
    <row r="316" spans="1:6" x14ac:dyDescent="0.3">
      <c r="A316" s="16"/>
      <c r="B316" s="11" t="s">
        <v>372</v>
      </c>
      <c r="C316" s="32">
        <v>0</v>
      </c>
      <c r="D316" s="11" t="s">
        <v>388</v>
      </c>
      <c r="E316" s="11" t="s">
        <v>101</v>
      </c>
      <c r="F316" s="17">
        <v>174215</v>
      </c>
    </row>
    <row r="317" spans="1:6" x14ac:dyDescent="0.3">
      <c r="A317" s="16"/>
      <c r="B317" s="16"/>
      <c r="C317" s="16"/>
      <c r="D317" s="16"/>
      <c r="E317" s="14" t="s">
        <v>21</v>
      </c>
      <c r="F317" s="28">
        <v>0</v>
      </c>
    </row>
    <row r="318" spans="1:6" x14ac:dyDescent="0.3">
      <c r="A318" s="16"/>
      <c r="B318" s="16"/>
      <c r="C318" s="16"/>
      <c r="D318" s="16"/>
      <c r="E318" s="14" t="s">
        <v>102</v>
      </c>
      <c r="F318" s="18">
        <v>1</v>
      </c>
    </row>
    <row r="319" spans="1:6" x14ac:dyDescent="0.3">
      <c r="A319" s="16"/>
      <c r="B319" s="16"/>
      <c r="C319" s="16"/>
      <c r="D319" s="11" t="s">
        <v>389</v>
      </c>
      <c r="E319" s="11" t="s">
        <v>101</v>
      </c>
      <c r="F319" s="17">
        <v>5000</v>
      </c>
    </row>
    <row r="320" spans="1:6" x14ac:dyDescent="0.3">
      <c r="A320" s="16"/>
      <c r="B320" s="16"/>
      <c r="C320" s="16"/>
      <c r="D320" s="16"/>
      <c r="E320" s="14" t="s">
        <v>21</v>
      </c>
      <c r="F320" s="28">
        <v>0</v>
      </c>
    </row>
    <row r="321" spans="1:6" x14ac:dyDescent="0.3">
      <c r="A321" s="16"/>
      <c r="B321" s="16"/>
      <c r="C321" s="16"/>
      <c r="D321" s="16"/>
      <c r="E321" s="14" t="s">
        <v>102</v>
      </c>
      <c r="F321" s="18">
        <v>1</v>
      </c>
    </row>
    <row r="322" spans="1:6" x14ac:dyDescent="0.3">
      <c r="A322" s="16"/>
      <c r="B322" s="16"/>
      <c r="C322" s="16"/>
      <c r="D322" s="11" t="s">
        <v>390</v>
      </c>
      <c r="E322" s="11" t="s">
        <v>101</v>
      </c>
      <c r="F322" s="17">
        <v>87200</v>
      </c>
    </row>
    <row r="323" spans="1:6" x14ac:dyDescent="0.3">
      <c r="A323" s="16"/>
      <c r="B323" s="16"/>
      <c r="C323" s="16"/>
      <c r="D323" s="16"/>
      <c r="E323" s="14" t="s">
        <v>21</v>
      </c>
      <c r="F323" s="28">
        <v>0</v>
      </c>
    </row>
    <row r="324" spans="1:6" x14ac:dyDescent="0.3">
      <c r="A324" s="16"/>
      <c r="B324" s="16"/>
      <c r="C324" s="16"/>
      <c r="D324" s="16"/>
      <c r="E324" s="14" t="s">
        <v>102</v>
      </c>
      <c r="F324" s="18">
        <v>1</v>
      </c>
    </row>
    <row r="325" spans="1:6" x14ac:dyDescent="0.3">
      <c r="A325" s="16"/>
      <c r="B325" s="16"/>
      <c r="C325" s="16"/>
      <c r="D325" s="11" t="s">
        <v>391</v>
      </c>
      <c r="E325" s="11" t="s">
        <v>101</v>
      </c>
      <c r="F325" s="17">
        <v>7500</v>
      </c>
    </row>
    <row r="326" spans="1:6" x14ac:dyDescent="0.3">
      <c r="A326" s="16"/>
      <c r="B326" s="16"/>
      <c r="C326" s="16"/>
      <c r="D326" s="16"/>
      <c r="E326" s="14" t="s">
        <v>21</v>
      </c>
      <c r="F326" s="28">
        <v>0</v>
      </c>
    </row>
    <row r="327" spans="1:6" x14ac:dyDescent="0.3">
      <c r="A327" s="16"/>
      <c r="B327" s="16"/>
      <c r="C327" s="16"/>
      <c r="D327" s="16"/>
      <c r="E327" s="14" t="s">
        <v>102</v>
      </c>
      <c r="F327" s="18">
        <v>1</v>
      </c>
    </row>
    <row r="328" spans="1:6" x14ac:dyDescent="0.3">
      <c r="A328" s="16"/>
      <c r="B328" s="16"/>
      <c r="C328" s="16"/>
      <c r="D328" s="11" t="s">
        <v>392</v>
      </c>
      <c r="E328" s="11" t="s">
        <v>101</v>
      </c>
      <c r="F328" s="17">
        <v>8000</v>
      </c>
    </row>
    <row r="329" spans="1:6" x14ac:dyDescent="0.3">
      <c r="A329" s="16"/>
      <c r="B329" s="16"/>
      <c r="C329" s="16"/>
      <c r="D329" s="16"/>
      <c r="E329" s="14" t="s">
        <v>21</v>
      </c>
      <c r="F329" s="28">
        <v>8000</v>
      </c>
    </row>
    <row r="330" spans="1:6" x14ac:dyDescent="0.3">
      <c r="A330" s="16"/>
      <c r="B330" s="16"/>
      <c r="C330" s="16"/>
      <c r="D330" s="16"/>
      <c r="E330" s="14" t="s">
        <v>102</v>
      </c>
      <c r="F330" s="18">
        <v>1</v>
      </c>
    </row>
    <row r="331" spans="1:6" x14ac:dyDescent="0.3">
      <c r="A331" s="16"/>
      <c r="B331" s="16"/>
      <c r="C331" s="16"/>
      <c r="D331" s="11" t="s">
        <v>393</v>
      </c>
      <c r="E331" s="11" t="s">
        <v>101</v>
      </c>
      <c r="F331" s="17">
        <v>46150</v>
      </c>
    </row>
    <row r="332" spans="1:6" x14ac:dyDescent="0.3">
      <c r="A332" s="16"/>
      <c r="B332" s="16"/>
      <c r="C332" s="16"/>
      <c r="D332" s="16"/>
      <c r="E332" s="14" t="s">
        <v>21</v>
      </c>
      <c r="F332" s="28">
        <v>0</v>
      </c>
    </row>
    <row r="333" spans="1:6" x14ac:dyDescent="0.3">
      <c r="A333" s="16"/>
      <c r="B333" s="16"/>
      <c r="C333" s="16"/>
      <c r="D333" s="16"/>
      <c r="E333" s="14" t="s">
        <v>102</v>
      </c>
      <c r="F333" s="18">
        <v>1</v>
      </c>
    </row>
    <row r="334" spans="1:6" x14ac:dyDescent="0.3">
      <c r="A334" s="16"/>
      <c r="B334" s="16"/>
      <c r="C334" s="16"/>
      <c r="D334" s="11" t="s">
        <v>394</v>
      </c>
      <c r="E334" s="11" t="s">
        <v>101</v>
      </c>
      <c r="F334" s="17">
        <v>108620</v>
      </c>
    </row>
    <row r="335" spans="1:6" x14ac:dyDescent="0.3">
      <c r="A335" s="16"/>
      <c r="B335" s="16"/>
      <c r="C335" s="16"/>
      <c r="D335" s="16"/>
      <c r="E335" s="14" t="s">
        <v>21</v>
      </c>
      <c r="F335" s="28">
        <v>35000</v>
      </c>
    </row>
    <row r="336" spans="1:6" x14ac:dyDescent="0.3">
      <c r="A336" s="16"/>
      <c r="B336" s="16"/>
      <c r="C336" s="16"/>
      <c r="D336" s="16"/>
      <c r="E336" s="14" t="s">
        <v>102</v>
      </c>
      <c r="F336" s="18">
        <v>1</v>
      </c>
    </row>
    <row r="337" spans="1:6" x14ac:dyDescent="0.3">
      <c r="A337" s="16"/>
      <c r="B337" s="16"/>
      <c r="C337" s="16"/>
      <c r="D337" s="11" t="s">
        <v>395</v>
      </c>
      <c r="E337" s="11" t="s">
        <v>101</v>
      </c>
      <c r="F337" s="17">
        <v>166000</v>
      </c>
    </row>
    <row r="338" spans="1:6" x14ac:dyDescent="0.3">
      <c r="A338" s="16"/>
      <c r="B338" s="16"/>
      <c r="C338" s="16"/>
      <c r="D338" s="16"/>
      <c r="E338" s="14" t="s">
        <v>21</v>
      </c>
      <c r="F338" s="28">
        <v>86000</v>
      </c>
    </row>
    <row r="339" spans="1:6" x14ac:dyDescent="0.3">
      <c r="A339" s="16"/>
      <c r="B339" s="16"/>
      <c r="C339" s="16"/>
      <c r="D339" s="16"/>
      <c r="E339" s="14" t="s">
        <v>102</v>
      </c>
      <c r="F339" s="18">
        <v>1</v>
      </c>
    </row>
    <row r="340" spans="1:6" x14ac:dyDescent="0.3">
      <c r="A340" s="16"/>
      <c r="B340" s="16"/>
      <c r="C340" s="32" t="s">
        <v>469</v>
      </c>
      <c r="D340" s="15"/>
      <c r="E340" s="15"/>
      <c r="F340" s="17">
        <v>602685</v>
      </c>
    </row>
    <row r="341" spans="1:6" x14ac:dyDescent="0.3">
      <c r="A341" s="16"/>
      <c r="B341" s="16"/>
      <c r="C341" s="32" t="s">
        <v>254</v>
      </c>
      <c r="D341" s="15"/>
      <c r="E341" s="15"/>
      <c r="F341" s="30">
        <v>129000</v>
      </c>
    </row>
    <row r="342" spans="1:6" x14ac:dyDescent="0.3">
      <c r="A342" s="16"/>
      <c r="B342" s="16"/>
      <c r="C342" s="32" t="s">
        <v>255</v>
      </c>
      <c r="D342" s="15"/>
      <c r="E342" s="15"/>
      <c r="F342" s="17">
        <v>8</v>
      </c>
    </row>
    <row r="343" spans="1:6" x14ac:dyDescent="0.3">
      <c r="A343" s="16"/>
      <c r="B343" s="16"/>
      <c r="C343" s="32">
        <v>0.26</v>
      </c>
      <c r="D343" s="11" t="s">
        <v>396</v>
      </c>
      <c r="E343" s="11" t="s">
        <v>101</v>
      </c>
      <c r="F343" s="17">
        <v>600000</v>
      </c>
    </row>
    <row r="344" spans="1:6" x14ac:dyDescent="0.3">
      <c r="A344" s="16"/>
      <c r="B344" s="16"/>
      <c r="C344" s="16"/>
      <c r="D344" s="16"/>
      <c r="E344" s="14" t="s">
        <v>21</v>
      </c>
      <c r="F344" s="28">
        <v>600000</v>
      </c>
    </row>
    <row r="345" spans="1:6" x14ac:dyDescent="0.3">
      <c r="A345" s="16"/>
      <c r="B345" s="16"/>
      <c r="C345" s="16"/>
      <c r="D345" s="16"/>
      <c r="E345" s="14" t="s">
        <v>102</v>
      </c>
      <c r="F345" s="18">
        <v>1</v>
      </c>
    </row>
    <row r="346" spans="1:6" x14ac:dyDescent="0.3">
      <c r="A346" s="16"/>
      <c r="B346" s="16"/>
      <c r="C346" s="32" t="s">
        <v>265</v>
      </c>
      <c r="D346" s="15"/>
      <c r="E346" s="15"/>
      <c r="F346" s="17">
        <v>600000</v>
      </c>
    </row>
    <row r="347" spans="1:6" x14ac:dyDescent="0.3">
      <c r="A347" s="16"/>
      <c r="B347" s="16"/>
      <c r="C347" s="32" t="s">
        <v>266</v>
      </c>
      <c r="D347" s="15"/>
      <c r="E347" s="15"/>
      <c r="F347" s="30">
        <v>600000</v>
      </c>
    </row>
    <row r="348" spans="1:6" x14ac:dyDescent="0.3">
      <c r="A348" s="16"/>
      <c r="B348" s="16"/>
      <c r="C348" s="32" t="s">
        <v>267</v>
      </c>
      <c r="D348" s="15"/>
      <c r="E348" s="15"/>
      <c r="F348" s="17">
        <v>1</v>
      </c>
    </row>
    <row r="349" spans="1:6" x14ac:dyDescent="0.3">
      <c r="A349" s="16"/>
      <c r="B349" s="11" t="s">
        <v>523</v>
      </c>
      <c r="C349" s="15"/>
      <c r="D349" s="15"/>
      <c r="E349" s="15"/>
      <c r="F349" s="17">
        <v>1202685</v>
      </c>
    </row>
    <row r="350" spans="1:6" x14ac:dyDescent="0.3">
      <c r="A350" s="16"/>
      <c r="B350" s="11" t="s">
        <v>524</v>
      </c>
      <c r="C350" s="15"/>
      <c r="D350" s="15"/>
      <c r="E350" s="15"/>
      <c r="F350" s="30">
        <v>729000</v>
      </c>
    </row>
    <row r="351" spans="1:6" x14ac:dyDescent="0.3">
      <c r="A351" s="16"/>
      <c r="B351" s="11" t="s">
        <v>382</v>
      </c>
      <c r="C351" s="15"/>
      <c r="D351" s="15"/>
      <c r="E351" s="15"/>
      <c r="F351" s="17">
        <v>9</v>
      </c>
    </row>
    <row r="352" spans="1:6" x14ac:dyDescent="0.3">
      <c r="A352" s="11" t="s">
        <v>81</v>
      </c>
      <c r="B352" s="15"/>
      <c r="C352" s="15"/>
      <c r="D352" s="15"/>
      <c r="E352" s="15"/>
      <c r="F352" s="17">
        <v>1607215</v>
      </c>
    </row>
    <row r="353" spans="1:6" x14ac:dyDescent="0.3">
      <c r="A353" s="11" t="s">
        <v>82</v>
      </c>
      <c r="B353" s="15"/>
      <c r="C353" s="15"/>
      <c r="D353" s="15"/>
      <c r="E353" s="15"/>
      <c r="F353" s="30">
        <v>829000</v>
      </c>
    </row>
    <row r="354" spans="1:6" x14ac:dyDescent="0.3">
      <c r="A354" s="11" t="s">
        <v>463</v>
      </c>
      <c r="B354" s="15"/>
      <c r="C354" s="15"/>
      <c r="D354" s="15"/>
      <c r="E354" s="15"/>
      <c r="F354" s="17">
        <v>13</v>
      </c>
    </row>
    <row r="355" spans="1:6" x14ac:dyDescent="0.3">
      <c r="A355" s="11" t="s">
        <v>192</v>
      </c>
      <c r="B355" s="11" t="s">
        <v>371</v>
      </c>
      <c r="C355" s="32">
        <v>0</v>
      </c>
      <c r="D355" s="11" t="s">
        <v>397</v>
      </c>
      <c r="E355" s="11" t="s">
        <v>101</v>
      </c>
      <c r="F355" s="17">
        <v>43700</v>
      </c>
    </row>
    <row r="356" spans="1:6" x14ac:dyDescent="0.3">
      <c r="A356" s="16"/>
      <c r="B356" s="16"/>
      <c r="C356" s="16"/>
      <c r="D356" s="16"/>
      <c r="E356" s="14" t="s">
        <v>21</v>
      </c>
      <c r="F356" s="28">
        <v>0</v>
      </c>
    </row>
    <row r="357" spans="1:6" x14ac:dyDescent="0.3">
      <c r="A357" s="16"/>
      <c r="B357" s="16"/>
      <c r="C357" s="16"/>
      <c r="D357" s="16"/>
      <c r="E357" s="14" t="s">
        <v>102</v>
      </c>
      <c r="F357" s="18">
        <v>1</v>
      </c>
    </row>
    <row r="358" spans="1:6" x14ac:dyDescent="0.3">
      <c r="A358" s="16"/>
      <c r="B358" s="16"/>
      <c r="C358" s="16"/>
      <c r="D358" s="11" t="s">
        <v>398</v>
      </c>
      <c r="E358" s="11" t="s">
        <v>101</v>
      </c>
      <c r="F358" s="17">
        <v>78334</v>
      </c>
    </row>
    <row r="359" spans="1:6" x14ac:dyDescent="0.3">
      <c r="A359" s="16"/>
      <c r="B359" s="16"/>
      <c r="C359" s="16"/>
      <c r="D359" s="16"/>
      <c r="E359" s="14" t="s">
        <v>21</v>
      </c>
      <c r="F359" s="28">
        <v>78334</v>
      </c>
    </row>
    <row r="360" spans="1:6" x14ac:dyDescent="0.3">
      <c r="A360" s="16"/>
      <c r="B360" s="16"/>
      <c r="C360" s="16"/>
      <c r="D360" s="16"/>
      <c r="E360" s="14" t="s">
        <v>102</v>
      </c>
      <c r="F360" s="18">
        <v>1</v>
      </c>
    </row>
    <row r="361" spans="1:6" x14ac:dyDescent="0.3">
      <c r="A361" s="16"/>
      <c r="B361" s="16"/>
      <c r="C361" s="16"/>
      <c r="D361" s="11" t="s">
        <v>399</v>
      </c>
      <c r="E361" s="11" t="s">
        <v>101</v>
      </c>
      <c r="F361" s="17">
        <v>56306</v>
      </c>
    </row>
    <row r="362" spans="1:6" x14ac:dyDescent="0.3">
      <c r="A362" s="16"/>
      <c r="B362" s="16"/>
      <c r="C362" s="16"/>
      <c r="D362" s="16"/>
      <c r="E362" s="14" t="s">
        <v>21</v>
      </c>
      <c r="F362" s="28">
        <v>56306</v>
      </c>
    </row>
    <row r="363" spans="1:6" x14ac:dyDescent="0.3">
      <c r="A363" s="16"/>
      <c r="B363" s="16"/>
      <c r="C363" s="16"/>
      <c r="D363" s="16"/>
      <c r="E363" s="14" t="s">
        <v>102</v>
      </c>
      <c r="F363" s="18">
        <v>1</v>
      </c>
    </row>
    <row r="364" spans="1:6" x14ac:dyDescent="0.3">
      <c r="A364" s="16"/>
      <c r="B364" s="16"/>
      <c r="C364" s="16"/>
      <c r="D364" s="11" t="s">
        <v>400</v>
      </c>
      <c r="E364" s="11" t="s">
        <v>101</v>
      </c>
      <c r="F364" s="17">
        <v>60642</v>
      </c>
    </row>
    <row r="365" spans="1:6" x14ac:dyDescent="0.3">
      <c r="A365" s="16"/>
      <c r="B365" s="16"/>
      <c r="C365" s="16"/>
      <c r="D365" s="16"/>
      <c r="E365" s="14" t="s">
        <v>21</v>
      </c>
      <c r="F365" s="28">
        <v>0</v>
      </c>
    </row>
    <row r="366" spans="1:6" x14ac:dyDescent="0.3">
      <c r="A366" s="16"/>
      <c r="B366" s="16"/>
      <c r="C366" s="16"/>
      <c r="D366" s="16"/>
      <c r="E366" s="14" t="s">
        <v>102</v>
      </c>
      <c r="F366" s="18">
        <v>1</v>
      </c>
    </row>
    <row r="367" spans="1:6" x14ac:dyDescent="0.3">
      <c r="A367" s="16"/>
      <c r="B367" s="16"/>
      <c r="C367" s="32" t="s">
        <v>469</v>
      </c>
      <c r="D367" s="15"/>
      <c r="E367" s="15"/>
      <c r="F367" s="17">
        <v>238982</v>
      </c>
    </row>
    <row r="368" spans="1:6" x14ac:dyDescent="0.3">
      <c r="A368" s="16"/>
      <c r="B368" s="16"/>
      <c r="C368" s="32" t="s">
        <v>254</v>
      </c>
      <c r="D368" s="15"/>
      <c r="E368" s="15"/>
      <c r="F368" s="30">
        <v>134640</v>
      </c>
    </row>
    <row r="369" spans="1:6" x14ac:dyDescent="0.3">
      <c r="A369" s="16"/>
      <c r="B369" s="16"/>
      <c r="C369" s="32" t="s">
        <v>255</v>
      </c>
      <c r="D369" s="15"/>
      <c r="E369" s="15"/>
      <c r="F369" s="17">
        <v>4</v>
      </c>
    </row>
    <row r="370" spans="1:6" x14ac:dyDescent="0.3">
      <c r="A370" s="16"/>
      <c r="B370" s="16"/>
      <c r="C370" s="32">
        <v>0.25</v>
      </c>
      <c r="D370" s="11" t="s">
        <v>401</v>
      </c>
      <c r="E370" s="11" t="s">
        <v>101</v>
      </c>
      <c r="F370" s="17">
        <v>74928</v>
      </c>
    </row>
    <row r="371" spans="1:6" x14ac:dyDescent="0.3">
      <c r="A371" s="16"/>
      <c r="B371" s="16"/>
      <c r="C371" s="16"/>
      <c r="D371" s="16"/>
      <c r="E371" s="14" t="s">
        <v>21</v>
      </c>
      <c r="F371" s="28">
        <v>0</v>
      </c>
    </row>
    <row r="372" spans="1:6" x14ac:dyDescent="0.3">
      <c r="A372" s="16"/>
      <c r="B372" s="16"/>
      <c r="C372" s="16"/>
      <c r="D372" s="16"/>
      <c r="E372" s="14" t="s">
        <v>102</v>
      </c>
      <c r="F372" s="18">
        <v>1</v>
      </c>
    </row>
    <row r="373" spans="1:6" x14ac:dyDescent="0.3">
      <c r="A373" s="16"/>
      <c r="B373" s="16"/>
      <c r="C373" s="32" t="s">
        <v>402</v>
      </c>
      <c r="D373" s="15"/>
      <c r="E373" s="15"/>
      <c r="F373" s="17">
        <v>74928</v>
      </c>
    </row>
    <row r="374" spans="1:6" x14ac:dyDescent="0.3">
      <c r="A374" s="16"/>
      <c r="B374" s="16"/>
      <c r="C374" s="32" t="s">
        <v>403</v>
      </c>
      <c r="D374" s="15"/>
      <c r="E374" s="15"/>
      <c r="F374" s="30">
        <v>0</v>
      </c>
    </row>
    <row r="375" spans="1:6" x14ac:dyDescent="0.3">
      <c r="A375" s="16"/>
      <c r="B375" s="16"/>
      <c r="C375" s="32" t="s">
        <v>404</v>
      </c>
      <c r="D375" s="15"/>
      <c r="E375" s="15"/>
      <c r="F375" s="17">
        <v>1</v>
      </c>
    </row>
    <row r="376" spans="1:6" x14ac:dyDescent="0.3">
      <c r="A376" s="16"/>
      <c r="B376" s="11" t="s">
        <v>521</v>
      </c>
      <c r="C376" s="15"/>
      <c r="D376" s="15"/>
      <c r="E376" s="15"/>
      <c r="F376" s="17">
        <v>313910</v>
      </c>
    </row>
    <row r="377" spans="1:6" x14ac:dyDescent="0.3">
      <c r="A377" s="16"/>
      <c r="B377" s="11" t="s">
        <v>522</v>
      </c>
      <c r="C377" s="15"/>
      <c r="D377" s="15"/>
      <c r="E377" s="15"/>
      <c r="F377" s="30">
        <v>134640</v>
      </c>
    </row>
    <row r="378" spans="1:6" x14ac:dyDescent="0.3">
      <c r="A378" s="16"/>
      <c r="B378" s="11" t="s">
        <v>525</v>
      </c>
      <c r="C378" s="15"/>
      <c r="D378" s="15"/>
      <c r="E378" s="15"/>
      <c r="F378" s="17">
        <v>5</v>
      </c>
    </row>
    <row r="379" spans="1:6" x14ac:dyDescent="0.3">
      <c r="A379" s="16"/>
      <c r="B379" s="11" t="s">
        <v>372</v>
      </c>
      <c r="C379" s="32">
        <v>0</v>
      </c>
      <c r="D379" s="11" t="s">
        <v>405</v>
      </c>
      <c r="E379" s="11" t="s">
        <v>101</v>
      </c>
      <c r="F379" s="17">
        <v>64633</v>
      </c>
    </row>
    <row r="380" spans="1:6" x14ac:dyDescent="0.3">
      <c r="A380" s="16"/>
      <c r="B380" s="16"/>
      <c r="C380" s="16"/>
      <c r="D380" s="16"/>
      <c r="E380" s="14" t="s">
        <v>21</v>
      </c>
      <c r="F380" s="28">
        <v>64633</v>
      </c>
    </row>
    <row r="381" spans="1:6" x14ac:dyDescent="0.3">
      <c r="A381" s="16"/>
      <c r="B381" s="16"/>
      <c r="C381" s="16"/>
      <c r="D381" s="16"/>
      <c r="E381" s="14" t="s">
        <v>102</v>
      </c>
      <c r="F381" s="18">
        <v>1</v>
      </c>
    </row>
    <row r="382" spans="1:6" x14ac:dyDescent="0.3">
      <c r="A382" s="16"/>
      <c r="B382" s="16"/>
      <c r="C382" s="16"/>
      <c r="D382" s="11" t="s">
        <v>406</v>
      </c>
      <c r="E382" s="11" t="s">
        <v>101</v>
      </c>
      <c r="F382" s="17">
        <v>2000</v>
      </c>
    </row>
    <row r="383" spans="1:6" x14ac:dyDescent="0.3">
      <c r="A383" s="16"/>
      <c r="B383" s="16"/>
      <c r="C383" s="16"/>
      <c r="D383" s="16"/>
      <c r="E383" s="14" t="s">
        <v>21</v>
      </c>
      <c r="F383" s="28">
        <v>2000</v>
      </c>
    </row>
    <row r="384" spans="1:6" x14ac:dyDescent="0.3">
      <c r="A384" s="16"/>
      <c r="B384" s="16"/>
      <c r="C384" s="16"/>
      <c r="D384" s="16"/>
      <c r="E384" s="14" t="s">
        <v>102</v>
      </c>
      <c r="F384" s="18">
        <v>1</v>
      </c>
    </row>
    <row r="385" spans="1:6" x14ac:dyDescent="0.3">
      <c r="A385" s="16"/>
      <c r="B385" s="16"/>
      <c r="C385" s="16"/>
      <c r="D385" s="11" t="s">
        <v>407</v>
      </c>
      <c r="E385" s="11" t="s">
        <v>101</v>
      </c>
      <c r="F385" s="17">
        <v>64996</v>
      </c>
    </row>
    <row r="386" spans="1:6" x14ac:dyDescent="0.3">
      <c r="A386" s="16"/>
      <c r="B386" s="16"/>
      <c r="C386" s="16"/>
      <c r="D386" s="16"/>
      <c r="E386" s="14" t="s">
        <v>21</v>
      </c>
      <c r="F386" s="28">
        <v>0</v>
      </c>
    </row>
    <row r="387" spans="1:6" x14ac:dyDescent="0.3">
      <c r="A387" s="16"/>
      <c r="B387" s="16"/>
      <c r="C387" s="16"/>
      <c r="D387" s="16"/>
      <c r="E387" s="14" t="s">
        <v>102</v>
      </c>
      <c r="F387" s="18">
        <v>1</v>
      </c>
    </row>
    <row r="388" spans="1:6" x14ac:dyDescent="0.3">
      <c r="A388" s="16"/>
      <c r="B388" s="16"/>
      <c r="C388" s="16"/>
      <c r="D388" s="11" t="s">
        <v>408</v>
      </c>
      <c r="E388" s="11" t="s">
        <v>101</v>
      </c>
      <c r="F388" s="17">
        <v>54211</v>
      </c>
    </row>
    <row r="389" spans="1:6" x14ac:dyDescent="0.3">
      <c r="A389" s="16"/>
      <c r="B389" s="16"/>
      <c r="C389" s="16"/>
      <c r="D389" s="16"/>
      <c r="E389" s="14" t="s">
        <v>21</v>
      </c>
      <c r="F389" s="28">
        <v>0</v>
      </c>
    </row>
    <row r="390" spans="1:6" x14ac:dyDescent="0.3">
      <c r="A390" s="16"/>
      <c r="B390" s="16"/>
      <c r="C390" s="16"/>
      <c r="D390" s="16"/>
      <c r="E390" s="14" t="s">
        <v>102</v>
      </c>
      <c r="F390" s="18">
        <v>1</v>
      </c>
    </row>
    <row r="391" spans="1:6" x14ac:dyDescent="0.3">
      <c r="A391" s="16"/>
      <c r="B391" s="16"/>
      <c r="C391" s="16"/>
      <c r="D391" s="11" t="s">
        <v>409</v>
      </c>
      <c r="E391" s="11" t="s">
        <v>101</v>
      </c>
      <c r="F391" s="17">
        <v>40000</v>
      </c>
    </row>
    <row r="392" spans="1:6" x14ac:dyDescent="0.3">
      <c r="A392" s="16"/>
      <c r="B392" s="16"/>
      <c r="C392" s="16"/>
      <c r="D392" s="16"/>
      <c r="E392" s="14" t="s">
        <v>21</v>
      </c>
      <c r="F392" s="28">
        <v>40000</v>
      </c>
    </row>
    <row r="393" spans="1:6" x14ac:dyDescent="0.3">
      <c r="A393" s="16"/>
      <c r="B393" s="16"/>
      <c r="C393" s="16"/>
      <c r="D393" s="16"/>
      <c r="E393" s="14" t="s">
        <v>102</v>
      </c>
      <c r="F393" s="18">
        <v>1</v>
      </c>
    </row>
    <row r="394" spans="1:6" x14ac:dyDescent="0.3">
      <c r="A394" s="16"/>
      <c r="B394" s="16"/>
      <c r="C394" s="16"/>
      <c r="D394" s="11" t="s">
        <v>410</v>
      </c>
      <c r="E394" s="11" t="s">
        <v>101</v>
      </c>
      <c r="F394" s="17">
        <v>5100</v>
      </c>
    </row>
    <row r="395" spans="1:6" x14ac:dyDescent="0.3">
      <c r="A395" s="16"/>
      <c r="B395" s="16"/>
      <c r="C395" s="16"/>
      <c r="D395" s="16"/>
      <c r="E395" s="14" t="s">
        <v>21</v>
      </c>
      <c r="F395" s="28">
        <v>5100</v>
      </c>
    </row>
    <row r="396" spans="1:6" x14ac:dyDescent="0.3">
      <c r="A396" s="16"/>
      <c r="B396" s="16"/>
      <c r="C396" s="16"/>
      <c r="D396" s="16"/>
      <c r="E396" s="14" t="s">
        <v>102</v>
      </c>
      <c r="F396" s="18">
        <v>1</v>
      </c>
    </row>
    <row r="397" spans="1:6" x14ac:dyDescent="0.3">
      <c r="A397" s="16"/>
      <c r="B397" s="16"/>
      <c r="C397" s="32" t="s">
        <v>469</v>
      </c>
      <c r="D397" s="15"/>
      <c r="E397" s="15"/>
      <c r="F397" s="17">
        <v>230940</v>
      </c>
    </row>
    <row r="398" spans="1:6" x14ac:dyDescent="0.3">
      <c r="A398" s="16"/>
      <c r="B398" s="16"/>
      <c r="C398" s="32" t="s">
        <v>254</v>
      </c>
      <c r="D398" s="15"/>
      <c r="E398" s="15"/>
      <c r="F398" s="30">
        <v>111733</v>
      </c>
    </row>
    <row r="399" spans="1:6" x14ac:dyDescent="0.3">
      <c r="A399" s="16"/>
      <c r="B399" s="16"/>
      <c r="C399" s="32" t="s">
        <v>255</v>
      </c>
      <c r="D399" s="15"/>
      <c r="E399" s="15"/>
      <c r="F399" s="17">
        <v>6</v>
      </c>
    </row>
    <row r="400" spans="1:6" x14ac:dyDescent="0.3">
      <c r="A400" s="16"/>
      <c r="B400" s="16"/>
      <c r="C400" s="32">
        <v>0.26</v>
      </c>
      <c r="D400" s="11" t="s">
        <v>409</v>
      </c>
      <c r="E400" s="11" t="s">
        <v>101</v>
      </c>
      <c r="F400" s="17">
        <v>185000</v>
      </c>
    </row>
    <row r="401" spans="1:6" x14ac:dyDescent="0.3">
      <c r="A401" s="16"/>
      <c r="B401" s="16"/>
      <c r="C401" s="16"/>
      <c r="D401" s="16"/>
      <c r="E401" s="14" t="s">
        <v>21</v>
      </c>
      <c r="F401" s="28">
        <v>185000</v>
      </c>
    </row>
    <row r="402" spans="1:6" x14ac:dyDescent="0.3">
      <c r="A402" s="16"/>
      <c r="B402" s="16"/>
      <c r="C402" s="16"/>
      <c r="D402" s="16"/>
      <c r="E402" s="14" t="s">
        <v>102</v>
      </c>
      <c r="F402" s="18">
        <v>0</v>
      </c>
    </row>
    <row r="403" spans="1:6" x14ac:dyDescent="0.3">
      <c r="A403" s="16"/>
      <c r="B403" s="16"/>
      <c r="C403" s="32" t="s">
        <v>265</v>
      </c>
      <c r="D403" s="15"/>
      <c r="E403" s="15"/>
      <c r="F403" s="17">
        <v>185000</v>
      </c>
    </row>
    <row r="404" spans="1:6" x14ac:dyDescent="0.3">
      <c r="A404" s="16"/>
      <c r="B404" s="16"/>
      <c r="C404" s="32" t="s">
        <v>266</v>
      </c>
      <c r="D404" s="15"/>
      <c r="E404" s="15"/>
      <c r="F404" s="30">
        <v>185000</v>
      </c>
    </row>
    <row r="405" spans="1:6" x14ac:dyDescent="0.3">
      <c r="A405" s="16"/>
      <c r="B405" s="16"/>
      <c r="C405" s="32" t="s">
        <v>267</v>
      </c>
      <c r="D405" s="15"/>
      <c r="E405" s="15"/>
      <c r="F405" s="17">
        <v>0</v>
      </c>
    </row>
    <row r="406" spans="1:6" x14ac:dyDescent="0.3">
      <c r="A406" s="16"/>
      <c r="B406" s="11" t="s">
        <v>523</v>
      </c>
      <c r="C406" s="15"/>
      <c r="D406" s="15"/>
      <c r="E406" s="15"/>
      <c r="F406" s="17">
        <v>415940</v>
      </c>
    </row>
    <row r="407" spans="1:6" x14ac:dyDescent="0.3">
      <c r="A407" s="16"/>
      <c r="B407" s="11" t="s">
        <v>524</v>
      </c>
      <c r="C407" s="15"/>
      <c r="D407" s="15"/>
      <c r="E407" s="15"/>
      <c r="F407" s="30">
        <v>296733</v>
      </c>
    </row>
    <row r="408" spans="1:6" x14ac:dyDescent="0.3">
      <c r="A408" s="16"/>
      <c r="B408" s="11" t="s">
        <v>382</v>
      </c>
      <c r="C408" s="15"/>
      <c r="D408" s="15"/>
      <c r="E408" s="15"/>
      <c r="F408" s="17">
        <v>6</v>
      </c>
    </row>
    <row r="409" spans="1:6" x14ac:dyDescent="0.3">
      <c r="A409" s="11" t="s">
        <v>83</v>
      </c>
      <c r="B409" s="15"/>
      <c r="C409" s="15"/>
      <c r="D409" s="15"/>
      <c r="E409" s="15"/>
      <c r="F409" s="17">
        <v>729850</v>
      </c>
    </row>
    <row r="410" spans="1:6" x14ac:dyDescent="0.3">
      <c r="A410" s="11" t="s">
        <v>99</v>
      </c>
      <c r="B410" s="15"/>
      <c r="C410" s="15"/>
      <c r="D410" s="15"/>
      <c r="E410" s="15"/>
      <c r="F410" s="30">
        <v>431373</v>
      </c>
    </row>
    <row r="411" spans="1:6" x14ac:dyDescent="0.3">
      <c r="A411" s="11" t="s">
        <v>464</v>
      </c>
      <c r="B411" s="15"/>
      <c r="C411" s="15"/>
      <c r="D411" s="15"/>
      <c r="E411" s="15"/>
      <c r="F411" s="17">
        <v>11</v>
      </c>
    </row>
    <row r="412" spans="1:6" x14ac:dyDescent="0.3">
      <c r="A412" s="11" t="s">
        <v>373</v>
      </c>
      <c r="B412" s="15"/>
      <c r="C412" s="15"/>
      <c r="D412" s="15"/>
      <c r="E412" s="15"/>
      <c r="F412" s="17">
        <v>6514472</v>
      </c>
    </row>
    <row r="413" spans="1:6" x14ac:dyDescent="0.3">
      <c r="A413" s="11" t="s">
        <v>24</v>
      </c>
      <c r="B413" s="15"/>
      <c r="C413" s="15"/>
      <c r="D413" s="15"/>
      <c r="E413" s="15"/>
      <c r="F413" s="30">
        <v>2445069</v>
      </c>
    </row>
    <row r="414" spans="1:6" x14ac:dyDescent="0.3">
      <c r="A414" s="25" t="s">
        <v>465</v>
      </c>
      <c r="B414" s="22"/>
      <c r="C414" s="22"/>
      <c r="D414" s="22"/>
      <c r="E414" s="22"/>
      <c r="F414" s="23">
        <v>68</v>
      </c>
    </row>
  </sheetData>
  <phoneticPr fontId="3" type="noConversion"/>
  <pageMargins left="0.75" right="0.75" top="1" bottom="1" header="0.5" footer="0.5"/>
  <pageSetup orientation="landscape" horizontalDpi="4294967292" verticalDpi="4294967292" r:id="rId3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Summary</vt:lpstr>
      <vt:lpstr>DATA</vt:lpstr>
      <vt:lpstr>Sheet2</vt:lpstr>
      <vt:lpstr>DNR Summary</vt:lpstr>
    </vt:vector>
  </TitlesOfParts>
  <Company>University of 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verna blackhurst</dc:creator>
  <cp:lastModifiedBy>Sarah J Converse</cp:lastModifiedBy>
  <cp:lastPrinted>2016-07-07T19:05:09Z</cp:lastPrinted>
  <dcterms:created xsi:type="dcterms:W3CDTF">2015-06-04T19:12:13Z</dcterms:created>
  <dcterms:modified xsi:type="dcterms:W3CDTF">2017-06-02T04:38:13Z</dcterms:modified>
</cp:coreProperties>
</file>