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1" sheetId="3" r:id="rId6"/>
    <sheet state="visible" name="Copy of Sheet2" sheetId="4" r:id="rId7"/>
  </sheets>
  <definedNames/>
  <calcPr/>
  <extLst>
    <ext uri="GoogleSheetsCustomDataVersion1">
      <go:sheetsCustomData xmlns:go="http://customooxmlschemas.google.com/" r:id="rId8" roundtripDataSignature="AMtx7mhIiG4cgOAzrXs1UK83QpMpmOVUnw=="/>
    </ext>
  </extLst>
</workbook>
</file>

<file path=xl/sharedStrings.xml><?xml version="1.0" encoding="utf-8"?>
<sst xmlns="http://schemas.openxmlformats.org/spreadsheetml/2006/main" count="265" uniqueCount="109">
  <si>
    <t>PROVINSI</t>
  </si>
  <si>
    <t>X9</t>
  </si>
  <si>
    <t>X8</t>
  </si>
  <si>
    <t>X7</t>
  </si>
  <si>
    <t>X6</t>
  </si>
  <si>
    <t>X5</t>
  </si>
  <si>
    <t>Y</t>
  </si>
  <si>
    <t>X1</t>
  </si>
  <si>
    <t>X2</t>
  </si>
  <si>
    <t>X3</t>
  </si>
  <si>
    <t>X4</t>
  </si>
  <si>
    <t>Aceh</t>
  </si>
  <si>
    <t>Bali</t>
  </si>
  <si>
    <t>Bangka Belitung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</si>
  <si>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</si>
  <si>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</si>
  <si>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</si>
  <si>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</si>
  <si>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</si>
  <si>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</si>
  <si>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</si>
  <si>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</si>
  <si>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</si>
  <si>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</si>
  <si>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</si>
  <si>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</si>
  <si>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</si>
  <si>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</si>
  <si>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</si>
  <si>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</si>
  <si>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</si>
  <si>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</si>
  <si>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</si>
  <si>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</si>
  <si>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</si>
  <si>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</si>
  <si>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</si>
  <si>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</si>
  <si>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</si>
  <si>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</si>
  <si>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</si>
  <si>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</si>
  <si>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</si>
  <si>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</si>
  <si>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</si>
  <si>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VARIABEL</t>
  </si>
  <si>
    <t>NO</t>
  </si>
  <si>
    <t>PERIODE</t>
  </si>
  <si>
    <t>X1Y</t>
  </si>
  <si>
    <t>X2Y</t>
  </si>
  <si>
    <t>X3Y</t>
  </si>
  <si>
    <t>X4Y</t>
  </si>
  <si>
    <t>X1X2</t>
  </si>
  <si>
    <t>X1X3</t>
  </si>
  <si>
    <t>X1X4</t>
  </si>
  <si>
    <t>X2X3</t>
  </si>
  <si>
    <t>X2X4</t>
  </si>
  <si>
    <t>X3X4</t>
  </si>
  <si>
    <r>
      <rPr>
        <rFont val="Calibri"/>
        <b/>
        <color theme="1"/>
        <sz val="12.0"/>
      </rPr>
      <t>X1</t>
    </r>
    <r>
      <rPr>
        <rFont val="Calibri"/>
        <b/>
        <color theme="1"/>
        <sz val="12.0"/>
        <vertAlign val="superscript"/>
      </rPr>
      <t>2</t>
    </r>
  </si>
  <si>
    <r>
      <rPr>
        <rFont val="Calibri"/>
        <b/>
        <color theme="1"/>
        <sz val="12.0"/>
      </rPr>
      <t>X2</t>
    </r>
    <r>
      <rPr>
        <rFont val="Calibri"/>
        <b/>
        <color theme="1"/>
        <sz val="12.0"/>
        <vertAlign val="superscript"/>
      </rPr>
      <t>2</t>
    </r>
  </si>
  <si>
    <r>
      <rPr>
        <rFont val="Calibri"/>
        <b/>
        <color theme="1"/>
        <sz val="12.0"/>
      </rPr>
      <t>X3</t>
    </r>
    <r>
      <rPr>
        <rFont val="Calibri"/>
        <b/>
        <color theme="1"/>
        <sz val="12.0"/>
        <vertAlign val="superscript"/>
      </rPr>
      <t>2</t>
    </r>
  </si>
  <si>
    <r>
      <rPr>
        <rFont val="Calibri"/>
        <b/>
        <color theme="1"/>
        <sz val="12.0"/>
      </rPr>
      <t>X4</t>
    </r>
    <r>
      <rPr>
        <rFont val="Calibri"/>
        <b/>
        <color theme="1"/>
        <sz val="12.0"/>
        <vertAlign val="superscript"/>
      </rPr>
      <t>2</t>
    </r>
  </si>
  <si>
    <t>Langkah-langkah Regresi Linier Berganda</t>
  </si>
  <si>
    <t>Jumlah</t>
  </si>
  <si>
    <r>
      <rPr>
        <rFont val="Calibri"/>
        <b/>
        <color theme="1"/>
        <sz val="11.0"/>
      </rPr>
      <t>X1</t>
    </r>
    <r>
      <rPr>
        <rFont val="Calibri"/>
        <b/>
        <color theme="1"/>
        <sz val="11.0"/>
        <vertAlign val="superscript"/>
      </rPr>
      <t>2</t>
    </r>
  </si>
  <si>
    <r>
      <rPr>
        <rFont val="Calibri"/>
        <b/>
        <color theme="1"/>
        <sz val="11.0"/>
      </rPr>
      <t>X2</t>
    </r>
    <r>
      <rPr>
        <rFont val="Calibri"/>
        <b/>
        <color theme="1"/>
        <sz val="11.0"/>
        <vertAlign val="superscript"/>
      </rPr>
      <t>2</t>
    </r>
  </si>
  <si>
    <r>
      <rPr>
        <rFont val="Calibri"/>
        <b/>
        <color theme="1"/>
        <sz val="11.0"/>
      </rPr>
      <t>X3</t>
    </r>
    <r>
      <rPr>
        <rFont val="Calibri"/>
        <b/>
        <color theme="1"/>
        <sz val="11.0"/>
        <vertAlign val="superscript"/>
      </rPr>
      <t>2</t>
    </r>
  </si>
  <si>
    <r>
      <rPr>
        <rFont val="Calibri"/>
        <b/>
        <color theme="1"/>
        <sz val="11.0"/>
      </rPr>
      <t>X4</t>
    </r>
    <r>
      <rPr>
        <rFont val="Calibri"/>
        <b/>
        <color theme="1"/>
        <sz val="11.0"/>
        <vertAlign val="superscript"/>
      </rPr>
      <t>2</t>
    </r>
  </si>
  <si>
    <t>Langkah 2:</t>
  </si>
  <si>
    <t>n</t>
  </si>
  <si>
    <t>A</t>
  </si>
  <si>
    <t>H</t>
  </si>
  <si>
    <t>A1</t>
  </si>
  <si>
    <t>A4</t>
  </si>
  <si>
    <t>A2</t>
  </si>
  <si>
    <t>A5</t>
  </si>
  <si>
    <t>Langkah 3:</t>
  </si>
  <si>
    <t>Langkah 4:</t>
  </si>
  <si>
    <t>Regresi Berganda</t>
  </si>
  <si>
    <t>A3</t>
  </si>
  <si>
    <t>det(A)</t>
  </si>
  <si>
    <t>det(A1)</t>
  </si>
  <si>
    <t>b1</t>
  </si>
  <si>
    <t>det(A2)</t>
  </si>
  <si>
    <t>b2</t>
  </si>
  <si>
    <t>Y=</t>
  </si>
  <si>
    <t>B1</t>
  </si>
  <si>
    <t>+</t>
  </si>
  <si>
    <t>B2</t>
  </si>
  <si>
    <t>B3</t>
  </si>
  <si>
    <t>B4</t>
  </si>
  <si>
    <t>B5</t>
  </si>
  <si>
    <t>det(A3)</t>
  </si>
  <si>
    <t>b3</t>
  </si>
  <si>
    <t>Keterangan, dimana:</t>
  </si>
  <si>
    <t>Langkah 5: Cek</t>
  </si>
  <si>
    <t>Luas area kebakaran tahun</t>
  </si>
  <si>
    <t>det(A4)</t>
  </si>
  <si>
    <t>b4</t>
  </si>
  <si>
    <t>X1=</t>
  </si>
  <si>
    <t>Titik panas Terra/Aqua</t>
  </si>
  <si>
    <t>X2=</t>
  </si>
  <si>
    <t>Titik Panas SNPP</t>
  </si>
  <si>
    <t>det(A5)</t>
  </si>
  <si>
    <t>b5</t>
  </si>
  <si>
    <t>X3=</t>
  </si>
  <si>
    <t>Titik Panas NOAA20</t>
  </si>
  <si>
    <t>X4=</t>
  </si>
  <si>
    <t>LANDSAT8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</si>
</sst>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2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rgb="FFDADADA"/>
        <bgColor rgb="FFDADADA"/>
      </patternFill>
    </fill>
  </fills>
  <borders count="16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right" readingOrder="0" vertical="top"/>
    </xf>
    <xf borderId="2" fillId="0" fontId="3" numFmtId="0" xfId="0" applyAlignment="1" applyBorder="1" applyFont="1">
      <alignment horizontal="left"/>
    </xf>
    <xf borderId="2" fillId="3" fontId="0" numFmtId="0" xfId="0" applyAlignment="1" applyBorder="1" applyFont="1">
      <alignment horizontal="right" vertical="top"/>
    </xf>
    <xf borderId="2" fillId="0" fontId="3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3" fillId="0" fontId="1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/>
    </xf>
    <xf borderId="6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0" fillId="0" fontId="7" numFmtId="0" xfId="0" applyFont="1"/>
    <xf borderId="8" fillId="0" fontId="5" numFmtId="0" xfId="0" applyBorder="1" applyFont="1"/>
    <xf borderId="6" fillId="0" fontId="5" numFmtId="0" xfId="0" applyBorder="1" applyFont="1"/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1" fillId="2" fontId="6" numFmtId="0" xfId="0" applyAlignment="1" applyBorder="1" applyFont="1">
      <alignment horizontal="right" vertical="center"/>
    </xf>
    <xf borderId="1" fillId="2" fontId="6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2" fillId="4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9" fillId="4" fontId="3" numFmtId="0" xfId="0" applyAlignment="1" applyBorder="1" applyFont="1">
      <alignment horizontal="center"/>
    </xf>
    <xf borderId="10" fillId="5" fontId="3" numFmtId="0" xfId="0" applyAlignment="1" applyBorder="1" applyFill="1" applyFont="1">
      <alignment horizontal="center" vertical="center"/>
    </xf>
    <xf borderId="2" fillId="6" fontId="3" numFmtId="0" xfId="0" applyAlignment="1" applyBorder="1" applyFill="1" applyFont="1">
      <alignment horizontal="center"/>
    </xf>
    <xf borderId="11" fillId="6" fontId="3" numFmtId="0" xfId="0" applyAlignment="1" applyBorder="1" applyFont="1">
      <alignment horizontal="center"/>
    </xf>
    <xf borderId="10" fillId="7" fontId="3" numFmtId="0" xfId="0" applyAlignment="1" applyBorder="1" applyFill="1" applyFont="1">
      <alignment horizontal="center" vertical="center"/>
    </xf>
    <xf borderId="2" fillId="8" fontId="3" numFmtId="0" xfId="0" applyAlignment="1" applyBorder="1" applyFill="1" applyFont="1">
      <alignment horizontal="center"/>
    </xf>
    <xf borderId="0" fillId="0" fontId="8" numFmtId="0" xfId="0" applyAlignment="1" applyFont="1">
      <alignment horizontal="left"/>
    </xf>
    <xf borderId="12" fillId="0" fontId="5" numFmtId="0" xfId="0" applyBorder="1" applyFont="1"/>
    <xf borderId="0" fillId="0" fontId="3" numFmtId="0" xfId="0" applyFont="1"/>
    <xf borderId="13" fillId="0" fontId="5" numFmtId="0" xfId="0" applyBorder="1" applyFont="1"/>
    <xf borderId="14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14" fillId="8" fontId="3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3" numFmtId="2" xfId="0" applyAlignment="1" applyFont="1" applyNumberFormat="1">
      <alignment horizontal="center"/>
    </xf>
    <xf borderId="9" fillId="5" fontId="6" numFmtId="0" xfId="0" applyAlignment="1" applyBorder="1" applyFont="1">
      <alignment horizontal="right"/>
    </xf>
    <xf borderId="9" fillId="5" fontId="6" numFmtId="0" xfId="0" applyAlignment="1" applyBorder="1" applyFont="1">
      <alignment horizontal="center"/>
    </xf>
    <xf quotePrefix="1" borderId="9" fillId="5" fontId="6" numFmtId="0" xfId="0" applyAlignment="1" applyBorder="1" applyFont="1">
      <alignment horizontal="center"/>
    </xf>
    <xf borderId="0" fillId="0" fontId="3" numFmtId="0" xfId="0" applyAlignment="1" applyFont="1">
      <alignment horizontal="right"/>
    </xf>
    <xf quotePrefix="1" borderId="0" fillId="0" fontId="3" numFmtId="2" xfId="0" applyAlignment="1" applyFont="1" applyNumberFormat="1">
      <alignment horizontal="center"/>
    </xf>
    <xf borderId="0" fillId="0" fontId="6" numFmtId="0" xfId="0" applyFont="1"/>
    <xf borderId="2" fillId="0" fontId="3" numFmtId="0" xfId="0" applyAlignment="1" applyBorder="1" applyFont="1">
      <alignment horizontal="right" readingOrder="0"/>
    </xf>
    <xf borderId="2" fillId="0" fontId="3" numFmtId="2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38100</xdr:colOff>
      <xdr:row>70</xdr:row>
      <xdr:rowOff>9525</xdr:rowOff>
    </xdr:from>
    <xdr:ext cx="4267200" cy="628650"/>
    <xdr:sp>
      <xdr:nvSpPr>
        <xdr:cNvPr id="3" name="Shape 3"/>
        <xdr:cNvSpPr/>
      </xdr:nvSpPr>
      <xdr:spPr>
        <a:xfrm>
          <a:off x="2464688" y="3356138"/>
          <a:ext cx="5762625" cy="8477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Bentuk persamaan garis regresi berganda 4 variabel :</a:t>
          </a:r>
          <a:endParaRPr b="1" sz="1800">
            <a:solidFill>
              <a:schemeClr val="accent1"/>
            </a:solidFill>
          </a:endParaRPr>
        </a:p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rPr i="1" lang="en-US" sz="1800"/>
            <a:t>Y</a:t>
          </a:r>
          <a:r>
            <a:rPr lang="en-US" sz="1800"/>
            <a:t> = </a:t>
          </a:r>
          <a:r>
            <a:rPr i="1" lang="en-US" sz="1800"/>
            <a:t>b</a:t>
          </a:r>
          <a:r>
            <a:rPr baseline="-25000" lang="en-US" sz="1800"/>
            <a:t>1</a:t>
          </a:r>
          <a:r>
            <a:rPr lang="en-US" sz="1800"/>
            <a:t> + </a:t>
          </a:r>
          <a:r>
            <a:rPr i="1" lang="en-US" sz="1800"/>
            <a:t>b</a:t>
          </a:r>
          <a:r>
            <a:rPr baseline="-25000" lang="en-US" sz="1800"/>
            <a:t>2</a:t>
          </a:r>
          <a:r>
            <a:rPr i="1" lang="en-US" sz="1800"/>
            <a:t>X</a:t>
          </a:r>
          <a:r>
            <a:rPr baseline="-25000" lang="en-US" sz="1800"/>
            <a:t>1</a:t>
          </a:r>
          <a:r>
            <a:rPr lang="en-US" sz="1800"/>
            <a:t> + </a:t>
          </a:r>
          <a:r>
            <a:rPr i="1" lang="en-US" sz="1800"/>
            <a:t>b</a:t>
          </a:r>
          <a:r>
            <a:rPr baseline="-25000" lang="en-US" sz="1800"/>
            <a:t>3</a:t>
          </a:r>
          <a:r>
            <a:rPr i="1" lang="en-US" sz="1800"/>
            <a:t>X</a:t>
          </a:r>
          <a:r>
            <a:rPr baseline="-25000" lang="en-US" sz="1800"/>
            <a:t>2 </a:t>
          </a:r>
          <a:r>
            <a:rPr lang="en-US" sz="1800"/>
            <a:t>+ </a:t>
          </a:r>
          <a:r>
            <a:rPr i="1" lang="en-US" sz="1800"/>
            <a:t>b</a:t>
          </a:r>
          <a:r>
            <a:rPr baseline="-25000" lang="en-US" sz="1800"/>
            <a:t>4</a:t>
          </a:r>
          <a:r>
            <a:rPr i="1" lang="en-US" sz="1800"/>
            <a:t>X</a:t>
          </a:r>
          <a:r>
            <a:rPr baseline="-25000" lang="en-US" sz="1800"/>
            <a:t>3</a:t>
          </a:r>
          <a:r>
            <a:rPr lang="en-US" sz="1800"/>
            <a:t> +</a:t>
          </a:r>
          <a:r>
            <a:rPr i="1" lang="en-US" sz="1800"/>
            <a:t> b</a:t>
          </a:r>
          <a:r>
            <a:rPr baseline="-25000" lang="en-US" sz="1800"/>
            <a:t>5</a:t>
          </a:r>
          <a:r>
            <a:rPr i="1" lang="en-US" sz="1800"/>
            <a:t>X</a:t>
          </a:r>
          <a:r>
            <a:rPr baseline="-25000" lang="en-US" sz="1800"/>
            <a:t>4</a:t>
          </a:r>
          <a:r>
            <a:rPr i="1" lang="en-US" sz="1800"/>
            <a:t> +b</a:t>
          </a:r>
          <a:r>
            <a:rPr baseline="-25000" lang="en-US" sz="1800"/>
            <a:t>6</a:t>
          </a:r>
          <a:r>
            <a:rPr i="1" lang="en-US" sz="1800"/>
            <a:t>X</a:t>
          </a:r>
          <a:r>
            <a:rPr baseline="-25000" lang="en-US" sz="1800"/>
            <a:t>5</a:t>
          </a:r>
          <a:r>
            <a:rPr i="1" lang="en-US" sz="1800"/>
            <a:t> +b</a:t>
          </a:r>
          <a:r>
            <a:rPr baseline="-25000" lang="en-US" sz="1800"/>
            <a:t>7</a:t>
          </a:r>
          <a:r>
            <a:rPr i="1" lang="en-US" sz="1800"/>
            <a:t>X</a:t>
          </a:r>
          <a:r>
            <a:rPr baseline="-25000" lang="en-US" sz="1800"/>
            <a:t>6</a:t>
          </a:r>
          <a:endParaRPr sz="14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4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400"/>
        </a:p>
      </xdr:txBody>
    </xdr:sp>
    <xdr:clientData fLocksWithSheet="0"/>
  </xdr:oneCellAnchor>
  <xdr:oneCellAnchor>
    <xdr:from>
      <xdr:col>24</xdr:col>
      <xdr:colOff>0</xdr:colOff>
      <xdr:row>42</xdr:row>
      <xdr:rowOff>0</xdr:rowOff>
    </xdr:from>
    <xdr:ext cx="314325" cy="9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552450</xdr:colOff>
      <xdr:row>4</xdr:row>
      <xdr:rowOff>152400</xdr:rowOff>
    </xdr:from>
    <xdr:ext cx="11572875" cy="433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31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4">
        <v>9158.45</v>
      </c>
      <c r="C2" s="4">
        <v>3865.16</v>
      </c>
      <c r="D2" s="4">
        <v>1284.7</v>
      </c>
      <c r="E2" s="4">
        <v>730.0</v>
      </c>
      <c r="F2" s="4">
        <v>1078.0</v>
      </c>
      <c r="G2" s="5">
        <v>788.0</v>
      </c>
      <c r="H2" s="5">
        <v>12.0</v>
      </c>
      <c r="I2" s="5">
        <v>15.0</v>
      </c>
      <c r="J2" s="5">
        <v>3.0</v>
      </c>
      <c r="K2" s="5">
        <v>12.0</v>
      </c>
    </row>
    <row r="3">
      <c r="A3" s="3" t="s">
        <v>12</v>
      </c>
      <c r="B3" s="4">
        <v>0.0</v>
      </c>
      <c r="C3" s="4">
        <v>370.08</v>
      </c>
      <c r="D3" s="4">
        <v>1013.76</v>
      </c>
      <c r="E3" s="4">
        <v>373.0</v>
      </c>
      <c r="F3" s="4">
        <v>29.0</v>
      </c>
      <c r="G3" s="5">
        <v>3.0</v>
      </c>
      <c r="H3" s="5">
        <v>0.0</v>
      </c>
      <c r="I3" s="5">
        <v>0.0</v>
      </c>
      <c r="J3" s="5">
        <v>0.0</v>
      </c>
      <c r="K3" s="5">
        <v>16.0</v>
      </c>
    </row>
    <row r="4">
      <c r="A4" s="3" t="s">
        <v>13</v>
      </c>
      <c r="B4" s="4">
        <v>0.0</v>
      </c>
      <c r="C4" s="4">
        <v>0.0</v>
      </c>
      <c r="D4" s="4">
        <v>2055.67</v>
      </c>
      <c r="E4" s="4">
        <v>4778.0</v>
      </c>
      <c r="F4" s="4">
        <v>576.0</v>
      </c>
      <c r="G4" s="5">
        <v>323.0</v>
      </c>
      <c r="H4" s="5">
        <v>41.0</v>
      </c>
      <c r="I4" s="5">
        <v>28.0</v>
      </c>
      <c r="J4" s="5">
        <v>29.0</v>
      </c>
      <c r="K4" s="5">
        <v>0.0</v>
      </c>
    </row>
    <row r="5">
      <c r="A5" s="3" t="s">
        <v>14</v>
      </c>
      <c r="B5" s="4">
        <v>0.0</v>
      </c>
      <c r="C5" s="4">
        <v>0.0</v>
      </c>
      <c r="D5" s="4">
        <v>0.0</v>
      </c>
      <c r="E5" s="4">
        <v>9.0</v>
      </c>
      <c r="F5" s="4">
        <v>2.0</v>
      </c>
      <c r="G5" s="5">
        <v>0.0</v>
      </c>
      <c r="H5" s="5">
        <v>0.0</v>
      </c>
      <c r="I5" s="5">
        <v>0.0</v>
      </c>
      <c r="J5" s="5">
        <v>0.0</v>
      </c>
      <c r="K5" s="5">
        <v>175.0</v>
      </c>
    </row>
    <row r="6">
      <c r="A6" s="3" t="s">
        <v>15</v>
      </c>
      <c r="B6" s="4">
        <v>1000.39</v>
      </c>
      <c r="C6" s="4">
        <v>131.04</v>
      </c>
      <c r="D6" s="4">
        <v>8.82</v>
      </c>
      <c r="E6" s="4">
        <v>11.0</v>
      </c>
      <c r="F6" s="4">
        <v>221.0</v>
      </c>
      <c r="G6" s="5">
        <v>55.0</v>
      </c>
      <c r="H6" s="5">
        <v>9.0</v>
      </c>
      <c r="I6" s="5">
        <v>5.0</v>
      </c>
      <c r="J6" s="5">
        <v>0.0</v>
      </c>
      <c r="K6" s="5">
        <v>11.0</v>
      </c>
    </row>
    <row r="7">
      <c r="A7" s="3" t="s">
        <v>16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5">
        <v>0.0</v>
      </c>
      <c r="H7" s="5">
        <v>0.0</v>
      </c>
      <c r="I7" s="5">
        <v>0.0</v>
      </c>
      <c r="J7" s="5">
        <v>0.0</v>
      </c>
      <c r="K7" s="5">
        <v>14.0</v>
      </c>
    </row>
    <row r="8">
      <c r="A8" s="3" t="s">
        <v>17</v>
      </c>
      <c r="B8" s="4">
        <v>737.91</v>
      </c>
      <c r="C8" s="4">
        <v>0.0</v>
      </c>
      <c r="D8" s="4">
        <v>158.65</v>
      </c>
      <c r="E8" s="4">
        <v>1909.0</v>
      </c>
      <c r="F8" s="4">
        <v>80.0</v>
      </c>
      <c r="G8" s="5">
        <v>118.0</v>
      </c>
      <c r="H8" s="5">
        <v>0.0</v>
      </c>
      <c r="I8" s="5">
        <v>0.0</v>
      </c>
      <c r="J8" s="5">
        <v>0.0</v>
      </c>
      <c r="K8" s="5">
        <v>0.0</v>
      </c>
    </row>
    <row r="9">
      <c r="A9" s="3" t="s">
        <v>18</v>
      </c>
      <c r="B9" s="4">
        <v>8281.25</v>
      </c>
      <c r="C9" s="4">
        <v>109.17</v>
      </c>
      <c r="D9" s="4">
        <v>1577.75</v>
      </c>
      <c r="E9" s="4">
        <v>56593.0</v>
      </c>
      <c r="F9" s="4">
        <v>1002.0</v>
      </c>
      <c r="G9" s="5">
        <v>438.0</v>
      </c>
      <c r="H9" s="5">
        <v>3.0</v>
      </c>
      <c r="I9" s="5">
        <v>3.0</v>
      </c>
      <c r="J9" s="5">
        <v>0.0</v>
      </c>
      <c r="K9" s="5">
        <v>41.0</v>
      </c>
    </row>
    <row r="10">
      <c r="A10" s="3" t="s">
        <v>19</v>
      </c>
      <c r="B10" s="4">
        <v>0.0</v>
      </c>
      <c r="C10" s="4">
        <v>648.11</v>
      </c>
      <c r="D10" s="4">
        <v>4104.51</v>
      </c>
      <c r="E10" s="4">
        <v>9552.0</v>
      </c>
      <c r="F10" s="4">
        <v>2344.0</v>
      </c>
      <c r="G10" s="5">
        <v>1299.0</v>
      </c>
      <c r="H10" s="5">
        <v>3.0</v>
      </c>
      <c r="I10" s="5">
        <v>3.0</v>
      </c>
      <c r="J10" s="5">
        <v>2.0</v>
      </c>
      <c r="K10" s="5">
        <v>487.0</v>
      </c>
    </row>
    <row r="11">
      <c r="A11" s="3" t="s">
        <v>20</v>
      </c>
      <c r="B11" s="4">
        <v>0.0</v>
      </c>
      <c r="C11" s="4">
        <v>6028.48</v>
      </c>
      <c r="D11" s="4">
        <v>331.67</v>
      </c>
      <c r="E11" s="4">
        <v>4782.0</v>
      </c>
      <c r="F11" s="4">
        <v>7516.0</v>
      </c>
      <c r="G11" s="5">
        <v>187.0</v>
      </c>
      <c r="H11" s="5">
        <v>23.0</v>
      </c>
      <c r="I11" s="5">
        <v>7.0</v>
      </c>
      <c r="J11" s="5">
        <v>5.0</v>
      </c>
      <c r="K11" s="5">
        <v>1013.0</v>
      </c>
    </row>
    <row r="12">
      <c r="A12" s="3" t="s">
        <v>21</v>
      </c>
      <c r="B12" s="4">
        <v>0.0</v>
      </c>
      <c r="C12" s="4">
        <v>5116.43</v>
      </c>
      <c r="D12" s="4">
        <v>8886.39</v>
      </c>
      <c r="E12" s="4">
        <v>23655.0</v>
      </c>
      <c r="F12" s="4">
        <v>19148.0</v>
      </c>
      <c r="G12" s="5">
        <v>13122.0</v>
      </c>
      <c r="H12" s="5">
        <v>21.0</v>
      </c>
      <c r="I12" s="5">
        <v>15.0</v>
      </c>
      <c r="J12" s="5">
        <v>5.0</v>
      </c>
      <c r="K12" s="5">
        <v>2256.0</v>
      </c>
    </row>
    <row r="13">
      <c r="A13" s="3" t="s">
        <v>22</v>
      </c>
      <c r="B13" s="4">
        <v>9174.19</v>
      </c>
      <c r="C13" s="4">
        <v>7467.33</v>
      </c>
      <c r="D13" s="4">
        <v>68422.03</v>
      </c>
      <c r="E13" s="4">
        <v>151919.0</v>
      </c>
      <c r="F13" s="4">
        <v>7646.0</v>
      </c>
      <c r="G13" s="5">
        <v>19687.0</v>
      </c>
      <c r="H13" s="5">
        <v>503.0</v>
      </c>
      <c r="I13" s="5">
        <v>328.0</v>
      </c>
      <c r="J13" s="5">
        <v>166.0</v>
      </c>
      <c r="K13" s="5">
        <v>831.0</v>
      </c>
    </row>
    <row r="14">
      <c r="A14" s="3" t="s">
        <v>23</v>
      </c>
      <c r="B14" s="4">
        <v>2331.96</v>
      </c>
      <c r="C14" s="4">
        <v>8290.34</v>
      </c>
      <c r="D14" s="4">
        <v>98637.99</v>
      </c>
      <c r="E14" s="4">
        <v>137848.0</v>
      </c>
      <c r="F14" s="4">
        <v>4017.0</v>
      </c>
      <c r="G14" s="5">
        <v>5587.0</v>
      </c>
      <c r="H14" s="5">
        <v>11.0</v>
      </c>
      <c r="I14" s="5">
        <v>13.0</v>
      </c>
      <c r="J14" s="5">
        <v>10.0</v>
      </c>
      <c r="K14" s="5">
        <v>113.0</v>
      </c>
    </row>
    <row r="15">
      <c r="A15" s="3" t="s">
        <v>24</v>
      </c>
      <c r="B15" s="4">
        <v>6148.42</v>
      </c>
      <c r="C15" s="4">
        <v>1743.82</v>
      </c>
      <c r="D15" s="4">
        <v>47432.57</v>
      </c>
      <c r="E15" s="4">
        <v>317479.0</v>
      </c>
      <c r="F15" s="4">
        <v>7681.0</v>
      </c>
      <c r="G15" s="5">
        <v>3095.0</v>
      </c>
      <c r="H15" s="5">
        <v>48.0</v>
      </c>
      <c r="I15" s="5">
        <v>36.0</v>
      </c>
      <c r="J15" s="5">
        <v>11.0</v>
      </c>
      <c r="K15" s="5">
        <v>13.0</v>
      </c>
    </row>
    <row r="16">
      <c r="A16" s="3" t="s">
        <v>25</v>
      </c>
      <c r="B16" s="4">
        <v>43136.78</v>
      </c>
      <c r="C16" s="4">
        <v>676.38</v>
      </c>
      <c r="D16" s="4">
        <v>27893.2</v>
      </c>
      <c r="E16" s="4">
        <v>68524.0</v>
      </c>
      <c r="F16" s="4">
        <v>5221.0</v>
      </c>
      <c r="G16" s="5">
        <v>1251.0</v>
      </c>
      <c r="H16" s="5">
        <v>46.0</v>
      </c>
      <c r="I16" s="5">
        <v>23.0</v>
      </c>
      <c r="J16" s="5">
        <v>21.0</v>
      </c>
      <c r="K16" s="5">
        <v>10.0</v>
      </c>
    </row>
    <row r="17">
      <c r="A17" s="3" t="s">
        <v>26</v>
      </c>
      <c r="B17" s="4">
        <v>2107.21</v>
      </c>
      <c r="C17" s="4">
        <v>82.22</v>
      </c>
      <c r="D17" s="4">
        <v>627.71</v>
      </c>
      <c r="E17" s="4">
        <v>8559.0</v>
      </c>
      <c r="F17" s="4">
        <v>1721.0</v>
      </c>
      <c r="G17" s="5">
        <v>1504.0</v>
      </c>
      <c r="H17" s="5">
        <v>36.0</v>
      </c>
      <c r="I17" s="5">
        <v>21.0</v>
      </c>
      <c r="J17" s="5">
        <v>19.0</v>
      </c>
      <c r="K17" s="5">
        <v>0.0</v>
      </c>
    </row>
    <row r="18">
      <c r="A18" s="3" t="s">
        <v>27</v>
      </c>
      <c r="B18" s="4">
        <v>67.36</v>
      </c>
      <c r="C18" s="4">
        <v>19.61</v>
      </c>
      <c r="D18" s="4">
        <v>320.96</v>
      </c>
      <c r="E18" s="4">
        <v>6134.0</v>
      </c>
      <c r="F18" s="4">
        <v>8805.0</v>
      </c>
      <c r="G18" s="5">
        <v>1588.0</v>
      </c>
      <c r="H18" s="5">
        <v>34.0</v>
      </c>
      <c r="I18" s="5">
        <v>23.0</v>
      </c>
      <c r="J18" s="5">
        <v>1.0</v>
      </c>
      <c r="K18" s="5">
        <v>58.0</v>
      </c>
    </row>
    <row r="19">
      <c r="A19" s="3" t="s">
        <v>28</v>
      </c>
      <c r="B19" s="4">
        <v>3201.24</v>
      </c>
      <c r="C19" s="4">
        <v>6177.79</v>
      </c>
      <c r="D19" s="4">
        <v>15156.22</v>
      </c>
      <c r="E19" s="4">
        <v>35546.0</v>
      </c>
      <c r="F19" s="4">
        <v>1358.0</v>
      </c>
      <c r="G19" s="5">
        <v>3195.0</v>
      </c>
      <c r="H19" s="5">
        <v>0.0</v>
      </c>
      <c r="I19" s="5">
        <v>0.0</v>
      </c>
      <c r="J19" s="5">
        <v>5.0</v>
      </c>
      <c r="K19" s="5">
        <v>221.0</v>
      </c>
    </row>
    <row r="20">
      <c r="A20" s="3" t="s">
        <v>29</v>
      </c>
      <c r="B20" s="4">
        <v>7834.54</v>
      </c>
      <c r="C20" s="4">
        <v>3918.12</v>
      </c>
      <c r="D20" s="4">
        <v>14906.44</v>
      </c>
      <c r="E20" s="4">
        <v>27211.0</v>
      </c>
      <c r="F20" s="4">
        <v>20270.0</v>
      </c>
      <c r="G20" s="5">
        <v>6414.0</v>
      </c>
      <c r="H20" s="5">
        <v>16.0</v>
      </c>
      <c r="I20" s="5">
        <v>34.0</v>
      </c>
      <c r="J20" s="5">
        <v>23.0</v>
      </c>
      <c r="K20" s="5">
        <v>11.0</v>
      </c>
    </row>
    <row r="21" ht="15.75" customHeight="1">
      <c r="A21" s="3" t="s">
        <v>30</v>
      </c>
      <c r="B21" s="4">
        <v>103.11</v>
      </c>
      <c r="C21" s="4">
        <v>31.1</v>
      </c>
      <c r="D21" s="4">
        <v>69.54</v>
      </c>
      <c r="E21" s="4">
        <v>2781.0</v>
      </c>
      <c r="F21" s="4">
        <v>59.0</v>
      </c>
      <c r="G21" s="5">
        <v>95.0</v>
      </c>
      <c r="H21" s="5">
        <v>3.0</v>
      </c>
      <c r="I21" s="5">
        <v>6.0</v>
      </c>
      <c r="J21" s="5">
        <v>0.0</v>
      </c>
      <c r="K21" s="5">
        <v>0.0</v>
      </c>
    </row>
    <row r="22" ht="15.75" customHeight="1">
      <c r="A22" s="3" t="s">
        <v>31</v>
      </c>
      <c r="B22" s="4">
        <v>706.07</v>
      </c>
      <c r="C22" s="4">
        <v>33120.81</v>
      </c>
      <c r="D22" s="4">
        <v>14461.38</v>
      </c>
      <c r="E22" s="4">
        <v>60234.0</v>
      </c>
      <c r="F22" s="4">
        <v>29157.0</v>
      </c>
      <c r="G22" s="5">
        <v>42379.0</v>
      </c>
      <c r="H22" s="5">
        <v>91.0</v>
      </c>
      <c r="I22" s="5">
        <v>162.0</v>
      </c>
      <c r="J22" s="5">
        <v>144.0</v>
      </c>
      <c r="K22" s="5">
        <v>722.0</v>
      </c>
    </row>
    <row r="23" ht="15.75" customHeight="1">
      <c r="A23" s="3" t="s">
        <v>32</v>
      </c>
      <c r="B23" s="4">
        <v>8968.09</v>
      </c>
      <c r="C23" s="4">
        <v>38326.09</v>
      </c>
      <c r="D23" s="4">
        <v>57428.79</v>
      </c>
      <c r="E23" s="4">
        <v>136920.0</v>
      </c>
      <c r="F23" s="4">
        <v>114719.0</v>
      </c>
      <c r="G23" s="5">
        <v>100851.0</v>
      </c>
      <c r="H23" s="5">
        <v>228.0</v>
      </c>
      <c r="I23" s="5">
        <v>237.0</v>
      </c>
      <c r="J23" s="5">
        <v>264.0</v>
      </c>
      <c r="K23" s="5">
        <v>647.0</v>
      </c>
    </row>
    <row r="24" ht="15.75" customHeight="1">
      <c r="A24" s="3" t="s">
        <v>33</v>
      </c>
      <c r="B24" s="4">
        <v>18657.8</v>
      </c>
      <c r="C24" s="4">
        <v>28767.38</v>
      </c>
      <c r="D24" s="4">
        <v>88626.84</v>
      </c>
      <c r="E24" s="4">
        <v>108110.0</v>
      </c>
      <c r="F24" s="4">
        <v>28277.0</v>
      </c>
      <c r="G24" s="5">
        <v>7206.0</v>
      </c>
      <c r="H24" s="5">
        <v>44.0</v>
      </c>
      <c r="I24" s="5">
        <v>28.0</v>
      </c>
      <c r="J24" s="5">
        <v>16.0</v>
      </c>
      <c r="K24" s="5">
        <v>29.0</v>
      </c>
    </row>
    <row r="25" ht="15.75" customHeight="1">
      <c r="A25" s="3" t="s">
        <v>34</v>
      </c>
      <c r="B25" s="4">
        <v>542.09</v>
      </c>
      <c r="C25" s="4">
        <v>1156.03</v>
      </c>
      <c r="D25" s="4">
        <v>509.5</v>
      </c>
      <c r="E25" s="4">
        <v>1533.0</v>
      </c>
      <c r="F25" s="4">
        <v>5716.0</v>
      </c>
      <c r="G25" s="5">
        <v>44.0</v>
      </c>
      <c r="H25" s="5">
        <v>1.0</v>
      </c>
      <c r="I25" s="5">
        <v>0.0</v>
      </c>
      <c r="J25" s="5">
        <v>1.0</v>
      </c>
      <c r="K25" s="5">
        <v>0.0</v>
      </c>
    </row>
    <row r="26" ht="15.75" customHeight="1">
      <c r="A26" s="3" t="s">
        <v>35</v>
      </c>
      <c r="B26" s="4">
        <v>85219.51</v>
      </c>
      <c r="C26" s="4">
        <v>6866.09</v>
      </c>
      <c r="D26" s="4">
        <v>37236.37</v>
      </c>
      <c r="E26" s="4">
        <v>90550.0</v>
      </c>
      <c r="F26" s="4">
        <v>15442.0</v>
      </c>
      <c r="G26" s="5">
        <v>8452.0</v>
      </c>
      <c r="H26" s="5">
        <v>86.0</v>
      </c>
      <c r="I26" s="5">
        <v>33.0</v>
      </c>
      <c r="J26" s="5">
        <v>3.0</v>
      </c>
      <c r="K26" s="5">
        <v>29.0</v>
      </c>
    </row>
    <row r="27" ht="15.75" customHeight="1">
      <c r="A27" s="3" t="s">
        <v>36</v>
      </c>
      <c r="B27" s="4">
        <v>4133.98</v>
      </c>
      <c r="C27" s="4">
        <v>188.13</v>
      </c>
      <c r="D27" s="4">
        <v>978.38</v>
      </c>
      <c r="E27" s="4">
        <v>3029.0</v>
      </c>
      <c r="F27" s="4">
        <v>569.0</v>
      </c>
      <c r="G27" s="5">
        <v>721.0</v>
      </c>
      <c r="H27" s="5">
        <v>3.0</v>
      </c>
      <c r="I27" s="5">
        <v>7.0</v>
      </c>
      <c r="J27" s="5">
        <v>3.0</v>
      </c>
      <c r="K27" s="5">
        <v>4.0</v>
      </c>
    </row>
    <row r="28" ht="15.75" customHeight="1">
      <c r="A28" s="3" t="s">
        <v>37</v>
      </c>
      <c r="B28" s="4">
        <v>43840.0</v>
      </c>
      <c r="C28" s="4">
        <v>103.55</v>
      </c>
      <c r="D28" s="4">
        <v>174.12</v>
      </c>
      <c r="E28" s="4">
        <v>15697.0</v>
      </c>
      <c r="F28" s="4">
        <v>1.902</v>
      </c>
      <c r="G28" s="5">
        <v>647.0</v>
      </c>
      <c r="H28" s="5">
        <v>10.0</v>
      </c>
      <c r="I28" s="5">
        <v>0.0</v>
      </c>
      <c r="J28" s="5">
        <v>8.0</v>
      </c>
      <c r="K28" s="5">
        <v>82.0</v>
      </c>
    </row>
    <row r="29" ht="15.75" customHeight="1">
      <c r="A29" s="3" t="s">
        <v>38</v>
      </c>
      <c r="B29" s="4">
        <v>11744.0</v>
      </c>
      <c r="C29" s="4">
        <v>1310.19</v>
      </c>
      <c r="D29" s="4">
        <v>4147.28</v>
      </c>
      <c r="E29" s="4">
        <v>11.551</v>
      </c>
      <c r="F29" s="4">
        <v>2.555</v>
      </c>
      <c r="G29" s="5">
        <v>1833.0</v>
      </c>
      <c r="H29" s="5">
        <v>16.0</v>
      </c>
      <c r="I29" s="5">
        <v>26.0</v>
      </c>
      <c r="J29" s="5">
        <v>9.0</v>
      </c>
      <c r="K29" s="5">
        <v>0.0</v>
      </c>
    </row>
    <row r="30" ht="15.75" customHeight="1">
      <c r="A30" s="3" t="s">
        <v>39</v>
      </c>
      <c r="B30" s="4">
        <v>72.42</v>
      </c>
      <c r="C30" s="4">
        <v>3.31368</v>
      </c>
      <c r="D30" s="4">
        <v>8594.67</v>
      </c>
      <c r="E30" s="4">
        <v>16929.0</v>
      </c>
      <c r="F30" s="4">
        <v>3.206</v>
      </c>
      <c r="G30" s="5">
        <v>1290.0</v>
      </c>
      <c r="H30" s="5">
        <v>10.0</v>
      </c>
      <c r="I30" s="5">
        <v>13.0</v>
      </c>
      <c r="J30" s="5">
        <v>14.0</v>
      </c>
      <c r="K30" s="5">
        <v>31.0</v>
      </c>
    </row>
    <row r="31" ht="15.75" customHeight="1">
      <c r="A31" s="3" t="s">
        <v>40</v>
      </c>
      <c r="B31" s="4">
        <v>2240.47</v>
      </c>
      <c r="C31" s="4">
        <v>103.04</v>
      </c>
      <c r="D31" s="4">
        <v>326.39</v>
      </c>
      <c r="E31" s="4">
        <v>4574.0</v>
      </c>
      <c r="F31" s="4">
        <v>177.0</v>
      </c>
      <c r="G31" s="5">
        <v>401.0</v>
      </c>
      <c r="H31" s="5">
        <v>0.0</v>
      </c>
      <c r="I31" s="5">
        <v>1.0</v>
      </c>
      <c r="J31" s="5">
        <v>2.0</v>
      </c>
      <c r="K31" s="5">
        <v>0.0</v>
      </c>
    </row>
    <row r="32" ht="15.75" customHeight="1">
      <c r="A32" s="3" t="s">
        <v>41</v>
      </c>
      <c r="B32" s="4">
        <v>2629.82</v>
      </c>
      <c r="C32" s="4">
        <v>2227.43</v>
      </c>
      <c r="D32" s="4">
        <v>2421.9</v>
      </c>
      <c r="E32" s="4">
        <v>2133.0</v>
      </c>
      <c r="F32" s="4">
        <v>1573.0</v>
      </c>
      <c r="G32" s="5">
        <v>1427.0</v>
      </c>
      <c r="H32" s="5">
        <v>13.0</v>
      </c>
      <c r="I32" s="5">
        <v>16.0</v>
      </c>
      <c r="J32" s="5">
        <v>3.0</v>
      </c>
      <c r="K32" s="5">
        <v>15.0</v>
      </c>
    </row>
    <row r="33" ht="15.75" customHeight="1">
      <c r="A33" s="3" t="s">
        <v>42</v>
      </c>
      <c r="B33" s="4">
        <v>8784.91</v>
      </c>
      <c r="C33" s="4">
        <v>3625.66</v>
      </c>
      <c r="D33" s="4">
        <v>16226.6</v>
      </c>
      <c r="E33" s="4">
        <v>336798.0</v>
      </c>
      <c r="F33" s="4">
        <v>950.0</v>
      </c>
      <c r="G33" s="5">
        <v>2927.0</v>
      </c>
      <c r="H33" s="5">
        <v>31.0</v>
      </c>
      <c r="I33" s="5">
        <v>11.0</v>
      </c>
      <c r="J33" s="5">
        <v>9.0</v>
      </c>
      <c r="K33" s="5">
        <v>123.0</v>
      </c>
    </row>
    <row r="34" ht="15.75" customHeight="1">
      <c r="A34" s="3" t="s">
        <v>43</v>
      </c>
      <c r="B34" s="4">
        <v>33028.62</v>
      </c>
      <c r="C34" s="4">
        <v>767.98</v>
      </c>
      <c r="D34" s="4">
        <v>3678.79</v>
      </c>
      <c r="E34" s="4">
        <v>251400.0</v>
      </c>
      <c r="F34" s="4">
        <v>3744.0</v>
      </c>
      <c r="G34" s="5">
        <v>3051.0</v>
      </c>
      <c r="H34" s="5">
        <v>24.0</v>
      </c>
      <c r="I34" s="5">
        <v>12.0</v>
      </c>
      <c r="J34" s="5">
        <v>12.0</v>
      </c>
      <c r="K34" s="5">
        <v>67.0</v>
      </c>
    </row>
    <row r="35" ht="15.75" customHeight="1">
      <c r="A35" s="3" t="s">
        <v>44</v>
      </c>
      <c r="B35" s="4">
        <v>0.0</v>
      </c>
      <c r="C35" s="4">
        <v>0.0</v>
      </c>
      <c r="D35" s="4">
        <v>0.0</v>
      </c>
      <c r="E35" s="4">
        <v>23.0</v>
      </c>
      <c r="F35" s="4">
        <v>181.0</v>
      </c>
      <c r="G35" s="5">
        <v>0.0</v>
      </c>
      <c r="H35" s="5">
        <v>4.0</v>
      </c>
      <c r="I35" s="5">
        <v>2.0</v>
      </c>
      <c r="J35" s="5">
        <v>0.0</v>
      </c>
      <c r="K35" s="5">
        <v>21.0</v>
      </c>
    </row>
    <row r="36" ht="15.75" customHeight="1">
      <c r="A36" s="5">
        <f>COUNT(#REF!)</f>
        <v>0</v>
      </c>
      <c r="B36" s="5"/>
      <c r="C36" s="5"/>
      <c r="D36" s="5"/>
      <c r="E36" s="5"/>
      <c r="F36" s="5"/>
      <c r="G36" s="5">
        <f t="shared" ref="G36:K36" si="1">SUM(G2:G35)</f>
        <v>229978</v>
      </c>
      <c r="H36" s="5">
        <f t="shared" si="1"/>
        <v>1370</v>
      </c>
      <c r="I36" s="5">
        <f t="shared" si="1"/>
        <v>1108</v>
      </c>
      <c r="J36" s="5">
        <f t="shared" si="1"/>
        <v>788</v>
      </c>
      <c r="K36" s="5">
        <f t="shared" si="1"/>
        <v>7052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</row>
    <row r="2">
      <c r="A2" s="6">
        <v>2016.0</v>
      </c>
      <c r="B2" s="4">
        <v>9158.45</v>
      </c>
      <c r="C2" s="4">
        <v>0.0</v>
      </c>
      <c r="D2" s="4">
        <v>0.0</v>
      </c>
      <c r="E2" s="4">
        <v>0.0</v>
      </c>
      <c r="F2" s="4">
        <v>1000.39</v>
      </c>
      <c r="G2" s="4">
        <v>0.0</v>
      </c>
      <c r="H2" s="4">
        <v>737.91</v>
      </c>
      <c r="I2" s="4">
        <v>8281.25</v>
      </c>
      <c r="J2" s="4">
        <v>0.0</v>
      </c>
      <c r="K2" s="4">
        <v>0.0</v>
      </c>
      <c r="L2" s="4">
        <v>0.0</v>
      </c>
      <c r="M2" s="4">
        <v>9174.19</v>
      </c>
      <c r="N2" s="4">
        <v>2331.96</v>
      </c>
      <c r="O2" s="4">
        <v>6148.42</v>
      </c>
      <c r="P2" s="4">
        <v>43136.78</v>
      </c>
      <c r="Q2" s="4">
        <v>2107.21</v>
      </c>
      <c r="R2" s="4">
        <v>67.36</v>
      </c>
      <c r="S2" s="4">
        <v>3201.24</v>
      </c>
      <c r="T2" s="4">
        <v>7834.54</v>
      </c>
      <c r="U2" s="4">
        <v>103.11</v>
      </c>
      <c r="V2" s="4">
        <v>706.07</v>
      </c>
      <c r="W2" s="4">
        <v>8968.09</v>
      </c>
      <c r="X2" s="4">
        <v>18657.8</v>
      </c>
      <c r="Y2" s="4">
        <v>542.09</v>
      </c>
      <c r="Z2" s="4">
        <v>85219.51</v>
      </c>
      <c r="AA2" s="4">
        <v>4133.98</v>
      </c>
      <c r="AB2" s="4">
        <v>43840.0</v>
      </c>
      <c r="AC2" s="4">
        <v>11744.0</v>
      </c>
      <c r="AD2" s="4">
        <v>72.42</v>
      </c>
      <c r="AE2" s="4">
        <v>2240.47</v>
      </c>
      <c r="AF2" s="4">
        <v>2629.82</v>
      </c>
      <c r="AG2" s="4">
        <v>8784.91</v>
      </c>
      <c r="AH2" s="4">
        <v>33028.62</v>
      </c>
      <c r="AI2" s="4">
        <v>0.0</v>
      </c>
    </row>
    <row r="3">
      <c r="A3" s="6">
        <v>2017.0</v>
      </c>
      <c r="B3" s="4">
        <v>3865.16</v>
      </c>
      <c r="C3" s="4">
        <v>370.08</v>
      </c>
      <c r="D3" s="4">
        <v>0.0</v>
      </c>
      <c r="E3" s="4">
        <v>0.0</v>
      </c>
      <c r="F3" s="4">
        <v>131.04</v>
      </c>
      <c r="G3" s="4">
        <v>0.0</v>
      </c>
      <c r="H3" s="4">
        <v>0.0</v>
      </c>
      <c r="I3" s="4">
        <v>109.17</v>
      </c>
      <c r="J3" s="4">
        <v>648.11</v>
      </c>
      <c r="K3" s="4">
        <v>6028.48</v>
      </c>
      <c r="L3" s="4">
        <v>5116.43</v>
      </c>
      <c r="M3" s="4">
        <v>7467.33</v>
      </c>
      <c r="N3" s="4">
        <v>8290.34</v>
      </c>
      <c r="O3" s="4">
        <v>1743.82</v>
      </c>
      <c r="P3" s="4">
        <v>676.38</v>
      </c>
      <c r="Q3" s="4">
        <v>82.22</v>
      </c>
      <c r="R3" s="4">
        <v>19.61</v>
      </c>
      <c r="S3" s="4">
        <v>6177.79</v>
      </c>
      <c r="T3" s="4">
        <v>3918.12</v>
      </c>
      <c r="U3" s="4">
        <v>31.1</v>
      </c>
      <c r="V3" s="4">
        <v>33120.81</v>
      </c>
      <c r="W3" s="4">
        <v>38326.09</v>
      </c>
      <c r="X3" s="4">
        <v>28767.38</v>
      </c>
      <c r="Y3" s="4">
        <v>1156.03</v>
      </c>
      <c r="Z3" s="4">
        <v>6866.09</v>
      </c>
      <c r="AA3" s="4">
        <v>188.13</v>
      </c>
      <c r="AB3" s="4">
        <v>103.55</v>
      </c>
      <c r="AC3" s="4">
        <v>1310.19</v>
      </c>
      <c r="AD3" s="4">
        <v>3.31368</v>
      </c>
      <c r="AE3" s="4">
        <v>103.04</v>
      </c>
      <c r="AF3" s="4">
        <v>2227.43</v>
      </c>
      <c r="AG3" s="4">
        <v>3625.66</v>
      </c>
      <c r="AH3" s="4">
        <v>767.98</v>
      </c>
      <c r="AI3" s="4">
        <v>0.0</v>
      </c>
    </row>
    <row r="4">
      <c r="A4" s="6">
        <v>2018.0</v>
      </c>
      <c r="B4" s="4">
        <v>1284.7</v>
      </c>
      <c r="C4" s="4">
        <v>1013.76</v>
      </c>
      <c r="D4" s="4">
        <v>2055.67</v>
      </c>
      <c r="E4" s="4">
        <v>0.0</v>
      </c>
      <c r="F4" s="4">
        <v>8.82</v>
      </c>
      <c r="G4" s="4">
        <v>0.0</v>
      </c>
      <c r="H4" s="4">
        <v>158.65</v>
      </c>
      <c r="I4" s="4">
        <v>1577.75</v>
      </c>
      <c r="J4" s="4">
        <v>4104.51</v>
      </c>
      <c r="K4" s="4">
        <v>331.67</v>
      </c>
      <c r="L4" s="4">
        <v>8886.39</v>
      </c>
      <c r="M4" s="4">
        <v>68422.03</v>
      </c>
      <c r="N4" s="4">
        <v>98637.99</v>
      </c>
      <c r="O4" s="4">
        <v>47432.57</v>
      </c>
      <c r="P4" s="4">
        <v>27893.2</v>
      </c>
      <c r="Q4" s="4">
        <v>627.71</v>
      </c>
      <c r="R4" s="4">
        <v>320.96</v>
      </c>
      <c r="S4" s="4">
        <v>15156.22</v>
      </c>
      <c r="T4" s="4">
        <v>14906.44</v>
      </c>
      <c r="U4" s="4">
        <v>69.54</v>
      </c>
      <c r="V4" s="4">
        <v>14461.38</v>
      </c>
      <c r="W4" s="4">
        <v>57428.79</v>
      </c>
      <c r="X4" s="4">
        <v>88626.84</v>
      </c>
      <c r="Y4" s="4">
        <v>509.5</v>
      </c>
      <c r="Z4" s="4">
        <v>37236.37</v>
      </c>
      <c r="AA4" s="4">
        <v>978.38</v>
      </c>
      <c r="AB4" s="4">
        <v>174.12</v>
      </c>
      <c r="AC4" s="4">
        <v>4147.28</v>
      </c>
      <c r="AD4" s="4">
        <v>8594.67</v>
      </c>
      <c r="AE4" s="4">
        <v>326.39</v>
      </c>
      <c r="AF4" s="4">
        <v>2421.9</v>
      </c>
      <c r="AG4" s="4">
        <v>16226.6</v>
      </c>
      <c r="AH4" s="4">
        <v>3678.79</v>
      </c>
      <c r="AI4" s="4">
        <v>0.0</v>
      </c>
    </row>
    <row r="5">
      <c r="A5" s="6">
        <v>2019.0</v>
      </c>
      <c r="B5" s="4">
        <v>730.0</v>
      </c>
      <c r="C5" s="4">
        <v>373.0</v>
      </c>
      <c r="D5" s="4">
        <v>4778.0</v>
      </c>
      <c r="E5" s="4">
        <v>9.0</v>
      </c>
      <c r="F5" s="4">
        <v>11.0</v>
      </c>
      <c r="G5" s="4">
        <v>0.0</v>
      </c>
      <c r="H5" s="4">
        <v>1909.0</v>
      </c>
      <c r="I5" s="4">
        <v>56593.0</v>
      </c>
      <c r="J5" s="4">
        <v>9552.0</v>
      </c>
      <c r="K5" s="4">
        <v>4782.0</v>
      </c>
      <c r="L5" s="4">
        <v>23655.0</v>
      </c>
      <c r="M5" s="4">
        <v>151919.0</v>
      </c>
      <c r="N5" s="4">
        <v>137848.0</v>
      </c>
      <c r="O5" s="4">
        <v>317479.0</v>
      </c>
      <c r="P5" s="4">
        <v>68524.0</v>
      </c>
      <c r="Q5" s="4">
        <v>8559.0</v>
      </c>
      <c r="R5" s="4">
        <v>6134.0</v>
      </c>
      <c r="S5" s="4">
        <v>35546.0</v>
      </c>
      <c r="T5" s="4">
        <v>27211.0</v>
      </c>
      <c r="U5" s="4">
        <v>2781.0</v>
      </c>
      <c r="V5" s="4">
        <v>60234.0</v>
      </c>
      <c r="W5" s="4">
        <v>136920.0</v>
      </c>
      <c r="X5" s="4">
        <v>108110.0</v>
      </c>
      <c r="Y5" s="4">
        <v>1533.0</v>
      </c>
      <c r="Z5" s="4">
        <v>90550.0</v>
      </c>
      <c r="AA5" s="4">
        <v>3029.0</v>
      </c>
      <c r="AB5" s="4">
        <v>15697.0</v>
      </c>
      <c r="AC5" s="4">
        <v>11.551</v>
      </c>
      <c r="AD5" s="4">
        <v>16929.0</v>
      </c>
      <c r="AE5" s="4">
        <v>4574.0</v>
      </c>
      <c r="AF5" s="4">
        <v>2133.0</v>
      </c>
      <c r="AG5" s="4">
        <v>336798.0</v>
      </c>
      <c r="AH5" s="4">
        <v>251400.0</v>
      </c>
      <c r="AI5" s="4">
        <v>23.0</v>
      </c>
    </row>
    <row r="6">
      <c r="A6" s="6">
        <v>2020.0</v>
      </c>
      <c r="B6" s="4">
        <v>1078.0</v>
      </c>
      <c r="C6" s="4">
        <v>29.0</v>
      </c>
      <c r="D6" s="4">
        <v>576.0</v>
      </c>
      <c r="E6" s="4">
        <v>2.0</v>
      </c>
      <c r="F6" s="4">
        <v>221.0</v>
      </c>
      <c r="G6" s="4">
        <v>0.0</v>
      </c>
      <c r="H6" s="4">
        <v>80.0</v>
      </c>
      <c r="I6" s="4">
        <v>1002.0</v>
      </c>
      <c r="J6" s="4">
        <v>2344.0</v>
      </c>
      <c r="K6" s="4">
        <v>7516.0</v>
      </c>
      <c r="L6" s="4">
        <v>19148.0</v>
      </c>
      <c r="M6" s="4">
        <v>7646.0</v>
      </c>
      <c r="N6" s="4">
        <v>4017.0</v>
      </c>
      <c r="O6" s="4">
        <v>7681.0</v>
      </c>
      <c r="P6" s="4">
        <v>5221.0</v>
      </c>
      <c r="Q6" s="4">
        <v>1721.0</v>
      </c>
      <c r="R6" s="4">
        <v>8805.0</v>
      </c>
      <c r="S6" s="4">
        <v>1358.0</v>
      </c>
      <c r="T6" s="4">
        <v>20270.0</v>
      </c>
      <c r="U6" s="4">
        <v>59.0</v>
      </c>
      <c r="V6" s="4">
        <v>29157.0</v>
      </c>
      <c r="W6" s="4">
        <v>114719.0</v>
      </c>
      <c r="X6" s="4">
        <v>28277.0</v>
      </c>
      <c r="Y6" s="4">
        <v>5716.0</v>
      </c>
      <c r="Z6" s="4">
        <v>15442.0</v>
      </c>
      <c r="AA6" s="4">
        <v>569.0</v>
      </c>
      <c r="AB6" s="4">
        <v>1.902</v>
      </c>
      <c r="AC6" s="4">
        <v>2.555</v>
      </c>
      <c r="AD6" s="4">
        <v>3.206</v>
      </c>
      <c r="AE6" s="4">
        <v>177.0</v>
      </c>
      <c r="AF6" s="4">
        <v>1573.0</v>
      </c>
      <c r="AG6" s="4">
        <v>950.0</v>
      </c>
      <c r="AH6" s="4">
        <v>3744.0</v>
      </c>
      <c r="AI6" s="4">
        <v>181.0</v>
      </c>
    </row>
    <row r="7">
      <c r="A7" s="6">
        <v>2021.0</v>
      </c>
      <c r="B7" s="5">
        <v>788.0</v>
      </c>
      <c r="C7" s="5">
        <v>3.0</v>
      </c>
      <c r="D7" s="5">
        <v>323.0</v>
      </c>
      <c r="E7" s="5">
        <v>0.0</v>
      </c>
      <c r="F7" s="5">
        <v>55.0</v>
      </c>
      <c r="G7" s="5">
        <v>0.0</v>
      </c>
      <c r="H7" s="5">
        <v>118.0</v>
      </c>
      <c r="I7" s="5">
        <v>438.0</v>
      </c>
      <c r="J7" s="5">
        <v>1299.0</v>
      </c>
      <c r="K7" s="5">
        <v>187.0</v>
      </c>
      <c r="L7" s="5">
        <v>13122.0</v>
      </c>
      <c r="M7" s="5">
        <v>19687.0</v>
      </c>
      <c r="N7" s="5">
        <v>5587.0</v>
      </c>
      <c r="O7" s="5">
        <v>3095.0</v>
      </c>
      <c r="P7" s="5">
        <v>1251.0</v>
      </c>
      <c r="Q7" s="5">
        <v>1504.0</v>
      </c>
      <c r="R7" s="5">
        <v>1588.0</v>
      </c>
      <c r="S7" s="5">
        <v>3195.0</v>
      </c>
      <c r="T7" s="5">
        <v>6414.0</v>
      </c>
      <c r="U7" s="5">
        <v>95.0</v>
      </c>
      <c r="V7" s="5">
        <v>42379.0</v>
      </c>
      <c r="W7" s="5">
        <v>100851.0</v>
      </c>
      <c r="X7" s="5">
        <v>7206.0</v>
      </c>
      <c r="Y7" s="5">
        <v>44.0</v>
      </c>
      <c r="Z7" s="5">
        <v>8452.0</v>
      </c>
      <c r="AA7" s="5">
        <v>721.0</v>
      </c>
      <c r="AB7" s="5">
        <v>647.0</v>
      </c>
      <c r="AC7" s="5">
        <v>1833.0</v>
      </c>
      <c r="AD7" s="5">
        <v>1290.0</v>
      </c>
      <c r="AE7" s="5">
        <v>401.0</v>
      </c>
      <c r="AF7" s="5">
        <v>1427.0</v>
      </c>
      <c r="AG7" s="5">
        <v>2927.0</v>
      </c>
      <c r="AH7" s="5">
        <v>3051.0</v>
      </c>
      <c r="AI7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4.13"/>
    <col customWidth="1" min="3" max="3" width="25.13"/>
    <col customWidth="1" min="4" max="8" width="13.88"/>
    <col customWidth="1" min="9" max="11" width="9.0"/>
    <col customWidth="1" min="12" max="12" width="10.0"/>
    <col customWidth="1" min="13" max="13" width="11.13"/>
    <col customWidth="1" min="14" max="15" width="8.25"/>
    <col customWidth="1" min="16" max="17" width="8.75"/>
    <col customWidth="1" min="18" max="21" width="8.25"/>
    <col customWidth="1" min="22" max="22" width="13.25"/>
    <col customWidth="1" min="23" max="23" width="8.0"/>
    <col customWidth="1" min="24" max="24" width="8.13"/>
    <col customWidth="1" min="25" max="25" width="16.25"/>
    <col customWidth="1" min="26" max="26" width="10.25"/>
    <col customWidth="1" min="27" max="27" width="12.13"/>
    <col customWidth="1" min="28" max="28" width="11.0"/>
    <col customWidth="1" min="29" max="29" width="18.75"/>
    <col customWidth="1" min="30" max="30" width="13.13"/>
    <col customWidth="1" min="31" max="31" width="10.0"/>
    <col customWidth="1" min="32" max="33" width="8.25"/>
    <col customWidth="1" min="34" max="38" width="7.63"/>
  </cols>
  <sheetData>
    <row r="1" ht="30.0" customHeight="1">
      <c r="A1" s="7" t="s">
        <v>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  <c r="W1" s="10"/>
      <c r="X1" s="10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>
      <c r="A2" s="12" t="s">
        <v>46</v>
      </c>
      <c r="B2" s="1" t="s">
        <v>47</v>
      </c>
      <c r="C2" s="1" t="s">
        <v>0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  <c r="T2" s="1" t="s">
        <v>59</v>
      </c>
      <c r="U2" s="1" t="s">
        <v>60</v>
      </c>
      <c r="V2" s="1" t="s">
        <v>61</v>
      </c>
      <c r="W2" s="13"/>
      <c r="X2" s="13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>
      <c r="A3" s="14">
        <v>1.0</v>
      </c>
      <c r="B3" s="15">
        <v>2021.0</v>
      </c>
      <c r="C3" s="3" t="s">
        <v>11</v>
      </c>
      <c r="D3" s="5">
        <v>788.0</v>
      </c>
      <c r="E3" s="5">
        <v>12.0</v>
      </c>
      <c r="F3" s="5">
        <v>15.0</v>
      </c>
      <c r="G3" s="5">
        <v>3.0</v>
      </c>
      <c r="H3" s="5">
        <v>12.0</v>
      </c>
      <c r="I3" s="5">
        <f t="shared" ref="I3:I36" si="2">E3*D3</f>
        <v>9456</v>
      </c>
      <c r="J3" s="5">
        <f t="shared" ref="J3:J36" si="3">F3*D3</f>
        <v>11820</v>
      </c>
      <c r="K3" s="5">
        <f t="shared" ref="K3:K36" si="4">G3*D3</f>
        <v>2364</v>
      </c>
      <c r="L3" s="5">
        <f t="shared" ref="L3:L36" si="5">H3*D3</f>
        <v>9456</v>
      </c>
      <c r="M3" s="5">
        <f t="shared" ref="M3:M36" si="6">E3*F3</f>
        <v>180</v>
      </c>
      <c r="N3" s="5">
        <f t="shared" ref="N3:N36" si="7">E3*G3</f>
        <v>36</v>
      </c>
      <c r="O3" s="5">
        <f t="shared" ref="O3:O36" si="8">E3*H3</f>
        <v>144</v>
      </c>
      <c r="P3" s="5">
        <f t="shared" ref="P3:P36" si="9">F3*G3</f>
        <v>45</v>
      </c>
      <c r="Q3" s="5">
        <f t="shared" ref="Q3:Q36" si="10">F3*H3</f>
        <v>180</v>
      </c>
      <c r="R3" s="5">
        <f t="shared" ref="R3:R36" si="11">G3*H3</f>
        <v>36</v>
      </c>
      <c r="S3" s="5">
        <f t="shared" ref="S3:V3" si="1">E3^2</f>
        <v>144</v>
      </c>
      <c r="T3" s="5">
        <f t="shared" si="1"/>
        <v>225</v>
      </c>
      <c r="U3" s="5">
        <f t="shared" si="1"/>
        <v>9</v>
      </c>
      <c r="V3" s="5">
        <f t="shared" si="1"/>
        <v>144</v>
      </c>
      <c r="W3" s="11"/>
      <c r="X3" s="16" t="s">
        <v>62</v>
      </c>
      <c r="Y3" s="16"/>
      <c r="Z3" s="16"/>
      <c r="AA3" s="13"/>
      <c r="AB3" s="13"/>
      <c r="AC3" s="13"/>
      <c r="AD3" s="13"/>
      <c r="AE3" s="13"/>
      <c r="AF3" s="11"/>
      <c r="AG3" s="11"/>
      <c r="AH3" s="11"/>
      <c r="AI3" s="11"/>
      <c r="AJ3" s="11"/>
      <c r="AK3" s="11"/>
      <c r="AL3" s="11"/>
    </row>
    <row r="4">
      <c r="A4" s="14">
        <v>2.0</v>
      </c>
      <c r="B4" s="17"/>
      <c r="C4" s="3" t="s">
        <v>12</v>
      </c>
      <c r="D4" s="5">
        <v>3.0</v>
      </c>
      <c r="E4" s="5">
        <v>0.0</v>
      </c>
      <c r="F4" s="5">
        <v>0.0</v>
      </c>
      <c r="G4" s="5">
        <v>0.0</v>
      </c>
      <c r="H4" s="5">
        <v>16.0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5">
        <f t="shared" si="5"/>
        <v>48</v>
      </c>
      <c r="M4" s="5">
        <f t="shared" si="6"/>
        <v>0</v>
      </c>
      <c r="N4" s="5">
        <f t="shared" si="7"/>
        <v>0</v>
      </c>
      <c r="O4" s="5">
        <f t="shared" si="8"/>
        <v>0</v>
      </c>
      <c r="P4" s="5">
        <f t="shared" si="9"/>
        <v>0</v>
      </c>
      <c r="Q4" s="5">
        <f t="shared" si="10"/>
        <v>0</v>
      </c>
      <c r="R4" s="5">
        <f t="shared" si="11"/>
        <v>0</v>
      </c>
      <c r="S4" s="5">
        <f t="shared" ref="S4:V4" si="12">E4^2</f>
        <v>0</v>
      </c>
      <c r="T4" s="5">
        <f t="shared" si="12"/>
        <v>0</v>
      </c>
      <c r="U4" s="5">
        <f t="shared" si="12"/>
        <v>0</v>
      </c>
      <c r="V4" s="5">
        <f t="shared" si="12"/>
        <v>256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>
      <c r="A5" s="14">
        <v>3.0</v>
      </c>
      <c r="B5" s="17"/>
      <c r="C5" s="3" t="s">
        <v>13</v>
      </c>
      <c r="D5" s="5">
        <v>323.0</v>
      </c>
      <c r="E5" s="5">
        <v>41.0</v>
      </c>
      <c r="F5" s="5">
        <v>28.0</v>
      </c>
      <c r="G5" s="5">
        <v>29.0</v>
      </c>
      <c r="H5" s="5">
        <v>0.0</v>
      </c>
      <c r="I5" s="5">
        <f t="shared" si="2"/>
        <v>13243</v>
      </c>
      <c r="J5" s="5">
        <f t="shared" si="3"/>
        <v>9044</v>
      </c>
      <c r="K5" s="5">
        <f t="shared" si="4"/>
        <v>9367</v>
      </c>
      <c r="L5" s="5">
        <f t="shared" si="5"/>
        <v>0</v>
      </c>
      <c r="M5" s="5">
        <f t="shared" si="6"/>
        <v>1148</v>
      </c>
      <c r="N5" s="5">
        <f t="shared" si="7"/>
        <v>1189</v>
      </c>
      <c r="O5" s="5">
        <f t="shared" si="8"/>
        <v>0</v>
      </c>
      <c r="P5" s="5">
        <f t="shared" si="9"/>
        <v>812</v>
      </c>
      <c r="Q5" s="5">
        <f t="shared" si="10"/>
        <v>0</v>
      </c>
      <c r="R5" s="5">
        <f t="shared" si="11"/>
        <v>0</v>
      </c>
      <c r="S5" s="5">
        <f t="shared" ref="S5:V5" si="13">E5^2</f>
        <v>1681</v>
      </c>
      <c r="T5" s="5">
        <f t="shared" si="13"/>
        <v>784</v>
      </c>
      <c r="U5" s="5">
        <f t="shared" si="13"/>
        <v>841</v>
      </c>
      <c r="V5" s="5">
        <f t="shared" si="13"/>
        <v>0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>
      <c r="A6" s="14">
        <v>4.0</v>
      </c>
      <c r="B6" s="17"/>
      <c r="C6" s="3" t="s">
        <v>14</v>
      </c>
      <c r="D6" s="5">
        <v>0.0</v>
      </c>
      <c r="E6" s="5">
        <v>0.0</v>
      </c>
      <c r="F6" s="5">
        <v>0.0</v>
      </c>
      <c r="G6" s="5">
        <v>0.0</v>
      </c>
      <c r="H6" s="5">
        <v>175.0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5">
        <f t="shared" si="5"/>
        <v>0</v>
      </c>
      <c r="M6" s="5">
        <f t="shared" si="6"/>
        <v>0</v>
      </c>
      <c r="N6" s="5">
        <f t="shared" si="7"/>
        <v>0</v>
      </c>
      <c r="O6" s="5">
        <f t="shared" si="8"/>
        <v>0</v>
      </c>
      <c r="P6" s="5">
        <f t="shared" si="9"/>
        <v>0</v>
      </c>
      <c r="Q6" s="5">
        <f t="shared" si="10"/>
        <v>0</v>
      </c>
      <c r="R6" s="5">
        <f t="shared" si="11"/>
        <v>0</v>
      </c>
      <c r="S6" s="5">
        <f t="shared" ref="S6:V6" si="14">E6^2</f>
        <v>0</v>
      </c>
      <c r="T6" s="5">
        <f t="shared" si="14"/>
        <v>0</v>
      </c>
      <c r="U6" s="5">
        <f t="shared" si="14"/>
        <v>0</v>
      </c>
      <c r="V6" s="5">
        <f t="shared" si="14"/>
        <v>30625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>
      <c r="A7" s="14">
        <v>5.0</v>
      </c>
      <c r="B7" s="17"/>
      <c r="C7" s="3" t="s">
        <v>15</v>
      </c>
      <c r="D7" s="5">
        <v>55.0</v>
      </c>
      <c r="E7" s="5">
        <v>9.0</v>
      </c>
      <c r="F7" s="5">
        <v>5.0</v>
      </c>
      <c r="G7" s="5">
        <v>0.0</v>
      </c>
      <c r="H7" s="5">
        <v>11.0</v>
      </c>
      <c r="I7" s="5">
        <f t="shared" si="2"/>
        <v>495</v>
      </c>
      <c r="J7" s="5">
        <f t="shared" si="3"/>
        <v>275</v>
      </c>
      <c r="K7" s="5">
        <f t="shared" si="4"/>
        <v>0</v>
      </c>
      <c r="L7" s="5">
        <f t="shared" si="5"/>
        <v>605</v>
      </c>
      <c r="M7" s="5">
        <f t="shared" si="6"/>
        <v>45</v>
      </c>
      <c r="N7" s="5">
        <f t="shared" si="7"/>
        <v>0</v>
      </c>
      <c r="O7" s="5">
        <f t="shared" si="8"/>
        <v>99</v>
      </c>
      <c r="P7" s="5">
        <f t="shared" si="9"/>
        <v>0</v>
      </c>
      <c r="Q7" s="5">
        <f t="shared" si="10"/>
        <v>55</v>
      </c>
      <c r="R7" s="5">
        <f t="shared" si="11"/>
        <v>0</v>
      </c>
      <c r="S7" s="5">
        <f t="shared" ref="S7:V7" si="15">E7^2</f>
        <v>81</v>
      </c>
      <c r="T7" s="5">
        <f t="shared" si="15"/>
        <v>25</v>
      </c>
      <c r="U7" s="5">
        <f t="shared" si="15"/>
        <v>0</v>
      </c>
      <c r="V7" s="5">
        <f t="shared" si="15"/>
        <v>121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>
      <c r="A8" s="14">
        <v>6.0</v>
      </c>
      <c r="B8" s="17"/>
      <c r="C8" s="3" t="s">
        <v>16</v>
      </c>
      <c r="D8" s="5">
        <v>0.0</v>
      </c>
      <c r="E8" s="5">
        <v>0.0</v>
      </c>
      <c r="F8" s="5">
        <v>0.0</v>
      </c>
      <c r="G8" s="5">
        <v>0.0</v>
      </c>
      <c r="H8" s="5">
        <v>14.0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5">
        <f t="shared" si="5"/>
        <v>0</v>
      </c>
      <c r="M8" s="5">
        <f t="shared" si="6"/>
        <v>0</v>
      </c>
      <c r="N8" s="5">
        <f t="shared" si="7"/>
        <v>0</v>
      </c>
      <c r="O8" s="5">
        <f t="shared" si="8"/>
        <v>0</v>
      </c>
      <c r="P8" s="5">
        <f t="shared" si="9"/>
        <v>0</v>
      </c>
      <c r="Q8" s="5">
        <f t="shared" si="10"/>
        <v>0</v>
      </c>
      <c r="R8" s="5">
        <f t="shared" si="11"/>
        <v>0</v>
      </c>
      <c r="S8" s="5">
        <f t="shared" ref="S8:V8" si="16">E8^2</f>
        <v>0</v>
      </c>
      <c r="T8" s="5">
        <f t="shared" si="16"/>
        <v>0</v>
      </c>
      <c r="U8" s="5">
        <f t="shared" si="16"/>
        <v>0</v>
      </c>
      <c r="V8" s="5">
        <f t="shared" si="16"/>
        <v>196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>
      <c r="A9" s="14">
        <v>7.0</v>
      </c>
      <c r="B9" s="17"/>
      <c r="C9" s="3" t="s">
        <v>17</v>
      </c>
      <c r="D9" s="5">
        <v>118.0</v>
      </c>
      <c r="E9" s="5">
        <v>0.0</v>
      </c>
      <c r="F9" s="5">
        <v>0.0</v>
      </c>
      <c r="G9" s="5">
        <v>0.0</v>
      </c>
      <c r="H9" s="5">
        <v>0.0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5">
        <f t="shared" si="5"/>
        <v>0</v>
      </c>
      <c r="M9" s="5">
        <f t="shared" si="6"/>
        <v>0</v>
      </c>
      <c r="N9" s="5">
        <f t="shared" si="7"/>
        <v>0</v>
      </c>
      <c r="O9" s="5">
        <f t="shared" si="8"/>
        <v>0</v>
      </c>
      <c r="P9" s="5">
        <f t="shared" si="9"/>
        <v>0</v>
      </c>
      <c r="Q9" s="5">
        <f t="shared" si="10"/>
        <v>0</v>
      </c>
      <c r="R9" s="5">
        <f t="shared" si="11"/>
        <v>0</v>
      </c>
      <c r="S9" s="5">
        <f t="shared" ref="S9:V9" si="17">E9^2</f>
        <v>0</v>
      </c>
      <c r="T9" s="5">
        <f t="shared" si="17"/>
        <v>0</v>
      </c>
      <c r="U9" s="5">
        <f t="shared" si="17"/>
        <v>0</v>
      </c>
      <c r="V9" s="5">
        <f t="shared" si="17"/>
        <v>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>
      <c r="A10" s="14">
        <v>8.0</v>
      </c>
      <c r="B10" s="17"/>
      <c r="C10" s="3" t="s">
        <v>18</v>
      </c>
      <c r="D10" s="5">
        <v>438.0</v>
      </c>
      <c r="E10" s="5">
        <v>3.0</v>
      </c>
      <c r="F10" s="5">
        <v>3.0</v>
      </c>
      <c r="G10" s="5">
        <v>0.0</v>
      </c>
      <c r="H10" s="5">
        <v>41.0</v>
      </c>
      <c r="I10" s="5">
        <f t="shared" si="2"/>
        <v>1314</v>
      </c>
      <c r="J10" s="5">
        <f t="shared" si="3"/>
        <v>1314</v>
      </c>
      <c r="K10" s="5">
        <f t="shared" si="4"/>
        <v>0</v>
      </c>
      <c r="L10" s="5">
        <f t="shared" si="5"/>
        <v>17958</v>
      </c>
      <c r="M10" s="5">
        <f t="shared" si="6"/>
        <v>9</v>
      </c>
      <c r="N10" s="5">
        <f t="shared" si="7"/>
        <v>0</v>
      </c>
      <c r="O10" s="5">
        <f t="shared" si="8"/>
        <v>123</v>
      </c>
      <c r="P10" s="5">
        <f t="shared" si="9"/>
        <v>0</v>
      </c>
      <c r="Q10" s="5">
        <f t="shared" si="10"/>
        <v>123</v>
      </c>
      <c r="R10" s="5">
        <f t="shared" si="11"/>
        <v>0</v>
      </c>
      <c r="S10" s="5">
        <f t="shared" ref="S10:V10" si="18">E10^2</f>
        <v>9</v>
      </c>
      <c r="T10" s="5">
        <f t="shared" si="18"/>
        <v>9</v>
      </c>
      <c r="U10" s="5">
        <f t="shared" si="18"/>
        <v>0</v>
      </c>
      <c r="V10" s="5">
        <f t="shared" si="18"/>
        <v>1681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A11" s="14">
        <v>9.0</v>
      </c>
      <c r="B11" s="17"/>
      <c r="C11" s="3" t="s">
        <v>19</v>
      </c>
      <c r="D11" s="5">
        <v>1299.0</v>
      </c>
      <c r="E11" s="5">
        <v>3.0</v>
      </c>
      <c r="F11" s="5">
        <v>3.0</v>
      </c>
      <c r="G11" s="5">
        <v>2.0</v>
      </c>
      <c r="H11" s="5">
        <v>487.0</v>
      </c>
      <c r="I11" s="5">
        <f t="shared" si="2"/>
        <v>3897</v>
      </c>
      <c r="J11" s="5">
        <f t="shared" si="3"/>
        <v>3897</v>
      </c>
      <c r="K11" s="5">
        <f t="shared" si="4"/>
        <v>2598</v>
      </c>
      <c r="L11" s="5">
        <f t="shared" si="5"/>
        <v>632613</v>
      </c>
      <c r="M11" s="5">
        <f t="shared" si="6"/>
        <v>9</v>
      </c>
      <c r="N11" s="5">
        <f t="shared" si="7"/>
        <v>6</v>
      </c>
      <c r="O11" s="5">
        <f t="shared" si="8"/>
        <v>1461</v>
      </c>
      <c r="P11" s="5">
        <f t="shared" si="9"/>
        <v>6</v>
      </c>
      <c r="Q11" s="5">
        <f t="shared" si="10"/>
        <v>1461</v>
      </c>
      <c r="R11" s="5">
        <f t="shared" si="11"/>
        <v>974</v>
      </c>
      <c r="S11" s="5">
        <f t="shared" ref="S11:V11" si="19">E11^2</f>
        <v>9</v>
      </c>
      <c r="T11" s="5">
        <f t="shared" si="19"/>
        <v>9</v>
      </c>
      <c r="U11" s="5">
        <f t="shared" si="19"/>
        <v>4</v>
      </c>
      <c r="V11" s="5">
        <f t="shared" si="19"/>
        <v>237169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>
      <c r="A12" s="14">
        <v>10.0</v>
      </c>
      <c r="B12" s="17"/>
      <c r="C12" s="3" t="s">
        <v>20</v>
      </c>
      <c r="D12" s="5">
        <v>187.0</v>
      </c>
      <c r="E12" s="5">
        <v>23.0</v>
      </c>
      <c r="F12" s="5">
        <v>7.0</v>
      </c>
      <c r="G12" s="5">
        <v>5.0</v>
      </c>
      <c r="H12" s="5">
        <v>1013.0</v>
      </c>
      <c r="I12" s="5">
        <f t="shared" si="2"/>
        <v>4301</v>
      </c>
      <c r="J12" s="5">
        <f t="shared" si="3"/>
        <v>1309</v>
      </c>
      <c r="K12" s="5">
        <f t="shared" si="4"/>
        <v>935</v>
      </c>
      <c r="L12" s="5">
        <f t="shared" si="5"/>
        <v>189431</v>
      </c>
      <c r="M12" s="5">
        <f t="shared" si="6"/>
        <v>161</v>
      </c>
      <c r="N12" s="5">
        <f t="shared" si="7"/>
        <v>115</v>
      </c>
      <c r="O12" s="5">
        <f t="shared" si="8"/>
        <v>23299</v>
      </c>
      <c r="P12" s="5">
        <f t="shared" si="9"/>
        <v>35</v>
      </c>
      <c r="Q12" s="5">
        <f t="shared" si="10"/>
        <v>7091</v>
      </c>
      <c r="R12" s="5">
        <f t="shared" si="11"/>
        <v>5065</v>
      </c>
      <c r="S12" s="5">
        <f t="shared" ref="S12:V12" si="20">E12^2</f>
        <v>529</v>
      </c>
      <c r="T12" s="5">
        <f t="shared" si="20"/>
        <v>49</v>
      </c>
      <c r="U12" s="5">
        <f t="shared" si="20"/>
        <v>25</v>
      </c>
      <c r="V12" s="5">
        <f t="shared" si="20"/>
        <v>1026169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>
      <c r="A13" s="14">
        <v>11.0</v>
      </c>
      <c r="B13" s="17"/>
      <c r="C13" s="3" t="s">
        <v>21</v>
      </c>
      <c r="D13" s="5">
        <v>13122.0</v>
      </c>
      <c r="E13" s="5">
        <v>21.0</v>
      </c>
      <c r="F13" s="5">
        <v>15.0</v>
      </c>
      <c r="G13" s="5">
        <v>5.0</v>
      </c>
      <c r="H13" s="5">
        <v>2256.0</v>
      </c>
      <c r="I13" s="5">
        <f t="shared" si="2"/>
        <v>275562</v>
      </c>
      <c r="J13" s="5">
        <f t="shared" si="3"/>
        <v>196830</v>
      </c>
      <c r="K13" s="5">
        <f t="shared" si="4"/>
        <v>65610</v>
      </c>
      <c r="L13" s="5">
        <f t="shared" si="5"/>
        <v>29603232</v>
      </c>
      <c r="M13" s="5">
        <f t="shared" si="6"/>
        <v>315</v>
      </c>
      <c r="N13" s="5">
        <f t="shared" si="7"/>
        <v>105</v>
      </c>
      <c r="O13" s="5">
        <f t="shared" si="8"/>
        <v>47376</v>
      </c>
      <c r="P13" s="5">
        <f t="shared" si="9"/>
        <v>75</v>
      </c>
      <c r="Q13" s="5">
        <f t="shared" si="10"/>
        <v>33840</v>
      </c>
      <c r="R13" s="5">
        <f t="shared" si="11"/>
        <v>11280</v>
      </c>
      <c r="S13" s="5">
        <f t="shared" ref="S13:V13" si="21">E13^2</f>
        <v>441</v>
      </c>
      <c r="T13" s="5">
        <f t="shared" si="21"/>
        <v>225</v>
      </c>
      <c r="U13" s="5">
        <f t="shared" si="21"/>
        <v>25</v>
      </c>
      <c r="V13" s="5">
        <f t="shared" si="21"/>
        <v>5089536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>
      <c r="A14" s="14">
        <v>12.0</v>
      </c>
      <c r="B14" s="17"/>
      <c r="C14" s="3" t="s">
        <v>22</v>
      </c>
      <c r="D14" s="5">
        <v>19687.0</v>
      </c>
      <c r="E14" s="5">
        <v>503.0</v>
      </c>
      <c r="F14" s="5">
        <v>328.0</v>
      </c>
      <c r="G14" s="5">
        <v>166.0</v>
      </c>
      <c r="H14" s="5">
        <v>831.0</v>
      </c>
      <c r="I14" s="5">
        <f t="shared" si="2"/>
        <v>9902561</v>
      </c>
      <c r="J14" s="5">
        <f t="shared" si="3"/>
        <v>6457336</v>
      </c>
      <c r="K14" s="5">
        <f t="shared" si="4"/>
        <v>3268042</v>
      </c>
      <c r="L14" s="5">
        <f t="shared" si="5"/>
        <v>16359897</v>
      </c>
      <c r="M14" s="5">
        <f t="shared" si="6"/>
        <v>164984</v>
      </c>
      <c r="N14" s="5">
        <f t="shared" si="7"/>
        <v>83498</v>
      </c>
      <c r="O14" s="5">
        <f t="shared" si="8"/>
        <v>417993</v>
      </c>
      <c r="P14" s="5">
        <f t="shared" si="9"/>
        <v>54448</v>
      </c>
      <c r="Q14" s="5">
        <f t="shared" si="10"/>
        <v>272568</v>
      </c>
      <c r="R14" s="5">
        <f t="shared" si="11"/>
        <v>137946</v>
      </c>
      <c r="S14" s="5">
        <f t="shared" ref="S14:V14" si="22">E14^2</f>
        <v>253009</v>
      </c>
      <c r="T14" s="5">
        <f t="shared" si="22"/>
        <v>107584</v>
      </c>
      <c r="U14" s="5">
        <f t="shared" si="22"/>
        <v>27556</v>
      </c>
      <c r="V14" s="5">
        <f t="shared" si="22"/>
        <v>690561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>
      <c r="A15" s="14">
        <v>13.0</v>
      </c>
      <c r="B15" s="17"/>
      <c r="C15" s="3" t="s">
        <v>23</v>
      </c>
      <c r="D15" s="5">
        <v>5587.0</v>
      </c>
      <c r="E15" s="5">
        <v>11.0</v>
      </c>
      <c r="F15" s="5">
        <v>13.0</v>
      </c>
      <c r="G15" s="5">
        <v>10.0</v>
      </c>
      <c r="H15" s="5">
        <v>113.0</v>
      </c>
      <c r="I15" s="5">
        <f t="shared" si="2"/>
        <v>61457</v>
      </c>
      <c r="J15" s="5">
        <f t="shared" si="3"/>
        <v>72631</v>
      </c>
      <c r="K15" s="5">
        <f t="shared" si="4"/>
        <v>55870</v>
      </c>
      <c r="L15" s="5">
        <f t="shared" si="5"/>
        <v>631331</v>
      </c>
      <c r="M15" s="5">
        <f t="shared" si="6"/>
        <v>143</v>
      </c>
      <c r="N15" s="5">
        <f t="shared" si="7"/>
        <v>110</v>
      </c>
      <c r="O15" s="5">
        <f t="shared" si="8"/>
        <v>1243</v>
      </c>
      <c r="P15" s="5">
        <f t="shared" si="9"/>
        <v>130</v>
      </c>
      <c r="Q15" s="5">
        <f t="shared" si="10"/>
        <v>1469</v>
      </c>
      <c r="R15" s="5">
        <f t="shared" si="11"/>
        <v>1130</v>
      </c>
      <c r="S15" s="5">
        <f t="shared" ref="S15:V15" si="23">E15^2</f>
        <v>121</v>
      </c>
      <c r="T15" s="5">
        <f t="shared" si="23"/>
        <v>169</v>
      </c>
      <c r="U15" s="5">
        <f t="shared" si="23"/>
        <v>100</v>
      </c>
      <c r="V15" s="5">
        <f t="shared" si="23"/>
        <v>12769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>
      <c r="A16" s="14">
        <v>14.0</v>
      </c>
      <c r="B16" s="17"/>
      <c r="C16" s="3" t="s">
        <v>24</v>
      </c>
      <c r="D16" s="5">
        <v>3095.0</v>
      </c>
      <c r="E16" s="5">
        <v>48.0</v>
      </c>
      <c r="F16" s="5">
        <v>36.0</v>
      </c>
      <c r="G16" s="5">
        <v>11.0</v>
      </c>
      <c r="H16" s="5">
        <v>13.0</v>
      </c>
      <c r="I16" s="5">
        <f t="shared" si="2"/>
        <v>148560</v>
      </c>
      <c r="J16" s="5">
        <f t="shared" si="3"/>
        <v>111420</v>
      </c>
      <c r="K16" s="5">
        <f t="shared" si="4"/>
        <v>34045</v>
      </c>
      <c r="L16" s="5">
        <f t="shared" si="5"/>
        <v>40235</v>
      </c>
      <c r="M16" s="5">
        <f t="shared" si="6"/>
        <v>1728</v>
      </c>
      <c r="N16" s="5">
        <f t="shared" si="7"/>
        <v>528</v>
      </c>
      <c r="O16" s="5">
        <f t="shared" si="8"/>
        <v>624</v>
      </c>
      <c r="P16" s="5">
        <f t="shared" si="9"/>
        <v>396</v>
      </c>
      <c r="Q16" s="5">
        <f t="shared" si="10"/>
        <v>468</v>
      </c>
      <c r="R16" s="5">
        <f t="shared" si="11"/>
        <v>143</v>
      </c>
      <c r="S16" s="5">
        <f t="shared" ref="S16:V16" si="24">E16^2</f>
        <v>2304</v>
      </c>
      <c r="T16" s="5">
        <f t="shared" si="24"/>
        <v>1296</v>
      </c>
      <c r="U16" s="5">
        <f t="shared" si="24"/>
        <v>121</v>
      </c>
      <c r="V16" s="5">
        <f t="shared" si="24"/>
        <v>169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>
      <c r="A17" s="14">
        <v>15.0</v>
      </c>
      <c r="B17" s="17"/>
      <c r="C17" s="3" t="s">
        <v>25</v>
      </c>
      <c r="D17" s="5">
        <v>1251.0</v>
      </c>
      <c r="E17" s="5">
        <v>46.0</v>
      </c>
      <c r="F17" s="5">
        <v>23.0</v>
      </c>
      <c r="G17" s="5">
        <v>21.0</v>
      </c>
      <c r="H17" s="5">
        <v>10.0</v>
      </c>
      <c r="I17" s="5">
        <f t="shared" si="2"/>
        <v>57546</v>
      </c>
      <c r="J17" s="5">
        <f t="shared" si="3"/>
        <v>28773</v>
      </c>
      <c r="K17" s="5">
        <f t="shared" si="4"/>
        <v>26271</v>
      </c>
      <c r="L17" s="5">
        <f t="shared" si="5"/>
        <v>12510</v>
      </c>
      <c r="M17" s="5">
        <f t="shared" si="6"/>
        <v>1058</v>
      </c>
      <c r="N17" s="5">
        <f t="shared" si="7"/>
        <v>966</v>
      </c>
      <c r="O17" s="5">
        <f t="shared" si="8"/>
        <v>460</v>
      </c>
      <c r="P17" s="5">
        <f t="shared" si="9"/>
        <v>483</v>
      </c>
      <c r="Q17" s="5">
        <f t="shared" si="10"/>
        <v>230</v>
      </c>
      <c r="R17" s="5">
        <f t="shared" si="11"/>
        <v>210</v>
      </c>
      <c r="S17" s="5">
        <f t="shared" ref="S17:V17" si="25">E17^2</f>
        <v>2116</v>
      </c>
      <c r="T17" s="5">
        <f t="shared" si="25"/>
        <v>529</v>
      </c>
      <c r="U17" s="5">
        <f t="shared" si="25"/>
        <v>441</v>
      </c>
      <c r="V17" s="5">
        <f t="shared" si="25"/>
        <v>100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>
      <c r="A18" s="14">
        <v>16.0</v>
      </c>
      <c r="B18" s="17"/>
      <c r="C18" s="3" t="s">
        <v>26</v>
      </c>
      <c r="D18" s="5">
        <v>1504.0</v>
      </c>
      <c r="E18" s="5">
        <v>36.0</v>
      </c>
      <c r="F18" s="5">
        <v>21.0</v>
      </c>
      <c r="G18" s="5">
        <v>19.0</v>
      </c>
      <c r="H18" s="5">
        <v>0.0</v>
      </c>
      <c r="I18" s="5">
        <f t="shared" si="2"/>
        <v>54144</v>
      </c>
      <c r="J18" s="5">
        <f t="shared" si="3"/>
        <v>31584</v>
      </c>
      <c r="K18" s="5">
        <f t="shared" si="4"/>
        <v>28576</v>
      </c>
      <c r="L18" s="5">
        <f t="shared" si="5"/>
        <v>0</v>
      </c>
      <c r="M18" s="5">
        <f t="shared" si="6"/>
        <v>756</v>
      </c>
      <c r="N18" s="5">
        <f t="shared" si="7"/>
        <v>684</v>
      </c>
      <c r="O18" s="5">
        <f t="shared" si="8"/>
        <v>0</v>
      </c>
      <c r="P18" s="5">
        <f t="shared" si="9"/>
        <v>399</v>
      </c>
      <c r="Q18" s="5">
        <f t="shared" si="10"/>
        <v>0</v>
      </c>
      <c r="R18" s="5">
        <f t="shared" si="11"/>
        <v>0</v>
      </c>
      <c r="S18" s="5">
        <f t="shared" ref="S18:V18" si="26">E18^2</f>
        <v>1296</v>
      </c>
      <c r="T18" s="5">
        <f t="shared" si="26"/>
        <v>441</v>
      </c>
      <c r="U18" s="5">
        <f t="shared" si="26"/>
        <v>361</v>
      </c>
      <c r="V18" s="5">
        <f t="shared" si="26"/>
        <v>0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>
      <c r="A19" s="14">
        <v>17.0</v>
      </c>
      <c r="B19" s="17"/>
      <c r="C19" s="3" t="s">
        <v>27</v>
      </c>
      <c r="D19" s="5">
        <v>1588.0</v>
      </c>
      <c r="E19" s="5">
        <v>34.0</v>
      </c>
      <c r="F19" s="5">
        <v>23.0</v>
      </c>
      <c r="G19" s="5">
        <v>1.0</v>
      </c>
      <c r="H19" s="5">
        <v>58.0</v>
      </c>
      <c r="I19" s="5">
        <f t="shared" si="2"/>
        <v>53992</v>
      </c>
      <c r="J19" s="5">
        <f t="shared" si="3"/>
        <v>36524</v>
      </c>
      <c r="K19" s="5">
        <f t="shared" si="4"/>
        <v>1588</v>
      </c>
      <c r="L19" s="5">
        <f t="shared" si="5"/>
        <v>92104</v>
      </c>
      <c r="M19" s="5">
        <f t="shared" si="6"/>
        <v>782</v>
      </c>
      <c r="N19" s="5">
        <f t="shared" si="7"/>
        <v>34</v>
      </c>
      <c r="O19" s="5">
        <f t="shared" si="8"/>
        <v>1972</v>
      </c>
      <c r="P19" s="5">
        <f t="shared" si="9"/>
        <v>23</v>
      </c>
      <c r="Q19" s="5">
        <f t="shared" si="10"/>
        <v>1334</v>
      </c>
      <c r="R19" s="5">
        <f t="shared" si="11"/>
        <v>58</v>
      </c>
      <c r="S19" s="5">
        <f t="shared" ref="S19:V19" si="27">E19^2</f>
        <v>1156</v>
      </c>
      <c r="T19" s="5">
        <f t="shared" si="27"/>
        <v>529</v>
      </c>
      <c r="U19" s="5">
        <f t="shared" si="27"/>
        <v>1</v>
      </c>
      <c r="V19" s="5">
        <f t="shared" si="27"/>
        <v>3364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>
      <c r="A20" s="14">
        <v>18.0</v>
      </c>
      <c r="B20" s="17"/>
      <c r="C20" s="3" t="s">
        <v>28</v>
      </c>
      <c r="D20" s="5">
        <v>3195.0</v>
      </c>
      <c r="E20" s="5">
        <v>0.0</v>
      </c>
      <c r="F20" s="5">
        <v>0.0</v>
      </c>
      <c r="G20" s="5">
        <v>5.0</v>
      </c>
      <c r="H20" s="5">
        <v>221.0</v>
      </c>
      <c r="I20" s="5">
        <f t="shared" si="2"/>
        <v>0</v>
      </c>
      <c r="J20" s="5">
        <f t="shared" si="3"/>
        <v>0</v>
      </c>
      <c r="K20" s="5">
        <f t="shared" si="4"/>
        <v>15975</v>
      </c>
      <c r="L20" s="5">
        <f t="shared" si="5"/>
        <v>706095</v>
      </c>
      <c r="M20" s="5">
        <f t="shared" si="6"/>
        <v>0</v>
      </c>
      <c r="N20" s="5">
        <f t="shared" si="7"/>
        <v>0</v>
      </c>
      <c r="O20" s="5">
        <f t="shared" si="8"/>
        <v>0</v>
      </c>
      <c r="P20" s="5">
        <f t="shared" si="9"/>
        <v>0</v>
      </c>
      <c r="Q20" s="5">
        <f t="shared" si="10"/>
        <v>0</v>
      </c>
      <c r="R20" s="5">
        <f t="shared" si="11"/>
        <v>1105</v>
      </c>
      <c r="S20" s="5">
        <f t="shared" ref="S20:V20" si="28">E20^2</f>
        <v>0</v>
      </c>
      <c r="T20" s="5">
        <f t="shared" si="28"/>
        <v>0</v>
      </c>
      <c r="U20" s="5">
        <f t="shared" si="28"/>
        <v>25</v>
      </c>
      <c r="V20" s="5">
        <f t="shared" si="28"/>
        <v>48841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ht="15.75" customHeight="1">
      <c r="A21" s="14">
        <v>19.0</v>
      </c>
      <c r="B21" s="17"/>
      <c r="C21" s="3" t="s">
        <v>29</v>
      </c>
      <c r="D21" s="5">
        <v>6414.0</v>
      </c>
      <c r="E21" s="5">
        <v>16.0</v>
      </c>
      <c r="F21" s="5">
        <v>34.0</v>
      </c>
      <c r="G21" s="5">
        <v>23.0</v>
      </c>
      <c r="H21" s="5">
        <v>11.0</v>
      </c>
      <c r="I21" s="5">
        <f t="shared" si="2"/>
        <v>102624</v>
      </c>
      <c r="J21" s="5">
        <f t="shared" si="3"/>
        <v>218076</v>
      </c>
      <c r="K21" s="5">
        <f t="shared" si="4"/>
        <v>147522</v>
      </c>
      <c r="L21" s="5">
        <f t="shared" si="5"/>
        <v>70554</v>
      </c>
      <c r="M21" s="5">
        <f t="shared" si="6"/>
        <v>544</v>
      </c>
      <c r="N21" s="5">
        <f t="shared" si="7"/>
        <v>368</v>
      </c>
      <c r="O21" s="5">
        <f t="shared" si="8"/>
        <v>176</v>
      </c>
      <c r="P21" s="5">
        <f t="shared" si="9"/>
        <v>782</v>
      </c>
      <c r="Q21" s="5">
        <f t="shared" si="10"/>
        <v>374</v>
      </c>
      <c r="R21" s="5">
        <f t="shared" si="11"/>
        <v>253</v>
      </c>
      <c r="S21" s="5">
        <f t="shared" ref="S21:V21" si="29">E21^2</f>
        <v>256</v>
      </c>
      <c r="T21" s="5">
        <f t="shared" si="29"/>
        <v>1156</v>
      </c>
      <c r="U21" s="5">
        <f t="shared" si="29"/>
        <v>529</v>
      </c>
      <c r="V21" s="5">
        <f t="shared" si="29"/>
        <v>121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ht="15.75" customHeight="1">
      <c r="A22" s="14">
        <v>20.0</v>
      </c>
      <c r="B22" s="17"/>
      <c r="C22" s="3" t="s">
        <v>30</v>
      </c>
      <c r="D22" s="5">
        <v>95.0</v>
      </c>
      <c r="E22" s="5">
        <v>3.0</v>
      </c>
      <c r="F22" s="5">
        <v>6.0</v>
      </c>
      <c r="G22" s="5">
        <v>0.0</v>
      </c>
      <c r="H22" s="5">
        <v>0.0</v>
      </c>
      <c r="I22" s="5">
        <f t="shared" si="2"/>
        <v>285</v>
      </c>
      <c r="J22" s="5">
        <f t="shared" si="3"/>
        <v>570</v>
      </c>
      <c r="K22" s="5">
        <f t="shared" si="4"/>
        <v>0</v>
      </c>
      <c r="L22" s="5">
        <f t="shared" si="5"/>
        <v>0</v>
      </c>
      <c r="M22" s="5">
        <f t="shared" si="6"/>
        <v>18</v>
      </c>
      <c r="N22" s="5">
        <f t="shared" si="7"/>
        <v>0</v>
      </c>
      <c r="O22" s="5">
        <f t="shared" si="8"/>
        <v>0</v>
      </c>
      <c r="P22" s="5">
        <f t="shared" si="9"/>
        <v>0</v>
      </c>
      <c r="Q22" s="5">
        <f t="shared" si="10"/>
        <v>0</v>
      </c>
      <c r="R22" s="5">
        <f t="shared" si="11"/>
        <v>0</v>
      </c>
      <c r="S22" s="5">
        <f t="shared" ref="S22:V22" si="30">E22^2</f>
        <v>9</v>
      </c>
      <c r="T22" s="5">
        <f t="shared" si="30"/>
        <v>36</v>
      </c>
      <c r="U22" s="5">
        <f t="shared" si="30"/>
        <v>0</v>
      </c>
      <c r="V22" s="5">
        <f t="shared" si="30"/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5.75" customHeight="1">
      <c r="A23" s="14">
        <v>21.0</v>
      </c>
      <c r="B23" s="17"/>
      <c r="C23" s="3" t="s">
        <v>31</v>
      </c>
      <c r="D23" s="5">
        <v>42379.0</v>
      </c>
      <c r="E23" s="5">
        <v>91.0</v>
      </c>
      <c r="F23" s="5">
        <v>162.0</v>
      </c>
      <c r="G23" s="5">
        <v>144.0</v>
      </c>
      <c r="H23" s="5">
        <v>722.0</v>
      </c>
      <c r="I23" s="5">
        <f t="shared" si="2"/>
        <v>3856489</v>
      </c>
      <c r="J23" s="5">
        <f t="shared" si="3"/>
        <v>6865398</v>
      </c>
      <c r="K23" s="5">
        <f t="shared" si="4"/>
        <v>6102576</v>
      </c>
      <c r="L23" s="5">
        <f t="shared" si="5"/>
        <v>30597638</v>
      </c>
      <c r="M23" s="5">
        <f t="shared" si="6"/>
        <v>14742</v>
      </c>
      <c r="N23" s="5">
        <f t="shared" si="7"/>
        <v>13104</v>
      </c>
      <c r="O23" s="5">
        <f t="shared" si="8"/>
        <v>65702</v>
      </c>
      <c r="P23" s="5">
        <f t="shared" si="9"/>
        <v>23328</v>
      </c>
      <c r="Q23" s="5">
        <f t="shared" si="10"/>
        <v>116964</v>
      </c>
      <c r="R23" s="5">
        <f t="shared" si="11"/>
        <v>103968</v>
      </c>
      <c r="S23" s="5">
        <f t="shared" ref="S23:V23" si="31">E23^2</f>
        <v>8281</v>
      </c>
      <c r="T23" s="5">
        <f t="shared" si="31"/>
        <v>26244</v>
      </c>
      <c r="U23" s="5">
        <f t="shared" si="31"/>
        <v>20736</v>
      </c>
      <c r="V23" s="5">
        <f t="shared" si="31"/>
        <v>521284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4">
        <v>22.0</v>
      </c>
      <c r="B24" s="17"/>
      <c r="C24" s="3" t="s">
        <v>32</v>
      </c>
      <c r="D24" s="5">
        <v>100851.0</v>
      </c>
      <c r="E24" s="5">
        <v>228.0</v>
      </c>
      <c r="F24" s="5">
        <v>237.0</v>
      </c>
      <c r="G24" s="5">
        <v>264.0</v>
      </c>
      <c r="H24" s="5">
        <v>647.0</v>
      </c>
      <c r="I24" s="5">
        <f t="shared" si="2"/>
        <v>22994028</v>
      </c>
      <c r="J24" s="5">
        <f t="shared" si="3"/>
        <v>23901687</v>
      </c>
      <c r="K24" s="5">
        <f t="shared" si="4"/>
        <v>26624664</v>
      </c>
      <c r="L24" s="5">
        <f t="shared" si="5"/>
        <v>65250597</v>
      </c>
      <c r="M24" s="5">
        <f t="shared" si="6"/>
        <v>54036</v>
      </c>
      <c r="N24" s="5">
        <f t="shared" si="7"/>
        <v>60192</v>
      </c>
      <c r="O24" s="5">
        <f t="shared" si="8"/>
        <v>147516</v>
      </c>
      <c r="P24" s="5">
        <f t="shared" si="9"/>
        <v>62568</v>
      </c>
      <c r="Q24" s="5">
        <f t="shared" si="10"/>
        <v>153339</v>
      </c>
      <c r="R24" s="5">
        <f t="shared" si="11"/>
        <v>170808</v>
      </c>
      <c r="S24" s="5">
        <f t="shared" ref="S24:V24" si="32">E24^2</f>
        <v>51984</v>
      </c>
      <c r="T24" s="5">
        <f t="shared" si="32"/>
        <v>56169</v>
      </c>
      <c r="U24" s="5">
        <f t="shared" si="32"/>
        <v>69696</v>
      </c>
      <c r="V24" s="5">
        <f t="shared" si="32"/>
        <v>418609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25" s="14">
        <v>23.0</v>
      </c>
      <c r="B25" s="17"/>
      <c r="C25" s="3" t="s">
        <v>33</v>
      </c>
      <c r="D25" s="5">
        <v>7206.0</v>
      </c>
      <c r="E25" s="5">
        <v>44.0</v>
      </c>
      <c r="F25" s="5">
        <v>28.0</v>
      </c>
      <c r="G25" s="5">
        <v>16.0</v>
      </c>
      <c r="H25" s="5">
        <v>29.0</v>
      </c>
      <c r="I25" s="5">
        <f t="shared" si="2"/>
        <v>317064</v>
      </c>
      <c r="J25" s="5">
        <f t="shared" si="3"/>
        <v>201768</v>
      </c>
      <c r="K25" s="5">
        <f t="shared" si="4"/>
        <v>115296</v>
      </c>
      <c r="L25" s="5">
        <f t="shared" si="5"/>
        <v>208974</v>
      </c>
      <c r="M25" s="5">
        <f t="shared" si="6"/>
        <v>1232</v>
      </c>
      <c r="N25" s="5">
        <f t="shared" si="7"/>
        <v>704</v>
      </c>
      <c r="O25" s="5">
        <f t="shared" si="8"/>
        <v>1276</v>
      </c>
      <c r="P25" s="5">
        <f t="shared" si="9"/>
        <v>448</v>
      </c>
      <c r="Q25" s="5">
        <f t="shared" si="10"/>
        <v>812</v>
      </c>
      <c r="R25" s="5">
        <f t="shared" si="11"/>
        <v>464</v>
      </c>
      <c r="S25" s="5">
        <f t="shared" ref="S25:V25" si="33">E25^2</f>
        <v>1936</v>
      </c>
      <c r="T25" s="5">
        <f t="shared" si="33"/>
        <v>784</v>
      </c>
      <c r="U25" s="5">
        <f t="shared" si="33"/>
        <v>256</v>
      </c>
      <c r="V25" s="5">
        <f t="shared" si="33"/>
        <v>841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5.75" customHeight="1">
      <c r="A26" s="14">
        <v>24.0</v>
      </c>
      <c r="B26" s="17"/>
      <c r="C26" s="3" t="s">
        <v>34</v>
      </c>
      <c r="D26" s="5">
        <v>44.0</v>
      </c>
      <c r="E26" s="5">
        <v>1.0</v>
      </c>
      <c r="F26" s="5">
        <v>0.0</v>
      </c>
      <c r="G26" s="5">
        <v>1.0</v>
      </c>
      <c r="H26" s="5">
        <v>0.0</v>
      </c>
      <c r="I26" s="5">
        <f t="shared" si="2"/>
        <v>44</v>
      </c>
      <c r="J26" s="5">
        <f t="shared" si="3"/>
        <v>0</v>
      </c>
      <c r="K26" s="5">
        <f t="shared" si="4"/>
        <v>44</v>
      </c>
      <c r="L26" s="5">
        <f t="shared" si="5"/>
        <v>0</v>
      </c>
      <c r="M26" s="5">
        <f t="shared" si="6"/>
        <v>0</v>
      </c>
      <c r="N26" s="5">
        <f t="shared" si="7"/>
        <v>1</v>
      </c>
      <c r="O26" s="5">
        <f t="shared" si="8"/>
        <v>0</v>
      </c>
      <c r="P26" s="5">
        <f t="shared" si="9"/>
        <v>0</v>
      </c>
      <c r="Q26" s="5">
        <f t="shared" si="10"/>
        <v>0</v>
      </c>
      <c r="R26" s="5">
        <f t="shared" si="11"/>
        <v>0</v>
      </c>
      <c r="S26" s="5">
        <f t="shared" ref="S26:V26" si="34">E26^2</f>
        <v>1</v>
      </c>
      <c r="T26" s="5">
        <f t="shared" si="34"/>
        <v>0</v>
      </c>
      <c r="U26" s="5">
        <f t="shared" si="34"/>
        <v>1</v>
      </c>
      <c r="V26" s="5">
        <f t="shared" si="34"/>
        <v>0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5.75" customHeight="1">
      <c r="A27" s="14">
        <v>25.0</v>
      </c>
      <c r="B27" s="17"/>
      <c r="C27" s="3" t="s">
        <v>35</v>
      </c>
      <c r="D27" s="5">
        <v>8452.0</v>
      </c>
      <c r="E27" s="5">
        <v>86.0</v>
      </c>
      <c r="F27" s="5">
        <v>33.0</v>
      </c>
      <c r="G27" s="5">
        <v>3.0</v>
      </c>
      <c r="H27" s="5">
        <v>29.0</v>
      </c>
      <c r="I27" s="5">
        <f t="shared" si="2"/>
        <v>726872</v>
      </c>
      <c r="J27" s="5">
        <f t="shared" si="3"/>
        <v>278916</v>
      </c>
      <c r="K27" s="5">
        <f t="shared" si="4"/>
        <v>25356</v>
      </c>
      <c r="L27" s="5">
        <f t="shared" si="5"/>
        <v>245108</v>
      </c>
      <c r="M27" s="5">
        <f t="shared" si="6"/>
        <v>2838</v>
      </c>
      <c r="N27" s="5">
        <f t="shared" si="7"/>
        <v>258</v>
      </c>
      <c r="O27" s="5">
        <f t="shared" si="8"/>
        <v>2494</v>
      </c>
      <c r="P27" s="5">
        <f t="shared" si="9"/>
        <v>99</v>
      </c>
      <c r="Q27" s="5">
        <f t="shared" si="10"/>
        <v>957</v>
      </c>
      <c r="R27" s="5">
        <f t="shared" si="11"/>
        <v>87</v>
      </c>
      <c r="S27" s="5">
        <f t="shared" ref="S27:V27" si="35">E27^2</f>
        <v>7396</v>
      </c>
      <c r="T27" s="5">
        <f t="shared" si="35"/>
        <v>1089</v>
      </c>
      <c r="U27" s="5">
        <f t="shared" si="35"/>
        <v>9</v>
      </c>
      <c r="V27" s="5">
        <f t="shared" si="35"/>
        <v>841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5.75" customHeight="1">
      <c r="A28" s="14">
        <v>26.0</v>
      </c>
      <c r="B28" s="17"/>
      <c r="C28" s="3" t="s">
        <v>36</v>
      </c>
      <c r="D28" s="5">
        <v>721.0</v>
      </c>
      <c r="E28" s="5">
        <v>3.0</v>
      </c>
      <c r="F28" s="5">
        <v>7.0</v>
      </c>
      <c r="G28" s="5">
        <v>3.0</v>
      </c>
      <c r="H28" s="5">
        <v>4.0</v>
      </c>
      <c r="I28" s="5">
        <f t="shared" si="2"/>
        <v>2163</v>
      </c>
      <c r="J28" s="5">
        <f t="shared" si="3"/>
        <v>5047</v>
      </c>
      <c r="K28" s="5">
        <f t="shared" si="4"/>
        <v>2163</v>
      </c>
      <c r="L28" s="5">
        <f t="shared" si="5"/>
        <v>2884</v>
      </c>
      <c r="M28" s="5">
        <f t="shared" si="6"/>
        <v>21</v>
      </c>
      <c r="N28" s="5">
        <f t="shared" si="7"/>
        <v>9</v>
      </c>
      <c r="O28" s="5">
        <f t="shared" si="8"/>
        <v>12</v>
      </c>
      <c r="P28" s="5">
        <f t="shared" si="9"/>
        <v>21</v>
      </c>
      <c r="Q28" s="5">
        <f t="shared" si="10"/>
        <v>28</v>
      </c>
      <c r="R28" s="5">
        <f t="shared" si="11"/>
        <v>12</v>
      </c>
      <c r="S28" s="5">
        <f t="shared" ref="S28:V28" si="36">E28^2</f>
        <v>9</v>
      </c>
      <c r="T28" s="5">
        <f t="shared" si="36"/>
        <v>49</v>
      </c>
      <c r="U28" s="5">
        <f t="shared" si="36"/>
        <v>9</v>
      </c>
      <c r="V28" s="5">
        <f t="shared" si="36"/>
        <v>16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.75" customHeight="1">
      <c r="A29" s="14">
        <v>27.0</v>
      </c>
      <c r="B29" s="17"/>
      <c r="C29" s="3" t="s">
        <v>37</v>
      </c>
      <c r="D29" s="5">
        <v>647.0</v>
      </c>
      <c r="E29" s="5">
        <v>10.0</v>
      </c>
      <c r="F29" s="5">
        <v>0.0</v>
      </c>
      <c r="G29" s="5">
        <v>8.0</v>
      </c>
      <c r="H29" s="5">
        <v>82.0</v>
      </c>
      <c r="I29" s="5">
        <f t="shared" si="2"/>
        <v>6470</v>
      </c>
      <c r="J29" s="5">
        <f t="shared" si="3"/>
        <v>0</v>
      </c>
      <c r="K29" s="5">
        <f t="shared" si="4"/>
        <v>5176</v>
      </c>
      <c r="L29" s="5">
        <f t="shared" si="5"/>
        <v>53054</v>
      </c>
      <c r="M29" s="5">
        <f t="shared" si="6"/>
        <v>0</v>
      </c>
      <c r="N29" s="5">
        <f t="shared" si="7"/>
        <v>80</v>
      </c>
      <c r="O29" s="5">
        <f t="shared" si="8"/>
        <v>820</v>
      </c>
      <c r="P29" s="5">
        <f t="shared" si="9"/>
        <v>0</v>
      </c>
      <c r="Q29" s="5">
        <f t="shared" si="10"/>
        <v>0</v>
      </c>
      <c r="R29" s="5">
        <f t="shared" si="11"/>
        <v>656</v>
      </c>
      <c r="S29" s="5">
        <f t="shared" ref="S29:V29" si="37">E29^2</f>
        <v>100</v>
      </c>
      <c r="T29" s="5">
        <f t="shared" si="37"/>
        <v>0</v>
      </c>
      <c r="U29" s="5">
        <f t="shared" si="37"/>
        <v>64</v>
      </c>
      <c r="V29" s="5">
        <f t="shared" si="37"/>
        <v>6724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ht="15.75" customHeight="1">
      <c r="A30" s="14">
        <v>28.0</v>
      </c>
      <c r="B30" s="17"/>
      <c r="C30" s="3" t="s">
        <v>38</v>
      </c>
      <c r="D30" s="5">
        <v>1833.0</v>
      </c>
      <c r="E30" s="5">
        <v>16.0</v>
      </c>
      <c r="F30" s="5">
        <v>26.0</v>
      </c>
      <c r="G30" s="5">
        <v>9.0</v>
      </c>
      <c r="H30" s="5">
        <v>0.0</v>
      </c>
      <c r="I30" s="5">
        <f t="shared" si="2"/>
        <v>29328</v>
      </c>
      <c r="J30" s="5">
        <f t="shared" si="3"/>
        <v>47658</v>
      </c>
      <c r="K30" s="5">
        <f t="shared" si="4"/>
        <v>16497</v>
      </c>
      <c r="L30" s="5">
        <f t="shared" si="5"/>
        <v>0</v>
      </c>
      <c r="M30" s="5">
        <f t="shared" si="6"/>
        <v>416</v>
      </c>
      <c r="N30" s="5">
        <f t="shared" si="7"/>
        <v>144</v>
      </c>
      <c r="O30" s="5">
        <f t="shared" si="8"/>
        <v>0</v>
      </c>
      <c r="P30" s="5">
        <f t="shared" si="9"/>
        <v>234</v>
      </c>
      <c r="Q30" s="5">
        <f t="shared" si="10"/>
        <v>0</v>
      </c>
      <c r="R30" s="5">
        <f t="shared" si="11"/>
        <v>0</v>
      </c>
      <c r="S30" s="5">
        <f t="shared" ref="S30:V30" si="38">E30^2</f>
        <v>256</v>
      </c>
      <c r="T30" s="5">
        <f t="shared" si="38"/>
        <v>676</v>
      </c>
      <c r="U30" s="5">
        <f t="shared" si="38"/>
        <v>81</v>
      </c>
      <c r="V30" s="5">
        <f t="shared" si="38"/>
        <v>0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ht="15.75" customHeight="1">
      <c r="A31" s="14">
        <v>29.0</v>
      </c>
      <c r="B31" s="17"/>
      <c r="C31" s="3" t="s">
        <v>39</v>
      </c>
      <c r="D31" s="5">
        <v>1290.0</v>
      </c>
      <c r="E31" s="5">
        <v>10.0</v>
      </c>
      <c r="F31" s="5">
        <v>13.0</v>
      </c>
      <c r="G31" s="5">
        <v>14.0</v>
      </c>
      <c r="H31" s="5">
        <v>31.0</v>
      </c>
      <c r="I31" s="5">
        <f t="shared" si="2"/>
        <v>12900</v>
      </c>
      <c r="J31" s="5">
        <f t="shared" si="3"/>
        <v>16770</v>
      </c>
      <c r="K31" s="5">
        <f t="shared" si="4"/>
        <v>18060</v>
      </c>
      <c r="L31" s="5">
        <f t="shared" si="5"/>
        <v>39990</v>
      </c>
      <c r="M31" s="5">
        <f t="shared" si="6"/>
        <v>130</v>
      </c>
      <c r="N31" s="5">
        <f t="shared" si="7"/>
        <v>140</v>
      </c>
      <c r="O31" s="5">
        <f t="shared" si="8"/>
        <v>310</v>
      </c>
      <c r="P31" s="5">
        <f t="shared" si="9"/>
        <v>182</v>
      </c>
      <c r="Q31" s="5">
        <f t="shared" si="10"/>
        <v>403</v>
      </c>
      <c r="R31" s="5">
        <f t="shared" si="11"/>
        <v>434</v>
      </c>
      <c r="S31" s="5">
        <f t="shared" ref="S31:V31" si="39">E31^2</f>
        <v>100</v>
      </c>
      <c r="T31" s="5">
        <f t="shared" si="39"/>
        <v>169</v>
      </c>
      <c r="U31" s="5">
        <f t="shared" si="39"/>
        <v>196</v>
      </c>
      <c r="V31" s="5">
        <f t="shared" si="39"/>
        <v>961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ht="15.75" customHeight="1">
      <c r="A32" s="14">
        <v>30.0</v>
      </c>
      <c r="B32" s="17"/>
      <c r="C32" s="3" t="s">
        <v>40</v>
      </c>
      <c r="D32" s="5">
        <v>401.0</v>
      </c>
      <c r="E32" s="5">
        <v>0.0</v>
      </c>
      <c r="F32" s="5">
        <v>1.0</v>
      </c>
      <c r="G32" s="5">
        <v>2.0</v>
      </c>
      <c r="H32" s="5">
        <v>0.0</v>
      </c>
      <c r="I32" s="5">
        <f t="shared" si="2"/>
        <v>0</v>
      </c>
      <c r="J32" s="5">
        <f t="shared" si="3"/>
        <v>401</v>
      </c>
      <c r="K32" s="5">
        <f t="shared" si="4"/>
        <v>802</v>
      </c>
      <c r="L32" s="5">
        <f t="shared" si="5"/>
        <v>0</v>
      </c>
      <c r="M32" s="5">
        <f t="shared" si="6"/>
        <v>0</v>
      </c>
      <c r="N32" s="5">
        <f t="shared" si="7"/>
        <v>0</v>
      </c>
      <c r="O32" s="5">
        <f t="shared" si="8"/>
        <v>0</v>
      </c>
      <c r="P32" s="5">
        <f t="shared" si="9"/>
        <v>2</v>
      </c>
      <c r="Q32" s="5">
        <f t="shared" si="10"/>
        <v>0</v>
      </c>
      <c r="R32" s="5">
        <f t="shared" si="11"/>
        <v>0</v>
      </c>
      <c r="S32" s="5">
        <f t="shared" ref="S32:V32" si="40">E32^2</f>
        <v>0</v>
      </c>
      <c r="T32" s="5">
        <f t="shared" si="40"/>
        <v>1</v>
      </c>
      <c r="U32" s="5">
        <f t="shared" si="40"/>
        <v>4</v>
      </c>
      <c r="V32" s="5">
        <f t="shared" si="40"/>
        <v>0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ht="15.75" customHeight="1">
      <c r="A33" s="14">
        <v>31.0</v>
      </c>
      <c r="B33" s="17"/>
      <c r="C33" s="3" t="s">
        <v>41</v>
      </c>
      <c r="D33" s="5">
        <v>1427.0</v>
      </c>
      <c r="E33" s="5">
        <v>13.0</v>
      </c>
      <c r="F33" s="5">
        <v>16.0</v>
      </c>
      <c r="G33" s="5">
        <v>3.0</v>
      </c>
      <c r="H33" s="5">
        <v>15.0</v>
      </c>
      <c r="I33" s="5">
        <f t="shared" si="2"/>
        <v>18551</v>
      </c>
      <c r="J33" s="5">
        <f t="shared" si="3"/>
        <v>22832</v>
      </c>
      <c r="K33" s="5">
        <f t="shared" si="4"/>
        <v>4281</v>
      </c>
      <c r="L33" s="5">
        <f t="shared" si="5"/>
        <v>21405</v>
      </c>
      <c r="M33" s="5">
        <f t="shared" si="6"/>
        <v>208</v>
      </c>
      <c r="N33" s="5">
        <f t="shared" si="7"/>
        <v>39</v>
      </c>
      <c r="O33" s="5">
        <f t="shared" si="8"/>
        <v>195</v>
      </c>
      <c r="P33" s="5">
        <f t="shared" si="9"/>
        <v>48</v>
      </c>
      <c r="Q33" s="5">
        <f t="shared" si="10"/>
        <v>240</v>
      </c>
      <c r="R33" s="5">
        <f t="shared" si="11"/>
        <v>45</v>
      </c>
      <c r="S33" s="5">
        <f t="shared" ref="S33:V33" si="41">E33^2</f>
        <v>169</v>
      </c>
      <c r="T33" s="5">
        <f t="shared" si="41"/>
        <v>256</v>
      </c>
      <c r="U33" s="5">
        <f t="shared" si="41"/>
        <v>9</v>
      </c>
      <c r="V33" s="5">
        <f t="shared" si="41"/>
        <v>225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ht="15.75" customHeight="1">
      <c r="A34" s="14">
        <v>32.0</v>
      </c>
      <c r="B34" s="17"/>
      <c r="C34" s="3" t="s">
        <v>42</v>
      </c>
      <c r="D34" s="5">
        <v>2927.0</v>
      </c>
      <c r="E34" s="5">
        <v>31.0</v>
      </c>
      <c r="F34" s="5">
        <v>11.0</v>
      </c>
      <c r="G34" s="5">
        <v>9.0</v>
      </c>
      <c r="H34" s="5">
        <v>123.0</v>
      </c>
      <c r="I34" s="5">
        <f t="shared" si="2"/>
        <v>90737</v>
      </c>
      <c r="J34" s="5">
        <f t="shared" si="3"/>
        <v>32197</v>
      </c>
      <c r="K34" s="5">
        <f t="shared" si="4"/>
        <v>26343</v>
      </c>
      <c r="L34" s="5">
        <f t="shared" si="5"/>
        <v>360021</v>
      </c>
      <c r="M34" s="5">
        <f t="shared" si="6"/>
        <v>341</v>
      </c>
      <c r="N34" s="5">
        <f t="shared" si="7"/>
        <v>279</v>
      </c>
      <c r="O34" s="5">
        <f t="shared" si="8"/>
        <v>3813</v>
      </c>
      <c r="P34" s="5">
        <f t="shared" si="9"/>
        <v>99</v>
      </c>
      <c r="Q34" s="5">
        <f t="shared" si="10"/>
        <v>1353</v>
      </c>
      <c r="R34" s="5">
        <f t="shared" si="11"/>
        <v>1107</v>
      </c>
      <c r="S34" s="5">
        <f t="shared" ref="S34:V34" si="42">E34^2</f>
        <v>961</v>
      </c>
      <c r="T34" s="5">
        <f t="shared" si="42"/>
        <v>121</v>
      </c>
      <c r="U34" s="5">
        <f t="shared" si="42"/>
        <v>81</v>
      </c>
      <c r="V34" s="5">
        <f t="shared" si="42"/>
        <v>15129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ht="15.75" customHeight="1">
      <c r="A35" s="14">
        <v>33.0</v>
      </c>
      <c r="B35" s="17"/>
      <c r="C35" s="3" t="s">
        <v>43</v>
      </c>
      <c r="D35" s="5">
        <v>3051.0</v>
      </c>
      <c r="E35" s="5">
        <v>24.0</v>
      </c>
      <c r="F35" s="5">
        <v>12.0</v>
      </c>
      <c r="G35" s="5">
        <v>12.0</v>
      </c>
      <c r="H35" s="5">
        <v>67.0</v>
      </c>
      <c r="I35" s="5">
        <f t="shared" si="2"/>
        <v>73224</v>
      </c>
      <c r="J35" s="5">
        <f t="shared" si="3"/>
        <v>36612</v>
      </c>
      <c r="K35" s="5">
        <f t="shared" si="4"/>
        <v>36612</v>
      </c>
      <c r="L35" s="5">
        <f t="shared" si="5"/>
        <v>204417</v>
      </c>
      <c r="M35" s="5">
        <f t="shared" si="6"/>
        <v>288</v>
      </c>
      <c r="N35" s="5">
        <f t="shared" si="7"/>
        <v>288</v>
      </c>
      <c r="O35" s="5">
        <f t="shared" si="8"/>
        <v>1608</v>
      </c>
      <c r="P35" s="5">
        <f t="shared" si="9"/>
        <v>144</v>
      </c>
      <c r="Q35" s="5">
        <f t="shared" si="10"/>
        <v>804</v>
      </c>
      <c r="R35" s="5">
        <f t="shared" si="11"/>
        <v>804</v>
      </c>
      <c r="S35" s="5">
        <f t="shared" ref="S35:V35" si="43">E35^2</f>
        <v>576</v>
      </c>
      <c r="T35" s="5">
        <f t="shared" si="43"/>
        <v>144</v>
      </c>
      <c r="U35" s="5">
        <f t="shared" si="43"/>
        <v>144</v>
      </c>
      <c r="V35" s="5">
        <f t="shared" si="43"/>
        <v>4489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ht="15.75" customHeight="1">
      <c r="A36" s="14">
        <v>34.0</v>
      </c>
      <c r="B36" s="18"/>
      <c r="C36" s="3" t="s">
        <v>44</v>
      </c>
      <c r="D36" s="5">
        <v>0.0</v>
      </c>
      <c r="E36" s="5">
        <v>4.0</v>
      </c>
      <c r="F36" s="5">
        <v>2.0</v>
      </c>
      <c r="G36" s="5">
        <v>0.0</v>
      </c>
      <c r="H36" s="5">
        <v>21.0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5">
        <f t="shared" si="5"/>
        <v>0</v>
      </c>
      <c r="M36" s="5">
        <f t="shared" si="6"/>
        <v>8</v>
      </c>
      <c r="N36" s="5">
        <f t="shared" si="7"/>
        <v>0</v>
      </c>
      <c r="O36" s="5">
        <f t="shared" si="8"/>
        <v>84</v>
      </c>
      <c r="P36" s="5">
        <f t="shared" si="9"/>
        <v>0</v>
      </c>
      <c r="Q36" s="5">
        <f t="shared" si="10"/>
        <v>42</v>
      </c>
      <c r="R36" s="5">
        <f t="shared" si="11"/>
        <v>0</v>
      </c>
      <c r="S36" s="5">
        <f t="shared" ref="S36:V36" si="44">E36^2</f>
        <v>16</v>
      </c>
      <c r="T36" s="5">
        <f t="shared" si="44"/>
        <v>4</v>
      </c>
      <c r="U36" s="5">
        <f t="shared" si="44"/>
        <v>0</v>
      </c>
      <c r="V36" s="5">
        <f t="shared" si="44"/>
        <v>441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ht="15.75" customHeight="1">
      <c r="A37" s="19" t="s">
        <v>63</v>
      </c>
      <c r="B37" s="9"/>
      <c r="C37" s="5">
        <f>COUNT(A3:A36)</f>
        <v>34</v>
      </c>
      <c r="D37" s="5">
        <f t="shared" ref="D37:V37" si="45">SUM(D3:D36)</f>
        <v>229978</v>
      </c>
      <c r="E37" s="5">
        <f t="shared" si="45"/>
        <v>1370</v>
      </c>
      <c r="F37" s="5">
        <f t="shared" si="45"/>
        <v>1108</v>
      </c>
      <c r="G37" s="5">
        <f t="shared" si="45"/>
        <v>788</v>
      </c>
      <c r="H37" s="5">
        <f t="shared" si="45"/>
        <v>7052</v>
      </c>
      <c r="I37" s="5">
        <f t="shared" si="45"/>
        <v>38817307</v>
      </c>
      <c r="J37" s="5">
        <f t="shared" si="45"/>
        <v>38590689</v>
      </c>
      <c r="K37" s="5">
        <f t="shared" si="45"/>
        <v>36636633</v>
      </c>
      <c r="L37" s="5">
        <f t="shared" si="45"/>
        <v>145350157</v>
      </c>
      <c r="M37" s="5">
        <f t="shared" si="45"/>
        <v>246140</v>
      </c>
      <c r="N37" s="5">
        <f t="shared" si="45"/>
        <v>162877</v>
      </c>
      <c r="O37" s="5">
        <f t="shared" si="45"/>
        <v>718800</v>
      </c>
      <c r="P37" s="5">
        <f t="shared" si="45"/>
        <v>144807</v>
      </c>
      <c r="Q37" s="5">
        <f t="shared" si="45"/>
        <v>594135</v>
      </c>
      <c r="R37" s="5">
        <f t="shared" si="45"/>
        <v>436585</v>
      </c>
      <c r="S37" s="5">
        <f t="shared" si="45"/>
        <v>334946</v>
      </c>
      <c r="T37" s="5">
        <f t="shared" si="45"/>
        <v>198772</v>
      </c>
      <c r="U37" s="5">
        <f t="shared" si="45"/>
        <v>121324</v>
      </c>
      <c r="V37" s="5">
        <f t="shared" si="45"/>
        <v>8111382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ht="15.75" customHeight="1">
      <c r="A38" s="20"/>
      <c r="B38" s="8"/>
      <c r="C38" s="9"/>
      <c r="D38" s="21" t="s">
        <v>6</v>
      </c>
      <c r="E38" s="21" t="s">
        <v>7</v>
      </c>
      <c r="F38" s="21" t="s">
        <v>8</v>
      </c>
      <c r="G38" s="21" t="s">
        <v>9</v>
      </c>
      <c r="H38" s="21" t="s">
        <v>10</v>
      </c>
      <c r="I38" s="22" t="s">
        <v>48</v>
      </c>
      <c r="J38" s="23" t="s">
        <v>49</v>
      </c>
      <c r="K38" s="23" t="s">
        <v>50</v>
      </c>
      <c r="L38" s="23" t="s">
        <v>51</v>
      </c>
      <c r="M38" s="23" t="s">
        <v>52</v>
      </c>
      <c r="N38" s="23" t="s">
        <v>53</v>
      </c>
      <c r="O38" s="23" t="s">
        <v>54</v>
      </c>
      <c r="P38" s="23" t="s">
        <v>55</v>
      </c>
      <c r="Q38" s="23" t="s">
        <v>56</v>
      </c>
      <c r="R38" s="23" t="s">
        <v>57</v>
      </c>
      <c r="S38" s="23" t="s">
        <v>64</v>
      </c>
      <c r="T38" s="23" t="s">
        <v>65</v>
      </c>
      <c r="U38" s="23" t="s">
        <v>66</v>
      </c>
      <c r="V38" s="24" t="s">
        <v>67</v>
      </c>
      <c r="W38" s="25"/>
      <c r="X38" s="25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ht="15.75" customHeight="1">
      <c r="A39" s="26" t="s">
        <v>68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ht="15.75" customHeight="1">
      <c r="A41" s="11"/>
      <c r="B41" s="11"/>
      <c r="C41" s="27" t="s">
        <v>69</v>
      </c>
      <c r="D41" s="11">
        <f>C37</f>
        <v>34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ht="15.75" customHeight="1">
      <c r="A43" s="11"/>
      <c r="B43" s="11"/>
      <c r="C43" s="28" t="s">
        <v>70</v>
      </c>
      <c r="D43" s="29">
        <f>D41</f>
        <v>34</v>
      </c>
      <c r="E43" s="29">
        <f t="shared" ref="E43:H43" si="46">E37</f>
        <v>1370</v>
      </c>
      <c r="F43" s="29">
        <f t="shared" si="46"/>
        <v>1108</v>
      </c>
      <c r="G43" s="29">
        <f t="shared" si="46"/>
        <v>788</v>
      </c>
      <c r="H43" s="30">
        <f t="shared" si="46"/>
        <v>7052</v>
      </c>
      <c r="I43" s="11"/>
      <c r="J43" s="11"/>
      <c r="K43" s="11"/>
      <c r="L43" s="31" t="s">
        <v>71</v>
      </c>
      <c r="M43" s="32">
        <f>D37</f>
        <v>229978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33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ht="15.75" customHeight="1">
      <c r="A44" s="11"/>
      <c r="B44" s="11"/>
      <c r="C44" s="34"/>
      <c r="D44" s="29">
        <f>E37</f>
        <v>1370</v>
      </c>
      <c r="E44" s="29">
        <f>S37</f>
        <v>334946</v>
      </c>
      <c r="F44" s="29">
        <f t="shared" ref="F44:H44" si="47">M37</f>
        <v>246140</v>
      </c>
      <c r="G44" s="29">
        <f t="shared" si="47"/>
        <v>162877</v>
      </c>
      <c r="H44" s="30">
        <f t="shared" si="47"/>
        <v>718800</v>
      </c>
      <c r="I44" s="11"/>
      <c r="J44" s="11"/>
      <c r="K44" s="11"/>
      <c r="L44" s="34"/>
      <c r="M44" s="32">
        <f>I37</f>
        <v>38817307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ht="15.75" customHeight="1">
      <c r="A45" s="11"/>
      <c r="B45" s="11"/>
      <c r="C45" s="34"/>
      <c r="D45" s="29">
        <f>F37</f>
        <v>1108</v>
      </c>
      <c r="E45" s="29">
        <f>M37</f>
        <v>246140</v>
      </c>
      <c r="F45" s="29">
        <f>T37</f>
        <v>198772</v>
      </c>
      <c r="G45" s="29">
        <f t="shared" ref="G45:H45" si="48">P37</f>
        <v>144807</v>
      </c>
      <c r="H45" s="30">
        <f t="shared" si="48"/>
        <v>594135</v>
      </c>
      <c r="I45" s="11"/>
      <c r="J45" s="11"/>
      <c r="K45" s="11"/>
      <c r="L45" s="34"/>
      <c r="M45" s="32">
        <f>J37</f>
        <v>38590689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35"/>
      <c r="Y45" s="35"/>
      <c r="Z45" s="35"/>
      <c r="AA45" s="35"/>
      <c r="AB45" s="35"/>
      <c r="AC45" s="35"/>
      <c r="AD45" s="35"/>
      <c r="AE45" s="35"/>
      <c r="AF45" s="35"/>
      <c r="AG45" s="11"/>
      <c r="AH45" s="11"/>
      <c r="AI45" s="11"/>
      <c r="AJ45" s="11"/>
      <c r="AK45" s="11"/>
      <c r="AL45" s="11"/>
    </row>
    <row r="46" ht="15.75" customHeight="1">
      <c r="A46" s="11"/>
      <c r="B46" s="11"/>
      <c r="C46" s="34"/>
      <c r="D46" s="29">
        <f>G37</f>
        <v>788</v>
      </c>
      <c r="E46" s="29">
        <f>N37</f>
        <v>162877</v>
      </c>
      <c r="F46" s="29">
        <f>P37</f>
        <v>144807</v>
      </c>
      <c r="G46" s="29">
        <f>U37</f>
        <v>121324</v>
      </c>
      <c r="H46" s="30">
        <f>R37</f>
        <v>436585</v>
      </c>
      <c r="I46" s="11"/>
      <c r="J46" s="11"/>
      <c r="K46" s="11"/>
      <c r="L46" s="34"/>
      <c r="M46" s="32">
        <f>K37</f>
        <v>36636633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35"/>
      <c r="Y46" s="35"/>
      <c r="Z46" s="35"/>
      <c r="AA46" s="35"/>
      <c r="AB46" s="35"/>
      <c r="AC46" s="35"/>
      <c r="AD46" s="35"/>
      <c r="AE46" s="35"/>
      <c r="AF46" s="35"/>
      <c r="AG46" s="11"/>
      <c r="AH46" s="11"/>
      <c r="AI46" s="11"/>
      <c r="AJ46" s="11"/>
      <c r="AK46" s="11"/>
      <c r="AL46" s="11"/>
    </row>
    <row r="47" ht="15.75" customHeight="1">
      <c r="A47" s="11"/>
      <c r="B47" s="11"/>
      <c r="C47" s="36"/>
      <c r="D47" s="37">
        <f>H37</f>
        <v>7052</v>
      </c>
      <c r="E47" s="37">
        <f>O37</f>
        <v>718800</v>
      </c>
      <c r="F47" s="37">
        <f t="shared" ref="F47:G47" si="49">Q37</f>
        <v>594135</v>
      </c>
      <c r="G47" s="37">
        <f t="shared" si="49"/>
        <v>436585</v>
      </c>
      <c r="H47" s="38">
        <f>V37</f>
        <v>8111382</v>
      </c>
      <c r="I47" s="11"/>
      <c r="J47" s="11"/>
      <c r="K47" s="11"/>
      <c r="L47" s="36"/>
      <c r="M47" s="39">
        <f>L37</f>
        <v>145350157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40"/>
      <c r="Z47" s="35"/>
      <c r="AA47" s="35"/>
      <c r="AB47" s="35"/>
      <c r="AC47" s="35"/>
      <c r="AD47" s="35"/>
      <c r="AE47" s="35"/>
      <c r="AF47" s="35"/>
      <c r="AG47" s="11"/>
      <c r="AH47" s="11"/>
      <c r="AI47" s="11"/>
      <c r="AJ47" s="11"/>
      <c r="AK47" s="11"/>
      <c r="AL47" s="11"/>
    </row>
    <row r="48" ht="15.75" customHeight="1">
      <c r="A48" s="11"/>
      <c r="B48" s="11"/>
      <c r="C48" s="41"/>
      <c r="D48" s="11"/>
      <c r="E48" s="11"/>
      <c r="F48" s="11"/>
      <c r="G48" s="11"/>
      <c r="H48" s="11"/>
      <c r="I48" s="11"/>
      <c r="J48" s="11"/>
      <c r="K48" s="11"/>
      <c r="L48" s="4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35"/>
      <c r="Y48" s="35"/>
      <c r="Z48" s="35"/>
      <c r="AA48" s="35"/>
      <c r="AB48" s="35"/>
      <c r="AC48" s="35"/>
      <c r="AD48" s="35"/>
      <c r="AE48" s="35"/>
      <c r="AF48" s="35"/>
      <c r="AG48" s="11"/>
      <c r="AH48" s="11"/>
      <c r="AI48" s="11"/>
      <c r="AJ48" s="11"/>
      <c r="AK48" s="11"/>
      <c r="AL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35"/>
      <c r="Y49" s="35"/>
      <c r="Z49" s="35"/>
      <c r="AA49" s="35"/>
      <c r="AB49" s="35"/>
      <c r="AC49" s="35"/>
      <c r="AD49" s="35"/>
      <c r="AE49" s="35"/>
      <c r="AF49" s="35"/>
      <c r="AG49" s="11"/>
      <c r="AH49" s="11"/>
      <c r="AI49" s="11"/>
      <c r="AJ49" s="11"/>
      <c r="AK49" s="11"/>
      <c r="AL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35"/>
      <c r="Y50" s="35"/>
      <c r="Z50" s="35"/>
      <c r="AA50" s="35"/>
      <c r="AB50" s="35"/>
      <c r="AC50" s="35"/>
      <c r="AD50" s="35"/>
      <c r="AE50" s="35"/>
      <c r="AF50" s="35"/>
      <c r="AG50" s="11"/>
      <c r="AH50" s="11"/>
      <c r="AI50" s="11"/>
      <c r="AJ50" s="11"/>
      <c r="AK50" s="11"/>
      <c r="AL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35"/>
      <c r="Y51" s="35"/>
      <c r="Z51" s="35"/>
      <c r="AA51" s="35"/>
      <c r="AB51" s="35"/>
      <c r="AC51" s="35"/>
      <c r="AD51" s="35"/>
      <c r="AE51" s="35"/>
      <c r="AF51" s="35"/>
      <c r="AG51" s="11"/>
      <c r="AH51" s="11"/>
      <c r="AI51" s="11"/>
      <c r="AJ51" s="11"/>
      <c r="AK51" s="11"/>
      <c r="AL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35"/>
      <c r="Y52" s="35"/>
      <c r="Z52" s="35"/>
      <c r="AA52" s="35"/>
      <c r="AB52" s="35"/>
      <c r="AC52" s="35"/>
      <c r="AD52" s="35"/>
      <c r="AE52" s="35"/>
      <c r="AF52" s="35"/>
      <c r="AG52" s="11"/>
      <c r="AH52" s="11"/>
      <c r="AI52" s="11"/>
      <c r="AJ52" s="11"/>
      <c r="AK52" s="11"/>
      <c r="AL52" s="11"/>
    </row>
    <row r="53" ht="15.75" customHeight="1">
      <c r="A53" s="11"/>
      <c r="B53" s="11"/>
      <c r="C53" s="28" t="s">
        <v>72</v>
      </c>
      <c r="D53" s="29">
        <v>226158.0</v>
      </c>
      <c r="E53" s="29">
        <v>1370.0</v>
      </c>
      <c r="F53" s="29">
        <v>1108.0</v>
      </c>
      <c r="G53" s="29">
        <v>788.0</v>
      </c>
      <c r="H53" s="30">
        <v>7052.0</v>
      </c>
      <c r="I53" s="11"/>
      <c r="J53" s="11"/>
      <c r="K53" s="11"/>
      <c r="L53" s="28" t="s">
        <v>73</v>
      </c>
      <c r="M53" s="29">
        <v>34.0</v>
      </c>
      <c r="N53" s="29">
        <v>1370.0</v>
      </c>
      <c r="O53" s="29">
        <v>1108.0</v>
      </c>
      <c r="P53" s="29">
        <v>226158.0</v>
      </c>
      <c r="Q53" s="30">
        <v>7052.0</v>
      </c>
      <c r="R53" s="11"/>
      <c r="S53" s="11"/>
      <c r="T53" s="11"/>
      <c r="U53" s="42"/>
      <c r="V53" s="11"/>
      <c r="W53" s="11"/>
      <c r="X53" s="35"/>
      <c r="Y53" s="35"/>
      <c r="Z53" s="35"/>
      <c r="AA53" s="35"/>
      <c r="AB53" s="35"/>
      <c r="AC53" s="35"/>
      <c r="AD53" s="35"/>
      <c r="AE53" s="35"/>
      <c r="AF53" s="35"/>
      <c r="AG53" s="11"/>
      <c r="AH53" s="11"/>
      <c r="AI53" s="11"/>
      <c r="AJ53" s="11"/>
      <c r="AK53" s="11"/>
      <c r="AL53" s="11"/>
    </row>
    <row r="54" ht="15.75" customHeight="1">
      <c r="A54" s="11"/>
      <c r="B54" s="11"/>
      <c r="C54" s="34"/>
      <c r="D54" s="29">
        <v>3730195.0</v>
      </c>
      <c r="E54" s="29">
        <v>334946.0</v>
      </c>
      <c r="F54" s="29">
        <v>27712.0</v>
      </c>
      <c r="G54" s="29">
        <v>13912.0</v>
      </c>
      <c r="H54" s="30">
        <v>225680.0</v>
      </c>
      <c r="I54" s="11"/>
      <c r="J54" s="11"/>
      <c r="K54" s="11"/>
      <c r="L54" s="34"/>
      <c r="M54" s="29">
        <v>1370.0</v>
      </c>
      <c r="N54" s="29">
        <v>334946.0</v>
      </c>
      <c r="O54" s="29">
        <v>27712.0</v>
      </c>
      <c r="P54" s="29">
        <v>3730195.0</v>
      </c>
      <c r="Q54" s="30">
        <v>225680.0</v>
      </c>
      <c r="R54" s="11"/>
      <c r="S54" s="11"/>
      <c r="T54" s="11"/>
      <c r="U54" s="42"/>
      <c r="V54" s="11"/>
      <c r="W54" s="11"/>
      <c r="X54" s="35"/>
      <c r="Y54" s="35"/>
      <c r="Z54" s="35"/>
      <c r="AA54" s="35"/>
      <c r="AB54" s="35"/>
      <c r="AC54" s="35"/>
      <c r="AD54" s="35"/>
      <c r="AE54" s="35"/>
      <c r="AF54" s="35"/>
      <c r="AG54" s="11"/>
      <c r="AH54" s="11"/>
      <c r="AI54" s="11"/>
      <c r="AJ54" s="11"/>
      <c r="AK54" s="11"/>
      <c r="AL54" s="11"/>
    </row>
    <row r="55" ht="15.75" customHeight="1">
      <c r="A55" s="11"/>
      <c r="B55" s="11"/>
      <c r="C55" s="34"/>
      <c r="D55" s="29">
        <v>3.8590689E7</v>
      </c>
      <c r="E55" s="29">
        <v>27712.0</v>
      </c>
      <c r="F55" s="29">
        <v>198772.0</v>
      </c>
      <c r="G55" s="29">
        <v>144807.0</v>
      </c>
      <c r="H55" s="30">
        <v>594135.0</v>
      </c>
      <c r="I55" s="11"/>
      <c r="J55" s="11"/>
      <c r="K55" s="11"/>
      <c r="L55" s="34"/>
      <c r="M55" s="29">
        <v>1108.0</v>
      </c>
      <c r="N55" s="29">
        <v>27712.0</v>
      </c>
      <c r="O55" s="29">
        <v>198772.0</v>
      </c>
      <c r="P55" s="29">
        <v>3.8590689E7</v>
      </c>
      <c r="Q55" s="30">
        <v>594135.0</v>
      </c>
      <c r="R55" s="11"/>
      <c r="S55" s="11"/>
      <c r="T55" s="11"/>
      <c r="U55" s="42"/>
      <c r="V55" s="11"/>
      <c r="W55" s="11"/>
      <c r="X55" s="40"/>
      <c r="Y55" s="40"/>
      <c r="Z55" s="40"/>
      <c r="AA55" s="40"/>
      <c r="AB55" s="40"/>
      <c r="AC55" s="40"/>
      <c r="AD55" s="35"/>
      <c r="AE55" s="35"/>
      <c r="AF55" s="35"/>
      <c r="AG55" s="11"/>
      <c r="AH55" s="11"/>
      <c r="AI55" s="11"/>
      <c r="AJ55" s="11"/>
      <c r="AK55" s="11"/>
      <c r="AL55" s="11"/>
    </row>
    <row r="56" ht="15.75" customHeight="1">
      <c r="A56" s="11"/>
      <c r="B56" s="11"/>
      <c r="C56" s="34"/>
      <c r="D56" s="29">
        <v>3.6636633E7</v>
      </c>
      <c r="E56" s="29">
        <v>13912.0</v>
      </c>
      <c r="F56" s="29">
        <v>144807.0</v>
      </c>
      <c r="G56" s="29">
        <v>121324.0</v>
      </c>
      <c r="H56" s="30">
        <v>436585.0</v>
      </c>
      <c r="I56" s="11"/>
      <c r="J56" s="11"/>
      <c r="K56" s="11"/>
      <c r="L56" s="34"/>
      <c r="M56" s="29">
        <v>788.0</v>
      </c>
      <c r="N56" s="29">
        <v>13912.0</v>
      </c>
      <c r="O56" s="29">
        <v>144807.0</v>
      </c>
      <c r="P56" s="29">
        <v>3.6636633E7</v>
      </c>
      <c r="Q56" s="30">
        <v>436585.0</v>
      </c>
      <c r="R56" s="11"/>
      <c r="S56" s="11"/>
      <c r="T56" s="11"/>
      <c r="U56" s="35"/>
      <c r="V56" s="11"/>
      <c r="W56" s="11"/>
      <c r="X56" s="35"/>
      <c r="Y56" s="35"/>
      <c r="Z56" s="35"/>
      <c r="AA56" s="35"/>
      <c r="AB56" s="35"/>
      <c r="AC56" s="35"/>
      <c r="AD56" s="35"/>
      <c r="AE56" s="35"/>
      <c r="AF56" s="35"/>
      <c r="AG56" s="11"/>
      <c r="AH56" s="11"/>
      <c r="AI56" s="11"/>
      <c r="AJ56" s="11"/>
      <c r="AK56" s="11"/>
      <c r="AL56" s="11"/>
    </row>
    <row r="57" ht="15.75" customHeight="1">
      <c r="A57" s="11"/>
      <c r="B57" s="11"/>
      <c r="C57" s="36"/>
      <c r="D57" s="37">
        <v>1.45350157E8</v>
      </c>
      <c r="E57" s="37">
        <v>225680.0</v>
      </c>
      <c r="F57" s="37">
        <v>594135.0</v>
      </c>
      <c r="G57" s="37">
        <v>436585.0</v>
      </c>
      <c r="H57" s="38">
        <v>8111382.0</v>
      </c>
      <c r="I57" s="11"/>
      <c r="J57" s="11"/>
      <c r="K57" s="11"/>
      <c r="L57" s="36"/>
      <c r="M57" s="37">
        <v>7052.0</v>
      </c>
      <c r="N57" s="37">
        <v>225680.0</v>
      </c>
      <c r="O57" s="37">
        <v>594135.0</v>
      </c>
      <c r="P57" s="37">
        <v>1.45350157E8</v>
      </c>
      <c r="Q57" s="38">
        <v>8111382.0</v>
      </c>
      <c r="R57" s="11"/>
      <c r="S57" s="11"/>
      <c r="T57" s="11"/>
      <c r="U57" s="42"/>
      <c r="V57" s="11"/>
      <c r="W57" s="11"/>
      <c r="X57" s="35"/>
      <c r="Y57" s="35"/>
      <c r="Z57" s="35"/>
      <c r="AA57" s="35"/>
      <c r="AB57" s="35"/>
      <c r="AC57" s="35"/>
      <c r="AD57" s="35"/>
      <c r="AE57" s="35"/>
      <c r="AF57" s="35"/>
      <c r="AG57" s="11"/>
      <c r="AH57" s="11"/>
      <c r="AI57" s="11"/>
      <c r="AJ57" s="11"/>
      <c r="AK57" s="11"/>
      <c r="AL57" s="11"/>
    </row>
    <row r="58" ht="15.75" customHeight="1">
      <c r="A58" s="11"/>
      <c r="B58" s="11"/>
      <c r="C58" s="41"/>
      <c r="D58" s="11"/>
      <c r="E58" s="11"/>
      <c r="F58" s="11"/>
      <c r="G58" s="11"/>
      <c r="H58" s="11"/>
      <c r="I58" s="11"/>
      <c r="J58" s="11"/>
      <c r="K58" s="11"/>
      <c r="L58" s="41"/>
      <c r="M58" s="11"/>
      <c r="N58" s="11"/>
      <c r="O58" s="11"/>
      <c r="P58" s="11"/>
      <c r="Q58" s="11"/>
      <c r="R58" s="11"/>
      <c r="S58" s="11"/>
      <c r="T58" s="11"/>
      <c r="U58" s="42"/>
      <c r="V58" s="11"/>
      <c r="W58" s="11"/>
      <c r="X58" s="35"/>
      <c r="Y58" s="35"/>
      <c r="Z58" s="35"/>
      <c r="AA58" s="35"/>
      <c r="AB58" s="35"/>
      <c r="AC58" s="35"/>
      <c r="AD58" s="35"/>
      <c r="AE58" s="35"/>
      <c r="AF58" s="35"/>
      <c r="AG58" s="11"/>
      <c r="AH58" s="11"/>
      <c r="AI58" s="11"/>
      <c r="AJ58" s="11"/>
      <c r="AK58" s="11"/>
      <c r="AL58" s="11"/>
    </row>
    <row r="59" ht="15.75" customHeight="1">
      <c r="A59" s="11"/>
      <c r="B59" s="11"/>
      <c r="C59" s="41"/>
      <c r="D59" s="11"/>
      <c r="E59" s="11"/>
      <c r="F59" s="11"/>
      <c r="G59" s="11"/>
      <c r="H59" s="11"/>
      <c r="I59" s="11"/>
      <c r="J59" s="11"/>
      <c r="K59" s="11"/>
      <c r="L59" s="41"/>
      <c r="M59" s="11"/>
      <c r="N59" s="11"/>
      <c r="O59" s="11"/>
      <c r="P59" s="11"/>
      <c r="Q59" s="11"/>
      <c r="R59" s="11"/>
      <c r="S59" s="11"/>
      <c r="T59" s="11"/>
      <c r="U59" s="42"/>
      <c r="V59" s="11"/>
      <c r="W59" s="11"/>
      <c r="X59" s="35"/>
      <c r="Y59" s="35"/>
      <c r="Z59" s="35"/>
      <c r="AA59" s="35"/>
      <c r="AB59" s="35"/>
      <c r="AC59" s="35"/>
      <c r="AD59" s="35"/>
      <c r="AE59" s="35"/>
      <c r="AF59" s="35"/>
      <c r="AG59" s="11"/>
      <c r="AH59" s="11"/>
      <c r="AI59" s="11"/>
      <c r="AJ59" s="11"/>
      <c r="AK59" s="11"/>
      <c r="AL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40"/>
      <c r="Y60" s="40"/>
      <c r="Z60" s="40"/>
      <c r="AA60" s="40"/>
      <c r="AB60" s="40"/>
      <c r="AC60" s="40"/>
      <c r="AD60" s="40"/>
      <c r="AE60" s="40"/>
      <c r="AF60" s="40"/>
      <c r="AG60" s="11"/>
      <c r="AH60" s="11"/>
      <c r="AI60" s="11"/>
      <c r="AJ60" s="11"/>
      <c r="AK60" s="11"/>
      <c r="AL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35"/>
      <c r="Y61" s="35"/>
      <c r="Z61" s="35"/>
      <c r="AA61" s="35"/>
      <c r="AB61" s="35"/>
      <c r="AC61" s="35"/>
      <c r="AD61" s="35"/>
      <c r="AE61" s="35"/>
      <c r="AF61" s="35"/>
      <c r="AG61" s="11"/>
      <c r="AH61" s="11"/>
      <c r="AI61" s="11"/>
      <c r="AJ61" s="11"/>
      <c r="AK61" s="11"/>
      <c r="AL61" s="11"/>
    </row>
    <row r="62" ht="15.75" customHeight="1">
      <c r="A62" s="11"/>
      <c r="B62" s="11"/>
      <c r="C62" s="28" t="s">
        <v>74</v>
      </c>
      <c r="D62" s="29">
        <v>34.0</v>
      </c>
      <c r="E62" s="29">
        <v>226158.0</v>
      </c>
      <c r="F62" s="29">
        <v>1108.0</v>
      </c>
      <c r="G62" s="29">
        <v>788.0</v>
      </c>
      <c r="H62" s="30">
        <v>7052.0</v>
      </c>
      <c r="I62" s="11"/>
      <c r="J62" s="11"/>
      <c r="K62" s="11"/>
      <c r="L62" s="28" t="s">
        <v>75</v>
      </c>
      <c r="M62" s="29">
        <v>34.0</v>
      </c>
      <c r="N62" s="29">
        <v>1370.0</v>
      </c>
      <c r="O62" s="29">
        <v>1108.0</v>
      </c>
      <c r="P62" s="29">
        <v>788.0</v>
      </c>
      <c r="Q62" s="30">
        <v>226158.0</v>
      </c>
      <c r="R62" s="11"/>
      <c r="S62" s="11"/>
      <c r="T62" s="11"/>
      <c r="U62" s="11"/>
      <c r="V62" s="11"/>
      <c r="W62" s="11"/>
      <c r="X62" s="35"/>
      <c r="Y62" s="35"/>
      <c r="Z62" s="35"/>
      <c r="AA62" s="35"/>
      <c r="AB62" s="35"/>
      <c r="AC62" s="35"/>
      <c r="AD62" s="35"/>
      <c r="AE62" s="35"/>
      <c r="AF62" s="35"/>
      <c r="AG62" s="11"/>
      <c r="AH62" s="11"/>
      <c r="AI62" s="11"/>
      <c r="AJ62" s="11"/>
      <c r="AK62" s="11"/>
      <c r="AL62" s="11"/>
    </row>
    <row r="63" ht="15.75" customHeight="1">
      <c r="A63" s="11"/>
      <c r="B63" s="11"/>
      <c r="C63" s="34"/>
      <c r="D63" s="29">
        <v>1370.0</v>
      </c>
      <c r="E63" s="29">
        <v>3730195.0</v>
      </c>
      <c r="F63" s="29">
        <v>27712.0</v>
      </c>
      <c r="G63" s="29">
        <v>13912.0</v>
      </c>
      <c r="H63" s="30">
        <v>225680.0</v>
      </c>
      <c r="I63" s="11"/>
      <c r="J63" s="11"/>
      <c r="K63" s="11"/>
      <c r="L63" s="34"/>
      <c r="M63" s="29">
        <v>1370.0</v>
      </c>
      <c r="N63" s="29">
        <v>334946.0</v>
      </c>
      <c r="O63" s="29">
        <v>27712.0</v>
      </c>
      <c r="P63" s="29">
        <v>13912.0</v>
      </c>
      <c r="Q63" s="30">
        <v>3730195.0</v>
      </c>
      <c r="R63" s="11"/>
      <c r="S63" s="11"/>
      <c r="T63" s="11"/>
      <c r="U63" s="11"/>
      <c r="V63" s="11"/>
      <c r="W63" s="11"/>
      <c r="X63" s="35"/>
      <c r="Y63" s="35"/>
      <c r="Z63" s="35"/>
      <c r="AA63" s="35"/>
      <c r="AB63" s="35"/>
      <c r="AC63" s="35"/>
      <c r="AD63" s="35"/>
      <c r="AE63" s="35"/>
      <c r="AF63" s="35"/>
      <c r="AG63" s="11"/>
      <c r="AH63" s="11"/>
      <c r="AI63" s="11"/>
      <c r="AJ63" s="11"/>
      <c r="AK63" s="11"/>
      <c r="AL63" s="11"/>
    </row>
    <row r="64" ht="15.75" customHeight="1">
      <c r="A64" s="11"/>
      <c r="B64" s="11"/>
      <c r="C64" s="34"/>
      <c r="D64" s="29">
        <v>1108.0</v>
      </c>
      <c r="E64" s="29">
        <v>3.8590689E7</v>
      </c>
      <c r="F64" s="29">
        <v>198772.0</v>
      </c>
      <c r="G64" s="29">
        <v>144807.0</v>
      </c>
      <c r="H64" s="30">
        <v>594135.0</v>
      </c>
      <c r="I64" s="11"/>
      <c r="J64" s="11"/>
      <c r="K64" s="11"/>
      <c r="L64" s="34"/>
      <c r="M64" s="29">
        <v>1108.0</v>
      </c>
      <c r="N64" s="29">
        <v>27712.0</v>
      </c>
      <c r="O64" s="29">
        <v>198772.0</v>
      </c>
      <c r="P64" s="29">
        <v>144807.0</v>
      </c>
      <c r="Q64" s="30">
        <v>3.8590689E7</v>
      </c>
      <c r="R64" s="11"/>
      <c r="S64" s="11"/>
      <c r="T64" s="11"/>
      <c r="U64" s="11"/>
      <c r="V64" s="11"/>
      <c r="W64" s="11"/>
      <c r="X64" s="35"/>
      <c r="Y64" s="35"/>
      <c r="Z64" s="35"/>
      <c r="AA64" s="35"/>
      <c r="AB64" s="35"/>
      <c r="AC64" s="35"/>
      <c r="AD64" s="35"/>
      <c r="AE64" s="35"/>
      <c r="AF64" s="35"/>
      <c r="AG64" s="11"/>
      <c r="AH64" s="11"/>
      <c r="AI64" s="11"/>
      <c r="AJ64" s="11"/>
      <c r="AK64" s="11"/>
      <c r="AL64" s="11"/>
    </row>
    <row r="65" ht="15.75" customHeight="1">
      <c r="A65" s="11"/>
      <c r="B65" s="11"/>
      <c r="C65" s="34"/>
      <c r="D65" s="29">
        <v>788.0</v>
      </c>
      <c r="E65" s="29">
        <v>3.6636633E7</v>
      </c>
      <c r="F65" s="29">
        <v>144807.0</v>
      </c>
      <c r="G65" s="29">
        <v>121324.0</v>
      </c>
      <c r="H65" s="30">
        <v>436585.0</v>
      </c>
      <c r="I65" s="11"/>
      <c r="J65" s="11"/>
      <c r="K65" s="11"/>
      <c r="L65" s="34"/>
      <c r="M65" s="29">
        <v>788.0</v>
      </c>
      <c r="N65" s="29">
        <v>13912.0</v>
      </c>
      <c r="O65" s="29">
        <v>144807.0</v>
      </c>
      <c r="P65" s="29">
        <v>121324.0</v>
      </c>
      <c r="Q65" s="30">
        <v>3.6636633E7</v>
      </c>
      <c r="R65" s="11"/>
      <c r="S65" s="11"/>
      <c r="T65" s="11"/>
      <c r="U65" s="11"/>
      <c r="V65" s="11"/>
      <c r="W65" s="11"/>
      <c r="X65" s="35"/>
      <c r="Y65" s="35"/>
      <c r="Z65" s="35"/>
      <c r="AA65" s="35"/>
      <c r="AB65" s="35"/>
      <c r="AC65" s="35"/>
      <c r="AD65" s="35"/>
      <c r="AE65" s="35"/>
      <c r="AF65" s="35"/>
      <c r="AG65" s="11"/>
      <c r="AH65" s="11"/>
      <c r="AI65" s="11"/>
      <c r="AJ65" s="11"/>
      <c r="AK65" s="11"/>
      <c r="AL65" s="11"/>
    </row>
    <row r="66" ht="15.75" customHeight="1">
      <c r="A66" s="11"/>
      <c r="B66" s="11"/>
      <c r="C66" s="36"/>
      <c r="D66" s="37">
        <v>7052.0</v>
      </c>
      <c r="E66" s="37">
        <v>1.45350157E8</v>
      </c>
      <c r="F66" s="37">
        <v>594135.0</v>
      </c>
      <c r="G66" s="37">
        <v>436585.0</v>
      </c>
      <c r="H66" s="38">
        <v>8111382.0</v>
      </c>
      <c r="I66" s="11"/>
      <c r="J66" s="11"/>
      <c r="K66" s="11"/>
      <c r="L66" s="36"/>
      <c r="M66" s="37">
        <v>7052.0</v>
      </c>
      <c r="N66" s="37">
        <v>225680.0</v>
      </c>
      <c r="O66" s="37">
        <v>594135.0</v>
      </c>
      <c r="P66" s="37">
        <v>436585.0</v>
      </c>
      <c r="Q66" s="38">
        <v>1.45350157E8</v>
      </c>
      <c r="R66" s="11"/>
      <c r="S66" s="11"/>
      <c r="T66" s="11"/>
      <c r="U66" s="11"/>
      <c r="V66" s="43"/>
      <c r="W66" s="43"/>
      <c r="X66" s="35"/>
      <c r="Y66" s="35"/>
      <c r="Z66" s="35"/>
      <c r="AA66" s="35"/>
      <c r="AB66" s="35"/>
      <c r="AC66" s="35"/>
      <c r="AD66" s="35"/>
      <c r="AE66" s="35"/>
      <c r="AF66" s="35"/>
      <c r="AG66" s="11"/>
      <c r="AH66" s="11"/>
      <c r="AI66" s="11"/>
      <c r="AJ66" s="11"/>
      <c r="AK66" s="11"/>
      <c r="AL66" s="11"/>
    </row>
    <row r="67" ht="15.75" customHeight="1">
      <c r="A67" s="11"/>
      <c r="B67" s="11"/>
      <c r="C67" s="41"/>
      <c r="D67" s="11"/>
      <c r="E67" s="11"/>
      <c r="F67" s="11"/>
      <c r="G67" s="11"/>
      <c r="H67" s="11"/>
      <c r="I67" s="11"/>
      <c r="J67" s="11"/>
      <c r="K67" s="11"/>
      <c r="L67" s="4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35"/>
      <c r="Y67" s="35"/>
      <c r="Z67" s="35"/>
      <c r="AA67" s="35"/>
      <c r="AB67" s="35"/>
      <c r="AC67" s="35"/>
      <c r="AD67" s="35"/>
      <c r="AE67" s="35"/>
      <c r="AF67" s="35"/>
      <c r="AG67" s="11"/>
      <c r="AH67" s="11"/>
      <c r="AI67" s="11"/>
      <c r="AJ67" s="11"/>
      <c r="AK67" s="11"/>
      <c r="AL67" s="11"/>
    </row>
    <row r="68" ht="15.75" customHeight="1">
      <c r="A68" s="11"/>
      <c r="B68" s="11"/>
      <c r="C68" s="41"/>
      <c r="D68" s="11"/>
      <c r="E68" s="11"/>
      <c r="F68" s="11"/>
      <c r="G68" s="11"/>
      <c r="H68" s="11"/>
      <c r="I68" s="11"/>
      <c r="J68" s="11"/>
      <c r="K68" s="11"/>
      <c r="L68" s="4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44" t="s">
        <v>76</v>
      </c>
      <c r="N69" s="11"/>
      <c r="O69" s="11"/>
      <c r="P69" s="11"/>
      <c r="Q69" s="11"/>
      <c r="R69" s="45" t="s">
        <v>77</v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46" t="s">
        <v>78</v>
      </c>
      <c r="S70" s="43"/>
      <c r="T70" s="43"/>
      <c r="U70" s="43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ht="15.75" customHeight="1">
      <c r="A71" s="11"/>
      <c r="B71" s="11"/>
      <c r="C71" s="28" t="s">
        <v>79</v>
      </c>
      <c r="D71" s="29">
        <v>34.0</v>
      </c>
      <c r="E71" s="29">
        <v>1370.0</v>
      </c>
      <c r="F71" s="29">
        <v>226158.0</v>
      </c>
      <c r="G71" s="29">
        <v>788.0</v>
      </c>
      <c r="H71" s="30">
        <v>7052.0</v>
      </c>
      <c r="I71" s="11"/>
      <c r="J71" s="11"/>
      <c r="K71" s="11"/>
      <c r="L71" s="11" t="s">
        <v>80</v>
      </c>
      <c r="M71" s="11">
        <f>MDETERM(D43:H47)</f>
        <v>6.65442E+21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ht="15.75" customHeight="1">
      <c r="A72" s="11"/>
      <c r="B72" s="11"/>
      <c r="C72" s="34"/>
      <c r="D72" s="29">
        <v>1370.0</v>
      </c>
      <c r="E72" s="29">
        <v>334946.0</v>
      </c>
      <c r="F72" s="29">
        <v>3730195.0</v>
      </c>
      <c r="G72" s="29">
        <v>13912.0</v>
      </c>
      <c r="H72" s="30">
        <v>225680.0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ht="15.75" customHeight="1">
      <c r="A73" s="11"/>
      <c r="B73" s="11"/>
      <c r="C73" s="34"/>
      <c r="D73" s="29">
        <v>1108.0</v>
      </c>
      <c r="E73" s="29">
        <v>27712.0</v>
      </c>
      <c r="F73" s="29">
        <v>3.8590689E7</v>
      </c>
      <c r="G73" s="29">
        <v>144807.0</v>
      </c>
      <c r="H73" s="30">
        <v>594135.0</v>
      </c>
      <c r="I73" s="11"/>
      <c r="J73" s="11"/>
      <c r="K73" s="11"/>
      <c r="L73" s="11" t="s">
        <v>81</v>
      </c>
      <c r="M73" s="11">
        <f>MDETERM(D53:H57)</f>
        <v>6.91705E+24</v>
      </c>
      <c r="N73" s="11"/>
      <c r="O73" s="11" t="s">
        <v>82</v>
      </c>
      <c r="P73" s="47">
        <f>M73/M71</f>
        <v>1039.466365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15.75" customHeight="1">
      <c r="A74" s="11"/>
      <c r="B74" s="11"/>
      <c r="C74" s="34"/>
      <c r="D74" s="29">
        <v>788.0</v>
      </c>
      <c r="E74" s="29">
        <v>13912.0</v>
      </c>
      <c r="F74" s="29">
        <v>3.6636633E7</v>
      </c>
      <c r="G74" s="29">
        <v>121324.0</v>
      </c>
      <c r="H74" s="30">
        <v>436585.0</v>
      </c>
      <c r="I74" s="11"/>
      <c r="J74" s="11"/>
      <c r="K74" s="11"/>
      <c r="L74" s="11"/>
      <c r="M74" s="11"/>
      <c r="N74" s="11"/>
      <c r="O74" s="11"/>
      <c r="P74" s="47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ht="15.75" customHeight="1">
      <c r="A75" s="11"/>
      <c r="B75" s="11"/>
      <c r="C75" s="36"/>
      <c r="D75" s="37">
        <v>7052.0</v>
      </c>
      <c r="E75" s="37">
        <v>225680.0</v>
      </c>
      <c r="F75" s="37">
        <v>1.45350157E8</v>
      </c>
      <c r="G75" s="37">
        <v>436585.0</v>
      </c>
      <c r="H75" s="38">
        <v>8111382.0</v>
      </c>
      <c r="I75" s="11"/>
      <c r="J75" s="11"/>
      <c r="K75" s="11"/>
      <c r="L75" s="11" t="s">
        <v>83</v>
      </c>
      <c r="M75" s="11">
        <f>MDETERM(D62:H66)</f>
        <v>4.48566E+23</v>
      </c>
      <c r="N75" s="11"/>
      <c r="O75" s="11" t="s">
        <v>84</v>
      </c>
      <c r="P75" s="47">
        <f>M75/M71</f>
        <v>67.40875104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ht="15.75" customHeight="1">
      <c r="A76" s="11"/>
      <c r="B76" s="11"/>
      <c r="C76" s="4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7"/>
      <c r="Q76" s="11"/>
      <c r="R76" s="48" t="s">
        <v>85</v>
      </c>
      <c r="S76" s="49" t="s">
        <v>86</v>
      </c>
      <c r="T76" s="50" t="s">
        <v>87</v>
      </c>
      <c r="U76" s="49" t="s">
        <v>88</v>
      </c>
      <c r="V76" s="49" t="s">
        <v>7</v>
      </c>
      <c r="W76" s="50" t="s">
        <v>87</v>
      </c>
      <c r="X76" s="49" t="s">
        <v>89</v>
      </c>
      <c r="Y76" s="49" t="s">
        <v>8</v>
      </c>
      <c r="Z76" s="50" t="s">
        <v>87</v>
      </c>
      <c r="AA76" s="49" t="s">
        <v>90</v>
      </c>
      <c r="AB76" s="49" t="s">
        <v>9</v>
      </c>
      <c r="AC76" s="50" t="s">
        <v>87</v>
      </c>
      <c r="AD76" s="49" t="s">
        <v>91</v>
      </c>
      <c r="AE76" s="49" t="s">
        <v>10</v>
      </c>
      <c r="AF76" s="11"/>
      <c r="AG76" s="11"/>
      <c r="AH76" s="11"/>
      <c r="AI76" s="11"/>
      <c r="AJ76" s="11"/>
      <c r="AK76" s="11"/>
      <c r="AL76" s="11"/>
    </row>
    <row r="77" ht="15.75" customHeight="1">
      <c r="A77" s="11"/>
      <c r="B77" s="11"/>
      <c r="C77" s="41"/>
      <c r="D77" s="11"/>
      <c r="E77" s="11"/>
      <c r="F77" s="11"/>
      <c r="G77" s="11"/>
      <c r="H77" s="11"/>
      <c r="I77" s="11"/>
      <c r="J77" s="11"/>
      <c r="K77" s="11"/>
      <c r="L77" s="11" t="s">
        <v>92</v>
      </c>
      <c r="M77" s="11">
        <f>MDETERM(D71:H75)</f>
        <v>-2.98349E+25</v>
      </c>
      <c r="N77" s="11"/>
      <c r="O77" s="11" t="s">
        <v>93</v>
      </c>
      <c r="P77" s="47">
        <f>M77/M71</f>
        <v>-4483.466946</v>
      </c>
      <c r="Q77" s="11"/>
      <c r="R77" s="51" t="s">
        <v>85</v>
      </c>
      <c r="S77" s="47">
        <f>P73</f>
        <v>1039.466365</v>
      </c>
      <c r="T77" s="52" t="s">
        <v>87</v>
      </c>
      <c r="U77" s="47">
        <f>P75</f>
        <v>67.40875104</v>
      </c>
      <c r="V77" s="47" t="s">
        <v>7</v>
      </c>
      <c r="W77" s="52" t="s">
        <v>87</v>
      </c>
      <c r="X77" s="47">
        <f>P77</f>
        <v>-4483.466946</v>
      </c>
      <c r="Y77" s="47" t="s">
        <v>8</v>
      </c>
      <c r="Z77" s="52" t="s">
        <v>87</v>
      </c>
      <c r="AA77" s="47">
        <f>P79</f>
        <v>11397.43792</v>
      </c>
      <c r="AB77" s="47" t="s">
        <v>9</v>
      </c>
      <c r="AC77" s="52" t="s">
        <v>87</v>
      </c>
      <c r="AD77" s="47">
        <f>P81</f>
        <v>91.30920009</v>
      </c>
      <c r="AE77" s="47" t="s">
        <v>10</v>
      </c>
      <c r="AF77" s="11"/>
      <c r="AG77" s="11"/>
      <c r="AH77" s="11"/>
      <c r="AI77" s="11"/>
      <c r="AJ77" s="11"/>
      <c r="AK77" s="11"/>
      <c r="AL77" s="11"/>
    </row>
    <row r="78" ht="15.75" customHeight="1">
      <c r="A78" s="53" t="s">
        <v>94</v>
      </c>
      <c r="B78" s="35"/>
      <c r="C78" s="35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7"/>
      <c r="Q78" s="11"/>
      <c r="R78" s="45" t="s">
        <v>95</v>
      </c>
      <c r="T78" s="35"/>
      <c r="U78" s="35"/>
      <c r="V78" s="3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ht="15.75" customHeight="1">
      <c r="A79" s="35"/>
      <c r="B79" s="51" t="s">
        <v>85</v>
      </c>
      <c r="C79" s="35" t="s">
        <v>96</v>
      </c>
      <c r="D79" s="11"/>
      <c r="E79" s="11"/>
      <c r="F79" s="11"/>
      <c r="G79" s="11"/>
      <c r="H79" s="11"/>
      <c r="I79" s="11"/>
      <c r="J79" s="11"/>
      <c r="K79" s="11"/>
      <c r="L79" s="11" t="s">
        <v>97</v>
      </c>
      <c r="M79" s="11">
        <f>MDETERM(M53:Q57)</f>
        <v>7.58433E+25</v>
      </c>
      <c r="N79" s="11"/>
      <c r="O79" s="11" t="s">
        <v>98</v>
      </c>
      <c r="P79" s="47">
        <f>M79/M71</f>
        <v>11397.43792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ht="15.75" customHeight="1">
      <c r="A80" s="35"/>
      <c r="B80" s="51" t="s">
        <v>99</v>
      </c>
      <c r="C80" s="35" t="s">
        <v>100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7"/>
      <c r="Q80" s="11"/>
      <c r="R80" s="49" t="s">
        <v>7</v>
      </c>
      <c r="S80" s="49" t="s">
        <v>8</v>
      </c>
      <c r="T80" s="49" t="s">
        <v>9</v>
      </c>
      <c r="U80" s="49" t="s">
        <v>10</v>
      </c>
      <c r="V80" s="49" t="s">
        <v>6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ht="15.75" customHeight="1">
      <c r="A81" s="35"/>
      <c r="B81" s="51" t="s">
        <v>101</v>
      </c>
      <c r="C81" s="35" t="s">
        <v>102</v>
      </c>
      <c r="D81" s="11"/>
      <c r="E81" s="11"/>
      <c r="F81" s="11"/>
      <c r="G81" s="11"/>
      <c r="H81" s="11"/>
      <c r="I81" s="11"/>
      <c r="J81" s="11"/>
      <c r="K81" s="11"/>
      <c r="L81" s="11" t="s">
        <v>103</v>
      </c>
      <c r="M81" s="11">
        <f>MDETERM(M62:Q66)</f>
        <v>6.0761E+23</v>
      </c>
      <c r="N81" s="11"/>
      <c r="O81" s="11" t="s">
        <v>104</v>
      </c>
      <c r="P81" s="47">
        <f>M81/M71</f>
        <v>91.30920009</v>
      </c>
      <c r="Q81" s="11"/>
      <c r="R81" s="54">
        <v>40.0</v>
      </c>
      <c r="S81" s="5">
        <v>15.0</v>
      </c>
      <c r="T81" s="54">
        <v>30.0</v>
      </c>
      <c r="U81" s="5">
        <v>12.0</v>
      </c>
      <c r="V81" s="55">
        <f>S77+U77*R81+X77*S81+AA77*T81+AD77*U81</f>
        <v>279502.6601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5.75" customHeight="1">
      <c r="A82" s="35"/>
      <c r="B82" s="51" t="s">
        <v>105</v>
      </c>
      <c r="C82" s="35" t="s">
        <v>106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ht="15.75" customHeight="1">
      <c r="A83" s="35"/>
      <c r="B83" s="51" t="s">
        <v>107</v>
      </c>
      <c r="C83" s="35" t="s">
        <v>108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ht="15.75" customHeight="1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ht="15.75" customHeight="1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ht="15.75" customHeight="1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ht="15.75" customHeight="1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ht="15.75" customHeight="1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ht="15.75" customHeight="1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ht="15.75" customHeight="1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ht="15.75" customHeight="1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ht="15.75" customHeight="1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ht="15.75" customHeight="1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ht="15.75" customHeight="1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ht="15.75" customHeight="1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ht="15.75" customHeight="1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ht="15.75" customHeight="1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ht="15.75" customHeight="1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ht="15.75" customHeight="1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ht="15.75" customHeight="1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ht="15.75" customHeight="1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ht="15.75" customHeight="1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ht="15.75" customHeight="1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ht="15.75" customHeight="1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ht="15.75" customHeight="1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ht="15.75" customHeight="1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ht="15.75" customHeight="1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ht="15.75" customHeight="1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ht="15.75" customHeight="1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ht="15.75" customHeight="1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ht="15.75" customHeight="1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ht="15.75" customHeight="1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ht="15.75" customHeight="1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ht="15.75" customHeight="1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ht="15.75" customHeight="1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ht="15.75" customHeight="1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ht="15.75" customHeight="1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ht="15.75" customHeight="1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ht="15.75" customHeight="1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ht="15.75" customHeight="1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ht="15.75" customHeight="1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ht="15.75" customHeight="1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ht="15.75" customHeight="1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ht="15.75" customHeight="1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ht="15.75" customHeight="1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ht="15.75" customHeight="1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ht="15.75" customHeight="1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ht="15.75" customHeight="1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ht="15.75" customHeight="1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ht="15.75" customHeight="1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ht="15.75" customHeight="1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ht="15.75" customHeight="1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ht="15.75" customHeight="1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ht="15.75" customHeight="1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ht="15.75" customHeight="1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ht="15.75" customHeight="1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ht="15.75" customHeight="1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ht="15.75" customHeight="1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ht="15.75" customHeight="1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ht="15.75" customHeight="1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ht="15.75" customHeight="1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ht="15.75" customHeight="1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ht="15.75" customHeight="1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ht="15.75" customHeight="1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ht="15.75" customHeight="1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ht="15.75" customHeight="1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ht="15.75" customHeight="1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ht="15.75" customHeight="1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ht="15.75" customHeight="1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ht="15.75" customHeight="1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ht="15.75" customHeight="1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ht="15.75" customHeight="1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ht="15.75" customHeight="1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ht="15.75" customHeight="1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ht="15.75" customHeight="1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ht="15.75" customHeight="1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ht="15.75" customHeight="1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ht="15.75" customHeight="1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ht="15.75" customHeight="1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ht="15.75" customHeight="1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ht="15.75" customHeight="1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ht="15.75" customHeight="1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ht="15.75" customHeight="1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ht="15.75" customHeight="1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ht="15.75" customHeight="1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ht="15.75" customHeight="1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ht="15.75" customHeight="1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ht="15.75" customHeight="1">
      <c r="A245" s="11"/>
      <c r="B245" s="35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ht="15.75" customHeight="1">
      <c r="A246" s="11"/>
      <c r="B246" s="35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ht="15.75" customHeight="1">
      <c r="A247" s="11"/>
      <c r="B247" s="35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ht="15.75" customHeight="1">
      <c r="A248" s="11"/>
      <c r="B248" s="35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ht="15.75" customHeight="1">
      <c r="A249" s="11"/>
      <c r="B249" s="35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ht="15.75" customHeight="1">
      <c r="A250" s="11"/>
      <c r="B250" s="35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ht="15.75" customHeight="1">
      <c r="A251" s="11"/>
      <c r="B251" s="35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ht="15.75" customHeight="1">
      <c r="A252" s="11"/>
      <c r="B252" s="35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ht="15.75" customHeight="1">
      <c r="A253" s="11"/>
      <c r="B253" s="3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ht="15.75" customHeight="1">
      <c r="A254" s="11"/>
      <c r="B254" s="3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ht="15.75" customHeight="1">
      <c r="A255" s="11"/>
      <c r="B255" s="3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ht="15.75" customHeight="1">
      <c r="A256" s="11"/>
      <c r="B256" s="3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ht="15.75" customHeight="1">
      <c r="A257" s="11"/>
      <c r="B257" s="3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ht="15.75" customHeight="1">
      <c r="A258" s="11"/>
      <c r="B258" s="3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ht="15.75" customHeight="1">
      <c r="A259" s="11"/>
      <c r="B259" s="3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ht="15.75" customHeight="1">
      <c r="A260" s="11"/>
      <c r="B260" s="3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ht="15.75" customHeight="1">
      <c r="A261" s="11"/>
      <c r="B261" s="3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ht="15.75" customHeight="1">
      <c r="A262" s="11"/>
      <c r="B262" s="3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ht="15.75" customHeight="1">
      <c r="A263" s="11"/>
      <c r="B263" s="3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ht="15.75" customHeight="1">
      <c r="A264" s="11"/>
      <c r="B264" s="3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ht="15.75" customHeight="1">
      <c r="A265" s="11"/>
      <c r="B265" s="3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ht="15.75" customHeight="1">
      <c r="A266" s="11"/>
      <c r="B266" s="3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ht="15.75" customHeight="1">
      <c r="A267" s="11"/>
      <c r="B267" s="3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ht="15.75" customHeight="1">
      <c r="A268" s="11"/>
      <c r="B268" s="3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ht="15.75" customHeight="1">
      <c r="A269" s="11"/>
      <c r="B269" s="3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ht="15.75" customHeight="1">
      <c r="A270" s="11"/>
      <c r="B270" s="3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ht="15.75" customHeight="1">
      <c r="A271" s="11"/>
      <c r="B271" s="3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ht="15.75" customHeight="1">
      <c r="A272" s="11"/>
      <c r="B272" s="3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ht="15.75" customHeight="1">
      <c r="A273" s="11"/>
      <c r="B273" s="3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ht="15.75" customHeight="1">
      <c r="A274" s="11"/>
      <c r="B274" s="3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ht="15.75" customHeight="1">
      <c r="A275" s="11"/>
      <c r="B275" s="3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ht="15.75" customHeight="1">
      <c r="A276" s="11"/>
      <c r="B276" s="3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ht="15.75" customHeight="1">
      <c r="A277" s="11"/>
      <c r="B277" s="3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ht="15.75" customHeight="1">
      <c r="A278" s="11"/>
      <c r="B278" s="3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ht="15.75" customHeight="1">
      <c r="A279" s="11"/>
      <c r="B279" s="3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ht="15.75" customHeight="1">
      <c r="A280" s="11"/>
      <c r="B280" s="3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ht="15.75" customHeight="1">
      <c r="A281" s="11"/>
      <c r="B281" s="3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ht="15.75" customHeight="1">
      <c r="A282" s="11"/>
      <c r="B282" s="3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ht="15.75" customHeight="1">
      <c r="A283" s="11"/>
      <c r="B283" s="3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ht="15.75" customHeight="1">
      <c r="A284" s="11"/>
      <c r="B284" s="3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ht="15.75" customHeight="1">
      <c r="A285" s="11"/>
      <c r="B285" s="3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ht="15.75" customHeight="1">
      <c r="A286" s="11"/>
      <c r="B286" s="3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ht="15.75" customHeight="1">
      <c r="A287" s="11"/>
      <c r="B287" s="3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ht="15.75" customHeight="1">
      <c r="A288" s="11"/>
      <c r="B288" s="3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ht="15.75" customHeight="1">
      <c r="A289" s="11"/>
      <c r="B289" s="3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ht="15.75" customHeight="1">
      <c r="A290" s="11"/>
      <c r="B290" s="3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ht="15.75" customHeight="1">
      <c r="A291" s="11"/>
      <c r="B291" s="3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ht="15.75" customHeight="1">
      <c r="A292" s="11"/>
      <c r="B292" s="3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ht="15.75" customHeight="1">
      <c r="A293" s="11"/>
      <c r="B293" s="3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ht="15.75" customHeight="1">
      <c r="A294" s="11"/>
      <c r="B294" s="3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ht="15.75" customHeight="1">
      <c r="A295" s="11"/>
      <c r="B295" s="3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ht="15.75" customHeight="1">
      <c r="A296" s="11"/>
      <c r="B296" s="3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 ht="15.75" customHeight="1">
      <c r="A297" s="11"/>
      <c r="B297" s="3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ht="15.75" customHeight="1">
      <c r="A298" s="11"/>
      <c r="B298" s="3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ht="15.75" customHeight="1">
      <c r="A299" s="11"/>
      <c r="B299" s="3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ht="15.75" customHeight="1">
      <c r="A300" s="11"/>
      <c r="B300" s="3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ht="15.75" customHeight="1">
      <c r="A301" s="11"/>
      <c r="B301" s="3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ht="15.75" customHeight="1">
      <c r="A302" s="11"/>
      <c r="B302" s="3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ht="15.75" customHeight="1">
      <c r="A303" s="11"/>
      <c r="B303" s="3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ht="15.75" customHeight="1">
      <c r="A304" s="11"/>
      <c r="B304" s="3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ht="15.75" customHeight="1">
      <c r="A305" s="11"/>
      <c r="B305" s="3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ht="15.75" customHeight="1">
      <c r="A306" s="11"/>
      <c r="B306" s="3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ht="15.75" customHeight="1">
      <c r="A307" s="11"/>
      <c r="B307" s="3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ht="15.75" customHeight="1">
      <c r="A308" s="11"/>
      <c r="B308" s="3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ht="15.75" customHeight="1">
      <c r="A309" s="11"/>
      <c r="B309" s="3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ht="15.75" customHeight="1">
      <c r="A310" s="11"/>
      <c r="B310" s="3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ht="15.75" customHeight="1">
      <c r="A311" s="11"/>
      <c r="B311" s="3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ht="15.75" customHeight="1">
      <c r="A312" s="11"/>
      <c r="B312" s="3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ht="15.75" customHeight="1">
      <c r="A313" s="11"/>
      <c r="B313" s="3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ht="15.75" customHeight="1">
      <c r="A314" s="11"/>
      <c r="B314" s="3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ht="15.75" customHeight="1">
      <c r="A315" s="11"/>
      <c r="B315" s="3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ht="15.75" customHeight="1">
      <c r="A316" s="11"/>
      <c r="B316" s="3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ht="15.75" customHeight="1">
      <c r="A317" s="11"/>
      <c r="B317" s="3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ht="15.75" customHeight="1">
      <c r="A318" s="11"/>
      <c r="B318" s="3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ht="15.75" customHeight="1">
      <c r="A319" s="11"/>
      <c r="B319" s="3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ht="15.75" customHeight="1">
      <c r="A320" s="11"/>
      <c r="B320" s="3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ht="15.75" customHeight="1">
      <c r="A321" s="11"/>
      <c r="B321" s="3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ht="15.75" customHeight="1">
      <c r="A322" s="11"/>
      <c r="B322" s="3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ht="15.75" customHeight="1">
      <c r="A323" s="11"/>
      <c r="B323" s="3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ht="15.75" customHeight="1">
      <c r="A324" s="11"/>
      <c r="B324" s="3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ht="15.75" customHeight="1">
      <c r="A325" s="11"/>
      <c r="B325" s="3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ht="15.75" customHeight="1">
      <c r="A326" s="11"/>
      <c r="B326" s="3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ht="15.75" customHeight="1">
      <c r="A327" s="11"/>
      <c r="B327" s="3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ht="15.75" customHeight="1">
      <c r="A328" s="11"/>
      <c r="B328" s="3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ht="15.75" customHeight="1">
      <c r="A329" s="11"/>
      <c r="B329" s="3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ht="15.75" customHeight="1">
      <c r="A330" s="11"/>
      <c r="B330" s="3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ht="15.75" customHeight="1">
      <c r="A331" s="11"/>
      <c r="B331" s="3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ht="15.75" customHeight="1">
      <c r="A332" s="11"/>
      <c r="B332" s="3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ht="15.75" customHeight="1">
      <c r="A333" s="11"/>
      <c r="B333" s="3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ht="15.75" customHeight="1">
      <c r="A334" s="11"/>
      <c r="B334" s="3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ht="15.75" customHeight="1">
      <c r="A335" s="11"/>
      <c r="B335" s="3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ht="15.75" customHeight="1">
      <c r="A336" s="11"/>
      <c r="B336" s="3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ht="15.75" customHeight="1">
      <c r="A337" s="11"/>
      <c r="B337" s="3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ht="15.75" customHeight="1">
      <c r="A338" s="11"/>
      <c r="B338" s="3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ht="15.75" customHeight="1">
      <c r="A339" s="11"/>
      <c r="B339" s="3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ht="15.75" customHeight="1">
      <c r="A340" s="11"/>
      <c r="B340" s="3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ht="15.75" customHeight="1">
      <c r="A341" s="11"/>
      <c r="B341" s="3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ht="15.75" customHeight="1">
      <c r="A342" s="11"/>
      <c r="B342" s="3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ht="15.75" customHeight="1">
      <c r="A343" s="11"/>
      <c r="B343" s="3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ht="15.75" customHeight="1">
      <c r="A344" s="11"/>
      <c r="B344" s="3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ht="15.75" customHeight="1">
      <c r="A345" s="11"/>
      <c r="B345" s="3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ht="15.75" customHeight="1">
      <c r="A346" s="11"/>
      <c r="B346" s="3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ht="15.75" customHeight="1">
      <c r="A347" s="11"/>
      <c r="B347" s="3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ht="15.75" customHeight="1">
      <c r="A348" s="11"/>
      <c r="B348" s="3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ht="15.75" customHeight="1">
      <c r="A349" s="11"/>
      <c r="B349" s="3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ht="15.75" customHeight="1">
      <c r="A350" s="11"/>
      <c r="B350" s="3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ht="15.75" customHeight="1">
      <c r="A351" s="11"/>
      <c r="B351" s="3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ht="15.75" customHeight="1">
      <c r="A352" s="11"/>
      <c r="B352" s="3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ht="15.75" customHeight="1">
      <c r="A353" s="11"/>
      <c r="B353" s="3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ht="15.75" customHeight="1">
      <c r="A354" s="11"/>
      <c r="B354" s="3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ht="15.75" customHeight="1">
      <c r="A355" s="11"/>
      <c r="B355" s="3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ht="15.75" customHeight="1">
      <c r="A356" s="11"/>
      <c r="B356" s="3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ht="15.75" customHeight="1">
      <c r="A357" s="11"/>
      <c r="B357" s="3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ht="15.75" customHeight="1">
      <c r="A358" s="11"/>
      <c r="B358" s="3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ht="15.75" customHeight="1">
      <c r="A359" s="11"/>
      <c r="B359" s="3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ht="15.75" customHeight="1">
      <c r="A360" s="11"/>
      <c r="B360" s="3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ht="15.75" customHeight="1">
      <c r="A361" s="11"/>
      <c r="B361" s="35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ht="15.75" customHeight="1">
      <c r="A362" s="11"/>
      <c r="B362" s="35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ht="15.75" customHeight="1">
      <c r="A363" s="11"/>
      <c r="B363" s="35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ht="15.75" customHeight="1">
      <c r="A364" s="11"/>
      <c r="B364" s="35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ht="15.75" customHeight="1">
      <c r="A365" s="11"/>
      <c r="B365" s="35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ht="15.75" customHeight="1">
      <c r="A366" s="11"/>
      <c r="B366" s="35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ht="15.75" customHeight="1">
      <c r="A367" s="11"/>
      <c r="B367" s="35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ht="15.75" customHeight="1">
      <c r="A368" s="11"/>
      <c r="B368" s="35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ht="15.75" customHeight="1">
      <c r="A369" s="11"/>
      <c r="B369" s="35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ht="15.75" customHeight="1">
      <c r="A370" s="11"/>
      <c r="B370" s="35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ht="15.75" customHeight="1">
      <c r="A371" s="11"/>
      <c r="B371" s="35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ht="15.75" customHeight="1">
      <c r="A372" s="11"/>
      <c r="B372" s="35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ht="15.75" customHeight="1">
      <c r="A373" s="11"/>
      <c r="B373" s="35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ht="15.75" customHeight="1">
      <c r="A374" s="11"/>
      <c r="B374" s="35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ht="15.75" customHeight="1">
      <c r="A375" s="11"/>
      <c r="B375" s="35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ht="15.75" customHeight="1">
      <c r="A376" s="11"/>
      <c r="B376" s="35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ht="15.75" customHeight="1">
      <c r="A377" s="11"/>
      <c r="B377" s="35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ht="15.75" customHeight="1">
      <c r="A378" s="11"/>
      <c r="B378" s="35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ht="15.75" customHeight="1">
      <c r="A379" s="11"/>
      <c r="B379" s="35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ht="15.75" customHeight="1">
      <c r="A380" s="11"/>
      <c r="B380" s="35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ht="15.75" customHeight="1">
      <c r="A381" s="11"/>
      <c r="B381" s="35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ht="15.75" customHeight="1">
      <c r="A382" s="11"/>
      <c r="B382" s="35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ht="15.75" customHeight="1">
      <c r="A383" s="11"/>
      <c r="B383" s="35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ht="15.75" customHeight="1">
      <c r="A384" s="11"/>
      <c r="B384" s="35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ht="15.75" customHeight="1">
      <c r="A385" s="11"/>
      <c r="B385" s="35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ht="15.75" customHeight="1">
      <c r="A386" s="11"/>
      <c r="B386" s="35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ht="15.75" customHeight="1">
      <c r="A387" s="11"/>
      <c r="B387" s="35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ht="15.75" customHeight="1">
      <c r="A388" s="11"/>
      <c r="B388" s="35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ht="15.75" customHeight="1">
      <c r="A389" s="11"/>
      <c r="B389" s="35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ht="15.75" customHeight="1">
      <c r="A390" s="11"/>
      <c r="B390" s="35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ht="15.75" customHeight="1">
      <c r="A391" s="11"/>
      <c r="B391" s="35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ht="15.75" customHeight="1">
      <c r="A392" s="11"/>
      <c r="B392" s="35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ht="15.75" customHeight="1">
      <c r="A393" s="11"/>
      <c r="B393" s="35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ht="15.75" customHeight="1">
      <c r="A394" s="11"/>
      <c r="B394" s="35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ht="15.75" customHeight="1">
      <c r="A395" s="11"/>
      <c r="B395" s="35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ht="15.75" customHeight="1">
      <c r="A396" s="11"/>
      <c r="B396" s="35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ht="15.75" customHeight="1">
      <c r="A397" s="11"/>
      <c r="B397" s="35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ht="15.75" customHeight="1">
      <c r="A398" s="11"/>
      <c r="B398" s="35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ht="15.75" customHeight="1">
      <c r="A399" s="11"/>
      <c r="B399" s="35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ht="15.75" customHeight="1">
      <c r="A400" s="11"/>
      <c r="B400" s="35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ht="15.75" customHeight="1">
      <c r="A401" s="11"/>
      <c r="B401" s="35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ht="15.75" customHeight="1">
      <c r="A402" s="11"/>
      <c r="B402" s="35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ht="15.75" customHeight="1">
      <c r="A403" s="11"/>
      <c r="B403" s="35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ht="15.75" customHeight="1">
      <c r="A404" s="11"/>
      <c r="B404" s="35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ht="15.75" customHeight="1">
      <c r="A405" s="11"/>
      <c r="B405" s="35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ht="15.75" customHeight="1">
      <c r="A406" s="11"/>
      <c r="B406" s="35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ht="15.75" customHeight="1">
      <c r="A407" s="11"/>
      <c r="B407" s="35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ht="15.75" customHeight="1">
      <c r="A408" s="11"/>
      <c r="B408" s="35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ht="15.75" customHeight="1">
      <c r="A409" s="11"/>
      <c r="B409" s="35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ht="15.75" customHeight="1">
      <c r="A410" s="11"/>
      <c r="B410" s="35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ht="15.75" customHeight="1">
      <c r="A411" s="11"/>
      <c r="B411" s="35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ht="15.75" customHeight="1">
      <c r="A412" s="11"/>
      <c r="B412" s="35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ht="15.75" customHeight="1">
      <c r="A413" s="11"/>
      <c r="B413" s="35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ht="15.75" customHeight="1">
      <c r="A414" s="11"/>
      <c r="B414" s="35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ht="15.75" customHeight="1">
      <c r="A415" s="11"/>
      <c r="B415" s="35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ht="15.75" customHeight="1">
      <c r="A416" s="11"/>
      <c r="B416" s="35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ht="15.75" customHeight="1">
      <c r="A417" s="11"/>
      <c r="B417" s="35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ht="15.75" customHeight="1">
      <c r="A418" s="11"/>
      <c r="B418" s="35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ht="15.75" customHeight="1">
      <c r="A419" s="11"/>
      <c r="B419" s="35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ht="15.75" customHeight="1">
      <c r="A420" s="11"/>
      <c r="B420" s="35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ht="15.75" customHeight="1">
      <c r="A421" s="11"/>
      <c r="B421" s="35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ht="15.75" customHeight="1">
      <c r="A422" s="11"/>
      <c r="B422" s="35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ht="15.75" customHeight="1">
      <c r="A423" s="11"/>
      <c r="B423" s="35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ht="15.75" customHeight="1">
      <c r="A424" s="11"/>
      <c r="B424" s="35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ht="15.75" customHeight="1">
      <c r="A425" s="11"/>
      <c r="B425" s="35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ht="15.75" customHeight="1">
      <c r="A426" s="11"/>
      <c r="B426" s="35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ht="15.75" customHeight="1">
      <c r="A427" s="11"/>
      <c r="B427" s="35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ht="15.75" customHeight="1">
      <c r="A428" s="11"/>
      <c r="B428" s="35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ht="15.75" customHeight="1">
      <c r="A429" s="11"/>
      <c r="B429" s="35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ht="15.75" customHeight="1">
      <c r="A430" s="11"/>
      <c r="B430" s="35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ht="15.75" customHeight="1">
      <c r="A431" s="11"/>
      <c r="B431" s="35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ht="15.75" customHeight="1">
      <c r="A432" s="11"/>
      <c r="B432" s="35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ht="15.75" customHeight="1">
      <c r="A433" s="11"/>
      <c r="B433" s="35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ht="15.75" customHeight="1">
      <c r="A434" s="11"/>
      <c r="B434" s="35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ht="15.75" customHeight="1">
      <c r="A435" s="11"/>
      <c r="B435" s="35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ht="15.75" customHeight="1">
      <c r="A436" s="11"/>
      <c r="B436" s="35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ht="15.75" customHeight="1">
      <c r="A437" s="11"/>
      <c r="B437" s="35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ht="15.75" customHeight="1">
      <c r="A438" s="11"/>
      <c r="B438" s="35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ht="15.75" customHeight="1">
      <c r="A439" s="11"/>
      <c r="B439" s="35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ht="15.75" customHeight="1">
      <c r="A440" s="11"/>
      <c r="B440" s="35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ht="15.75" customHeight="1">
      <c r="A441" s="11"/>
      <c r="B441" s="35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ht="15.75" customHeight="1">
      <c r="A442" s="11"/>
      <c r="B442" s="35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ht="15.75" customHeight="1">
      <c r="A443" s="11"/>
      <c r="B443" s="35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ht="15.75" customHeight="1">
      <c r="A444" s="11"/>
      <c r="B444" s="35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ht="15.75" customHeight="1">
      <c r="A445" s="11"/>
      <c r="B445" s="35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ht="15.75" customHeight="1">
      <c r="A446" s="11"/>
      <c r="B446" s="35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ht="15.75" customHeight="1">
      <c r="A447" s="11"/>
      <c r="B447" s="35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ht="15.75" customHeight="1">
      <c r="A448" s="11"/>
      <c r="B448" s="35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ht="15.75" customHeight="1">
      <c r="A449" s="11"/>
      <c r="B449" s="35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ht="15.75" customHeight="1">
      <c r="A450" s="11"/>
      <c r="B450" s="35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ht="15.75" customHeight="1">
      <c r="A451" s="11"/>
      <c r="B451" s="35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ht="15.75" customHeight="1">
      <c r="A452" s="11"/>
      <c r="B452" s="35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ht="15.75" customHeight="1">
      <c r="A453" s="11"/>
      <c r="B453" s="35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ht="15.75" customHeight="1">
      <c r="A454" s="11"/>
      <c r="B454" s="35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ht="15.75" customHeight="1">
      <c r="A455" s="11"/>
      <c r="B455" s="35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ht="15.75" customHeight="1">
      <c r="A456" s="11"/>
      <c r="B456" s="35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ht="15.75" customHeight="1">
      <c r="A457" s="11"/>
      <c r="B457" s="35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ht="15.75" customHeight="1">
      <c r="A458" s="11"/>
      <c r="B458" s="35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ht="15.75" customHeight="1">
      <c r="A459" s="11"/>
      <c r="B459" s="35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ht="15.75" customHeight="1">
      <c r="A460" s="11"/>
      <c r="B460" s="35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ht="15.75" customHeight="1">
      <c r="A461" s="11"/>
      <c r="B461" s="35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ht="15.75" customHeight="1">
      <c r="A462" s="11"/>
      <c r="B462" s="35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ht="15.75" customHeight="1">
      <c r="A463" s="11"/>
      <c r="B463" s="35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ht="15.75" customHeight="1">
      <c r="A464" s="11"/>
      <c r="B464" s="35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ht="15.75" customHeight="1">
      <c r="A465" s="11"/>
      <c r="B465" s="35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ht="15.75" customHeight="1">
      <c r="A466" s="11"/>
      <c r="B466" s="35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ht="15.75" customHeight="1">
      <c r="A467" s="11"/>
      <c r="B467" s="35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ht="15.75" customHeight="1">
      <c r="A468" s="11"/>
      <c r="B468" s="35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ht="15.75" customHeight="1">
      <c r="A469" s="11"/>
      <c r="B469" s="35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ht="15.75" customHeight="1">
      <c r="A470" s="11"/>
      <c r="B470" s="35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ht="15.75" customHeight="1">
      <c r="A471" s="11"/>
      <c r="B471" s="35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ht="15.75" customHeight="1">
      <c r="A472" s="11"/>
      <c r="B472" s="35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ht="15.75" customHeight="1">
      <c r="A473" s="11"/>
      <c r="B473" s="35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ht="15.75" customHeight="1">
      <c r="A474" s="11"/>
      <c r="B474" s="35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ht="15.75" customHeight="1">
      <c r="A475" s="11"/>
      <c r="B475" s="35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ht="15.75" customHeight="1">
      <c r="A476" s="11"/>
      <c r="B476" s="35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ht="15.75" customHeight="1">
      <c r="A477" s="11"/>
      <c r="B477" s="35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ht="15.75" customHeight="1">
      <c r="A478" s="11"/>
      <c r="B478" s="35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ht="15.75" customHeight="1">
      <c r="A479" s="11"/>
      <c r="B479" s="35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ht="15.75" customHeight="1">
      <c r="A480" s="11"/>
      <c r="B480" s="35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ht="15.75" customHeight="1">
      <c r="A481" s="11"/>
      <c r="B481" s="35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ht="15.75" customHeight="1">
      <c r="A482" s="11"/>
      <c r="B482" s="35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ht="15.75" customHeight="1">
      <c r="A483" s="11"/>
      <c r="B483" s="35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ht="15.75" customHeight="1">
      <c r="A484" s="11"/>
      <c r="B484" s="35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ht="15.75" customHeight="1">
      <c r="A485" s="11"/>
      <c r="B485" s="35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ht="15.75" customHeight="1">
      <c r="A486" s="11"/>
      <c r="B486" s="35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ht="15.75" customHeight="1">
      <c r="A487" s="11"/>
      <c r="B487" s="35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ht="15.75" customHeight="1">
      <c r="A488" s="11"/>
      <c r="B488" s="35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ht="15.75" customHeight="1">
      <c r="A489" s="11"/>
      <c r="B489" s="35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ht="15.75" customHeight="1">
      <c r="A490" s="11"/>
      <c r="B490" s="35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ht="15.75" customHeight="1">
      <c r="A491" s="11"/>
      <c r="B491" s="35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ht="15.75" customHeight="1">
      <c r="A492" s="11"/>
      <c r="B492" s="35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ht="15.75" customHeight="1">
      <c r="A493" s="11"/>
      <c r="B493" s="35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ht="15.75" customHeight="1">
      <c r="A494" s="11"/>
      <c r="B494" s="35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ht="15.75" customHeight="1">
      <c r="A495" s="11"/>
      <c r="B495" s="35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ht="15.75" customHeight="1">
      <c r="A496" s="11"/>
      <c r="B496" s="35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ht="15.75" customHeight="1">
      <c r="A497" s="11"/>
      <c r="B497" s="35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ht="15.75" customHeight="1">
      <c r="A498" s="11"/>
      <c r="B498" s="35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ht="15.75" customHeight="1">
      <c r="A499" s="11"/>
      <c r="B499" s="35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ht="15.75" customHeight="1">
      <c r="A500" s="11"/>
      <c r="B500" s="35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ht="15.75" customHeight="1">
      <c r="A501" s="11"/>
      <c r="B501" s="35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ht="15.75" customHeight="1">
      <c r="A502" s="11"/>
      <c r="B502" s="35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ht="15.75" customHeight="1">
      <c r="A503" s="11"/>
      <c r="B503" s="35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ht="15.75" customHeight="1">
      <c r="A504" s="11"/>
      <c r="B504" s="35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ht="15.75" customHeight="1">
      <c r="A505" s="11"/>
      <c r="B505" s="35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ht="15.75" customHeight="1">
      <c r="A506" s="11"/>
      <c r="B506" s="35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ht="15.75" customHeight="1">
      <c r="A507" s="11"/>
      <c r="B507" s="35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ht="15.75" customHeight="1">
      <c r="A508" s="11"/>
      <c r="B508" s="35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ht="15.75" customHeight="1">
      <c r="A509" s="11"/>
      <c r="B509" s="35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ht="15.75" customHeight="1">
      <c r="A510" s="11"/>
      <c r="B510" s="35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ht="15.75" customHeight="1">
      <c r="A511" s="11"/>
      <c r="B511" s="35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ht="15.75" customHeight="1">
      <c r="A512" s="11"/>
      <c r="B512" s="35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ht="15.75" customHeight="1">
      <c r="A513" s="11"/>
      <c r="B513" s="35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ht="15.75" customHeight="1">
      <c r="A514" s="11"/>
      <c r="B514" s="35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ht="15.75" customHeight="1">
      <c r="A515" s="11"/>
      <c r="B515" s="35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ht="15.75" customHeight="1">
      <c r="A516" s="11"/>
      <c r="B516" s="35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ht="15.75" customHeight="1">
      <c r="A517" s="11"/>
      <c r="B517" s="35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ht="15.75" customHeight="1">
      <c r="A518" s="11"/>
      <c r="B518" s="35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ht="15.75" customHeight="1">
      <c r="A519" s="11"/>
      <c r="B519" s="35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ht="15.75" customHeight="1">
      <c r="A520" s="11"/>
      <c r="B520" s="35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ht="15.75" customHeight="1">
      <c r="A521" s="11"/>
      <c r="B521" s="35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ht="15.75" customHeight="1">
      <c r="A522" s="11"/>
      <c r="B522" s="35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ht="15.75" customHeight="1">
      <c r="A523" s="11"/>
      <c r="B523" s="35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ht="15.75" customHeight="1">
      <c r="A524" s="11"/>
      <c r="B524" s="35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ht="15.75" customHeight="1">
      <c r="A525" s="11"/>
      <c r="B525" s="35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ht="15.75" customHeight="1">
      <c r="A526" s="11"/>
      <c r="B526" s="35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ht="15.75" customHeight="1">
      <c r="A527" s="11"/>
      <c r="B527" s="35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ht="15.75" customHeight="1">
      <c r="A528" s="11"/>
      <c r="B528" s="35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ht="15.75" customHeight="1">
      <c r="A529" s="11"/>
      <c r="B529" s="35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ht="15.75" customHeight="1">
      <c r="A530" s="11"/>
      <c r="B530" s="35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ht="15.75" customHeight="1">
      <c r="A531" s="11"/>
      <c r="B531" s="35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ht="15.75" customHeight="1">
      <c r="A532" s="11"/>
      <c r="B532" s="35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ht="15.75" customHeight="1">
      <c r="A533" s="11"/>
      <c r="B533" s="35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ht="15.75" customHeight="1">
      <c r="A534" s="11"/>
      <c r="B534" s="35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ht="15.75" customHeight="1">
      <c r="A535" s="11"/>
      <c r="B535" s="35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ht="15.75" customHeight="1">
      <c r="A536" s="11"/>
      <c r="B536" s="35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ht="15.75" customHeight="1">
      <c r="A537" s="11"/>
      <c r="B537" s="35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ht="15.75" customHeight="1">
      <c r="A538" s="11"/>
      <c r="B538" s="35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ht="15.75" customHeight="1">
      <c r="A539" s="11"/>
      <c r="B539" s="35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ht="15.75" customHeight="1">
      <c r="A540" s="11"/>
      <c r="B540" s="35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ht="15.75" customHeight="1">
      <c r="A541" s="11"/>
      <c r="B541" s="35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ht="15.75" customHeight="1">
      <c r="A542" s="11"/>
      <c r="B542" s="35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ht="15.75" customHeight="1">
      <c r="A543" s="11"/>
      <c r="B543" s="35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ht="15.75" customHeight="1">
      <c r="A544" s="11"/>
      <c r="B544" s="35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ht="15.75" customHeight="1">
      <c r="A545" s="11"/>
      <c r="B545" s="35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ht="15.75" customHeight="1">
      <c r="A546" s="11"/>
      <c r="B546" s="35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ht="15.75" customHeight="1">
      <c r="A547" s="11"/>
      <c r="B547" s="35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ht="15.75" customHeight="1">
      <c r="A548" s="11"/>
      <c r="B548" s="35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ht="15.75" customHeight="1">
      <c r="A549" s="11"/>
      <c r="B549" s="35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ht="15.75" customHeight="1">
      <c r="A550" s="11"/>
      <c r="B550" s="35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ht="15.75" customHeight="1">
      <c r="A551" s="11"/>
      <c r="B551" s="35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ht="15.75" customHeight="1">
      <c r="A552" s="11"/>
      <c r="B552" s="35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ht="15.75" customHeight="1">
      <c r="A553" s="11"/>
      <c r="B553" s="35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ht="15.75" customHeight="1">
      <c r="A554" s="11"/>
      <c r="B554" s="35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ht="15.75" customHeight="1">
      <c r="A555" s="11"/>
      <c r="B555" s="35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ht="15.75" customHeight="1">
      <c r="A556" s="11"/>
      <c r="B556" s="35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ht="15.75" customHeight="1">
      <c r="A557" s="11"/>
      <c r="B557" s="35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ht="15.75" customHeight="1">
      <c r="A558" s="11"/>
      <c r="B558" s="35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ht="15.75" customHeight="1">
      <c r="A559" s="11"/>
      <c r="B559" s="35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ht="15.75" customHeight="1">
      <c r="A560" s="11"/>
      <c r="B560" s="35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ht="15.75" customHeight="1">
      <c r="A561" s="11"/>
      <c r="B561" s="35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ht="15.75" customHeight="1">
      <c r="A562" s="11"/>
      <c r="B562" s="35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ht="15.75" customHeight="1">
      <c r="A563" s="11"/>
      <c r="B563" s="35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ht="15.75" customHeight="1">
      <c r="A564" s="11"/>
      <c r="B564" s="35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ht="15.75" customHeight="1">
      <c r="A565" s="11"/>
      <c r="B565" s="35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ht="15.75" customHeight="1">
      <c r="A566" s="11"/>
      <c r="B566" s="35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ht="15.75" customHeight="1">
      <c r="A567" s="11"/>
      <c r="B567" s="35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ht="15.75" customHeight="1">
      <c r="A568" s="11"/>
      <c r="B568" s="35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ht="15.75" customHeight="1">
      <c r="A569" s="11"/>
      <c r="B569" s="35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ht="15.75" customHeight="1">
      <c r="A570" s="11"/>
      <c r="B570" s="35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ht="15.75" customHeight="1">
      <c r="A571" s="11"/>
      <c r="B571" s="35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ht="15.75" customHeight="1">
      <c r="A572" s="11"/>
      <c r="B572" s="35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ht="15.75" customHeight="1">
      <c r="A573" s="11"/>
      <c r="B573" s="35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ht="15.75" customHeight="1">
      <c r="A574" s="11"/>
      <c r="B574" s="35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ht="15.75" customHeight="1">
      <c r="A575" s="11"/>
      <c r="B575" s="35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ht="15.75" customHeight="1">
      <c r="A576" s="11"/>
      <c r="B576" s="35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ht="15.75" customHeight="1">
      <c r="A577" s="11"/>
      <c r="B577" s="35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ht="15.75" customHeight="1">
      <c r="A578" s="11"/>
      <c r="B578" s="35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ht="15.75" customHeight="1">
      <c r="A579" s="11"/>
      <c r="B579" s="35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ht="15.75" customHeight="1">
      <c r="A580" s="11"/>
      <c r="B580" s="35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ht="15.75" customHeight="1">
      <c r="A581" s="11"/>
      <c r="B581" s="35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ht="15.75" customHeight="1">
      <c r="A582" s="11"/>
      <c r="B582" s="35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ht="15.75" customHeight="1">
      <c r="A583" s="11"/>
      <c r="B583" s="35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ht="15.75" customHeight="1">
      <c r="A584" s="11"/>
      <c r="B584" s="35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ht="15.75" customHeight="1">
      <c r="A585" s="11"/>
      <c r="B585" s="35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ht="15.75" customHeight="1">
      <c r="A586" s="11"/>
      <c r="B586" s="35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ht="15.75" customHeight="1">
      <c r="A587" s="11"/>
      <c r="B587" s="35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ht="15.75" customHeight="1">
      <c r="A588" s="11"/>
      <c r="B588" s="35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ht="15.75" customHeight="1">
      <c r="A589" s="11"/>
      <c r="B589" s="35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ht="15.75" customHeight="1">
      <c r="A590" s="11"/>
      <c r="B590" s="35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ht="15.75" customHeight="1">
      <c r="A591" s="11"/>
      <c r="B591" s="35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ht="15.75" customHeight="1">
      <c r="A592" s="11"/>
      <c r="B592" s="35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ht="15.75" customHeight="1">
      <c r="A593" s="11"/>
      <c r="B593" s="35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ht="15.75" customHeight="1">
      <c r="A594" s="11"/>
      <c r="B594" s="35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ht="15.75" customHeight="1">
      <c r="A595" s="11"/>
      <c r="B595" s="35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ht="15.75" customHeight="1">
      <c r="A596" s="11"/>
      <c r="B596" s="35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ht="15.75" customHeight="1">
      <c r="A597" s="11"/>
      <c r="B597" s="35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ht="15.75" customHeight="1">
      <c r="A598" s="11"/>
      <c r="B598" s="35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ht="15.75" customHeight="1">
      <c r="A599" s="11"/>
      <c r="B599" s="35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ht="15.75" customHeight="1">
      <c r="A600" s="11"/>
      <c r="B600" s="35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ht="15.75" customHeight="1">
      <c r="A601" s="11"/>
      <c r="B601" s="35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ht="15.75" customHeight="1">
      <c r="A602" s="11"/>
      <c r="B602" s="35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ht="15.75" customHeight="1">
      <c r="A603" s="11"/>
      <c r="B603" s="35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ht="15.75" customHeight="1">
      <c r="A604" s="11"/>
      <c r="B604" s="35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ht="15.75" customHeight="1">
      <c r="A605" s="11"/>
      <c r="B605" s="35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ht="15.75" customHeight="1">
      <c r="A606" s="11"/>
      <c r="B606" s="35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ht="15.75" customHeight="1">
      <c r="A607" s="11"/>
      <c r="B607" s="35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ht="15.75" customHeight="1">
      <c r="A608" s="11"/>
      <c r="B608" s="35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ht="15.75" customHeight="1">
      <c r="A609" s="11"/>
      <c r="B609" s="35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ht="15.75" customHeight="1">
      <c r="A610" s="11"/>
      <c r="B610" s="35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ht="15.75" customHeight="1">
      <c r="A611" s="11"/>
      <c r="B611" s="35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ht="15.75" customHeight="1">
      <c r="A612" s="11"/>
      <c r="B612" s="35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ht="15.75" customHeight="1">
      <c r="A613" s="11"/>
      <c r="B613" s="35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ht="15.75" customHeight="1">
      <c r="A614" s="11"/>
      <c r="B614" s="35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ht="15.75" customHeight="1">
      <c r="A615" s="11"/>
      <c r="B615" s="35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ht="15.75" customHeight="1">
      <c r="A616" s="11"/>
      <c r="B616" s="35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ht="15.75" customHeight="1">
      <c r="A617" s="11"/>
      <c r="B617" s="35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ht="15.75" customHeight="1">
      <c r="A618" s="11"/>
      <c r="B618" s="35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ht="15.75" customHeight="1">
      <c r="A619" s="11"/>
      <c r="B619" s="35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ht="15.75" customHeight="1">
      <c r="A620" s="11"/>
      <c r="B620" s="35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ht="15.75" customHeight="1">
      <c r="A621" s="11"/>
      <c r="B621" s="35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ht="15.75" customHeight="1">
      <c r="A622" s="11"/>
      <c r="B622" s="35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ht="15.75" customHeight="1">
      <c r="A623" s="11"/>
      <c r="B623" s="35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ht="15.75" customHeight="1">
      <c r="A624" s="11"/>
      <c r="B624" s="35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ht="15.75" customHeight="1">
      <c r="A625" s="11"/>
      <c r="B625" s="35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ht="15.75" customHeight="1">
      <c r="A626" s="11"/>
      <c r="B626" s="35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ht="15.75" customHeight="1">
      <c r="A627" s="11"/>
      <c r="B627" s="35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ht="15.75" customHeight="1">
      <c r="A628" s="11"/>
      <c r="B628" s="35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ht="15.75" customHeight="1">
      <c r="A629" s="11"/>
      <c r="B629" s="35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ht="15.75" customHeight="1">
      <c r="A630" s="11"/>
      <c r="B630" s="35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ht="15.75" customHeight="1">
      <c r="A631" s="11"/>
      <c r="B631" s="35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ht="15.75" customHeight="1">
      <c r="A632" s="11"/>
      <c r="B632" s="35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ht="15.75" customHeight="1">
      <c r="A633" s="11"/>
      <c r="B633" s="35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ht="15.75" customHeight="1">
      <c r="A634" s="11"/>
      <c r="B634" s="35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ht="15.75" customHeight="1">
      <c r="A635" s="11"/>
      <c r="B635" s="35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ht="15.75" customHeight="1">
      <c r="A636" s="11"/>
      <c r="B636" s="35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ht="15.75" customHeight="1">
      <c r="A637" s="11"/>
      <c r="B637" s="35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ht="15.75" customHeight="1">
      <c r="A638" s="11"/>
      <c r="B638" s="35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ht="15.75" customHeight="1">
      <c r="A639" s="11"/>
      <c r="B639" s="35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ht="15.75" customHeight="1">
      <c r="A640" s="11"/>
      <c r="B640" s="35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ht="15.75" customHeight="1">
      <c r="A641" s="11"/>
      <c r="B641" s="35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ht="15.75" customHeight="1">
      <c r="A642" s="11"/>
      <c r="B642" s="35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ht="15.75" customHeight="1">
      <c r="A643" s="11"/>
      <c r="B643" s="35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ht="15.75" customHeight="1">
      <c r="A644" s="11"/>
      <c r="B644" s="35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ht="15.75" customHeight="1">
      <c r="A645" s="11"/>
      <c r="B645" s="35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ht="15.75" customHeight="1">
      <c r="A646" s="11"/>
      <c r="B646" s="35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ht="15.75" customHeight="1">
      <c r="A647" s="11"/>
      <c r="B647" s="35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ht="15.75" customHeight="1">
      <c r="A648" s="11"/>
      <c r="B648" s="35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ht="15.75" customHeight="1">
      <c r="A649" s="11"/>
      <c r="B649" s="35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ht="15.75" customHeight="1">
      <c r="A650" s="11"/>
      <c r="B650" s="35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ht="15.75" customHeight="1">
      <c r="A651" s="11"/>
      <c r="B651" s="35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ht="15.75" customHeight="1">
      <c r="A652" s="11"/>
      <c r="B652" s="35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ht="15.75" customHeight="1">
      <c r="A653" s="11"/>
      <c r="B653" s="35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ht="15.75" customHeight="1">
      <c r="A654" s="11"/>
      <c r="B654" s="35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ht="15.75" customHeight="1">
      <c r="A655" s="11"/>
      <c r="B655" s="35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ht="15.75" customHeight="1">
      <c r="A656" s="11"/>
      <c r="B656" s="35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ht="15.75" customHeight="1">
      <c r="A657" s="11"/>
      <c r="B657" s="35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ht="15.75" customHeight="1">
      <c r="A658" s="11"/>
      <c r="B658" s="35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ht="15.75" customHeight="1">
      <c r="A659" s="11"/>
      <c r="B659" s="35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ht="15.75" customHeight="1">
      <c r="A660" s="11"/>
      <c r="B660" s="35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ht="15.75" customHeight="1">
      <c r="A661" s="11"/>
      <c r="B661" s="35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ht="15.75" customHeight="1">
      <c r="A662" s="11"/>
      <c r="B662" s="35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ht="15.75" customHeight="1">
      <c r="A663" s="11"/>
      <c r="B663" s="35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ht="15.75" customHeight="1">
      <c r="A664" s="11"/>
      <c r="B664" s="35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ht="15.75" customHeight="1">
      <c r="A665" s="11"/>
      <c r="B665" s="35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ht="15.75" customHeight="1">
      <c r="A666" s="11"/>
      <c r="B666" s="35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ht="15.75" customHeight="1">
      <c r="A667" s="11"/>
      <c r="B667" s="35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ht="15.75" customHeight="1">
      <c r="A668" s="11"/>
      <c r="B668" s="35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ht="15.75" customHeight="1">
      <c r="A669" s="11"/>
      <c r="B669" s="35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ht="15.75" customHeight="1">
      <c r="A670" s="11"/>
      <c r="B670" s="35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ht="15.75" customHeight="1">
      <c r="A671" s="11"/>
      <c r="B671" s="35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ht="15.75" customHeight="1">
      <c r="A672" s="11"/>
      <c r="B672" s="35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ht="15.75" customHeight="1">
      <c r="A673" s="11"/>
      <c r="B673" s="35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ht="15.75" customHeight="1">
      <c r="A674" s="11"/>
      <c r="B674" s="35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ht="15.75" customHeight="1">
      <c r="A675" s="11"/>
      <c r="B675" s="35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ht="15.75" customHeight="1">
      <c r="A676" s="11"/>
      <c r="B676" s="35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ht="15.75" customHeight="1">
      <c r="A677" s="11"/>
      <c r="B677" s="35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ht="15.75" customHeight="1">
      <c r="A678" s="11"/>
      <c r="B678" s="35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ht="15.75" customHeight="1">
      <c r="A679" s="11"/>
      <c r="B679" s="35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ht="15.75" customHeight="1">
      <c r="A680" s="11"/>
      <c r="B680" s="35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ht="15.75" customHeight="1">
      <c r="A681" s="11"/>
      <c r="B681" s="35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ht="15.75" customHeight="1">
      <c r="A682" s="11"/>
      <c r="B682" s="35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ht="15.75" customHeight="1">
      <c r="A683" s="11"/>
      <c r="B683" s="35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ht="15.75" customHeight="1">
      <c r="A684" s="11"/>
      <c r="B684" s="35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ht="15.75" customHeight="1">
      <c r="A685" s="11"/>
      <c r="B685" s="35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ht="15.75" customHeight="1">
      <c r="A686" s="11"/>
      <c r="B686" s="35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ht="15.75" customHeight="1">
      <c r="A687" s="11"/>
      <c r="B687" s="35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ht="15.75" customHeight="1">
      <c r="A688" s="11"/>
      <c r="B688" s="35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ht="15.75" customHeight="1">
      <c r="A689" s="11"/>
      <c r="B689" s="35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ht="15.75" customHeight="1">
      <c r="A690" s="11"/>
      <c r="B690" s="35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ht="15.75" customHeight="1">
      <c r="A691" s="11"/>
      <c r="B691" s="35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ht="15.75" customHeight="1">
      <c r="A692" s="11"/>
      <c r="B692" s="35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ht="15.75" customHeight="1">
      <c r="A693" s="11"/>
      <c r="B693" s="35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ht="15.75" customHeight="1">
      <c r="A694" s="11"/>
      <c r="B694" s="35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ht="15.75" customHeight="1">
      <c r="A695" s="11"/>
      <c r="B695" s="35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ht="15.75" customHeight="1">
      <c r="A696" s="11"/>
      <c r="B696" s="35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ht="15.75" customHeight="1">
      <c r="A697" s="11"/>
      <c r="B697" s="35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ht="15.75" customHeight="1">
      <c r="A698" s="11"/>
      <c r="B698" s="35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ht="15.75" customHeight="1">
      <c r="A699" s="11"/>
      <c r="B699" s="35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ht="15.75" customHeight="1">
      <c r="A700" s="11"/>
      <c r="B700" s="35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ht="15.75" customHeight="1">
      <c r="A701" s="11"/>
      <c r="B701" s="35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ht="15.75" customHeight="1">
      <c r="A702" s="11"/>
      <c r="B702" s="35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ht="15.75" customHeight="1">
      <c r="A703" s="11"/>
      <c r="B703" s="35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ht="15.75" customHeight="1">
      <c r="A704" s="11"/>
      <c r="B704" s="35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ht="15.75" customHeight="1">
      <c r="A705" s="11"/>
      <c r="B705" s="35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ht="15.75" customHeight="1">
      <c r="A706" s="11"/>
      <c r="B706" s="35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ht="15.75" customHeight="1">
      <c r="A707" s="11"/>
      <c r="B707" s="35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ht="15.75" customHeight="1">
      <c r="A708" s="11"/>
      <c r="B708" s="35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ht="15.75" customHeight="1">
      <c r="A709" s="11"/>
      <c r="B709" s="35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ht="15.75" customHeight="1">
      <c r="A710" s="11"/>
      <c r="B710" s="35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ht="15.75" customHeight="1">
      <c r="A711" s="11"/>
      <c r="B711" s="35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ht="15.75" customHeight="1">
      <c r="A712" s="11"/>
      <c r="B712" s="35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ht="15.75" customHeight="1">
      <c r="A713" s="11"/>
      <c r="B713" s="35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ht="15.75" customHeight="1">
      <c r="A714" s="11"/>
      <c r="B714" s="35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ht="15.75" customHeight="1">
      <c r="A715" s="11"/>
      <c r="B715" s="35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ht="15.75" customHeight="1">
      <c r="A716" s="11"/>
      <c r="B716" s="35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ht="15.75" customHeight="1">
      <c r="A717" s="11"/>
      <c r="B717" s="35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ht="15.75" customHeight="1">
      <c r="A718" s="11"/>
      <c r="B718" s="35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ht="15.75" customHeight="1">
      <c r="A719" s="11"/>
      <c r="B719" s="35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ht="15.75" customHeight="1">
      <c r="A720" s="11"/>
      <c r="B720" s="35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ht="15.75" customHeight="1">
      <c r="A721" s="11"/>
      <c r="B721" s="35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ht="15.75" customHeight="1">
      <c r="A722" s="11"/>
      <c r="B722" s="35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ht="15.75" customHeight="1">
      <c r="A723" s="11"/>
      <c r="B723" s="35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ht="15.75" customHeight="1">
      <c r="A724" s="11"/>
      <c r="B724" s="35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ht="15.75" customHeight="1">
      <c r="A725" s="11"/>
      <c r="B725" s="35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ht="15.75" customHeight="1">
      <c r="A726" s="11"/>
      <c r="B726" s="35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ht="15.75" customHeight="1">
      <c r="A727" s="11"/>
      <c r="B727" s="35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ht="15.75" customHeight="1">
      <c r="A728" s="11"/>
      <c r="B728" s="35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ht="15.75" customHeight="1">
      <c r="A729" s="11"/>
      <c r="B729" s="35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ht="15.75" customHeight="1">
      <c r="A730" s="11"/>
      <c r="B730" s="35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ht="15.75" customHeight="1">
      <c r="A731" s="11"/>
      <c r="B731" s="35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ht="15.75" customHeight="1">
      <c r="A732" s="11"/>
      <c r="B732" s="35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ht="15.75" customHeight="1">
      <c r="A733" s="11"/>
      <c r="B733" s="35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ht="15.75" customHeight="1">
      <c r="A734" s="11"/>
      <c r="B734" s="35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ht="15.75" customHeight="1">
      <c r="A735" s="11"/>
      <c r="B735" s="35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ht="15.75" customHeight="1">
      <c r="A736" s="11"/>
      <c r="B736" s="35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ht="15.75" customHeight="1">
      <c r="A737" s="11"/>
      <c r="B737" s="35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ht="15.75" customHeight="1">
      <c r="A738" s="11"/>
      <c r="B738" s="35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ht="15.75" customHeight="1">
      <c r="A739" s="11"/>
      <c r="B739" s="35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ht="15.75" customHeight="1">
      <c r="A740" s="11"/>
      <c r="B740" s="35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ht="15.75" customHeight="1">
      <c r="A741" s="11"/>
      <c r="B741" s="35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ht="15.75" customHeight="1">
      <c r="A742" s="11"/>
      <c r="B742" s="35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ht="15.75" customHeight="1">
      <c r="A743" s="11"/>
      <c r="B743" s="35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ht="15.75" customHeight="1">
      <c r="A744" s="11"/>
      <c r="B744" s="35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ht="15.75" customHeight="1">
      <c r="A745" s="11"/>
      <c r="B745" s="35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ht="15.75" customHeight="1">
      <c r="A746" s="11"/>
      <c r="B746" s="35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ht="15.75" customHeight="1">
      <c r="A747" s="11"/>
      <c r="B747" s="35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ht="15.75" customHeight="1">
      <c r="A748" s="11"/>
      <c r="B748" s="35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ht="15.75" customHeight="1">
      <c r="A749" s="11"/>
      <c r="B749" s="35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ht="15.75" customHeight="1">
      <c r="A750" s="11"/>
      <c r="B750" s="35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ht="15.75" customHeight="1">
      <c r="A751" s="11"/>
      <c r="B751" s="35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ht="15.75" customHeight="1">
      <c r="A752" s="11"/>
      <c r="B752" s="35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ht="15.75" customHeight="1">
      <c r="A753" s="11"/>
      <c r="B753" s="35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ht="15.75" customHeight="1">
      <c r="A754" s="11"/>
      <c r="B754" s="35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ht="15.75" customHeight="1">
      <c r="A755" s="11"/>
      <c r="B755" s="35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ht="15.75" customHeight="1">
      <c r="A756" s="11"/>
      <c r="B756" s="35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ht="15.75" customHeight="1">
      <c r="A757" s="11"/>
      <c r="B757" s="35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ht="15.75" customHeight="1">
      <c r="A758" s="11"/>
      <c r="B758" s="35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ht="15.75" customHeight="1">
      <c r="A759" s="11"/>
      <c r="B759" s="35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ht="15.75" customHeight="1">
      <c r="A760" s="11"/>
      <c r="B760" s="35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ht="15.75" customHeight="1">
      <c r="A761" s="11"/>
      <c r="B761" s="35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ht="15.75" customHeight="1">
      <c r="A762" s="11"/>
      <c r="B762" s="35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ht="15.75" customHeight="1">
      <c r="A763" s="11"/>
      <c r="B763" s="35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ht="15.75" customHeight="1">
      <c r="A764" s="11"/>
      <c r="B764" s="35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ht="15.75" customHeight="1">
      <c r="A765" s="11"/>
      <c r="B765" s="35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ht="15.75" customHeight="1">
      <c r="A766" s="11"/>
      <c r="B766" s="35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ht="15.75" customHeight="1">
      <c r="A767" s="11"/>
      <c r="B767" s="35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ht="15.75" customHeight="1">
      <c r="A768" s="11"/>
      <c r="B768" s="35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ht="15.75" customHeight="1">
      <c r="A769" s="11"/>
      <c r="B769" s="35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ht="15.75" customHeight="1">
      <c r="A770" s="11"/>
      <c r="B770" s="35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ht="15.75" customHeight="1">
      <c r="A771" s="11"/>
      <c r="B771" s="35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ht="15.75" customHeight="1">
      <c r="A772" s="11"/>
      <c r="B772" s="35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ht="15.75" customHeight="1">
      <c r="A773" s="11"/>
      <c r="B773" s="35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ht="15.75" customHeight="1">
      <c r="A774" s="11"/>
      <c r="B774" s="35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ht="15.75" customHeight="1">
      <c r="A775" s="11"/>
      <c r="B775" s="35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ht="15.75" customHeight="1">
      <c r="A776" s="11"/>
      <c r="B776" s="35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ht="15.75" customHeight="1">
      <c r="A777" s="11"/>
      <c r="B777" s="35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ht="15.75" customHeight="1">
      <c r="A778" s="11"/>
      <c r="B778" s="35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ht="15.75" customHeight="1">
      <c r="A779" s="11"/>
      <c r="B779" s="35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ht="15.75" customHeight="1">
      <c r="A780" s="11"/>
      <c r="B780" s="35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ht="15.75" customHeight="1">
      <c r="A781" s="11"/>
      <c r="B781" s="35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ht="15.75" customHeight="1">
      <c r="A782" s="11"/>
      <c r="B782" s="35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ht="15.75" customHeight="1">
      <c r="A783" s="11"/>
      <c r="B783" s="35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ht="15.75" customHeight="1">
      <c r="A784" s="11"/>
      <c r="B784" s="35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ht="15.75" customHeight="1">
      <c r="A785" s="11"/>
      <c r="B785" s="35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ht="15.75" customHeight="1">
      <c r="A786" s="11"/>
      <c r="B786" s="35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ht="15.75" customHeight="1">
      <c r="A787" s="11"/>
      <c r="B787" s="35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ht="15.75" customHeight="1">
      <c r="A788" s="11"/>
      <c r="B788" s="35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ht="15.75" customHeight="1">
      <c r="A789" s="11"/>
      <c r="B789" s="35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ht="15.75" customHeight="1">
      <c r="A790" s="11"/>
      <c r="B790" s="35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ht="15.75" customHeight="1">
      <c r="A791" s="11"/>
      <c r="B791" s="35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ht="15.75" customHeight="1">
      <c r="A792" s="11"/>
      <c r="B792" s="35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ht="15.75" customHeight="1">
      <c r="A793" s="11"/>
      <c r="B793" s="35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ht="15.75" customHeight="1">
      <c r="A794" s="11"/>
      <c r="B794" s="35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ht="15.75" customHeight="1">
      <c r="A795" s="11"/>
      <c r="B795" s="35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ht="15.75" customHeight="1">
      <c r="A796" s="11"/>
      <c r="B796" s="35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ht="15.75" customHeight="1">
      <c r="A797" s="11"/>
      <c r="B797" s="35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ht="15.75" customHeight="1">
      <c r="A798" s="11"/>
      <c r="B798" s="35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ht="15.75" customHeight="1">
      <c r="A799" s="11"/>
      <c r="B799" s="35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ht="15.75" customHeight="1">
      <c r="A800" s="11"/>
      <c r="B800" s="35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ht="15.75" customHeight="1">
      <c r="A801" s="11"/>
      <c r="B801" s="35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ht="15.75" customHeight="1">
      <c r="A802" s="11"/>
      <c r="B802" s="35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ht="15.75" customHeight="1">
      <c r="A803" s="11"/>
      <c r="B803" s="35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ht="15.75" customHeight="1">
      <c r="A804" s="11"/>
      <c r="B804" s="35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ht="15.75" customHeight="1">
      <c r="A805" s="11"/>
      <c r="B805" s="35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ht="15.75" customHeight="1">
      <c r="A806" s="11"/>
      <c r="B806" s="35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ht="15.75" customHeight="1">
      <c r="A807" s="11"/>
      <c r="B807" s="35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ht="15.75" customHeight="1">
      <c r="A808" s="11"/>
      <c r="B808" s="35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ht="15.75" customHeight="1">
      <c r="A809" s="11"/>
      <c r="B809" s="35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ht="15.75" customHeight="1">
      <c r="A810" s="11"/>
      <c r="B810" s="35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ht="15.75" customHeight="1">
      <c r="A811" s="11"/>
      <c r="B811" s="35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ht="15.75" customHeight="1">
      <c r="A812" s="11"/>
      <c r="B812" s="35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ht="15.75" customHeight="1">
      <c r="A813" s="11"/>
      <c r="B813" s="35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ht="15.75" customHeight="1">
      <c r="A814" s="11"/>
      <c r="B814" s="35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ht="15.75" customHeight="1">
      <c r="A815" s="11"/>
      <c r="B815" s="35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ht="15.75" customHeight="1">
      <c r="A816" s="11"/>
      <c r="B816" s="35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ht="15.75" customHeight="1">
      <c r="A817" s="11"/>
      <c r="B817" s="35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ht="15.75" customHeight="1">
      <c r="A818" s="11"/>
      <c r="B818" s="35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ht="15.75" customHeight="1">
      <c r="A819" s="11"/>
      <c r="B819" s="35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ht="15.75" customHeight="1">
      <c r="A820" s="11"/>
      <c r="B820" s="35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ht="15.75" customHeight="1">
      <c r="A821" s="11"/>
      <c r="B821" s="35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ht="15.75" customHeight="1">
      <c r="A822" s="11"/>
      <c r="B822" s="35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ht="15.75" customHeight="1">
      <c r="A823" s="11"/>
      <c r="B823" s="35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ht="15.75" customHeight="1">
      <c r="A824" s="11"/>
      <c r="B824" s="35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ht="15.75" customHeight="1">
      <c r="A825" s="11"/>
      <c r="B825" s="35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ht="15.75" customHeight="1">
      <c r="A826" s="11"/>
      <c r="B826" s="35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ht="15.75" customHeight="1">
      <c r="A827" s="11"/>
      <c r="B827" s="35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ht="15.75" customHeight="1">
      <c r="A828" s="11"/>
      <c r="B828" s="35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ht="15.75" customHeight="1">
      <c r="A829" s="11"/>
      <c r="B829" s="35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ht="15.75" customHeight="1">
      <c r="A830" s="11"/>
      <c r="B830" s="35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ht="15.75" customHeight="1">
      <c r="A831" s="11"/>
      <c r="B831" s="35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ht="15.75" customHeight="1">
      <c r="A832" s="11"/>
      <c r="B832" s="35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ht="15.75" customHeight="1">
      <c r="A833" s="11"/>
      <c r="B833" s="35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ht="15.75" customHeight="1">
      <c r="A834" s="11"/>
      <c r="B834" s="35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ht="15.75" customHeight="1">
      <c r="A835" s="11"/>
      <c r="B835" s="35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ht="15.75" customHeight="1">
      <c r="A836" s="11"/>
      <c r="B836" s="35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ht="15.75" customHeight="1">
      <c r="A837" s="11"/>
      <c r="B837" s="35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ht="15.75" customHeight="1">
      <c r="A838" s="11"/>
      <c r="B838" s="35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ht="15.75" customHeight="1">
      <c r="A839" s="11"/>
      <c r="B839" s="35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ht="15.75" customHeight="1">
      <c r="A840" s="11"/>
      <c r="B840" s="35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ht="15.75" customHeight="1">
      <c r="A841" s="11"/>
      <c r="B841" s="35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ht="15.75" customHeight="1">
      <c r="A842" s="11"/>
      <c r="B842" s="35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ht="15.75" customHeight="1">
      <c r="A843" s="11"/>
      <c r="B843" s="35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ht="15.75" customHeight="1">
      <c r="A844" s="11"/>
      <c r="B844" s="35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ht="15.75" customHeight="1">
      <c r="A845" s="11"/>
      <c r="B845" s="35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ht="15.75" customHeight="1">
      <c r="A846" s="11"/>
      <c r="B846" s="35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ht="15.75" customHeight="1">
      <c r="A847" s="11"/>
      <c r="B847" s="35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ht="15.75" customHeight="1">
      <c r="A848" s="11"/>
      <c r="B848" s="35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ht="15.75" customHeight="1">
      <c r="A849" s="11"/>
      <c r="B849" s="35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ht="15.75" customHeight="1">
      <c r="A850" s="11"/>
      <c r="B850" s="35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ht="15.75" customHeight="1">
      <c r="A851" s="11"/>
      <c r="B851" s="35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ht="15.75" customHeight="1">
      <c r="A852" s="11"/>
      <c r="B852" s="35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ht="15.75" customHeight="1">
      <c r="A853" s="11"/>
      <c r="B853" s="35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ht="15.75" customHeight="1">
      <c r="A854" s="11"/>
      <c r="B854" s="35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ht="15.75" customHeight="1">
      <c r="A855" s="11"/>
      <c r="B855" s="35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ht="15.75" customHeight="1">
      <c r="A856" s="11"/>
      <c r="B856" s="35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ht="15.75" customHeight="1">
      <c r="A857" s="11"/>
      <c r="B857" s="35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ht="15.75" customHeight="1">
      <c r="A858" s="11"/>
      <c r="B858" s="35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ht="15.75" customHeight="1">
      <c r="A859" s="11"/>
      <c r="B859" s="35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ht="15.75" customHeight="1">
      <c r="A860" s="11"/>
      <c r="B860" s="35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ht="15.75" customHeight="1">
      <c r="A861" s="11"/>
      <c r="B861" s="35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ht="15.75" customHeight="1">
      <c r="A862" s="11"/>
      <c r="B862" s="35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ht="15.75" customHeight="1">
      <c r="A863" s="11"/>
      <c r="B863" s="35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ht="15.75" customHeight="1">
      <c r="A864" s="11"/>
      <c r="B864" s="35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ht="15.75" customHeight="1">
      <c r="A865" s="11"/>
      <c r="B865" s="35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ht="15.75" customHeight="1">
      <c r="A866" s="11"/>
      <c r="B866" s="35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ht="15.75" customHeight="1">
      <c r="A867" s="11"/>
      <c r="B867" s="35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ht="15.75" customHeight="1">
      <c r="A868" s="11"/>
      <c r="B868" s="35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ht="15.75" customHeight="1">
      <c r="A869" s="11"/>
      <c r="B869" s="35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ht="15.75" customHeight="1">
      <c r="A870" s="11"/>
      <c r="B870" s="35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ht="15.75" customHeight="1">
      <c r="A871" s="11"/>
      <c r="B871" s="35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ht="15.75" customHeight="1">
      <c r="A872" s="11"/>
      <c r="B872" s="35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ht="15.75" customHeight="1">
      <c r="A873" s="11"/>
      <c r="B873" s="35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ht="15.75" customHeight="1">
      <c r="A874" s="11"/>
      <c r="B874" s="35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ht="15.75" customHeight="1">
      <c r="A875" s="11"/>
      <c r="B875" s="35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ht="15.75" customHeight="1">
      <c r="A876" s="11"/>
      <c r="B876" s="35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ht="15.75" customHeight="1">
      <c r="A877" s="11"/>
      <c r="B877" s="35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ht="15.75" customHeight="1">
      <c r="A878" s="11"/>
      <c r="B878" s="35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ht="15.75" customHeight="1">
      <c r="A879" s="11"/>
      <c r="B879" s="35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ht="15.75" customHeight="1">
      <c r="A880" s="11"/>
      <c r="B880" s="35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ht="15.75" customHeight="1">
      <c r="A881" s="11"/>
      <c r="B881" s="35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ht="15.75" customHeight="1">
      <c r="A882" s="11"/>
      <c r="B882" s="35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ht="15.75" customHeight="1">
      <c r="A883" s="11"/>
      <c r="B883" s="35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ht="15.75" customHeight="1">
      <c r="A884" s="11"/>
      <c r="B884" s="35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ht="15.75" customHeight="1">
      <c r="A885" s="11"/>
      <c r="B885" s="35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ht="15.75" customHeight="1">
      <c r="A886" s="11"/>
      <c r="B886" s="35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ht="15.75" customHeight="1">
      <c r="A887" s="11"/>
      <c r="B887" s="35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ht="15.75" customHeight="1">
      <c r="A888" s="11"/>
      <c r="B888" s="35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ht="15.75" customHeight="1">
      <c r="A889" s="11"/>
      <c r="B889" s="35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ht="15.75" customHeight="1">
      <c r="A890" s="11"/>
      <c r="B890" s="35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ht="15.75" customHeight="1">
      <c r="A891" s="11"/>
      <c r="B891" s="35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ht="15.75" customHeight="1">
      <c r="A892" s="11"/>
      <c r="B892" s="35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ht="15.75" customHeight="1">
      <c r="A893" s="11"/>
      <c r="B893" s="35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ht="15.75" customHeight="1">
      <c r="A894" s="11"/>
      <c r="B894" s="35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ht="15.75" customHeight="1">
      <c r="A895" s="11"/>
      <c r="B895" s="35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ht="15.75" customHeight="1">
      <c r="A896" s="11"/>
      <c r="B896" s="35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ht="15.75" customHeight="1">
      <c r="A897" s="11"/>
      <c r="B897" s="35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ht="15.75" customHeight="1">
      <c r="A898" s="11"/>
      <c r="B898" s="35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ht="15.75" customHeight="1">
      <c r="A899" s="11"/>
      <c r="B899" s="35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ht="15.75" customHeight="1">
      <c r="A900" s="11"/>
      <c r="B900" s="35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ht="15.75" customHeight="1">
      <c r="A901" s="11"/>
      <c r="B901" s="35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ht="15.75" customHeight="1">
      <c r="A902" s="11"/>
      <c r="B902" s="35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ht="15.75" customHeight="1">
      <c r="A903" s="11"/>
      <c r="B903" s="35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ht="15.75" customHeight="1">
      <c r="A904" s="11"/>
      <c r="B904" s="35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ht="15.75" customHeight="1">
      <c r="A905" s="11"/>
      <c r="B905" s="35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ht="15.75" customHeight="1">
      <c r="A906" s="11"/>
      <c r="B906" s="35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ht="15.75" customHeight="1">
      <c r="A907" s="11"/>
      <c r="B907" s="35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ht="15.75" customHeight="1">
      <c r="A908" s="11"/>
      <c r="B908" s="35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ht="15.75" customHeight="1">
      <c r="A909" s="11"/>
      <c r="B909" s="35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ht="15.75" customHeight="1">
      <c r="A910" s="11"/>
      <c r="B910" s="35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ht="15.75" customHeight="1">
      <c r="A911" s="11"/>
      <c r="B911" s="35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ht="15.75" customHeight="1">
      <c r="A912" s="11"/>
      <c r="B912" s="35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ht="15.75" customHeight="1">
      <c r="A913" s="11"/>
      <c r="B913" s="35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ht="15.75" customHeight="1">
      <c r="A914" s="11"/>
      <c r="B914" s="35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ht="15.75" customHeight="1">
      <c r="A915" s="11"/>
      <c r="B915" s="35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 ht="15.75" customHeight="1">
      <c r="A916" s="11"/>
      <c r="B916" s="35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 ht="15.75" customHeight="1">
      <c r="A917" s="11"/>
      <c r="B917" s="35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 ht="15.75" customHeight="1">
      <c r="A918" s="11"/>
      <c r="B918" s="35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 ht="15.75" customHeight="1">
      <c r="A919" s="11"/>
      <c r="B919" s="35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 ht="15.75" customHeight="1">
      <c r="A920" s="11"/>
      <c r="B920" s="35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 ht="15.75" customHeight="1">
      <c r="A921" s="11"/>
      <c r="B921" s="35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 ht="15.75" customHeight="1">
      <c r="A922" s="11"/>
      <c r="B922" s="35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 ht="15.75" customHeight="1">
      <c r="A923" s="11"/>
      <c r="B923" s="35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 ht="15.75" customHeight="1">
      <c r="A924" s="11"/>
      <c r="B924" s="35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 ht="15.75" customHeight="1">
      <c r="A925" s="11"/>
      <c r="B925" s="35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 ht="15.75" customHeight="1">
      <c r="A926" s="11"/>
      <c r="B926" s="35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 ht="15.75" customHeight="1">
      <c r="A927" s="11"/>
      <c r="B927" s="35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 ht="15.75" customHeight="1">
      <c r="A928" s="11"/>
      <c r="B928" s="35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 ht="15.75" customHeight="1">
      <c r="A929" s="11"/>
      <c r="B929" s="35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 ht="15.75" customHeight="1">
      <c r="A930" s="11"/>
      <c r="B930" s="35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 ht="15.75" customHeight="1">
      <c r="A931" s="11"/>
      <c r="B931" s="35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 ht="15.75" customHeight="1">
      <c r="A932" s="11"/>
      <c r="B932" s="35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 ht="15.75" customHeight="1">
      <c r="A933" s="11"/>
      <c r="B933" s="35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 ht="15.75" customHeight="1">
      <c r="A934" s="11"/>
      <c r="B934" s="35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 ht="15.75" customHeight="1">
      <c r="A935" s="11"/>
      <c r="B935" s="35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 ht="15.75" customHeight="1">
      <c r="A936" s="11"/>
      <c r="B936" s="35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 ht="15.75" customHeight="1">
      <c r="A937" s="11"/>
      <c r="B937" s="35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 ht="15.75" customHeight="1">
      <c r="A938" s="11"/>
      <c r="B938" s="35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 ht="15.75" customHeight="1">
      <c r="A939" s="11"/>
      <c r="B939" s="35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 ht="15.75" customHeight="1">
      <c r="A940" s="11"/>
      <c r="B940" s="35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 ht="15.75" customHeight="1">
      <c r="A941" s="11"/>
      <c r="B941" s="35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 ht="15.75" customHeight="1">
      <c r="A942" s="11"/>
      <c r="B942" s="35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 ht="15.75" customHeight="1">
      <c r="A943" s="11"/>
      <c r="B943" s="35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 ht="15.75" customHeight="1">
      <c r="A944" s="11"/>
      <c r="B944" s="35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 ht="15.75" customHeight="1">
      <c r="A945" s="11"/>
      <c r="B945" s="35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 ht="15.75" customHeight="1">
      <c r="A946" s="11"/>
      <c r="B946" s="35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 ht="15.75" customHeight="1">
      <c r="A947" s="11"/>
      <c r="B947" s="35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 ht="15.75" customHeight="1">
      <c r="A948" s="11"/>
      <c r="B948" s="35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 ht="15.75" customHeight="1">
      <c r="A949" s="11"/>
      <c r="B949" s="35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 ht="15.75" customHeight="1">
      <c r="A950" s="11"/>
      <c r="B950" s="35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 ht="15.75" customHeight="1">
      <c r="A951" s="11"/>
      <c r="B951" s="35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 ht="15.75" customHeight="1">
      <c r="A952" s="11"/>
      <c r="B952" s="35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 ht="15.75" customHeight="1">
      <c r="A953" s="11"/>
      <c r="B953" s="35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 ht="15.75" customHeight="1">
      <c r="A954" s="11"/>
      <c r="B954" s="35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 ht="15.75" customHeight="1">
      <c r="A955" s="11"/>
      <c r="B955" s="35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 ht="15.75" customHeight="1">
      <c r="A956" s="11"/>
      <c r="B956" s="35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 ht="15.75" customHeight="1">
      <c r="A957" s="11"/>
      <c r="B957" s="35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 ht="15.75" customHeight="1">
      <c r="A958" s="11"/>
      <c r="B958" s="35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 ht="15.75" customHeight="1">
      <c r="A959" s="11"/>
      <c r="B959" s="35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 ht="15.75" customHeight="1">
      <c r="A960" s="11"/>
      <c r="B960" s="35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 ht="15.75" customHeight="1">
      <c r="A961" s="11"/>
      <c r="B961" s="35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 ht="15.75" customHeight="1">
      <c r="A962" s="11"/>
      <c r="B962" s="35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 ht="15.75" customHeight="1">
      <c r="A963" s="11"/>
      <c r="B963" s="35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 ht="15.75" customHeight="1">
      <c r="A964" s="11"/>
      <c r="B964" s="35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 ht="15.75" customHeight="1">
      <c r="A965" s="11"/>
      <c r="B965" s="35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 ht="15.75" customHeight="1">
      <c r="A966" s="11"/>
      <c r="B966" s="35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 ht="15.75" customHeight="1">
      <c r="A967" s="11"/>
      <c r="B967" s="35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 ht="15.75" customHeight="1">
      <c r="A968" s="11"/>
      <c r="B968" s="35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 ht="15.75" customHeight="1">
      <c r="A969" s="11"/>
      <c r="B969" s="35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 ht="15.75" customHeight="1">
      <c r="A970" s="11"/>
      <c r="B970" s="35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 ht="15.75" customHeight="1">
      <c r="A971" s="11"/>
      <c r="B971" s="35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 ht="15.75" customHeight="1">
      <c r="A972" s="11"/>
      <c r="B972" s="35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 ht="15.75" customHeight="1">
      <c r="A973" s="11"/>
      <c r="B973" s="35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 ht="15.75" customHeight="1">
      <c r="A974" s="11"/>
      <c r="B974" s="35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 ht="15.75" customHeight="1">
      <c r="A975" s="11"/>
      <c r="B975" s="35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 ht="15.75" customHeight="1">
      <c r="A976" s="11"/>
      <c r="B976" s="35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 ht="15.75" customHeight="1">
      <c r="A977" s="11"/>
      <c r="B977" s="35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 ht="15.75" customHeight="1">
      <c r="A978" s="11"/>
      <c r="B978" s="35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 ht="15.75" customHeight="1">
      <c r="A979" s="11"/>
      <c r="B979" s="35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 ht="15.75" customHeight="1">
      <c r="A980" s="11"/>
      <c r="B980" s="35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 ht="15.75" customHeight="1">
      <c r="A981" s="11"/>
      <c r="B981" s="35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 ht="15.75" customHeight="1">
      <c r="A982" s="11"/>
      <c r="B982" s="35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 ht="15.75" customHeight="1">
      <c r="A983" s="11"/>
      <c r="B983" s="35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 ht="15.75" customHeight="1">
      <c r="A984" s="11"/>
      <c r="B984" s="35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 ht="15.75" customHeight="1">
      <c r="A985" s="11"/>
      <c r="B985" s="35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 ht="15.75" customHeight="1">
      <c r="A986" s="11"/>
      <c r="B986" s="35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 ht="15.75" customHeight="1">
      <c r="A987" s="11"/>
      <c r="B987" s="35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 ht="15.75" customHeight="1">
      <c r="A988" s="11"/>
      <c r="B988" s="35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 ht="15.75" customHeight="1">
      <c r="A989" s="11"/>
      <c r="B989" s="35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 ht="15.75" customHeight="1">
      <c r="A990" s="11"/>
      <c r="B990" s="35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 ht="15.75" customHeight="1">
      <c r="A991" s="11"/>
      <c r="B991" s="35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 ht="15.75" customHeight="1">
      <c r="A992" s="11"/>
      <c r="B992" s="35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 ht="15.75" customHeight="1">
      <c r="A993" s="11"/>
      <c r="B993" s="35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 ht="15.75" customHeight="1">
      <c r="A994" s="11"/>
      <c r="B994" s="35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 ht="15.75" customHeight="1">
      <c r="A995" s="11"/>
      <c r="B995" s="35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 ht="15.75" customHeight="1">
      <c r="A996" s="11"/>
      <c r="B996" s="35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 ht="15.75" customHeight="1">
      <c r="A997" s="11"/>
      <c r="B997" s="35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 ht="15.75" customHeight="1">
      <c r="A998" s="11"/>
      <c r="B998" s="35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 ht="15.75" customHeight="1">
      <c r="A999" s="11"/>
      <c r="B999" s="35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 ht="15.75" customHeight="1">
      <c r="A1000" s="11"/>
      <c r="B1000" s="35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mergeCells count="17">
    <mergeCell ref="X43:Y43"/>
    <mergeCell ref="X47:Y47"/>
    <mergeCell ref="L43:L47"/>
    <mergeCell ref="L53:L57"/>
    <mergeCell ref="C62:C66"/>
    <mergeCell ref="L62:L66"/>
    <mergeCell ref="L69:M69"/>
    <mergeCell ref="R69:S69"/>
    <mergeCell ref="C71:C75"/>
    <mergeCell ref="R78:S78"/>
    <mergeCell ref="A1:V1"/>
    <mergeCell ref="B3:B36"/>
    <mergeCell ref="A37:B37"/>
    <mergeCell ref="A38:C38"/>
    <mergeCell ref="A39:B39"/>
    <mergeCell ref="C43:C47"/>
    <mergeCell ref="C53:C5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31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4">
        <v>9158.45</v>
      </c>
      <c r="C2" s="4">
        <v>3865.16</v>
      </c>
      <c r="D2" s="4">
        <v>1284.7</v>
      </c>
      <c r="E2" s="4">
        <v>730.0</v>
      </c>
      <c r="F2" s="4">
        <v>1078.0</v>
      </c>
      <c r="G2" s="5">
        <v>788.0</v>
      </c>
      <c r="H2" s="5">
        <v>12.0</v>
      </c>
      <c r="I2" s="5">
        <v>15.0</v>
      </c>
      <c r="J2" s="5">
        <v>3.0</v>
      </c>
      <c r="K2" s="5">
        <v>12.0</v>
      </c>
    </row>
    <row r="3">
      <c r="A3" s="3" t="s">
        <v>12</v>
      </c>
      <c r="B3" s="4">
        <v>0.0</v>
      </c>
      <c r="C3" s="4">
        <v>370.08</v>
      </c>
      <c r="D3" s="4">
        <v>1013.76</v>
      </c>
      <c r="E3" s="4">
        <v>373.0</v>
      </c>
      <c r="F3" s="4">
        <v>29.0</v>
      </c>
      <c r="G3" s="5">
        <v>3.0</v>
      </c>
      <c r="H3" s="5">
        <v>0.0</v>
      </c>
      <c r="I3" s="5">
        <v>0.0</v>
      </c>
      <c r="J3" s="5">
        <v>0.0</v>
      </c>
      <c r="K3" s="5">
        <v>16.0</v>
      </c>
    </row>
    <row r="4">
      <c r="A4" s="3" t="s">
        <v>13</v>
      </c>
      <c r="B4" s="4">
        <v>0.0</v>
      </c>
      <c r="C4" s="4">
        <v>0.0</v>
      </c>
      <c r="D4" s="4">
        <v>2055.67</v>
      </c>
      <c r="E4" s="4">
        <v>4778.0</v>
      </c>
      <c r="F4" s="4">
        <v>576.0</v>
      </c>
      <c r="G4" s="5">
        <v>323.0</v>
      </c>
      <c r="H4" s="5">
        <v>41.0</v>
      </c>
      <c r="I4" s="5">
        <v>28.0</v>
      </c>
      <c r="J4" s="5">
        <v>29.0</v>
      </c>
      <c r="K4" s="5">
        <v>0.0</v>
      </c>
    </row>
    <row r="5">
      <c r="A5" s="3" t="s">
        <v>14</v>
      </c>
      <c r="B5" s="4">
        <v>0.0</v>
      </c>
      <c r="C5" s="4">
        <v>0.0</v>
      </c>
      <c r="D5" s="4">
        <v>0.0</v>
      </c>
      <c r="E5" s="4">
        <v>9.0</v>
      </c>
      <c r="F5" s="4">
        <v>2.0</v>
      </c>
      <c r="G5" s="5">
        <v>0.0</v>
      </c>
      <c r="H5" s="5">
        <v>0.0</v>
      </c>
      <c r="I5" s="5">
        <v>0.0</v>
      </c>
      <c r="J5" s="5">
        <v>0.0</v>
      </c>
      <c r="K5" s="5">
        <v>175.0</v>
      </c>
    </row>
    <row r="6">
      <c r="A6" s="3" t="s">
        <v>15</v>
      </c>
      <c r="B6" s="4">
        <v>1000.39</v>
      </c>
      <c r="C6" s="4">
        <v>131.04</v>
      </c>
      <c r="D6" s="4">
        <v>8.82</v>
      </c>
      <c r="E6" s="4">
        <v>11.0</v>
      </c>
      <c r="F6" s="4">
        <v>221.0</v>
      </c>
      <c r="G6" s="5">
        <v>55.0</v>
      </c>
      <c r="H6" s="5">
        <v>9.0</v>
      </c>
      <c r="I6" s="5">
        <v>5.0</v>
      </c>
      <c r="J6" s="5">
        <v>0.0</v>
      </c>
      <c r="K6" s="5">
        <v>11.0</v>
      </c>
    </row>
    <row r="7">
      <c r="A7" s="3" t="s">
        <v>16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5">
        <v>0.0</v>
      </c>
      <c r="H7" s="5">
        <v>0.0</v>
      </c>
      <c r="I7" s="5">
        <v>0.0</v>
      </c>
      <c r="J7" s="5">
        <v>0.0</v>
      </c>
      <c r="K7" s="5">
        <v>14.0</v>
      </c>
    </row>
    <row r="8">
      <c r="A8" s="3" t="s">
        <v>17</v>
      </c>
      <c r="B8" s="4">
        <v>737.91</v>
      </c>
      <c r="C8" s="4">
        <v>0.0</v>
      </c>
      <c r="D8" s="4">
        <v>158.65</v>
      </c>
      <c r="E8" s="4">
        <v>1909.0</v>
      </c>
      <c r="F8" s="4">
        <v>80.0</v>
      </c>
      <c r="G8" s="5">
        <v>118.0</v>
      </c>
      <c r="H8" s="5">
        <v>0.0</v>
      </c>
      <c r="I8" s="5">
        <v>0.0</v>
      </c>
      <c r="J8" s="5">
        <v>0.0</v>
      </c>
      <c r="K8" s="5">
        <v>0.0</v>
      </c>
    </row>
    <row r="9">
      <c r="A9" s="3" t="s">
        <v>18</v>
      </c>
      <c r="B9" s="4">
        <v>8281.25</v>
      </c>
      <c r="C9" s="4">
        <v>109.17</v>
      </c>
      <c r="D9" s="4">
        <v>1577.75</v>
      </c>
      <c r="E9" s="4">
        <v>56593.0</v>
      </c>
      <c r="F9" s="4">
        <v>1002.0</v>
      </c>
      <c r="G9" s="5">
        <v>438.0</v>
      </c>
      <c r="H9" s="5">
        <v>3.0</v>
      </c>
      <c r="I9" s="5">
        <v>3.0</v>
      </c>
      <c r="J9" s="5">
        <v>0.0</v>
      </c>
      <c r="K9" s="5">
        <v>41.0</v>
      </c>
    </row>
    <row r="10">
      <c r="A10" s="3" t="s">
        <v>19</v>
      </c>
      <c r="B10" s="4">
        <v>0.0</v>
      </c>
      <c r="C10" s="4">
        <v>648.11</v>
      </c>
      <c r="D10" s="4">
        <v>4104.51</v>
      </c>
      <c r="E10" s="4">
        <v>9552.0</v>
      </c>
      <c r="F10" s="4">
        <v>2344.0</v>
      </c>
      <c r="G10" s="5">
        <v>1299.0</v>
      </c>
      <c r="H10" s="5">
        <v>3.0</v>
      </c>
      <c r="I10" s="5">
        <v>3.0</v>
      </c>
      <c r="J10" s="5">
        <v>2.0</v>
      </c>
      <c r="K10" s="5">
        <v>487.0</v>
      </c>
    </row>
    <row r="11">
      <c r="A11" s="3" t="s">
        <v>20</v>
      </c>
      <c r="B11" s="4">
        <v>0.0</v>
      </c>
      <c r="C11" s="4">
        <v>6028.48</v>
      </c>
      <c r="D11" s="4">
        <v>331.67</v>
      </c>
      <c r="E11" s="4">
        <v>4782.0</v>
      </c>
      <c r="F11" s="4">
        <v>7516.0</v>
      </c>
      <c r="G11" s="5">
        <v>187.0</v>
      </c>
      <c r="H11" s="5">
        <v>23.0</v>
      </c>
      <c r="I11" s="5">
        <v>7.0</v>
      </c>
      <c r="J11" s="5">
        <v>5.0</v>
      </c>
      <c r="K11" s="5">
        <v>1013.0</v>
      </c>
    </row>
    <row r="12">
      <c r="A12" s="3" t="s">
        <v>21</v>
      </c>
      <c r="B12" s="4">
        <v>0.0</v>
      </c>
      <c r="C12" s="4">
        <v>5116.43</v>
      </c>
      <c r="D12" s="4">
        <v>8886.39</v>
      </c>
      <c r="E12" s="4">
        <v>23655.0</v>
      </c>
      <c r="F12" s="4">
        <v>19148.0</v>
      </c>
      <c r="G12" s="5">
        <v>13122.0</v>
      </c>
      <c r="H12" s="5">
        <v>21.0</v>
      </c>
      <c r="I12" s="5">
        <v>15.0</v>
      </c>
      <c r="J12" s="5">
        <v>5.0</v>
      </c>
      <c r="K12" s="5">
        <v>2256.0</v>
      </c>
    </row>
    <row r="13">
      <c r="A13" s="3" t="s">
        <v>22</v>
      </c>
      <c r="B13" s="4">
        <v>9174.19</v>
      </c>
      <c r="C13" s="4">
        <v>7467.33</v>
      </c>
      <c r="D13" s="4">
        <v>68422.03</v>
      </c>
      <c r="E13" s="4">
        <v>151919.0</v>
      </c>
      <c r="F13" s="4">
        <v>7646.0</v>
      </c>
      <c r="G13" s="5">
        <v>19687.0</v>
      </c>
      <c r="H13" s="5">
        <v>503.0</v>
      </c>
      <c r="I13" s="5">
        <v>328.0</v>
      </c>
      <c r="J13" s="5">
        <v>166.0</v>
      </c>
      <c r="K13" s="5">
        <v>831.0</v>
      </c>
    </row>
    <row r="14">
      <c r="A14" s="3" t="s">
        <v>23</v>
      </c>
      <c r="B14" s="4">
        <v>2331.96</v>
      </c>
      <c r="C14" s="4">
        <v>8290.34</v>
      </c>
      <c r="D14" s="4">
        <v>98637.99</v>
      </c>
      <c r="E14" s="4">
        <v>137848.0</v>
      </c>
      <c r="F14" s="4">
        <v>4017.0</v>
      </c>
      <c r="G14" s="5">
        <v>5587.0</v>
      </c>
      <c r="H14" s="5">
        <v>11.0</v>
      </c>
      <c r="I14" s="5">
        <v>13.0</v>
      </c>
      <c r="J14" s="5">
        <v>10.0</v>
      </c>
      <c r="K14" s="5">
        <v>113.0</v>
      </c>
    </row>
    <row r="15">
      <c r="A15" s="3" t="s">
        <v>24</v>
      </c>
      <c r="B15" s="4">
        <v>6148.42</v>
      </c>
      <c r="C15" s="4">
        <v>1743.82</v>
      </c>
      <c r="D15" s="4">
        <v>47432.57</v>
      </c>
      <c r="E15" s="4">
        <v>317479.0</v>
      </c>
      <c r="F15" s="4">
        <v>7681.0</v>
      </c>
      <c r="G15" s="5">
        <v>3095.0</v>
      </c>
      <c r="H15" s="5">
        <v>48.0</v>
      </c>
      <c r="I15" s="5">
        <v>36.0</v>
      </c>
      <c r="J15" s="5">
        <v>11.0</v>
      </c>
      <c r="K15" s="5">
        <v>13.0</v>
      </c>
    </row>
    <row r="16">
      <c r="A16" s="3" t="s">
        <v>25</v>
      </c>
      <c r="B16" s="4">
        <v>43136.78</v>
      </c>
      <c r="C16" s="4">
        <v>676.38</v>
      </c>
      <c r="D16" s="4">
        <v>27893.2</v>
      </c>
      <c r="E16" s="4">
        <v>68524.0</v>
      </c>
      <c r="F16" s="4">
        <v>5221.0</v>
      </c>
      <c r="G16" s="5">
        <v>1251.0</v>
      </c>
      <c r="H16" s="5">
        <v>46.0</v>
      </c>
      <c r="I16" s="5">
        <v>23.0</v>
      </c>
      <c r="J16" s="5">
        <v>21.0</v>
      </c>
      <c r="K16" s="5">
        <v>10.0</v>
      </c>
    </row>
    <row r="17">
      <c r="A17" s="3" t="s">
        <v>26</v>
      </c>
      <c r="B17" s="4">
        <v>2107.21</v>
      </c>
      <c r="C17" s="4">
        <v>82.22</v>
      </c>
      <c r="D17" s="4">
        <v>627.71</v>
      </c>
      <c r="E17" s="4">
        <v>8559.0</v>
      </c>
      <c r="F17" s="4">
        <v>1721.0</v>
      </c>
      <c r="G17" s="5">
        <v>1504.0</v>
      </c>
      <c r="H17" s="5">
        <v>36.0</v>
      </c>
      <c r="I17" s="5">
        <v>21.0</v>
      </c>
      <c r="J17" s="5">
        <v>19.0</v>
      </c>
      <c r="K17" s="5">
        <v>0.0</v>
      </c>
    </row>
    <row r="18">
      <c r="A18" s="3" t="s">
        <v>27</v>
      </c>
      <c r="B18" s="4">
        <v>67.36</v>
      </c>
      <c r="C18" s="4">
        <v>19.61</v>
      </c>
      <c r="D18" s="4">
        <v>320.96</v>
      </c>
      <c r="E18" s="4">
        <v>6134.0</v>
      </c>
      <c r="F18" s="4">
        <v>8805.0</v>
      </c>
      <c r="G18" s="5">
        <v>1588.0</v>
      </c>
      <c r="H18" s="5">
        <v>34.0</v>
      </c>
      <c r="I18" s="5">
        <v>23.0</v>
      </c>
      <c r="J18" s="5">
        <v>1.0</v>
      </c>
      <c r="K18" s="5">
        <v>58.0</v>
      </c>
    </row>
    <row r="19">
      <c r="A19" s="3" t="s">
        <v>28</v>
      </c>
      <c r="B19" s="4">
        <v>3201.24</v>
      </c>
      <c r="C19" s="4">
        <v>6177.79</v>
      </c>
      <c r="D19" s="4">
        <v>15156.22</v>
      </c>
      <c r="E19" s="4">
        <v>35546.0</v>
      </c>
      <c r="F19" s="4">
        <v>1358.0</v>
      </c>
      <c r="G19" s="5">
        <v>3195.0</v>
      </c>
      <c r="H19" s="5">
        <v>0.0</v>
      </c>
      <c r="I19" s="5">
        <v>0.0</v>
      </c>
      <c r="J19" s="5">
        <v>5.0</v>
      </c>
      <c r="K19" s="5">
        <v>221.0</v>
      </c>
    </row>
    <row r="20">
      <c r="A20" s="3" t="s">
        <v>29</v>
      </c>
      <c r="B20" s="4">
        <v>7834.54</v>
      </c>
      <c r="C20" s="4">
        <v>3918.12</v>
      </c>
      <c r="D20" s="4">
        <v>14906.44</v>
      </c>
      <c r="E20" s="4">
        <v>27211.0</v>
      </c>
      <c r="F20" s="4">
        <v>20270.0</v>
      </c>
      <c r="G20" s="5">
        <v>6414.0</v>
      </c>
      <c r="H20" s="5">
        <v>16.0</v>
      </c>
      <c r="I20" s="5">
        <v>34.0</v>
      </c>
      <c r="J20" s="5">
        <v>23.0</v>
      </c>
      <c r="K20" s="5">
        <v>11.0</v>
      </c>
    </row>
    <row r="21" ht="15.75" customHeight="1">
      <c r="A21" s="3" t="s">
        <v>30</v>
      </c>
      <c r="B21" s="4">
        <v>103.11</v>
      </c>
      <c r="C21" s="4">
        <v>31.1</v>
      </c>
      <c r="D21" s="4">
        <v>69.54</v>
      </c>
      <c r="E21" s="4">
        <v>2781.0</v>
      </c>
      <c r="F21" s="4">
        <v>59.0</v>
      </c>
      <c r="G21" s="5">
        <v>95.0</v>
      </c>
      <c r="H21" s="5">
        <v>3.0</v>
      </c>
      <c r="I21" s="5">
        <v>6.0</v>
      </c>
      <c r="J21" s="5">
        <v>0.0</v>
      </c>
      <c r="K21" s="5">
        <v>0.0</v>
      </c>
    </row>
    <row r="22" ht="15.75" customHeight="1">
      <c r="A22" s="3" t="s">
        <v>31</v>
      </c>
      <c r="B22" s="4">
        <v>706.07</v>
      </c>
      <c r="C22" s="4">
        <v>33120.81</v>
      </c>
      <c r="D22" s="4">
        <v>14461.38</v>
      </c>
      <c r="E22" s="4">
        <v>60234.0</v>
      </c>
      <c r="F22" s="4">
        <v>29157.0</v>
      </c>
      <c r="G22" s="5">
        <v>42379.0</v>
      </c>
      <c r="H22" s="5">
        <v>91.0</v>
      </c>
      <c r="I22" s="5">
        <v>162.0</v>
      </c>
      <c r="J22" s="5">
        <v>144.0</v>
      </c>
      <c r="K22" s="5">
        <v>722.0</v>
      </c>
    </row>
    <row r="23" ht="15.75" customHeight="1">
      <c r="A23" s="3" t="s">
        <v>32</v>
      </c>
      <c r="B23" s="4">
        <v>8968.09</v>
      </c>
      <c r="C23" s="4">
        <v>38326.09</v>
      </c>
      <c r="D23" s="4">
        <v>57428.79</v>
      </c>
      <c r="E23" s="4">
        <v>136920.0</v>
      </c>
      <c r="F23" s="4">
        <v>114719.0</v>
      </c>
      <c r="G23" s="5">
        <v>100851.0</v>
      </c>
      <c r="H23" s="5">
        <v>228.0</v>
      </c>
      <c r="I23" s="5">
        <v>237.0</v>
      </c>
      <c r="J23" s="5">
        <v>264.0</v>
      </c>
      <c r="K23" s="5">
        <v>647.0</v>
      </c>
    </row>
    <row r="24" ht="15.75" customHeight="1">
      <c r="A24" s="3" t="s">
        <v>33</v>
      </c>
      <c r="B24" s="4">
        <v>18657.8</v>
      </c>
      <c r="C24" s="4">
        <v>28767.38</v>
      </c>
      <c r="D24" s="4">
        <v>88626.84</v>
      </c>
      <c r="E24" s="4">
        <v>108110.0</v>
      </c>
      <c r="F24" s="4">
        <v>28277.0</v>
      </c>
      <c r="G24" s="5">
        <v>7206.0</v>
      </c>
      <c r="H24" s="5">
        <v>44.0</v>
      </c>
      <c r="I24" s="5">
        <v>28.0</v>
      </c>
      <c r="J24" s="5">
        <v>16.0</v>
      </c>
      <c r="K24" s="5">
        <v>29.0</v>
      </c>
    </row>
    <row r="25" ht="15.75" customHeight="1">
      <c r="A25" s="3" t="s">
        <v>34</v>
      </c>
      <c r="B25" s="4">
        <v>542.09</v>
      </c>
      <c r="C25" s="4">
        <v>1156.03</v>
      </c>
      <c r="D25" s="4">
        <v>509.5</v>
      </c>
      <c r="E25" s="4">
        <v>1533.0</v>
      </c>
      <c r="F25" s="4">
        <v>5716.0</v>
      </c>
      <c r="G25" s="5">
        <v>44.0</v>
      </c>
      <c r="H25" s="5">
        <v>1.0</v>
      </c>
      <c r="I25" s="5">
        <v>0.0</v>
      </c>
      <c r="J25" s="5">
        <v>1.0</v>
      </c>
      <c r="K25" s="5">
        <v>0.0</v>
      </c>
    </row>
    <row r="26" ht="15.75" customHeight="1">
      <c r="A26" s="3" t="s">
        <v>35</v>
      </c>
      <c r="B26" s="4">
        <v>85219.51</v>
      </c>
      <c r="C26" s="4">
        <v>6866.09</v>
      </c>
      <c r="D26" s="4">
        <v>37236.37</v>
      </c>
      <c r="E26" s="4">
        <v>90550.0</v>
      </c>
      <c r="F26" s="4">
        <v>15442.0</v>
      </c>
      <c r="G26" s="5">
        <v>8452.0</v>
      </c>
      <c r="H26" s="5">
        <v>86.0</v>
      </c>
      <c r="I26" s="5">
        <v>33.0</v>
      </c>
      <c r="J26" s="5">
        <v>3.0</v>
      </c>
      <c r="K26" s="5">
        <v>29.0</v>
      </c>
    </row>
    <row r="27" ht="15.75" customHeight="1">
      <c r="A27" s="3" t="s">
        <v>36</v>
      </c>
      <c r="B27" s="4">
        <v>4133.98</v>
      </c>
      <c r="C27" s="4">
        <v>188.13</v>
      </c>
      <c r="D27" s="4">
        <v>978.38</v>
      </c>
      <c r="E27" s="4">
        <v>3029.0</v>
      </c>
      <c r="F27" s="4">
        <v>569.0</v>
      </c>
      <c r="G27" s="5">
        <v>721.0</v>
      </c>
      <c r="H27" s="5">
        <v>3.0</v>
      </c>
      <c r="I27" s="5">
        <v>7.0</v>
      </c>
      <c r="J27" s="5">
        <v>3.0</v>
      </c>
      <c r="K27" s="5">
        <v>4.0</v>
      </c>
    </row>
    <row r="28" ht="15.75" customHeight="1">
      <c r="A28" s="3" t="s">
        <v>37</v>
      </c>
      <c r="B28" s="4">
        <v>43840.0</v>
      </c>
      <c r="C28" s="4">
        <v>103.55</v>
      </c>
      <c r="D28" s="4">
        <v>174.12</v>
      </c>
      <c r="E28" s="4">
        <v>15697.0</v>
      </c>
      <c r="F28" s="4">
        <v>1.902</v>
      </c>
      <c r="G28" s="5">
        <v>647.0</v>
      </c>
      <c r="H28" s="5">
        <v>10.0</v>
      </c>
      <c r="I28" s="5">
        <v>0.0</v>
      </c>
      <c r="J28" s="5">
        <v>8.0</v>
      </c>
      <c r="K28" s="5">
        <v>82.0</v>
      </c>
    </row>
    <row r="29" ht="15.75" customHeight="1">
      <c r="A29" s="3" t="s">
        <v>38</v>
      </c>
      <c r="B29" s="4">
        <v>11744.0</v>
      </c>
      <c r="C29" s="4">
        <v>1310.19</v>
      </c>
      <c r="D29" s="4">
        <v>4147.28</v>
      </c>
      <c r="E29" s="4">
        <v>11.551</v>
      </c>
      <c r="F29" s="4">
        <v>2.555</v>
      </c>
      <c r="G29" s="5">
        <v>1833.0</v>
      </c>
      <c r="H29" s="5">
        <v>16.0</v>
      </c>
      <c r="I29" s="5">
        <v>26.0</v>
      </c>
      <c r="J29" s="5">
        <v>9.0</v>
      </c>
      <c r="K29" s="5">
        <v>0.0</v>
      </c>
    </row>
    <row r="30" ht="15.75" customHeight="1">
      <c r="A30" s="3" t="s">
        <v>39</v>
      </c>
      <c r="B30" s="4">
        <v>72.42</v>
      </c>
      <c r="C30" s="4">
        <v>3.31368</v>
      </c>
      <c r="D30" s="4">
        <v>8594.67</v>
      </c>
      <c r="E30" s="4">
        <v>16929.0</v>
      </c>
      <c r="F30" s="4">
        <v>3.206</v>
      </c>
      <c r="G30" s="5">
        <v>1290.0</v>
      </c>
      <c r="H30" s="5">
        <v>10.0</v>
      </c>
      <c r="I30" s="5">
        <v>13.0</v>
      </c>
      <c r="J30" s="5">
        <v>14.0</v>
      </c>
      <c r="K30" s="5">
        <v>31.0</v>
      </c>
    </row>
    <row r="31" ht="15.75" customHeight="1">
      <c r="A31" s="3" t="s">
        <v>40</v>
      </c>
      <c r="B31" s="4">
        <v>2240.47</v>
      </c>
      <c r="C31" s="4">
        <v>103.04</v>
      </c>
      <c r="D31" s="4">
        <v>326.39</v>
      </c>
      <c r="E31" s="4">
        <v>4574.0</v>
      </c>
      <c r="F31" s="4">
        <v>177.0</v>
      </c>
      <c r="G31" s="5">
        <v>401.0</v>
      </c>
      <c r="H31" s="5">
        <v>0.0</v>
      </c>
      <c r="I31" s="5">
        <v>1.0</v>
      </c>
      <c r="J31" s="5">
        <v>2.0</v>
      </c>
      <c r="K31" s="5">
        <v>0.0</v>
      </c>
    </row>
    <row r="32" ht="15.75" customHeight="1">
      <c r="A32" s="3" t="s">
        <v>41</v>
      </c>
      <c r="B32" s="4">
        <v>2629.82</v>
      </c>
      <c r="C32" s="4">
        <v>2227.43</v>
      </c>
      <c r="D32" s="4">
        <v>2421.9</v>
      </c>
      <c r="E32" s="4">
        <v>2133.0</v>
      </c>
      <c r="F32" s="4">
        <v>1573.0</v>
      </c>
      <c r="G32" s="5">
        <v>1427.0</v>
      </c>
      <c r="H32" s="5">
        <v>13.0</v>
      </c>
      <c r="I32" s="5">
        <v>16.0</v>
      </c>
      <c r="J32" s="5">
        <v>3.0</v>
      </c>
      <c r="K32" s="5">
        <v>15.0</v>
      </c>
    </row>
    <row r="33" ht="15.75" customHeight="1">
      <c r="A33" s="3" t="s">
        <v>42</v>
      </c>
      <c r="B33" s="4">
        <v>8784.91</v>
      </c>
      <c r="C33" s="4">
        <v>3625.66</v>
      </c>
      <c r="D33" s="4">
        <v>16226.6</v>
      </c>
      <c r="E33" s="4">
        <v>336798.0</v>
      </c>
      <c r="F33" s="4">
        <v>950.0</v>
      </c>
      <c r="G33" s="5">
        <v>2927.0</v>
      </c>
      <c r="H33" s="5">
        <v>31.0</v>
      </c>
      <c r="I33" s="5">
        <v>11.0</v>
      </c>
      <c r="J33" s="5">
        <v>9.0</v>
      </c>
      <c r="K33" s="5">
        <v>123.0</v>
      </c>
    </row>
    <row r="34" ht="15.75" customHeight="1">
      <c r="A34" s="3" t="s">
        <v>43</v>
      </c>
      <c r="B34" s="4">
        <v>33028.62</v>
      </c>
      <c r="C34" s="4">
        <v>767.98</v>
      </c>
      <c r="D34" s="4">
        <v>3678.79</v>
      </c>
      <c r="E34" s="4">
        <v>251400.0</v>
      </c>
      <c r="F34" s="4">
        <v>3744.0</v>
      </c>
      <c r="G34" s="5">
        <v>3051.0</v>
      </c>
      <c r="H34" s="5">
        <v>24.0</v>
      </c>
      <c r="I34" s="5">
        <v>12.0</v>
      </c>
      <c r="J34" s="5">
        <v>12.0</v>
      </c>
      <c r="K34" s="5">
        <v>67.0</v>
      </c>
    </row>
    <row r="35" ht="15.75" customHeight="1">
      <c r="A35" s="3" t="s">
        <v>44</v>
      </c>
      <c r="B35" s="4">
        <v>0.0</v>
      </c>
      <c r="C35" s="4">
        <v>0.0</v>
      </c>
      <c r="D35" s="4">
        <v>0.0</v>
      </c>
      <c r="E35" s="4">
        <v>23.0</v>
      </c>
      <c r="F35" s="4">
        <v>181.0</v>
      </c>
      <c r="G35" s="5">
        <v>0.0</v>
      </c>
      <c r="H35" s="5">
        <v>4.0</v>
      </c>
      <c r="I35" s="5">
        <v>2.0</v>
      </c>
      <c r="J35" s="5">
        <v>0.0</v>
      </c>
      <c r="K35" s="5">
        <v>21.0</v>
      </c>
    </row>
    <row r="36" ht="15.75" customHeight="1">
      <c r="A36" s="5">
        <f>COUNT(#REF!)</f>
        <v>0</v>
      </c>
      <c r="B36" s="5"/>
      <c r="C36" s="5"/>
      <c r="D36" s="5"/>
      <c r="E36" s="5"/>
      <c r="F36" s="5"/>
      <c r="G36" s="5">
        <f t="shared" ref="G36:K36" si="1">SUM(G2:G35)</f>
        <v>229978</v>
      </c>
      <c r="H36" s="5">
        <f t="shared" si="1"/>
        <v>1370</v>
      </c>
      <c r="I36" s="5">
        <f t="shared" si="1"/>
        <v>1108</v>
      </c>
      <c r="J36" s="5">
        <f t="shared" si="1"/>
        <v>788</v>
      </c>
      <c r="K36" s="5">
        <f t="shared" si="1"/>
        <v>7052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2021-04-07T06:32:00Z</dcterms:created>
  <dc:creator>Ahmad</dc:creator>
</cp:coreProperties>
</file>