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usepa-my.sharepoint.com/personal/weitekamp_chelsea_epa_gov/Documents/PharmaPendium/Manuscript/Input files/"/>
    </mc:Choice>
  </mc:AlternateContent>
  <xr:revisionPtr revIDLastSave="10" documentId="8_{81D0C93A-16CE-4B54-92BF-3465528BD172}" xr6:coauthVersionLast="47" xr6:coauthVersionMax="47" xr10:uidLastSave="{68D05F27-5CA6-48E3-9A95-54E239CB2509}"/>
  <bookViews>
    <workbookView xWindow="28680" yWindow="1035" windowWidth="25440" windowHeight="15270" tabRatio="737" xr2:uid="{7AF4DE16-09C9-4176-8467-9944FE50272A}"/>
  </bookViews>
  <sheets>
    <sheet name="set2" sheetId="1" r:id="rId1"/>
  </sheets>
  <definedNames>
    <definedName name="_xlnm._FilterDatabase" localSheetId="0" hidden="1">'set2'!$A$1:$AI$341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37" i="1" l="1"/>
  <c r="T101" i="1"/>
  <c r="J64" i="1"/>
  <c r="K123" i="1"/>
  <c r="L123" i="1"/>
  <c r="K38" i="1"/>
  <c r="L38" i="1"/>
  <c r="K39" i="1"/>
  <c r="L39" i="1"/>
  <c r="K40" i="1"/>
  <c r="L40" i="1"/>
  <c r="K41" i="1"/>
  <c r="L41" i="1"/>
  <c r="J54" i="1"/>
  <c r="K54" i="1"/>
  <c r="L54" i="1"/>
</calcChain>
</file>

<file path=xl/sharedStrings.xml><?xml version="1.0" encoding="utf-8"?>
<sst xmlns="http://schemas.openxmlformats.org/spreadsheetml/2006/main" count="7589" uniqueCount="2051">
  <si>
    <t>drug</t>
  </si>
  <si>
    <t>indication on approval document</t>
  </si>
  <si>
    <t xml:space="preserve">NDA application identifier </t>
  </si>
  <si>
    <t>source year</t>
  </si>
  <si>
    <t>source</t>
  </si>
  <si>
    <t>trial name/safety population</t>
  </si>
  <si>
    <t>placebo controlled</t>
  </si>
  <si>
    <t>monotherapy</t>
  </si>
  <si>
    <t>adverse effect dose (mg/d)</t>
  </si>
  <si>
    <t>lowest dose safety tested (mg/d)</t>
  </si>
  <si>
    <t>highest dose safety tested (mg/d)</t>
  </si>
  <si>
    <t>were doses converted (y/n)</t>
  </si>
  <si>
    <t xml:space="preserve">Converted doses notes </t>
  </si>
  <si>
    <t>Sex</t>
  </si>
  <si>
    <t>duration</t>
  </si>
  <si>
    <t>duration (range)</t>
  </si>
  <si>
    <t>treatment group size</t>
  </si>
  <si>
    <t>median weight (kg) of treatment group</t>
  </si>
  <si>
    <t>health status of treatment groups</t>
  </si>
  <si>
    <t>safety notes</t>
  </si>
  <si>
    <t>link to PDF shared_batch</t>
  </si>
  <si>
    <t>QC batch</t>
  </si>
  <si>
    <t>extracted</t>
  </si>
  <si>
    <t>ICF QC Comments/Notes</t>
  </si>
  <si>
    <t>ICF QC'er</t>
  </si>
  <si>
    <t>QC'ed date</t>
  </si>
  <si>
    <t xml:space="preserve">All blank cells checked/updated? </t>
  </si>
  <si>
    <t>Additional changes on or after 3/21 (i.e., post-CW download)</t>
  </si>
  <si>
    <t>QC check notes</t>
  </si>
  <si>
    <t>PDF available</t>
  </si>
  <si>
    <t>Priority</t>
  </si>
  <si>
    <t>Hyperlink</t>
  </si>
  <si>
    <t>adefovir dipivoxil</t>
  </si>
  <si>
    <t>Treatment of chronic hepatitis B in adults</t>
  </si>
  <si>
    <t>NR (2002)</t>
  </si>
  <si>
    <t>FDA Medical/Clinical Review</t>
  </si>
  <si>
    <t>GS-98-437, GS-98-438, and GS-98-435</t>
  </si>
  <si>
    <t>yes</t>
  </si>
  <si>
    <t>N</t>
  </si>
  <si>
    <t>serum creatinine increase (Table. 8.5.3.1.1A, p93), hypophosphatemia (Table. 8.5.3.1.1A, p93), diarrhea (Table. 8.4.2.1A, p76), anorexia (Table. 8.4.2.1A, p76), pharyngitis (Table. 8.4.2.1A, p76), headache (Table. 8.4.2.2A, p80), abdominal pain (Table. 8.4.2.2A, p80)</t>
  </si>
  <si>
    <t>Y</t>
  </si>
  <si>
    <t>Male/Female</t>
  </si>
  <si>
    <t>48 weeks</t>
  </si>
  <si>
    <t xml:space="preserve">NR </t>
  </si>
  <si>
    <t>NR</t>
  </si>
  <si>
    <t>hepatitis B infection</t>
  </si>
  <si>
    <t>data for 3 different trials, consistent safety findings</t>
  </si>
  <si>
    <t>pilot</t>
  </si>
  <si>
    <t>cw</t>
  </si>
  <si>
    <t>removed hematuria; renamed 'creatinine' to 'serum creatinine,'; added data location information in column O</t>
  </si>
  <si>
    <t>MZ, SS</t>
  </si>
  <si>
    <t>y</t>
  </si>
  <si>
    <t xml:space="preserve">added duration range </t>
  </si>
  <si>
    <t>alfuzosin hydrochloride</t>
  </si>
  <si>
    <t>the treatment of signs and symptoms of benign prostatic hyperplasia</t>
  </si>
  <si>
    <t>The following material was reviewed for safety 1) The 4 pivotal trials (ALFUS, ALFORTI, ALFOTAM, and ALFOD and their 4 extensions (ALFUSEXT, ALFORTIEXT, ALFOTAMEXT, and ALFODEXT) - see Appendices A, B, C, D, E, and F 2) the Integrated Summary of Safety 3) the 120 Day Safety Update and the Final Safety Update</t>
  </si>
  <si>
    <t>dizziness (Table 4 document p5/PDF p11)</t>
  </si>
  <si>
    <t>single dose study (PKD4532) reported change in QT and heart rate at 20 mg, but no effects on vital signs in safety population</t>
  </si>
  <si>
    <t>Male</t>
  </si>
  <si>
    <t>12 weeks</t>
  </si>
  <si>
    <t>78-81 days</t>
  </si>
  <si>
    <t>benign prostatic hyperplasia</t>
  </si>
  <si>
    <t>added data location in column O</t>
  </si>
  <si>
    <t>MZ</t>
  </si>
  <si>
    <t>alosetron hydrochloride</t>
  </si>
  <si>
    <t>Control of Bowel Urgency in Females with Non-constipated Irritable Bowel Syndrome</t>
  </si>
  <si>
    <t>S3B40031</t>
  </si>
  <si>
    <t>constipation (table 7, p56), GI discomfort (table 7, p56)</t>
  </si>
  <si>
    <t>Female</t>
  </si>
  <si>
    <t>irritable bowel syndrome</t>
  </si>
  <si>
    <t>prescribed dose but lowest with data</t>
  </si>
  <si>
    <t>patients were given 1mg BID, added table and page in adverse effects associated with LOAEL</t>
  </si>
  <si>
    <t>ambrisentan</t>
  </si>
  <si>
    <t>the treatment of patients with pulmonary arterial hypertension (PAH) classified as WHO functional class II and III, to improve exercise capacity (pg 5)</t>
  </si>
  <si>
    <t>EMEA/123999/2008</t>
  </si>
  <si>
    <t>EMA Approval Package</t>
  </si>
  <si>
    <t>2 pivotal trials (AMB-321)</t>
  </si>
  <si>
    <t>peripheral edema, nasal congestion, haemaglobin decrease</t>
  </si>
  <si>
    <t>79.5 weeks</t>
  </si>
  <si>
    <t>79.5 ± 50.28 weeks</t>
  </si>
  <si>
    <t>PAH</t>
  </si>
  <si>
    <t xml:space="preserve">initial dose groups extracted did not match the trials of interest. Doses were updated to reflect AMB-320 and AMB 321; Duration is reported as 79.5; Note that results for AMB 320 and 321 are combined. </t>
  </si>
  <si>
    <t>SS</t>
  </si>
  <si>
    <t>aripiprazole</t>
  </si>
  <si>
    <t xml:space="preserve">For the treatment of schizophrenia </t>
  </si>
  <si>
    <t>21436 &amp; 21713</t>
  </si>
  <si>
    <t>5 short-term, placebo-controlled schizophrenia trials</t>
  </si>
  <si>
    <t>4 weeks</t>
  </si>
  <si>
    <t>4-6 weeks</t>
  </si>
  <si>
    <t>schizophrenia</t>
  </si>
  <si>
    <t>safety data were pooled across 5 different short-term studies of different doses, 10-30 mg (p7) - assume highest dose? P.28 talks about highest dose creating most adverse effect for somnolence - MZ</t>
  </si>
  <si>
    <t>split study into two because of additional disease that was being treated with different N and trials</t>
  </si>
  <si>
    <t xml:space="preserve">added adverse effect text to column M and added duration range </t>
  </si>
  <si>
    <t>For the treatment of acute manic and mixed episodes associated with Bipolar Disorder.</t>
  </si>
  <si>
    <t>2 short-term placebo controlled bipolar mania trials</t>
  </si>
  <si>
    <t>3 weeks</t>
  </si>
  <si>
    <t>bipolar disorder</t>
  </si>
  <si>
    <t>azacitidine</t>
  </si>
  <si>
    <t>For continued treatment of adult patients with acute myeloid leukemia who achieved first complete remission (CR) or complete remission with incomplete blood count recovery (CRi) following intensive induction chemotherapy and are not able to complete intensive curative therapy.</t>
  </si>
  <si>
    <t>FDA Multi-Discipline Review</t>
  </si>
  <si>
    <t>CC-486-AML-001</t>
  </si>
  <si>
    <t>NA</t>
  </si>
  <si>
    <t>11.6 months</t>
  </si>
  <si>
    <t>acute myeloid leukemia</t>
  </si>
  <si>
    <t>bosentan</t>
  </si>
  <si>
    <t>pulmonary arterial hypertension (PAH)</t>
  </si>
  <si>
    <t>AC-052-351 (n=32); AC-052-3 (n=214); total of 7 placebo controlled trials</t>
  </si>
  <si>
    <t>(Study 351 (125 mg BID = 250 mg/day)); (Study 352 (125 mg BID = 250 mg/day; 250 mg BID = 500 mg/day))</t>
  </si>
  <si>
    <t>69-114 d</t>
  </si>
  <si>
    <t>pulmonary hypertension, healthy</t>
  </si>
  <si>
    <t>dose unclear in placebo-controlled results, assume 62.5-125 bid</t>
  </si>
  <si>
    <t>PDF pg.7 notes that the bosentan daily doses ranged from 100 mg to 2000 mg, but the dosing provided in tables and results do not portray that. Instead doses are reported as mg/ BID</t>
  </si>
  <si>
    <t xml:space="preserve">no blanks </t>
  </si>
  <si>
    <t>no</t>
  </si>
  <si>
    <t>carbamazepine</t>
  </si>
  <si>
    <t>acute mania</t>
  </si>
  <si>
    <t>417.304, 105.301</t>
  </si>
  <si>
    <t>21 days</t>
  </si>
  <si>
    <t>1-&gt;21 days (Appendaysix 10.4.2)</t>
  </si>
  <si>
    <t>dose  starts at 400 mg and increased to 1600 in 200 mg increments; The table in Appendix 10.4.3 presents summary statistics for the mean and median final daily Equetra dose taken by subjects during controlled trials 105.301 and 417.304. Subjects randomized to receive placebo were excluded from this analysis. Subjects in the combined controlled protocols took a final mean Equetra dose of 853.4 m g and a median dose of 800mg. Subjects in Protocol 105.301 took afinalmean daily dose of 952.5mg and a median dose of 800mg. Subjects in Protocol 417.304 took a finalmean daily dose of 726.2mg and a median dose of 600mg.</t>
  </si>
  <si>
    <t>added table locations and page numbers</t>
  </si>
  <si>
    <t>updated "Pivotal Studies 417 and 301" to "Pivotal Studies 417.604 and 105.301" in column M (adverse effect text), and added duration (range) according to exposure by duration table in Appendix 10.4.2. Removed the failed study from Column F. Font is red.</t>
  </si>
  <si>
    <t>celecoxib</t>
  </si>
  <si>
    <t xml:space="preserve">1) Acute or chronic use in the treatment of the signs and symptoms of osteoarthritis and rheumatoid arthritis. 2) Management of pain </t>
  </si>
  <si>
    <t>study 020, 021, 054, 022, 023, 041, 012</t>
  </si>
  <si>
    <t>NE</t>
  </si>
  <si>
    <t>patients with OA and/or RA (depending on the study) of the knee or hip.</t>
  </si>
  <si>
    <t>50 mg BID</t>
  </si>
  <si>
    <t>added health status of treatment groups info (column AD), and added PDF page numbers for text copied into columns P-X. Red font.</t>
  </si>
  <si>
    <t>darifenacin hydrobromide</t>
  </si>
  <si>
    <t>Treatment of Overactive Bladder</t>
  </si>
  <si>
    <t>Phase 3 studies (1002 and 1041)</t>
  </si>
  <si>
    <t>dry mouth (Table VII-C.5.1.3), constipation (Table VII-C.5.1.3)</t>
  </si>
  <si>
    <t>overactive bladder (OAB) patients</t>
  </si>
  <si>
    <t>Study 1001 only study conducted in the US, 7.5mg was only studied in 1002 and 1004 - therefore removed 1001 from first row.</t>
  </si>
  <si>
    <t>added duration range and health status</t>
  </si>
  <si>
    <t>deferasirox</t>
  </si>
  <si>
    <t>Treatment of chronic iron overload</t>
  </si>
  <si>
    <t>A2209</t>
  </si>
  <si>
    <t>5 &amp; 10 mg/kg-d (assume 80 kg)</t>
  </si>
  <si>
    <t>pyrexia (Table 29), anemia (Table 29), abdominal pain upper (Table 29), influenze (Table 29), pharyngitis (Table 29), creatinine (Table 32)</t>
  </si>
  <si>
    <t>592 days</t>
  </si>
  <si>
    <t>5-824 days</t>
  </si>
  <si>
    <t>subjects with NTDT</t>
  </si>
  <si>
    <t>The safety dataset include 158 subjects with NTDT treated with deferasirox who were treated for up to two years. The Core protocol and the Extension protocol were one year in duration. Dose increases were prespecified during the  course of treatment, and exposure varied by subject. The dose of 10 mg/kg/day was used for some period of time by most subjects. The safety data set also includes information for 56 subjects treated with placebo for one year. The  population was monitored for deaths, serious adverse events, adverse events of interest, common adverse events, critical laboratory test results, common laboratory tests, ECGs , auditory testing and ocular exam.</t>
  </si>
  <si>
    <t>median duration of therapy is 592d, added the trial name and adjusted endpoints</t>
  </si>
  <si>
    <t>The safety dataset include 158 subjects with NTDT treated with deferasirox w h o were treated for up to two years. The Core protocol and the Extension protocol were one year in duration. Dose increases were prespecified during the  course of treatment, and exposure varied by subject. The dose of 10 mg/kg/day was used for some period of time by most subjects. The safety data set also includes information for 56 subjects treated with placebo for one year. The  population was monitored for deaths, serious adverse events, adverse events of interest, common adverse events, critical laboratory test results, common laboratory tests, ECGs , auditory testing and ocular exam.</t>
  </si>
  <si>
    <t>desloratadine</t>
  </si>
  <si>
    <t>chronic idiopathic urticaria</t>
  </si>
  <si>
    <t>P00220 AND P00221</t>
  </si>
  <si>
    <t>38.7 days</t>
  </si>
  <si>
    <t>A total of 416 subjects were randomized into studies P00220 and P00221. All subjects were combined and included in the safety evaluation. ; supported by: https://www.pharmapendium.com/browse/ema/Desloratadine/757cc888b3e71d378e3052bc8e16c8e9</t>
  </si>
  <si>
    <t>no changes</t>
  </si>
  <si>
    <t xml:space="preserve">duration range </t>
  </si>
  <si>
    <t>duloxetine hydrochloride</t>
  </si>
  <si>
    <t>Diabetic peripheral neuropathy</t>
  </si>
  <si>
    <t>60BID = 120 mg</t>
  </si>
  <si>
    <t>138.5 days</t>
  </si>
  <si>
    <t xml:space="preserve">placebo group n=223, adjusted trial name to include a note to distinguish the three trials, added endpoints, and p numbers in the adverse effect texts </t>
  </si>
  <si>
    <t xml:space="preserve">updated duration range </t>
  </si>
  <si>
    <t>placebo group n=223</t>
  </si>
  <si>
    <t>entecavir</t>
  </si>
  <si>
    <t>Treatment of chronic hepatitis B virus infection</t>
  </si>
  <si>
    <t>022, 026 (lowest dose tested for this study is 1mg), 027</t>
  </si>
  <si>
    <t>Chronic Hepatitis B Infection</t>
  </si>
  <si>
    <t>The efficacy of ETV was demonstrated in three phase 3 clinical trials in nucleoside naïve (022 and 027) and in lamivudine-refractory, e antigen positive subjects (026). Doses of ETV were 0.5 mg once daily for the nucleoside naïve studies 022 and 027 and 1.0 mg once daily in lamivudine resistant subjects in 026. Treatment group size is a total for all three trials, 022 n=357, 027 n=331, 026 n=147.</t>
  </si>
  <si>
    <t>added notes and page numbers</t>
  </si>
  <si>
    <t>eplerenone</t>
  </si>
  <si>
    <t>treatment of heart failure (HF) after an acute myocardial infarction</t>
  </si>
  <si>
    <t xml:space="preserve">EPHESUS </t>
  </si>
  <si>
    <t>hyperkalemia (p101, 110)</t>
  </si>
  <si>
    <t>440 days</t>
  </si>
  <si>
    <t>1-902 days</t>
  </si>
  <si>
    <t xml:space="preserve"> Patients with Heart Failure Following Acute Myocardial Infarction </t>
  </si>
  <si>
    <t>dose started at 25 mg, increased to 50 mg at 4 weeks if potassium within range; mean dose listed under EPHESUS study was 43.5 mg</t>
  </si>
  <si>
    <t>duration of 440 is the median, sample size also 3307 in Table 21</t>
  </si>
  <si>
    <t>eszopiclone</t>
  </si>
  <si>
    <t>Chronic and Transient Insomnia</t>
  </si>
  <si>
    <t>190-049</t>
  </si>
  <si>
    <t>somnolence (p6, PDF page 108), infection (p6, PDF page 108), dizziness (p6, PDF page 108), unpleasant taste (p6, PDF page 108), pharyngitis (p6, PDF page 108), back pain (p6, PDF page 108), dry mouth (p6, PDF page 108)</t>
  </si>
  <si>
    <t>6 months</t>
  </si>
  <si>
    <t>Non-elderly adults with chronic Insomnia</t>
  </si>
  <si>
    <t>dose in placebo-controlled trial 1-3 mg, breakdown by dose not shown, assume higher dose</t>
  </si>
  <si>
    <t>updated lowest dose group, added p to Aes</t>
  </si>
  <si>
    <t>filled in blank cells, updated health status (column AD), added PDF page numbers to columns M and N.</t>
  </si>
  <si>
    <t>febuxostat</t>
  </si>
  <si>
    <t>Treatment of chronic hyperuricaemia in conditions where urate deposition has already occurred (including a history or presence of tophus, and/or gouty arthritis)’.</t>
  </si>
  <si>
    <t>EMEA/H/C/777</t>
  </si>
  <si>
    <t>Main studies were two Phase III studies with double blind treatment for 28 weeks (APEX) or 52 weeks (FACT) in patients with hyperuricaemia/gout. Only the APEX study had a placebo group, while the results in this row are not parsed by APEX vs. FACT because they were not separated in the document. FACT: a 1-year, multicenter, double blind, randomized, active-controlled, parallel group, 3-arm Phase III study in patients with hyperuricaemia and gout. APEX study: a 28-week, multicenter, double blind, randomized, placebo- and active_x0002_controlled, parallel group, 5-arm Phase III study in patients with hyperuricaemia and gout. The FACT study was active-controlled without a placebo group.</t>
  </si>
  <si>
    <t>ALT increase (p41), AST increase (p41), BUN increase (p40)</t>
  </si>
  <si>
    <t>28 weeks or 52 weeks</t>
  </si>
  <si>
    <t>hyperuricaemia and gout</t>
  </si>
  <si>
    <t>other studies, not reported as placebo-controlled: "In studies performed in Japan with lower doses of Uloric (10, 20 and 40 mg) than those used in the U.S. studies, there were eleven SAEs including: stomach discomfort, respiratory tract inflammation, elevateLFTs, intracerebral hemorrhage, tendon/ligament ruptures, pain, gout flares, and tonsillitis."</t>
  </si>
  <si>
    <t xml:space="preserve">134 patients were on the 240 mg/day. Added pages for data recorded in column M. </t>
  </si>
  <si>
    <t xml:space="preserve">updated study info (column F) : The study info was from the clinical efficacy section, I pulled in the information from the Clinical Safety section. Very difficult to delineate the N for the studies, appear to be jumbled together for pivotal Phase III studies, and in some cases the LTE studies. Did not include LTE study info here, unless merged together in results narrative. Page 18: "The safety data are mainly based on the 2 pivotal Phase III studies and interim analyses of the ongoing 2 open-label long-term extension studies." Generally uncertain what the treatment group size should be. </t>
  </si>
  <si>
    <t>fedratinib hydrochloride</t>
  </si>
  <si>
    <t>treatment of intermediate or high‐risk primary or secondary (post‐ polycythemia vera or post‐essential thrombocythemia) myelofibrosis (PDF page 29)</t>
  </si>
  <si>
    <t xml:space="preserve">FDA Multi-Discipline Review </t>
  </si>
  <si>
    <t>JAKARTA (EFC12153, Phase 3)</t>
  </si>
  <si>
    <t>62.1 weeks</t>
  </si>
  <si>
    <t>1-91.9 weeks</t>
  </si>
  <si>
    <t>myelofibrosis</t>
  </si>
  <si>
    <t xml:space="preserve">Added note to Column Q and Table 51, since hepatic adverse effects are found in that table, not Table 46; Edited Column V and W for metabolic effect reported in Table 51; </t>
  </si>
  <si>
    <t>59.7 weeks</t>
  </si>
  <si>
    <t>0.9-89 weeks</t>
  </si>
  <si>
    <t xml:space="preserve">Added "nausea" to Column O (Table 46); added Hyperkalemia to Column O (Table 51); Added note to Column Q and Table 51, since hepatic adverse effects are found in that table, not Table 46; Edited Column V and W for adverse metabolic effect reported in Table 51; </t>
  </si>
  <si>
    <t>finasteride</t>
  </si>
  <si>
    <t>Androgenic Alopecia (male pattern baldness (MPB) in men</t>
  </si>
  <si>
    <t>087 (Trial#3)</t>
  </si>
  <si>
    <t>12 months</t>
  </si>
  <si>
    <t>12 months (no range)</t>
  </si>
  <si>
    <t>Androgenetic Alopecia (Male Pattern Baldness)</t>
  </si>
  <si>
    <t>yes, added info to blank cells and corrected typographical errors in the row. Changed page numbers to reflect the data related to Trial #3 (which is specified in Column F, some of the previous page numbers reflected other trials within the NDA).</t>
  </si>
  <si>
    <t>indomethacin</t>
  </si>
  <si>
    <t>Treatment of mild to moderate acute pain</t>
  </si>
  <si>
    <t>Phase 1-3 trials</t>
  </si>
  <si>
    <t>3 days</t>
  </si>
  <si>
    <t>postoperative pain</t>
  </si>
  <si>
    <t>short-term</t>
  </si>
  <si>
    <t>irbesartan</t>
  </si>
  <si>
    <t>for the treatment of hypertension</t>
  </si>
  <si>
    <t xml:space="preserve"> EFC2481 (IRM A 2) and CV131-048 (IDNT)</t>
  </si>
  <si>
    <t>dizziness (pg. 13, top section), increased serum potassium (hyperkalemia) (pg. 13, first paragraph)</t>
  </si>
  <si>
    <t>717.5 days</t>
  </si>
  <si>
    <t>mean duration of 620 and 815 days</t>
  </si>
  <si>
    <t xml:space="preserve">hypertensive subjects with type 2 diabetic renal disease </t>
  </si>
  <si>
    <t>In the two main efficacy/safety studies EFC2481 (IRMA 2) and CV131-048 (IDNT) a total of 979 subjects were exposed to Irbesartan with a mean duration of exposure of 620 and 815 days, respectively.</t>
  </si>
  <si>
    <t>added trial names, 75 and 150 mg also tested but unsure if this is the lowest dose, mean duration calculated; added data location in column O</t>
  </si>
  <si>
    <t>lansoprazole</t>
  </si>
  <si>
    <t xml:space="preserve">Treatment of frequent heartburn (occurs 2 or more days per week) </t>
  </si>
  <si>
    <t>301, 302, and 305</t>
  </si>
  <si>
    <t>14 days</t>
  </si>
  <si>
    <t>The 305 study was the only one to look at 30mg; 861 received lansoprazole 15 mg and 277 received lansoprazole 30 mg</t>
  </si>
  <si>
    <t>added full description of indication, page number in column P</t>
  </si>
  <si>
    <t>added duration range and sex</t>
  </si>
  <si>
    <t>lenalidomide</t>
  </si>
  <si>
    <t>treatment of multiple myeloma</t>
  </si>
  <si>
    <t xml:space="preserve"> EMEA/H/C/000717/II/0056</t>
  </si>
  <si>
    <t>EMA Assessment Report</t>
  </si>
  <si>
    <t>A total of 205 patients were enrolled in study MDS-004, with 67 in the placebo arm, 69 in the 5-mg lenalidomide arm, and 69 in the 10-mg lenalidomide arm. All 205 (100%) patients were in the ITT population and the Safety population, and 139 (67.8%) were in the MITT population.</t>
  </si>
  <si>
    <t>neutropenia (Table 39), thrombocytopenia (Table 39), leukopenia (Table 39), diarrhea (Table 39), nausea (Table 39), constipation (Table 39), pruritis (Table 39), rash (Table 39), dry skin (Table 39), fatigue (Table 39), edema peripheral (Table 39), pyrexia (Table 39), muscle spasms (Table 39), arthralgia (Table 39), headache (Table 39), paraesthesia (Table 39), ALT increase (Table 39)</t>
  </si>
  <si>
    <t>68.9 weeks</t>
  </si>
  <si>
    <t>0.4-140.6 weeks</t>
  </si>
  <si>
    <t>ITT population, multiple myeloma</t>
  </si>
  <si>
    <t>added trial name (MDS-004)</t>
  </si>
  <si>
    <t>levocetirizine dihydrochloride</t>
  </si>
  <si>
    <t xml:space="preserve">N </t>
  </si>
  <si>
    <t>varying allergy symptoms</t>
  </si>
  <si>
    <t>maraviroc</t>
  </si>
  <si>
    <t>Maraviroc in combination with other antiretroviral agents, is indicated for treatment-experienced adult patients infected with CCR5-tropic HIV-1 (PDF pg 48).</t>
  </si>
  <si>
    <t xml:space="preserve">All adverse events (AEs) reported during Studies 1027 and 1028 were combined to increase the probability of detecting A E s potentially associated with MVC administration. Additionally, safety signals of particular concern were further evaluated in Studies 1026 and 1029 as needed (PDF pg 79). </t>
  </si>
  <si>
    <t xml:space="preserve">Y </t>
  </si>
  <si>
    <t>doses are reported as 150 and 300 mg, twice daily on PDF pg 48</t>
  </si>
  <si>
    <t>CCR5-tropic HIV-1</t>
  </si>
  <si>
    <t xml:space="preserve">Note that while results are reported as MVC BID, there are two dosing groups combined (300 mg and 600 mg) in the results. </t>
  </si>
  <si>
    <t>MIV QID</t>
  </si>
  <si>
    <t xml:space="preserve">This row was added to represent the Q.D. dosing groups of the study for MVC; Note that while results are reported as MVC BID, there are two dosing groups combined (150 mg and 300 mg) in the results. </t>
  </si>
  <si>
    <t>meloxicam</t>
  </si>
  <si>
    <t>Management of osteoarthritis pain (PDF pg 2)</t>
  </si>
  <si>
    <t>ALT increase, AST increase, BUN increase, bilirubin</t>
  </si>
  <si>
    <t>osteoarthritis pain of the hip or knee</t>
  </si>
  <si>
    <t>Table 32 was removed due to all % differences being less than 5%. \</t>
  </si>
  <si>
    <t xml:space="preserve">added sex and duration range </t>
  </si>
  <si>
    <t>miglustat</t>
  </si>
  <si>
    <t>for the oral treatment of adult (ages 18 to 70) Gaucher disease type 1 patients, in treatment naive patients, patients switching fromERT, and as add-on therapy in patients currently receiving ERT (PDF pg 40)</t>
  </si>
  <si>
    <t>OGT 918 Phase II studies</t>
  </si>
  <si>
    <t>3-5 g TID (p211), assume highest dose</t>
  </si>
  <si>
    <t>headache (Table 168), dizziness (Table 168), diarrhea (Table 168), flatulence (Table 168), abdominal pain (Table 168), nausea (Table 168), fever (Table 168), fatigue (Table 168)</t>
  </si>
  <si>
    <t>24 weeks</t>
  </si>
  <si>
    <t>HIV positive, Gaucher disease</t>
  </si>
  <si>
    <t>added location for data</t>
  </si>
  <si>
    <t>montelukast sodium</t>
  </si>
  <si>
    <t>maintenance treatment of asthma</t>
  </si>
  <si>
    <t>Placebo-controlled studies in chronic asthma: Studies 020 and 031 (PDF pg 14)</t>
  </si>
  <si>
    <t xml:space="preserve">12 weeks </t>
  </si>
  <si>
    <t>&lt;3 months - 24 months</t>
  </si>
  <si>
    <t>asthma</t>
  </si>
  <si>
    <t xml:space="preserve">Study 020 and 031 are of the same design, execpt 020 has an additional dose group for beclomethasone; data is pooled for 020 and 031; Updated page numbers </t>
  </si>
  <si>
    <t>cabergoline</t>
  </si>
  <si>
    <t>for the treatment of hyperprolactinemic disorders, either idiopathic or due to pituitary adenomas</t>
  </si>
  <si>
    <t>FDA Approval Package (label)</t>
  </si>
  <si>
    <t>"In a 4-week, double-blind, placebo-controlled study, treatment consisted of placebo or cabergoline at fixed doses of 0.125, 0.5, 0.75, or 1.0 mg twice weekly." use highest dose (1*2)/7 = 0.29 mg/d</t>
  </si>
  <si>
    <t>nausea, constipation, dizziness, fatigue</t>
  </si>
  <si>
    <t>hyperprolactinemic disorders</t>
  </si>
  <si>
    <t>based only on label reported safety data</t>
  </si>
  <si>
    <t>BA</t>
  </si>
  <si>
    <t>added text to sex and duration range fields.</t>
  </si>
  <si>
    <t>naratriptan hydrochloride</t>
  </si>
  <si>
    <t xml:space="preserve">ISS efficacy trials (SJWA1007 Pt-2, S2WB2003, S2WB2004, S2WA3001, S2WA3012, S2WB3002, S2WA3003) PDF pg 78-79
</t>
  </si>
  <si>
    <t>blood pressure change (SBP and DBP, PDF pg. 88), altered ECG intervals (PDF pg. 85)</t>
  </si>
  <si>
    <t>acute (after migraine attack)</t>
  </si>
  <si>
    <t>migraines</t>
  </si>
  <si>
    <t>not repeat dose - only longer term study is open label</t>
  </si>
  <si>
    <t>maliase/fatigue (PDF pg. 81), blood pressure change (SBP and DBP, PDF pg. 88), altered ECG intervals (PDF pg.84)</t>
  </si>
  <si>
    <t>nateglinide</t>
  </si>
  <si>
    <t>indicated for combination therapy with metformin of type 2 diabetes patients inadequately controlled despite a maximally tolerated dose of metformin alone</t>
  </si>
  <si>
    <t>2004; 2011</t>
  </si>
  <si>
    <t>EMA Scientific Discussion; EMA ANNEX I</t>
  </si>
  <si>
    <t>hypoglycemia (table 12)</t>
  </si>
  <si>
    <t>12-24 weeks</t>
  </si>
  <si>
    <t>type 2 diabetes</t>
  </si>
  <si>
    <t>"420 patients were exposed to 60 mg, 740 to 120 mg, 230 to 180 mg." assume 120 mg as adverse dose</t>
  </si>
  <si>
    <t xml:space="preserve">updated columns L and AA for dose converision and duration range </t>
  </si>
  <si>
    <t>nitazoxanide</t>
  </si>
  <si>
    <t xml:space="preserve">Treatment of Cryptosporidiosis in Adults and Adolescents (≥ 12 years) </t>
  </si>
  <si>
    <t>RM01-3010</t>
  </si>
  <si>
    <t>500 mg BID every 12 hours, PDF pg. 34</t>
  </si>
  <si>
    <t>diarrhea &amp; Cryptosporidium oocytes</t>
  </si>
  <si>
    <t>limited sample size - reported on specific study but similar results in safety review</t>
  </si>
  <si>
    <t xml:space="preserve">updated column L for conversion, added page numbers and more text for no adverse effects </t>
  </si>
  <si>
    <t>added duration range; updated text in Column N and L</t>
  </si>
  <si>
    <t>olmesartan medoxomil</t>
  </si>
  <si>
    <t>for mild-to-moderate hypertension (PDF pg. 8)</t>
  </si>
  <si>
    <t>clinical pharmacology studies (CS-866)</t>
  </si>
  <si>
    <t>6-12 weeks</t>
  </si>
  <si>
    <t>1 day - &gt;52 weeks</t>
  </si>
  <si>
    <t>normotensive</t>
  </si>
  <si>
    <t>*adverse effects only observed in clinical pharmacology studies, tables with all placeb0-controlled trials show no difference vs placebo; dose not specified, assume 20 mg since this was the largest group</t>
  </si>
  <si>
    <t xml:space="preserve">added tachycardia to adverse effects column and PDF pages; note that the dose groups are unclear as the study reports </t>
  </si>
  <si>
    <t>priority</t>
  </si>
  <si>
    <t>paliperidone</t>
  </si>
  <si>
    <t>Treatment of schizophrenia</t>
  </si>
  <si>
    <t>Studies R076477-SCH-303, Safety Analysis Set</t>
  </si>
  <si>
    <t>akathisia (p175, PDF pg. 308, Table 8), nervous system disorders (p175, PDF pg.308, Table 8), tachycardia (p205, PDF pg. 338)</t>
  </si>
  <si>
    <t>6 weeks</t>
  </si>
  <si>
    <t xml:space="preserve">patients meeting 
DSM-I V criteria for schizophrenia. </t>
  </si>
  <si>
    <t>separated the three trials into three rows; updated dose group columns; the page numbers do not align with the PDF nor the scanned page numbers.</t>
  </si>
  <si>
    <t>added duration range and health status of treatment groups</t>
  </si>
  <si>
    <t>Studies R076477-SCH-304: Safety Analysis Set</t>
  </si>
  <si>
    <t>nervous system disorders (p175, PDF pg.308, Table 8), headache (p175 Table 8), orthostatic hypotension (p 205, PDF pg. 339)</t>
  </si>
  <si>
    <t xml:space="preserve">separated the three trials into three rows; updated dose group columns; </t>
  </si>
  <si>
    <t>Studies R076477-SCH-305: Safety Analysis Set</t>
  </si>
  <si>
    <t>akathisia (p175 Table 8), nervous system disorders (p175, PDF pg.308, Table 8), extrapyrimidal disorder (p175 Table 8), headache (p175, PDF pg.308, Table 8), tachycardia (p205), orthostatic hypotension (p 205, PDF pg. 339), weight increase (PDF pg. 348)</t>
  </si>
  <si>
    <t>pioglitazone hydrochloride</t>
  </si>
  <si>
    <t>treatment of type 2 diabetes</t>
  </si>
  <si>
    <t>PNFP-001, -012, -026</t>
  </si>
  <si>
    <t>16-26 weeks</t>
  </si>
  <si>
    <t>1 weeks-26 weeks</t>
  </si>
  <si>
    <t>treatment group size from total of 30 mg monotherapy group p3</t>
  </si>
  <si>
    <t>added page numbers, removed anemia as it did not meet our requirements for AE</t>
  </si>
  <si>
    <t>pregabalin</t>
  </si>
  <si>
    <t>for the treatment of epilepsy, generalized anxiety disorder, and the pain associated with post-herpetic neuralgia (PHN) and the pain associated with diabetic peripheral neuropathy (DPN) (PDF pg. 4)</t>
  </si>
  <si>
    <t>DPN controlled trials</t>
  </si>
  <si>
    <t>peripheral edema, dizziness, somnolence, weight gain</t>
  </si>
  <si>
    <t xml:space="preserve">4 weeks- 2 years </t>
  </si>
  <si>
    <t>diabetic peripheral neuropathy</t>
  </si>
  <si>
    <t>Updated page numbers in column M</t>
  </si>
  <si>
    <t>somnolence and dizziness seem to be for PHN controlled trials; unsure if this should be included</t>
  </si>
  <si>
    <t>MS</t>
  </si>
  <si>
    <t>https://www.pharmapendium.com/browse/fda/Pregabalin/d78ff380edcdf6326e5c6a3a6fc302bf?reference=42</t>
  </si>
  <si>
    <t>dry mouth, peripheral edema, weight gain, dizziness, somnolence, weight gain</t>
  </si>
  <si>
    <t>4 weeks- 2 years</t>
  </si>
  <si>
    <t>quetiapine fumarate</t>
  </si>
  <si>
    <t>As monotherapy in the treatment of acute manic episodes associated with Bipolar I Disorder (S-016) (PDF pg. 9)</t>
  </si>
  <si>
    <t>IL/0104 &amp; IL/0105</t>
  </si>
  <si>
    <t>dry mouth, weight gain, somnolence, dizziness, thyroid hormone change, eosinophilia, mean vital sign parameters</t>
  </si>
  <si>
    <t>84 days</t>
  </si>
  <si>
    <t>21-84 days</t>
  </si>
  <si>
    <t>subjects with Bipolar I Disorder, Manic Episode</t>
  </si>
  <si>
    <t>in monotherapy trials, flexible dose 100-800 mg BID; p37 "At Day 84, the mean of the last week median dose of quetiapine was 532 mg/day. "</t>
  </si>
  <si>
    <t>Updated page numbers, added sex to column Y, updated dose mean value</t>
  </si>
  <si>
    <t>rabeprazole sodium</t>
  </si>
  <si>
    <t>Treatment of Pathological Hypersecretory Conditions Including Zollinger-Ellison 
Syndrome (PDF pg. 1)</t>
  </si>
  <si>
    <t>no clear drug related adverse events</t>
  </si>
  <si>
    <t>8 weeks</t>
  </si>
  <si>
    <t>Pathological Hypersecretory Conditions Including Zollinger-Ellison 
Syndrome _x000D_</t>
  </si>
  <si>
    <t>Extracted page numbers and non-significant AEs</t>
  </si>
  <si>
    <t>raloxifene hydrochloride</t>
  </si>
  <si>
    <t>prevention of post-menopausal osteoporosis</t>
  </si>
  <si>
    <t>GGGK</t>
  </si>
  <si>
    <t>PDF pg. 11</t>
  </si>
  <si>
    <t>vasodilation (PDF pg. 55), leg cramps (PDF pg. 55),dehydration, deep thrombophlebitis, decrease in calcium, decrease in serum phosphorus, increase in serum uric acid, CPK decrease, alkaline phosphatase decrease, hemoglobin decrease, hematocrit decrease, platelet count decrease</t>
  </si>
  <si>
    <t>3 years</t>
  </si>
  <si>
    <t>postmenopausal women with low BMD and/or prevalent vertebral fractures</t>
  </si>
  <si>
    <t>given large sample size, many effects statistically significant though possibly not clinically significant - unclear if clinical chemistry and hematology effects meet threshold for adversity</t>
  </si>
  <si>
    <t>removed "flu syndrome" as it was not anywhere in the paper</t>
  </si>
  <si>
    <t>ramelteon</t>
  </si>
  <si>
    <t>insomnia (PDF pg. 29)</t>
  </si>
  <si>
    <t>safety populatoin</t>
  </si>
  <si>
    <t>somnolence</t>
  </si>
  <si>
    <t>49 days</t>
  </si>
  <si>
    <t>1 - &gt;181 days</t>
  </si>
  <si>
    <t>healthy, insomnia</t>
  </si>
  <si>
    <t>additional doses tested 32 &amp; 64 mg but 1-7 d exposures (Table 45)</t>
  </si>
  <si>
    <t xml:space="preserve">only added page numbers where missing </t>
  </si>
  <si>
    <t>rasagiline mesylate</t>
  </si>
  <si>
    <t>Parkinson's disease- Monotherapy of Early Parkinson's Disease and Adjunctive Therapyof Advanced Parkinson's Disease</t>
  </si>
  <si>
    <t>Cohort 1 (refers to the participants in the rasagiline monotherapy controlled trials) Cohort members were subjects from the placebo-controlled phase of the monotherapy trial T E M P O and TVP-1012/231 (a ten-week, placebo-controlled study in 56 P D patients not previously treated with L D . )</t>
  </si>
  <si>
    <t>flu syndrome (p67)</t>
  </si>
  <si>
    <t>182 days</t>
  </si>
  <si>
    <t>10-26 weeks</t>
  </si>
  <si>
    <t>Parkinson's</t>
  </si>
  <si>
    <t>Parkinson's disease- monotherapy and levodopa adjunctive treatmen</t>
  </si>
  <si>
    <t>arthralgia (p67)</t>
  </si>
  <si>
    <t>rifapentine</t>
  </si>
  <si>
    <t>for the treatment of pulmonary tuberculosis caused by Mycobacterium tuberculosis in combination with one or more antituberculosis drugs</t>
  </si>
  <si>
    <t>FDA Approval Package</t>
  </si>
  <si>
    <t>tables were not available and were labeled as copyrighted material</t>
  </si>
  <si>
    <t>rifaximin</t>
  </si>
  <si>
    <t>for the treatment of patients (&gt; 12 years of age) with traveler's diarrhea caused by the following susceptible organisms: E. coli</t>
  </si>
  <si>
    <t>2 pivotal studies RFID 9801 and 3001</t>
  </si>
  <si>
    <t>4 days</t>
  </si>
  <si>
    <t>1-5 days</t>
  </si>
  <si>
    <t>adult subjects with travelers' diarrhea</t>
  </si>
  <si>
    <t>added health status of treatment groups, added number to the trial number RFID3001, originally RFID300)</t>
  </si>
  <si>
    <t>risedronate sodium</t>
  </si>
  <si>
    <t>Treatment and Prevention of Poscmenopausal Osteoporosis and Corticosteroid-Induced Osteoporosis (PDF pg. 2)</t>
  </si>
  <si>
    <t>This ISS will focus on the combined study database: treatment studies RVN, RON, ROE, and RVE and the prevention study RBL, and the two phase 3 CIO studies: RCP and RCT. The sponsor has defined the intent-to-treat (ITT) population as those patients who were randomized and received at least one dose of drug; in practice, however, only patients who had a baseline measurement and at least one postbaseline measurement for a given safety parameter were included in the analyses for that parameter.</t>
  </si>
  <si>
    <t>abdominal pain (p15), anxiety (p13-text), back pain (p14-text), arthralgia (p14)</t>
  </si>
  <si>
    <t>female</t>
  </si>
  <si>
    <t xml:space="preserve">NR  </t>
  </si>
  <si>
    <t>osteoporosis</t>
  </si>
  <si>
    <t>Tables difficult to read, data reported in text for placebo vs 5 mg</t>
  </si>
  <si>
    <t>ranolazine</t>
  </si>
  <si>
    <t>Treatment of chronic angina in patients who have not achieved an adequate response with other anti-anginal drugs (PDF pg. 2)</t>
  </si>
  <si>
    <t>ISS database (Phase 2/3 SR Controlled Angina Studies Populations: CVT 3031)</t>
  </si>
  <si>
    <t>constipation, dizziness, asthenia, headache, angina, nausea, QT interval prolongation, T wave morphology changes</t>
  </si>
  <si>
    <t>319 days</t>
  </si>
  <si>
    <t>chronic angina in patients who have not achieved an adequate response with other anti-anginal drugs</t>
  </si>
  <si>
    <t xml:space="preserve">Updated page numbers </t>
  </si>
  <si>
    <t>rivastigmine tartrate</t>
  </si>
  <si>
    <t>for the treatment of mild to moderate dementia of the Alzheimer's type (PDF pg. 13)</t>
  </si>
  <si>
    <t>020823; 021025</t>
  </si>
  <si>
    <t>26 w placebo-controlled trials of 6-12 mg/d</t>
  </si>
  <si>
    <t>1-4 mg and 6-12 mg, assume highest</t>
  </si>
  <si>
    <t>dizziness, headache, nausea, vomitting, diarrhea, anorexia, abdominal pain, dyspepsia</t>
  </si>
  <si>
    <t>26 weeks</t>
  </si>
  <si>
    <t>Alzheimer's disease</t>
  </si>
  <si>
    <t>added lower dose group</t>
  </si>
  <si>
    <t>rosiglitazone maleate</t>
  </si>
  <si>
    <t>to improve glycemic control in patients with Type 2 diabetes mellitus as monotherapy or in combination with metformin</t>
  </si>
  <si>
    <t>monotherapy: study 011, study 024</t>
  </si>
  <si>
    <t>doses are reported as 2 mg or 4 mg b.i.d.</t>
  </si>
  <si>
    <t>weight gain, hyperlipidemia</t>
  </si>
  <si>
    <t>medical/clinical review from 1999 only document with placebo-controlled monotherapy trials, newer include insulin co-therapy; dose not specified in safety results, more patients exposed to 8 mg/d vs 4 or 12</t>
  </si>
  <si>
    <t>added note on converted doses</t>
  </si>
  <si>
    <t>rosuvastatin calcium</t>
  </si>
  <si>
    <t>For adjunctive therapy to diet to slow the progression of atherosclerosis in adult patients as part of a treatment strategy to lower Total-C and LDL-C to target levels.</t>
  </si>
  <si>
    <t>METEOR (only trial with placebo arm) pooled with ASTEROID and ORION (PDF pg 36)</t>
  </si>
  <si>
    <t>cardiac disorders (Table 2 PDF pg 40, Table 15 PDF pg 64, and Table 22 PDF pg 74), angina pectoris (Table 2, PDF pg 40)</t>
  </si>
  <si>
    <t>104 weeks</t>
  </si>
  <si>
    <t>METEOR was conducted in low cardiovascular risk patients with subclinical carotid
atherosclerosis who did not meet current guidelines for statin therapy</t>
  </si>
  <si>
    <t>small sample size for 5 mg group not include</t>
  </si>
  <si>
    <t xml:space="preserve">added cardiac disorders </t>
  </si>
  <si>
    <t>Filled in blank cell for adverse effect text and duration range</t>
  </si>
  <si>
    <t>rufinamide</t>
  </si>
  <si>
    <t>Adjunctive treatment of seizures associated with Lennox-Gastaut syndrome</t>
  </si>
  <si>
    <t>placebo controlled data shown as blinded, safety conclusions state thyroid data had errors and no obvious effects</t>
  </si>
  <si>
    <t xml:space="preserve">No changes made </t>
  </si>
  <si>
    <t>sildenafil citrate</t>
  </si>
  <si>
    <t>treatment of pulmonary arterial hypertension (PAH) in adults (PDF pg. 2)</t>
  </si>
  <si>
    <t>A1481165, A1481140</t>
  </si>
  <si>
    <t>TID (20 mg and 80 mg)</t>
  </si>
  <si>
    <t>headache (Table 16), dyspepsia (Table 16), flushing (Table 16), diarrhea (Table 16), nausea (Table 16), epistaxis (Table 38)</t>
  </si>
  <si>
    <t>PAH, hypertension</t>
  </si>
  <si>
    <t>headache (p81), flushing (p81), epistaxis (p81), dyspepsia (Tabe 16), flushing (Table 16), myalgia (Table 16), fatigue (Table 16), nasopharyngitis (Table 16), visual disturbance (Table 36), photophobia (Table 36), penile erection (p94), vasodilation (p94), backpain (p94), dizziness (p94), abnormal vision (p94), hemoglobin decrease (p90), hematocrit decrease (p90), RBC decrease (p90)</t>
  </si>
  <si>
    <t>assuming the pooled safety results represent the highest dose (80 mg TID)</t>
  </si>
  <si>
    <t>added pages to adverse effect text</t>
  </si>
  <si>
    <t>sirolimus</t>
  </si>
  <si>
    <t>Prophylaxis of rejection in renal transplantation</t>
  </si>
  <si>
    <t>study 302</t>
  </si>
  <si>
    <t>arthralgia (Table 38), lymphocele (Table 38), tachycardia (Table 38), constipation (Table 38), LDH increased (Table 38), thrombocytopenia (Table 38), hypercholesterolemia (Table 38), hyperlipemia (Table 38), peripheral edema (Table 38), insomnia (Table 38), epistaxis (Table 38), pain (Table 38)</t>
  </si>
  <si>
    <t>1 years</t>
  </si>
  <si>
    <t>renal transplant</t>
  </si>
  <si>
    <t>Minor modifications only</t>
  </si>
  <si>
    <t>abdominal pain (Table 38), chest pain (Table 38), arthralgia (Table 38), chills (Table 38), dysuria (Table 38), facial edema (Table 38), lymphocele (Table 38), tachycardia (Table 38), diarrhea (Table 38), constipation (Table 38), anemia (Table 38), ecchymosis (Table 38), LDH increased (Table 38), leukopenia (Table 38), thrombocytopenia (Table 38), Thrombotic thrombocytopenia purpura (Table 38), hypercholesterolemia (Table 38), hyperlipemia (Table 38), hyperkalemia (Table 38), peripheral edema (Table 38), insomnia (Table 38), epistaxis (Table 38), rash (Table 38)</t>
  </si>
  <si>
    <t>sorafenib tosylate</t>
  </si>
  <si>
    <t>Advanced renal cell carcinoma</t>
  </si>
  <si>
    <t>Study 11213 is a phase III, double-blind, randomized, parallel-group, multicenter study comparing sorafenib plus best supportive care (BSC) to placebo plus B S C in subjects with advanced R C C who received 1 prior regimen of chemotherapy or immunotherapy</t>
  </si>
  <si>
    <t>400 mg twice daily</t>
  </si>
  <si>
    <t>hypertension (Table 18), rash/ desquamation (Table 18), hand-foot skin reaction (Table 18), alopecia (Table 18), pruritis (Table 18), diarrhea (Table 18), hemorrhage (Table 18), neuropathy (Table 18), elevated lipase (Table 22), hypophosphatemia (Table 22), increased ALT (p49), increased AST (p49), leukopenia (p49), neutropenia (p49), low hemoglobin (p50)</t>
  </si>
  <si>
    <t>136 days</t>
  </si>
  <si>
    <t>5-399 days</t>
  </si>
  <si>
    <t>advanced RCC who received 1 prior regimen of chemotherapy or immunotherapy</t>
  </si>
  <si>
    <t>Placebo controls were recieving "Best Supportive Care" during the experiment</t>
  </si>
  <si>
    <t>stiripentol</t>
  </si>
  <si>
    <t>treatment of seizures associated with Dravet syndrome (DS) in patients 2 years of age and older taking clobazam</t>
  </si>
  <si>
    <t>206709; 207223</t>
  </si>
  <si>
    <t>mean age of study populations ~9y</t>
  </si>
  <si>
    <t xml:space="preserve">No placebo group for comparison. Only cohort incidence rate is presented. </t>
  </si>
  <si>
    <t>sunitinib malate</t>
  </si>
  <si>
    <t>Gastrointestinal stromal tumor (GIST) that has progressed on or is intolerant to imatinib mesylate</t>
  </si>
  <si>
    <t>21938; 21968</t>
  </si>
  <si>
    <t>A6181004</t>
  </si>
  <si>
    <t xml:space="preserve">treatment was administered in repeated 6- week cycles, consisting of 4 weeks of daily SU011248 or placebo followed by 2 weeks of rest (Schedule 4/2). ; Median duration of blinded study treatment was two cycles for patients on SUTENT (mean 3.0, range 1-9) </t>
  </si>
  <si>
    <t>patients with imatinib mesylate-resistant or intolerant GIST</t>
  </si>
  <si>
    <t>tadalafil</t>
  </si>
  <si>
    <t>erectile dysfunction, the signs and symptoms of benign prostatic hyperplasia, ED and the signs and symptoms of BPH</t>
  </si>
  <si>
    <t>Three Phase 3 efficacy and safety studies using utilizing tadalafil 2.5 mg, 5 mg, 10 mg, and 20 mg once-a-day dosing in men with BPH (Studies LVHG, LVHJ; 1383 randomized and 1106 subjects completed studies) and tadalafil 2.5 mg and 5 mg once-a- day dosing in men with BPH/ED (Study LVHR; 606 randomized and 526 subjects completed study)</t>
  </si>
  <si>
    <t>Headache</t>
  </si>
  <si>
    <t>3-12 months</t>
  </si>
  <si>
    <t>treatment group size = 5 mg</t>
  </si>
  <si>
    <t xml:space="preserve">Numerous tables included for AEs. Table 1 included significant effects at 5 and 10 mg. </t>
  </si>
  <si>
    <t>Headache, Dyspepsia</t>
  </si>
  <si>
    <t>tamoxifen citrate</t>
  </si>
  <si>
    <t>Breast cancer prevention in women at high risk</t>
  </si>
  <si>
    <t xml:space="preserve">NSABP P-l </t>
  </si>
  <si>
    <t>10 mg, twice a day</t>
  </si>
  <si>
    <t>thromboembolic events, cataracts, invasive endometrial cancer, hot flashes, vaginal discharge</t>
  </si>
  <si>
    <t>5 years</t>
  </si>
  <si>
    <t>risk of breast cancer, &gt;35 y/o with diagnosis of lobular carcinoma in situ, or &gt;60 y/o</t>
  </si>
  <si>
    <t>telmisartan</t>
  </si>
  <si>
    <t>hypertension</t>
  </si>
  <si>
    <t>placebo control group but data are not shown; placebo controlled data also not shown in EMA: https://www.pharmapendium.com/browse/ema/Telmisartan/1bd9b1b68cac420674b763062cb12713?reference=16</t>
  </si>
  <si>
    <t xml:space="preserve">Confirmed that no placebo data is available. </t>
  </si>
  <si>
    <t>temozolomide</t>
  </si>
  <si>
    <t>no placebo controlled data - limited documents</t>
  </si>
  <si>
    <t>tenofovir disoproxil fumarate</t>
  </si>
  <si>
    <t>HIV infection</t>
  </si>
  <si>
    <t>pooled data from studies 902 and 907 (PDF pf. 17 and 24)</t>
  </si>
  <si>
    <t>Creatine kinase (&gt; 792 U/L) (PDF pg. 69), Triglyceride (&gt; 750 mg/dL) (PDF pg. 69), grade 1 ALT increase (p70), diarrhea (p77), nausea (p77), vomiting (p77)</t>
  </si>
  <si>
    <t>HIV positive</t>
  </si>
  <si>
    <t>Added few missing adverse effects and updated page numbers</t>
  </si>
  <si>
    <t>tetrabenazine</t>
  </si>
  <si>
    <t>Chorea of Huntington's disease (PDF pg. 2)</t>
  </si>
  <si>
    <t>FDA Medical/Clinical Review (part 4)</t>
  </si>
  <si>
    <t>placebo-controlled trial TBZ103,004</t>
  </si>
  <si>
    <t>insomnia (p38, PDF pg. 366), nausea (p38, PDF pg. 366), sedation or somnolence (p38 PDF pg. 366), depression (p38, PDF pg. 366), fatigue (p38, PDF pg. 366), anxiety (p38, PDF pg. 366), aggravated restlessness (p38, PDF pg. 366), ALT increase (p43-44)</t>
  </si>
  <si>
    <t>Huntington's disease</t>
  </si>
  <si>
    <t>dose on p66; ALT increase data not discussed or presented as incidence, however, 3 patients/54 = 5%, so assuming this meets our inclusion criteria</t>
  </si>
  <si>
    <t>Updated page numners to the relevant PDF pages</t>
  </si>
  <si>
    <t>thalidomide</t>
  </si>
  <si>
    <t>Erythema nodosum leprosum (ENL)</t>
  </si>
  <si>
    <t>PK-001, PK-004, PK-005</t>
  </si>
  <si>
    <t>somnolence, teratogenesis, drowsiness, peripheral neuropathy, rash, eosinophilia, urticaria, neutropenia</t>
  </si>
  <si>
    <t>20 months</t>
  </si>
  <si>
    <t>Healthy / Hansen's Disease patients</t>
  </si>
  <si>
    <t>quantitative adverse effect data not shown; 2005 NDA not monotherapy</t>
  </si>
  <si>
    <t>tiagabine hydrochloride</t>
  </si>
  <si>
    <t>partial seizures</t>
  </si>
  <si>
    <t>placebo-controlled studies of Abbott</t>
  </si>
  <si>
    <t>abdominal pain (Table 10.b), aphasia (Table 10.b), athenia (Table 10.b), depression (Table 10.b), dizziness (Table 10.b), nervousness (Table 10.b), thinking abnormal (Table 10.b), tremor (Table 10.b)</t>
  </si>
  <si>
    <t>epilepsy</t>
  </si>
  <si>
    <t>some trials include add-on therapy</t>
  </si>
  <si>
    <t>AE in 10b are generally significantly different from Placebo but &lt;5% threshold. Did not remove</t>
  </si>
  <si>
    <t>tipranavir</t>
  </si>
  <si>
    <t>HIV</t>
  </si>
  <si>
    <t>no multi-dose placebo-controlled trials, other trials not monotherapy</t>
  </si>
  <si>
    <t xml:space="preserve">No Monotherapy group Left all as NA incase it is revisted later. </t>
  </si>
  <si>
    <t>topiramate</t>
  </si>
  <si>
    <t>Anticonvulsant (Anti-Epileptic Drug)</t>
  </si>
  <si>
    <t>20505/20844; TOPMAT-EPMN-106</t>
  </si>
  <si>
    <t>1 year</t>
  </si>
  <si>
    <t>6 months-1 year</t>
  </si>
  <si>
    <t>Adolescents 12-17 Years</t>
  </si>
  <si>
    <t>dose where adverse effects shown vs placebo</t>
  </si>
  <si>
    <t xml:space="preserve">y </t>
  </si>
  <si>
    <t>added data for columns O-Z</t>
  </si>
  <si>
    <t>varenicline tartrate</t>
  </si>
  <si>
    <t>Aid to Smoking Cessation</t>
  </si>
  <si>
    <t>phase 2/3 safety database</t>
  </si>
  <si>
    <t>nausea and/or vomiting, weight increase, flatulence, insomnia, abnormal dreams, dysgeusia, headaches (Table 7-22)</t>
  </si>
  <si>
    <t>smoker</t>
  </si>
  <si>
    <t>nausea and/or vomiting, nausea, constipation, weight increase, flatulence, insomnia, abnormal dreams, headaches (Table 7-22)</t>
  </si>
  <si>
    <t>vigabatrin</t>
  </si>
  <si>
    <t>Refractory CPS</t>
  </si>
  <si>
    <t>placebo-controlled epilepsy trials</t>
  </si>
  <si>
    <t>3 g/day</t>
  </si>
  <si>
    <t>drowsiness, nystagmus, amnesia, fatigue, somnolence, dizziness, amnesia, low hematocrit, low WBC, low lymphocytes, weight increase, decrease hemoglobin, Depression/psychotic depression</t>
  </si>
  <si>
    <t>CPS</t>
  </si>
  <si>
    <t>exposed at least 6 m p5, dose 3 or 6 g, more patients exposed to 3 g "A total of 1,112 patients were exposed to a daily dose of between 3 and 4 g m s for at least 6 months, and 587 patients were exposed to the s a m e dose for at least one year"</t>
  </si>
  <si>
    <t xml:space="preserve">Removed several AEs that were &lt;5% different. </t>
  </si>
  <si>
    <t>voriconazole</t>
  </si>
  <si>
    <t>antifungal</t>
  </si>
  <si>
    <t>21266; 21267</t>
  </si>
  <si>
    <t>29 days</t>
  </si>
  <si>
    <t>healthy</t>
  </si>
  <si>
    <t>insufficient information to ID oral vs iv data, limited placebo studies</t>
  </si>
  <si>
    <t>Additionally, no available list of AEs. Generally focuses only on hepatic endpoints only</t>
  </si>
  <si>
    <t>zaleplon</t>
  </si>
  <si>
    <t>treatment of insomnia</t>
  </si>
  <si>
    <t>safety group C for significance testing by dose</t>
  </si>
  <si>
    <t>headache, nervous system, amnesia, hypesthesia, constipation, eye disorder (Table 8.1.5.5.1)</t>
  </si>
  <si>
    <t>28 days</t>
  </si>
  <si>
    <t>insomnia</t>
  </si>
  <si>
    <t>Table 8.1.5.5.1 (Page 64) is a trend test that does not compare treatment to placebo, but rather different doses for linear trends. Cannot confirm renal or hematological endpoints on P66. Write up cites table 8.1.6.3.1.1 but data is illegible (poor copy). Write up states no significant differences.</t>
  </si>
  <si>
    <t>zonisamide</t>
  </si>
  <si>
    <t>treatment of partial seizures in adults (PDF pg. 7)</t>
  </si>
  <si>
    <t>810-922, 912-US/720- 02266- 96, 912-EUR/720- 02275- 96 (Table 1, PDF pg. 59)</t>
  </si>
  <si>
    <t>stomach pain or irritation (p19), ataxia (p19), dysarthria (p19), irritability (p19), trouble concentrating (p20) (All found on PDF pg. 177-179)</t>
  </si>
  <si>
    <t>12-20 weeks</t>
  </si>
  <si>
    <t>studies described on pages 8-9 of 107; assume dose of 400 - can't find a mean/median across safety pop, or frequency of higher doses</t>
  </si>
  <si>
    <t>No changes, updated page numbers as there are multiple pdfs under page (27)</t>
  </si>
  <si>
    <t>abiraterone acetate</t>
  </si>
  <si>
    <t>Zytiga is indicated with prednisone or prednisolone for the treatment of metastatic castration resistant prostate cancer in adult men whose disease has progressed on or after a docetaxel-based chemotherapy regimen</t>
  </si>
  <si>
    <t>EMEA/H/C/002321</t>
  </si>
  <si>
    <t>4x250mg daily</t>
  </si>
  <si>
    <t>hypokalemia, fluid retention/edema, urinary tract infection</t>
  </si>
  <si>
    <t>32 weeks</t>
  </si>
  <si>
    <t>1 - 81 weeks</t>
  </si>
  <si>
    <t>advanced or metastatic castration-resistant prostate cancer (mCRPC)</t>
  </si>
  <si>
    <t>Table 12 (p49) states that all 791 patients (and placebo controls) are taking 5mg prednisone/prednisolone twice dailyunclear which safety data include co-admin with prednisone, "The safety of abiraterone acetate administered as monotherapy with or without prednisone/
prednisolone has been evaluated in 1,873 patients included in 20 clinical studies (Figure 4). Eleven
of them (n=1,564 patients) were performed in patients with advanced or metastatic castration-
resistant prostate cancer (mCRPC) as follows..."</t>
  </si>
  <si>
    <t>aspirin</t>
  </si>
  <si>
    <t>review considers the approval of the co-packaged product of aspirin and pravastatin</t>
  </si>
  <si>
    <t>CARE, AMIS, PARIS</t>
  </si>
  <si>
    <t>2x0.5g daily</t>
  </si>
  <si>
    <t>musculoskeletal pain, chest pain, fatigue, dyspepsia/heartburn, ulcer or gastritis, stomach pain</t>
  </si>
  <si>
    <t>4.3 years</t>
  </si>
  <si>
    <t>post MI</t>
  </si>
  <si>
    <t>for posthoc analysis, comparison groups are -PRA +ASA vs -PRA -ATA (placebo)</t>
  </si>
  <si>
    <t>astemizole</t>
  </si>
  <si>
    <t>for relief of symptoms associated with allergic rhinitis and Conjunctivitis, and with chronic idiopathic urticaria</t>
  </si>
  <si>
    <t>4-12 weeks</t>
  </si>
  <si>
    <t>allergic rhinitis</t>
  </si>
  <si>
    <t xml:space="preserve">AEs reported on label. Studies assessed lasted between 4 - 12 weeks. </t>
  </si>
  <si>
    <t>atorvastatin calcium</t>
  </si>
  <si>
    <t>treatment of hypercholesterolemia</t>
  </si>
  <si>
    <t>FDA Medical Officer Review</t>
  </si>
  <si>
    <t>Placebo-Controlled Studies (N = 1122 atorvastatin-treated patients)</t>
  </si>
  <si>
    <t>4 months</t>
  </si>
  <si>
    <t>high cholesterol</t>
  </si>
  <si>
    <t>Removed CPK: "Clearly, there is
no evident dose-dependent effect on the incidence of maximum CPK levels in any of the ranges
listed." p126</t>
  </si>
  <si>
    <t>bromocriptine mesylate</t>
  </si>
  <si>
    <t>Hyperglycemia</t>
  </si>
  <si>
    <t>165-AD-04-03-US-1</t>
  </si>
  <si>
    <t>nausea, dizziness, fatigue, blood pressure change, vomiting</t>
  </si>
  <si>
    <t>budesonide</t>
  </si>
  <si>
    <t>The treatment of mild to moderate active Crohn's disease involving the ileum and/or the ascending colon</t>
  </si>
  <si>
    <t>Prednisolone-controlled trials (08-3002 and 08-3013)</t>
  </si>
  <si>
    <t>Yes*</t>
  </si>
  <si>
    <t>15 Table 48</t>
  </si>
  <si>
    <t xml:space="preserve">acne, bruising easily, moon face, Depression (table 45), </t>
  </si>
  <si>
    <t>8 - 10 weeks</t>
  </si>
  <si>
    <t>Crohn's Disease</t>
  </si>
  <si>
    <t>data for other doses (3-15 mg) included in safety report but less consistently reported</t>
  </si>
  <si>
    <t xml:space="preserve">Changed trial name from not reported to "Prednisolone-controlled trials (08-3002 and 08-3013)." *Page 12 states that no placebo arm was performed and that the control arm used glucocorticoids. Authors also refer to placebo and is unclear if glucocorticoids are considered the placebo gorup. </t>
  </si>
  <si>
    <t>captopril</t>
  </si>
  <si>
    <t>Captopril is proposed as an orally active agent that will be useful in the management of hypertension and in the management of treatment refractory congestive heart failure.</t>
  </si>
  <si>
    <t>skin rash, taste alteration</t>
  </si>
  <si>
    <t>Proposed dosage varies (titrated individually) from 25 to 150 mg tid; only limited safety data shown vs placebo</t>
  </si>
  <si>
    <t>Captopril patients were administered 25 to 150 mg T.I.D. for a range of 75 - 450mg/day p36</t>
  </si>
  <si>
    <t>cerivastatin sodium</t>
  </si>
  <si>
    <t>as an adjunct to diet for the reduction of elevated total and L D L cholesterol levels in patients with primary hypercholesterolemia (Types II and II b), when the response to dietaty restriction of staturated fata and cholesterol and other nonpharmacological measures alone has been inadequate (PDF pg. 11)</t>
  </si>
  <si>
    <t>pooled US and non-US studies</t>
  </si>
  <si>
    <t>25-300 mcg, QID daily = 0.1-1.2 mg/d</t>
  </si>
  <si>
    <t xml:space="preserve">24 months </t>
  </si>
  <si>
    <t>1-24 months</t>
  </si>
  <si>
    <t>hypercholesterolemia</t>
  </si>
  <si>
    <t>updated dose columns, those initially extracted were not found in the PDF</t>
  </si>
  <si>
    <t>updated dose conversion and duration range</t>
  </si>
  <si>
    <t>cyclosporine</t>
  </si>
  <si>
    <t>Treatment of patients with severe, active rheumatoid arthritis in whom at least one slow-acting second-line drug is ineffective or not tolerated</t>
  </si>
  <si>
    <t>19 months</t>
  </si>
  <si>
    <t>6 - 50 months</t>
  </si>
  <si>
    <t>rheumatoid arthritis</t>
  </si>
  <si>
    <t>dose associated with events unclear - hypertension and renal insufficiency at higher doses4.7 mg/kg-d is mean max dose</t>
  </si>
  <si>
    <t>converted mg/kg to mg</t>
  </si>
  <si>
    <t>diclofenac sodium</t>
  </si>
  <si>
    <t>arthritis</t>
  </si>
  <si>
    <t>rheumatoid arthritis, osteoarthritis</t>
  </si>
  <si>
    <t>pages skip from 70 to 116 (missing details on trial that reports no adverse effects); stated 200 mg/d had higher incidence and severity of effects; medical/clinical review documents are for topical indication</t>
  </si>
  <si>
    <t>everolimus</t>
  </si>
  <si>
    <t xml:space="preserve">C2240 </t>
  </si>
  <si>
    <t>156.1 days</t>
  </si>
  <si>
    <t>19 - 451 days</t>
  </si>
  <si>
    <t>renal cell carcinoma</t>
  </si>
  <si>
    <t xml:space="preserve">Included adverse effects from the Feb 28th 2008 Safety update. </t>
  </si>
  <si>
    <t>famotidine</t>
  </si>
  <si>
    <t>short-term treatment of active, benign-gastric ulcer</t>
  </si>
  <si>
    <t>20 mg BID</t>
  </si>
  <si>
    <t xml:space="preserve">No changes. No Adverse effects were observed. </t>
  </si>
  <si>
    <t>felbamate</t>
  </si>
  <si>
    <t>treatment of epilepsy in adults and children 2 years and above, including the Lennox-Gastaut syndrome.</t>
  </si>
  <si>
    <t>1 y</t>
  </si>
  <si>
    <t>The maximum dosage employed in this experience is 3600 mg/day and the maximum duration of exposure is approximately 7 years in a few patients, with the majority of exposure of relatively shorter duration of 6 months to one year.</t>
  </si>
  <si>
    <t xml:space="preserve">Added Adverse effects from Pg 10 (Felbatol vs placebo) </t>
  </si>
  <si>
    <t>fenofibrate</t>
  </si>
  <si>
    <t>adjunctive therapy to diet for treatment of adult patients with very high elevations of serum triglyceride levels (Types IV and V hyperlipidemia) who are at risk of pancreatitis and w h o do not respond adequately to a determined dietary effort to control them</t>
  </si>
  <si>
    <t>two U . S . placebo controlled studies</t>
  </si>
  <si>
    <t>ALT increase, AST increase, BUN increase, creatinine increase, decrease hemoglobin, decrease uric acid, anemia, leucopenia, eosinophilia, thrombocytopenia,  increased creatinine phosphokinase</t>
  </si>
  <si>
    <t>hyperlipidemia</t>
  </si>
  <si>
    <t xml:space="preserve">Could not confirm that adverse effects were &gt;5% as they were listed qualitatively in the document. Authors stated that increases were over 3x the upper limit for ALT/AST. Creatinine, bun, hemoglobin, uric acid modifications were only mentioned as occuring more frequently. </t>
  </si>
  <si>
    <t>fexofenadine hydrochloride</t>
  </si>
  <si>
    <t>For temporary relief of symptoms due to hayfever or other upper respiratory allergies. For the reduction of hives and the relief of itching due to hives (urticaria)</t>
  </si>
  <si>
    <t>201613, 201373, 21909</t>
  </si>
  <si>
    <t>Table 9</t>
  </si>
  <si>
    <t>60mg/d B.I.D.</t>
  </si>
  <si>
    <t>cardiac terms</t>
  </si>
  <si>
    <t>357 days</t>
  </si>
  <si>
    <t>1-392 days</t>
  </si>
  <si>
    <t>perennial allergic rhinitis (PAR)</t>
  </si>
  <si>
    <t>adverse effects only in long-term study population, not in pivotal trials</t>
  </si>
  <si>
    <t xml:space="preserve">Low dose was 60mg BID. Converted to 120. Could not find cohort details for renal outcomes. Renal was assessed individually. </t>
  </si>
  <si>
    <t>fluconazole</t>
  </si>
  <si>
    <t>1. Vaginal yeast (Candida) infections
2 . Oropharyngeal and esophageal candidiasis. D I F L U C A N is also effective for the
treatment of serious systemic candidal infections, including urinary tract infection,
peritonitis, and pneumonia.
3 . Cryptococcal meningitis.</t>
  </si>
  <si>
    <t>could not locate placebo controlled safety data, most data single dose studies</t>
  </si>
  <si>
    <t xml:space="preserve">p673 has adverse effects on label. Nothing over the 5% threshold. Outside of this, no Placebo controled data available. </t>
  </si>
  <si>
    <t>fluoxetine hydrochloride</t>
  </si>
  <si>
    <t>depression</t>
  </si>
  <si>
    <t>US double blind controlled studies</t>
  </si>
  <si>
    <t>3 months</t>
  </si>
  <si>
    <t>data from memo dated March 13, 1987</t>
  </si>
  <si>
    <t xml:space="preserve">Very large PDF with 2000+ pages of various memorandums; this extraction is focused on the memorandum found on PDF pg 165, Comments for safety section (V.D.) of the SBA for Prozac. </t>
  </si>
  <si>
    <t>flutamide</t>
  </si>
  <si>
    <t>no FDA or EMA documents</t>
  </si>
  <si>
    <t>hydroxyurea</t>
  </si>
  <si>
    <t>treatment of sickle cell anemia in adult patients to prevent painful crises and to reduce the need for blood transfusions</t>
  </si>
  <si>
    <t>doses as mg/kg-d, assume 80 kg default body weight (=2.5*80, 20*80, 35*80)</t>
  </si>
  <si>
    <t>severe myelotoxicity (p51), neutropenia (p51), low reticulocyte count (p51)</t>
  </si>
  <si>
    <t>2 years</t>
  </si>
  <si>
    <t>sickle cell anemia</t>
  </si>
  <si>
    <t>Median dose 20 mg/kg/d p49</t>
  </si>
  <si>
    <t xml:space="preserve">Lowest dose mentioned to be 2.5 mg/kg/day, highest dosed described as 30 mg/kg/day p49. </t>
  </si>
  <si>
    <t>edited doses to mg from mg/kg-d</t>
  </si>
  <si>
    <t>ibuprofen</t>
  </si>
  <si>
    <t>for the relief of the signs and symptoms of rheumatoid arthritis and osteoarthritis (PDF pg. 3)</t>
  </si>
  <si>
    <t>7 days</t>
  </si>
  <si>
    <t>many small double blind clinical trials - none report adverse effects different from placebo</t>
  </si>
  <si>
    <t>only added PDF pages, multiple p28</t>
  </si>
  <si>
    <t>ivabradine hydrochloride</t>
  </si>
  <si>
    <t xml:space="preserve">To reduce the risk of cardiovascular mortality or hospitalizations for worsening heart failure in patients with chronic heart failure (b)(4) with systolic dysfunction and in sinus rhythm with heart rate &gt; 70 beats per minute (bpm), (b)(4)including maximally tolerated doses of beta-blockers or w h e n beta-blocker therapy is contraindicated </t>
  </si>
  <si>
    <t>SHIFT, BEAUTIFUL</t>
  </si>
  <si>
    <t>5 mg BID to 7.5 mg BID</t>
  </si>
  <si>
    <t>bradycardia, Arrhythmia</t>
  </si>
  <si>
    <t>22.8 months</t>
  </si>
  <si>
    <t>see ICF comments</t>
  </si>
  <si>
    <t>a population with a baseline HR &gt;=70 bm and NYHA Class II/III heart failure.</t>
  </si>
  <si>
    <t>The schedule of investigations for each trial was provided in Section 5. In all 3 trials, a 12-lead E C G , blood pressure, and adverse events were collected at every planned visit. In SHIFT the planned visits were the selection visit, D 0 , D 1 4 , D 2 8 , M 4 , 8 , 12, 16, 20, 24, 28, 32, 44, 48, 52, and termination visit. Local laboratory tests were collected at the Selection visit, M 4 , 12, 24, 36, 48, and termination visit. Local laboratory tests included A L T , A S T , hemoglobin, red blood cell count, white blood cell count, platelet count,  sodium, potassium, creatinine, A L T , A S T , fasting plasma glucose, total and LDL cholesterol. Cholesterol was only collected at the beginning and end of the trial.</t>
  </si>
  <si>
    <t xml:space="preserve">treatment duration was  20±9 months for shift with doses of 5mg BID up-titrated to 7.5 mg BID. Beautiful study: most participants remained on 5mg BID, only 4% up-titrated to 7.5mg BID. - dependent on bpm. </t>
  </si>
  <si>
    <t xml:space="preserve">updated dosing and converted doses </t>
  </si>
  <si>
    <t>lamivudine</t>
  </si>
  <si>
    <t>Treatment of chronic hepatitis B</t>
  </si>
  <si>
    <t>21003, 21004</t>
  </si>
  <si>
    <t>NUCA3010</t>
  </si>
  <si>
    <t>ALT increase (table 5), Malaise &amp; fatigue (table 4), Nasal signs &amp; symptoms (table 4), Sexual function disorders (table 4), Abnormal LFTs (table 4), Hypertension (table 4), GI signs and symptoms (table 4), cough (table 4), arthralgia &amp; articular rheumatism (table 4)</t>
  </si>
  <si>
    <t>52 weeks</t>
  </si>
  <si>
    <t>changed indication, added data location for endpoints, added missing endpoints</t>
  </si>
  <si>
    <t>added information to the doses converted and duration range fields</t>
  </si>
  <si>
    <t>leflunomide</t>
  </si>
  <si>
    <t>treatment of adults with active rheumatoid arthritis (RA)</t>
  </si>
  <si>
    <t>US301 and MN301</t>
  </si>
  <si>
    <t>6 months (MN301) and 1 year (US301)</t>
  </si>
  <si>
    <t xml:space="preserve">added endpoints and endpoint location </t>
  </si>
  <si>
    <t>MZ / GC</t>
  </si>
  <si>
    <t>Added dose conversion and duration range information, updated duration (specified the two trials)</t>
  </si>
  <si>
    <t>loratadine</t>
  </si>
  <si>
    <t>hay fever, hives (PDF pg. 2)</t>
  </si>
  <si>
    <t>many additional FDA documents spanning 1987-2008 (many for pediatric indication, did not come across any additional placebo controlled data in adults)</t>
  </si>
  <si>
    <t xml:space="preserve">left off on column I </t>
  </si>
  <si>
    <t>added dose conversion information (no), sex, and duration range. Sex is reported in section 7.10, where safety is referenced, although sex is not mentioned in the safety section (7.4).</t>
  </si>
  <si>
    <t>lovastatin</t>
  </si>
  <si>
    <t>to lower total-C and LDL-C to target levels when the response to diet and other nonpharmacological measures alone has been inadequate to reduce risk; to reduce the risk of myocardial infarction; unstable angina; coronary revascularization procedures; to slow the progression of coronary atherosclerosis in patients with coronary heart disease as part of a treatment strategy to lower total-C and LDL-C to target levels; hypercholesterolemia; an adjunct to diet for the reduction of elevated total-C and LDL-C levels in patients with primary hypercholesterolemia (Types IIa and IIb***); adolescent Patients with Heterozygous Familial Hypercholesterolemia; an adjunct to diet to reduce total-C, LDL-C and apolipoprotein B levels in adolescent boys and girls who are at least one year post-menarche, 10-17 years of age, with heFH if after an adequate trial of diet therapy the following findings are present: LDL-C remains &gt;189 mg/dL or LDL-C remains &gt;160 mg/dL and: there is a positive family history of premature cardiovascular disease or two or more other CVD risk factors are present in the adolescent patient (p1)</t>
  </si>
  <si>
    <t>EXCEL</t>
  </si>
  <si>
    <t>20 mg q.p.m, 40 mg q.p.m, 20 mg b.i.d, 40 mg b.i.d; 80 mg = 40 BID</t>
  </si>
  <si>
    <t>updated dose conversions and added pdf page numbers</t>
  </si>
  <si>
    <t>metoprolol tartrate</t>
  </si>
  <si>
    <t>Lopressor (metoprolol tartrate) ampuls and tablets are indicated in the treatment of hemodynamically stable patients with definite or  suspected acute myocardial infarction to reduce long-term cardiovascular mortality. Treatment with intravenous Lopressor can
be initiated as soon as the patient's clinical condition allows. (PDF pg. 2)</t>
  </si>
  <si>
    <t>018704; 017963 (noted on PDF pg. 2 as 18-704, 17-963/S-024)</t>
  </si>
  <si>
    <t>FDA Other Important Information from FDA</t>
  </si>
  <si>
    <t>Lopressor Intervention Trial (LIT)</t>
  </si>
  <si>
    <t>"Lopressor tablets, 50 mg every 6 hours... thereafter,  patients should receive a maintenance dosage of 100 mg twice daily" (PDF pg. 2)</t>
  </si>
  <si>
    <t>hypotension, bradycardia, fatigue, dizziness, non-specific dyspnea, blurred vision, increase cholesterol, increase triglycerides (all found on PDF pg. 44-45)</t>
  </si>
  <si>
    <t>3-12 m</t>
  </si>
  <si>
    <t>myocardial infarction</t>
  </si>
  <si>
    <t>may be more data available in published trial</t>
  </si>
  <si>
    <t>updated page numbers and added text in adverse effects, confirmed sex and median weight  (converted from 172.3 lbs, PDF pg. 41)</t>
  </si>
  <si>
    <t>updatd duration range</t>
  </si>
  <si>
    <t>nilutamide</t>
  </si>
  <si>
    <t>for the treatment of metastatic prostate cancer (stage D2)</t>
  </si>
  <si>
    <t>At time of the submission of this NDA over 3,195 patients had been treated with nilutamide. This included 3,102 men with prostate cancer, 19 with other cancers, 9 women with polycystic ovarian disease and 65 healthy subjects. Over 10,000 patients with prostate cancer have been treated for over two months in several countries. It would appear that only 88 patients have been on nilutamide as monotherapy and this included the women subjects (PDF pg. 32)  Study No. 86/908/01</t>
  </si>
  <si>
    <t>visual disturbances (PDF pg. 33), nausea (PDF pg. 28), vomiting (PDF pg. 22), dyspnea, AST increase (PDF pg. 33), ALT increase (PDF pg. 33),</t>
  </si>
  <si>
    <t>18 months</t>
  </si>
  <si>
    <t>18-24 months</t>
  </si>
  <si>
    <t>unclear which trials reported placebo controlled data are from</t>
  </si>
  <si>
    <t xml:space="preserve">updated page numbers and added text in adverse effects, confirmed sex </t>
  </si>
  <si>
    <t>added duration range</t>
  </si>
  <si>
    <t>pirfenidone</t>
  </si>
  <si>
    <t>Treatment of idiopathic pulmonary fibrosis to reduce the decline in lung function (PDF pg. 52)</t>
  </si>
  <si>
    <t xml:space="preserve">rash (table 34, 35, and 37), anorexia (table 35 and 37), dizziness (table 35 and 37), fatigue (table 35 and 37), weight decrease (table 35), Supraventricular Tachyarrhythmia (table 35), diarrhea (table 35 and 37), nausea (table 35 and 37), dyspepsia (table 35), Gastroesophageal Reflux Disease (table 35 and 37), vomiting (table 35 and 37), weight decreased (table 37), photosensitivity reaction (table 35 and 37), back pain (table 37), cough (Table 37), insomnia (table 37)
</t>
  </si>
  <si>
    <t>72 weeks</t>
  </si>
  <si>
    <t>idiopathic pulmonary fibrosis</t>
  </si>
  <si>
    <t>updated adverse effects and tables</t>
  </si>
  <si>
    <t>nausea (table 34, 35, 37), rash (table 34, 35, 37), anorexia (table 35, 37), decreased appetite (table 35, 37), dizziness (table 35, 37), fatigue (Table 35, 37), weight decreased (table 35), diarrhea (table 35, 37), dyspepsia (table 35, 37), Gastroesophageal Reflux Disease (table 35), vomiting (table 35, 37), stomach discomfort (table 35, 37), photosensitivity reaction (table 35, 37)</t>
  </si>
  <si>
    <t>pitavastatin calcium</t>
  </si>
  <si>
    <t>Lipid-Lowering</t>
  </si>
  <si>
    <t>Group 1 contains safety data from the 12 to 16-week Phase 2 and 3 placebo and active-controlled 
studies. Adverse events are presented by the randomized dose and each patient is counted once.
Ten of the 14 studies comprise this grouping. There are no data from the extension studies in
Group 1. (PDF pg. 71)</t>
  </si>
  <si>
    <t>ALT increase, AST increase, myalgia, CPK increase (Table 44 PDF pg. 88)</t>
  </si>
  <si>
    <t>0-27 weeks (range various by dose group, see Table 35, page 72)</t>
  </si>
  <si>
    <t>Primary Hyperlipidemia and Mixed Dyslipidemia</t>
  </si>
  <si>
    <t>added in missing outcomes from tables 44 and 59</t>
  </si>
  <si>
    <t>added in missing outcomes from tables 44 and 60</t>
  </si>
  <si>
    <t>added in missing outcomes from tables 44 and 61</t>
  </si>
  <si>
    <t>prasugrel hydrochloride</t>
  </si>
  <si>
    <t>Reduction of atherothrombotic events and stent thrombosis</t>
  </si>
  <si>
    <t>safety data either in pediatric patients or not placebo-controlled</t>
  </si>
  <si>
    <t>confimed that safety data compared prasugrel to clopidogrel and not a placebo, don't believe it is in pediatric patients though</t>
  </si>
  <si>
    <t>pravastatin sodium</t>
  </si>
  <si>
    <t>Therapy with P R A V A C H O L (pravastatin sodium) should be considered in those individuals at increased risk for atherosclerosis-related clinical events as a function of cholesterol level, the presence or absence of coronary heart disease, and other risk factors</t>
  </si>
  <si>
    <t>added health status (NR)</t>
  </si>
  <si>
    <t>ritonavir</t>
  </si>
  <si>
    <t>treatment of HIV infection</t>
  </si>
  <si>
    <t>020659; 020680</t>
  </si>
  <si>
    <t>study 247</t>
  </si>
  <si>
    <t>600 mg BID</t>
  </si>
  <si>
    <t>elevated triglycerides (p15), elevated cholesterol (p15), elevated SGPT (p15), elevated uric acid (p15), elevated CPK (p15), hyperbilirubinemia (p15)</t>
  </si>
  <si>
    <t>https://www.pharmapendium.com/browse/fda/Ritonavir/143054799d45326c3a6bd29a24234e02?reference=23</t>
  </si>
  <si>
    <t>rivaroxaban</t>
  </si>
  <si>
    <t>for the prophylaxis of deep vein thrombosis (DVT) and pulmonary embolism (PE) in patients undergoing knee or hip replacement surgery</t>
  </si>
  <si>
    <t>safety data not placebo-controlled, also evaluated 2011 documents (same - compared to warfarin not placebo)</t>
  </si>
  <si>
    <t>can confirm safety data is not placebo controlled</t>
  </si>
  <si>
    <t>rofecoxib</t>
  </si>
  <si>
    <t>Management of acute pain, dysmenorrhea and signs and symptoms of osteoarthritis (PDF pg. 1)</t>
  </si>
  <si>
    <t>21042 (capsules)</t>
  </si>
  <si>
    <t>#045</t>
  </si>
  <si>
    <t>hypertension (Table 44, PDF pg. 101), increased blood pressure, edema (Table 44, PDF pg. 101), elevated BUN, serum creatinine, hyperkalemia, proteinuria (PDF pg. 100 "There was a trend suggestive of an increase in the incidence of elevated BUN , serum
creatinine, hyperkalemia and proteinuria among patients on rofecoxib and active
control groups relative to placebo.")</t>
  </si>
  <si>
    <t>OA</t>
  </si>
  <si>
    <t>many reported studies, relying on medical reviewer conclusions for reporting of adverse effects</t>
  </si>
  <si>
    <t>updated page numbers, followed initial extraction focusing on the first 120 pages only</t>
  </si>
  <si>
    <t>added duration range information</t>
  </si>
  <si>
    <t>sapropterin dihydrochloride</t>
  </si>
  <si>
    <t>To reduce blood phenylalanine levels in patients with hyperphenylalaninemia due to BH4-responsive phenylketonuria (PKU)</t>
  </si>
  <si>
    <t>pooled, double-blind, placebo-controlled studies (p82)</t>
  </si>
  <si>
    <t>(20 mg/kg-d) 20*80 (default bw)=1600 mg/d</t>
  </si>
  <si>
    <t>headache (p82), rhinorrhea (p82), cough (p82), pharyngolaryngeal pain (p82), vomitting (p82), diarrhea (p82)</t>
  </si>
  <si>
    <t>patients with hyperphenylalaninemia due to BH4-responsive phenylketonuria (PKU)</t>
  </si>
  <si>
    <t>relying on summary reporting on page 82 instead of table 26 given small sample sizes and likelihood of spurious results (many effects not shared across other adverse event tables)</t>
  </si>
  <si>
    <t>tacrolimus</t>
  </si>
  <si>
    <t>prophylaxis of organ rejection in patients receiving allogeneic liver transplants</t>
  </si>
  <si>
    <t>no indication of placebo controlled group in safety data study</t>
  </si>
  <si>
    <t>sodium oxybate</t>
  </si>
  <si>
    <t>Narcolepsy</t>
  </si>
  <si>
    <t>OMC-GHB-2</t>
  </si>
  <si>
    <t>reported as g</t>
  </si>
  <si>
    <t>headache (p54), pain (p54), nausea (p54), dizziness (p54), sleep disorder (p54), incontinence (p54)</t>
  </si>
  <si>
    <t>narcolepsy</t>
  </si>
  <si>
    <t>telithromycin</t>
  </si>
  <si>
    <t>Pneumococcal infection</t>
  </si>
  <si>
    <t>only placebo controlled safety data are in single dose phase 1 trials</t>
  </si>
  <si>
    <t>agreed only placebo controlled safety data in single dose phase 1 trials</t>
  </si>
  <si>
    <t>zolmitriptan</t>
  </si>
  <si>
    <t>acute treatment of migraine with or without aura</t>
  </si>
  <si>
    <t>controlled treatment studies</t>
  </si>
  <si>
    <t>NA (acute)</t>
  </si>
  <si>
    <t>nausea (table 20)</t>
  </si>
  <si>
    <t>mostly single dose studies for acute migraine treatment - exclude because not repeat dose exposures</t>
  </si>
  <si>
    <t xml:space="preserve">Agreed, studies only evaluate single (or up to 4 doses in total). </t>
  </si>
  <si>
    <t>tolvaptan</t>
  </si>
  <si>
    <t>To slow kidney function decline in adults at risk of rapidly progressing autosomal dominant polycystic kidney disease (ADPKD), CKD stage 1-4</t>
  </si>
  <si>
    <t>156-13-210, REPRISE</t>
  </si>
  <si>
    <t>90/30 mg dose</t>
  </si>
  <si>
    <t>nocturia (fig 11), polyuria (fig 11), thirst (fig 11), dry mouth (fig 11), pollakuria (fig 11), Liver enzyme increase CMQ (table 23)</t>
  </si>
  <si>
    <t>394 days</t>
  </si>
  <si>
    <t xml:space="preserve">Patients with rapidly progressing CKD between late stage 2 to early Stage 4 </t>
  </si>
  <si>
    <t>there were two phase 3 placebo-controlled trials (TEMPO and REPRISE) but this document shows safety data only for REPRISE</t>
  </si>
  <si>
    <t>added location for Aes</t>
  </si>
  <si>
    <t>troglitazone</t>
  </si>
  <si>
    <t>for poorly controlled insulin-treated patients with type 2 diabetes</t>
  </si>
  <si>
    <t>031, 032; Pivotal study: Trial # 991-068: "Responder Analysis of Insulin Reduction"; During the controlled studies included in the Safety Update/sNDA, 1683 (84%) patients were treated at the recommended dose range of 200 to 600 mg/day. It should be noted, however, that all patients listed under the 800 mg dose were treated for roughly half of the 96 week period with a formulation equivalent to about 600 mg of the to be marketed dose.</t>
  </si>
  <si>
    <t>NIDDM patients requiring insulin</t>
  </si>
  <si>
    <t xml:space="preserve">updated page numbers, included text highlightin non-adverse effects in system specific columns </t>
  </si>
  <si>
    <t>031, 032; Pivotal study: Trial # 991-068: "Responder Analysis of Insulin Reduction"; During the controlled studies included in the Safety Update/sNDA, 1683 (84%)
patients were treated at the recommended dose range of 200 to 600 mg/day. It should be noted,
however, that all patients listed under the 800 mg dose were treated for roughly half of the 96
week period with a formulation equivalent to about 600 mg of the to be marketed dose.</t>
  </si>
  <si>
    <t>vandetanib</t>
  </si>
  <si>
    <t>The proposed indication is for the treatment of symptomatic or progressive medullary thyroid cancer in patients with unresectable locally advanced or metastatic disease</t>
  </si>
  <si>
    <t>phase 3 trial D4200C00058 (Study 58)</t>
  </si>
  <si>
    <t>rash (table 36), acne (table 36), dry skin (table 36), photosensitivity reaction (table 36), erythema (table 36), nail disorder (table 36), skin hyperpigmentation (table 36), diarrhea (p81), nausea (table 41), hypertension (table 41), headache (table 41), decreased apetite (Table 41), abdominal pain (table 41), vomiting (table 41), ECG Qt prolonged (table 41), dyspepsia (table 41), hypocalcaemia (table 41), pruritis (table 41), proteinuria (table 41), depression (table 41), calcium decrease (table 42), ALT increase (table 42), glucose decrease (table 42), creatinine increase (table 42), magnesium decrease (table 42), neutrophils decrease (table 42), platelets decrease (table 42)</t>
  </si>
  <si>
    <t>607 days</t>
  </si>
  <si>
    <t>unresectable or locally advanced medullary thyroid cancer</t>
  </si>
  <si>
    <t>dizziness (table 21), paresthesia (table 21), asthenia (table 21)</t>
  </si>
  <si>
    <t>zileuton</t>
  </si>
  <si>
    <t>Maintenance Therapy for Asthma</t>
  </si>
  <si>
    <t>"...51 Phase II/III trials, 20 of which involved asthmatic patients. The remaining 31 were in patients with allergic rhinitis, rheumatoid arthritis, ulcerative colitis, psoriasis and
"others.""</t>
  </si>
  <si>
    <t>600 mg QID (x4)</t>
  </si>
  <si>
    <t>dyspepsia (p177), insomnia (p177), GGT elevation (p178), ALT elevation (p178), AST elevation (p178)</t>
  </si>
  <si>
    <t>1 - &gt;210 d</t>
  </si>
  <si>
    <t>asthmatic and non-asthmatic</t>
  </si>
  <si>
    <t>600 mg QID</t>
  </si>
  <si>
    <t>nausea (table 21), dizziness (table 21), somnolence (table 21), paresthesia (table 21), asthenia (table 21), sensation warm (table 21), asthenia (table 21), dry mouth (table 21), heaviness other (table 21), pressure other (table 21)</t>
  </si>
  <si>
    <t>afatinib dimaleate</t>
  </si>
  <si>
    <t>GIOTRIF is indicated for the treatment of patients with locally advanced or metastatic non-small cell lung cancer (NSCLC) with Epidermal Growth Factor Receptor (EGFR) mutation(s). (PDF pg. 5)</t>
  </si>
  <si>
    <t>EMEA/H/C/002280</t>
  </si>
  <si>
    <t>SAF-3, Trial 1200.23</t>
  </si>
  <si>
    <t>diarrhea, stomatitis, rash, dermatitis acneiform, nail effects, decreased appetite, fatigue, nausea, vomiting, epistaxis, pruritis, dry skin, cough, ocular effects, palmar plantar erythrodysaethesia syndrome, haemoglobin abnormality, potassium abnormality</t>
  </si>
  <si>
    <t>5 months</t>
  </si>
  <si>
    <t>&lt;1 month to &gt;18 months</t>
  </si>
  <si>
    <t>locally advanced or metastatic non-small cell lung cancer (NSCLC) with Epidermal Growth Factor Receptor (EGFR) mutation(s)</t>
  </si>
  <si>
    <t>EGFR TKI pre-treated</t>
  </si>
  <si>
    <t>added adverse effects and relevant table</t>
  </si>
  <si>
    <t>aliskiren hemifumarate</t>
  </si>
  <si>
    <t xml:space="preserve">treatment of hypertension </t>
  </si>
  <si>
    <t>Study 2203, 2324, 2327</t>
  </si>
  <si>
    <t>diarrhea, blood pressure decrease</t>
  </si>
  <si>
    <t>Patients with mild-to-moderate hypertension</t>
  </si>
  <si>
    <t>alogliptin benzoate</t>
  </si>
  <si>
    <t>Type 2 diabetes mellitus</t>
  </si>
  <si>
    <t>2010 and 2011 Resubmissions</t>
  </si>
  <si>
    <t>266.7 days</t>
  </si>
  <si>
    <t>1- 888 days</t>
  </si>
  <si>
    <t>T2DM</t>
  </si>
  <si>
    <t>alvimopan</t>
  </si>
  <si>
    <t xml:space="preserve">To accelerate the time to upper and lower GI recovery following partial large or small bowel resection surgery with primary anastomosis </t>
  </si>
  <si>
    <t>U.S . POI subpopulation (Studies 13C206, 12C213, 13C214, 302, 306, 308, and 313</t>
  </si>
  <si>
    <t>6 days</t>
  </si>
  <si>
    <t>6 days- 3 weeks</t>
  </si>
  <si>
    <t xml:space="preserve">patients post GI recovery (Large or small bowel resection surgery) </t>
  </si>
  <si>
    <t>1690 includes the total groups treated with the drug</t>
  </si>
  <si>
    <t>duration range</t>
  </si>
  <si>
    <t>apremilast</t>
  </si>
  <si>
    <t>Treatment of patients with active psoriatic arthritis (PsA) (PDF pg. 2)</t>
  </si>
  <si>
    <t xml:space="preserve">three PsA Phase 3 studies, PSA-002, -003, and -004, referred to hereafter as the PsA Phase 3 Data Pool </t>
  </si>
  <si>
    <t>20 or 30 mg BID</t>
  </si>
  <si>
    <t>16 weeks</t>
  </si>
  <si>
    <t>psoriatic arthritis</t>
  </si>
  <si>
    <t xml:space="preserve">No table 40 or 43 could be found, but adverse effects were provided in text and updated in columns </t>
  </si>
  <si>
    <t>atazanavir sulfate</t>
  </si>
  <si>
    <t>not placebo controlled, most documents pediatric indication</t>
  </si>
  <si>
    <t xml:space="preserve">Confirmed. No placebo data is presented. </t>
  </si>
  <si>
    <t>amiloride hydrochloride</t>
  </si>
  <si>
    <t>As adjunctive agent together with other saluretic-duiretics: a. Prevention or treatment of K depletion in selective hypertensive patients. b. Treatment of edema of cardiac or hepatic origin (especially in patients receiving digitalis).; Alone: Treatment of edema and ascites in patients with liver cirrhosis.</t>
  </si>
  <si>
    <t>Colmore #16</t>
  </si>
  <si>
    <t>2 tablets of 10 mg per day</t>
  </si>
  <si>
    <t>hyperkalemia (table 26), blood pressure decrease (table 22)</t>
  </si>
  <si>
    <t xml:space="preserve">Male </t>
  </si>
  <si>
    <t>prisoners</t>
  </si>
  <si>
    <t>very limited controlled safety data - one study in prisoners, dose not stated, assume max proposed dose of 20 mg</t>
  </si>
  <si>
    <t>agree with limited control data</t>
  </si>
  <si>
    <t>added dose conversion and duration range information</t>
  </si>
  <si>
    <t>avanafil</t>
  </si>
  <si>
    <t>Male Erectile dysfunction</t>
  </si>
  <si>
    <t>Integrated Double-Blind Cohort (TA-05, TA-301, and TA-302)</t>
  </si>
  <si>
    <t>headache (Table 7.3.2)</t>
  </si>
  <si>
    <t>TA-301 = 161 KGG; TA-302 = 129 kg</t>
  </si>
  <si>
    <t>erectile dysfunction</t>
  </si>
  <si>
    <t xml:space="preserve">Initially completed by MZ, SS added weight and duration range </t>
  </si>
  <si>
    <t>MS/SS</t>
  </si>
  <si>
    <t>*300 mg x 14 days / 28 day cycle</t>
  </si>
  <si>
    <t>0.5 - 77.1 months</t>
  </si>
  <si>
    <t>* Table 44 appears to state this drug is taken every other day</t>
  </si>
  <si>
    <t>azilsartan kamedoxomil</t>
  </si>
  <si>
    <t>treatment of hypertension</t>
  </si>
  <si>
    <t>TAK-491</t>
  </si>
  <si>
    <t>creatinine increase, potassium increase, uric acid increase</t>
  </si>
  <si>
    <t>43 days</t>
  </si>
  <si>
    <t>1 days - 56 days (for 40mg group)</t>
  </si>
  <si>
    <t>Hypertensive adults</t>
  </si>
  <si>
    <t>none of the effects showed clear dose related trends - used mid-dose as adverse</t>
  </si>
  <si>
    <t>No statistically significant adverse effects</t>
  </si>
  <si>
    <t>balsalazide disodium</t>
  </si>
  <si>
    <t>Treatment of mildly to moderately active ulcerative colitis in patients 18 years of age and older</t>
  </si>
  <si>
    <t>022205</t>
  </si>
  <si>
    <t>BZUC3002/BZUC3003, COLAZAL</t>
  </si>
  <si>
    <t>6.6 g/day, 3.3 g/day</t>
  </si>
  <si>
    <t>8weeks- &gt;2 years</t>
  </si>
  <si>
    <t>mildly to moderately active ulcerative colitis</t>
  </si>
  <si>
    <t>adverse effects originally reported are only recorded in Male patients and do not have a 5% difference from the placebo group</t>
  </si>
  <si>
    <t>baricitinib</t>
  </si>
  <si>
    <t>treatment of moderate to severe atopic dermatitis</t>
  </si>
  <si>
    <t>EMA/520470/2020</t>
  </si>
  <si>
    <t>16 week placebo controlled period (JAHG, JAHL, JAHM, JAIN, and JAIY)</t>
  </si>
  <si>
    <t>hypercholesterolemia, infection, thrombocytosis, low neutrophils, low haemoglobin, increased creatine phosphokinase</t>
  </si>
  <si>
    <t>patients with atopic dermatitis</t>
  </si>
  <si>
    <t>bedaquiline fumarate</t>
  </si>
  <si>
    <t>treatment of Pulmonary Tuberculosis Caused by Multi-Drug Resistant (MDR) Tuberculosis</t>
  </si>
  <si>
    <t>C208</t>
  </si>
  <si>
    <t>increase transaminase (p141), liver related signs and symptoms (p141), hepatic disorders (p141)</t>
  </si>
  <si>
    <t>trials include background treatment regimen of 5 drugs</t>
  </si>
  <si>
    <t xml:space="preserve">Confirmed, patients received a background regimen of anti bacterial drugs. </t>
  </si>
  <si>
    <t>complete</t>
  </si>
  <si>
    <t>berotralstat dihydrochloride</t>
  </si>
  <si>
    <t>Orladeyo is indicated for routine prevention of
recurrent attacks of hereditary angioedema
(HAE) in adult and adolescent patients aged
12 years and older</t>
  </si>
  <si>
    <t>EMA/153239/2021</t>
  </si>
  <si>
    <t>Study 302, as the largest randomized, prospective, placebo-controlled trial, was used to determine the most accurate incidence of adverse reactions. Study 301, as a smaller, less diverse study, provided supportive adverse reaction information "Integrated Phase 2/3 Prophylactic Long-term Studies in HAE Subjects"</t>
  </si>
  <si>
    <t>nasopharyngitis, headache, diarrhoea, abdominal pain, upper respiratory tract infection, vomiting, urinary tract infection, gastroesophageal reflux disease (study 302 and 204 PDF pg. 126)</t>
  </si>
  <si>
    <t>Type 1 or 2 hereditary angioedema (HAE)</t>
  </si>
  <si>
    <t>I used data from the combined phase 2/3 studies Table 47 PDF pg. 127</t>
  </si>
  <si>
    <t>brivaracetam</t>
  </si>
  <si>
    <t>indicated as adjunctive therapy in the treatment of partial-onset seizures with or without secondary generalisation in patients from 16 years of age with epilepsy</t>
  </si>
  <si>
    <t>EMA/CHMP/822086/2015</t>
  </si>
  <si>
    <t xml:space="preserve">Pool S1: The primary study pool used to support the safety of BRV for the proposed target population
consists of subjects who received study drug in the PBO-controlled, fixed dose, Phase III studies in
subjects ≥16 years of age with epilepsy (N01252, N01253, and N01358). </t>
  </si>
  <si>
    <t>somnolence (table 23), dizziness (table 23), Influenza (Table 23)</t>
  </si>
  <si>
    <t>13-16 weeks</t>
  </si>
  <si>
    <t>no dose response with headache</t>
  </si>
  <si>
    <t>Added 50/100 mg dose groups as they had significant AEs</t>
  </si>
  <si>
    <t xml:space="preserve">Pool S1: The primary study pool used to support the safety of BRV for the proposed target population consists of subjects who received study drug in the PBO-controlled, fixed dose, Phase III studies in subjects ≥16 years of age with epilepsy (N01252, N01253, and N01358). </t>
  </si>
  <si>
    <t>Headache (Table 23)</t>
  </si>
  <si>
    <t>somnolence (table 23)</t>
  </si>
  <si>
    <t>fatigue (table 23), somnolence (table 23), dizziness (table 23)</t>
  </si>
  <si>
    <t>candesartan cilexetil</t>
  </si>
  <si>
    <t>FDA approval package document: Medical/Clinical Review 020838/S-000 Part 05, page:27 PDF 3251k</t>
  </si>
  <si>
    <t>phase II/III trials</t>
  </si>
  <si>
    <t>8 mg once, BID QID</t>
  </si>
  <si>
    <t>4-8 weeks</t>
  </si>
  <si>
    <t xml:space="preserve">liver impaired </t>
  </si>
  <si>
    <t>very difficult to read; placebo controlled; no obvious adverse effects vs placebo</t>
  </si>
  <si>
    <t xml:space="preserve">difficult to differentiate results of trials </t>
  </si>
  <si>
    <t>cannabidiol</t>
  </si>
  <si>
    <t>Pg 8: For use as adjunctive therapy of seizures associated with tuberous sclerosis complex (TSC) for patients 1 year of age and older.</t>
  </si>
  <si>
    <t>EMA/CHMP/168137/2021</t>
  </si>
  <si>
    <t>EMA Assessment Report EMA/CHMP/168137/2021; EMEA/H/C/004675/II/0005</t>
  </si>
  <si>
    <t>mg/kg-day converted to mg-day by multiplying by 80kg</t>
  </si>
  <si>
    <t>pyrexia, decreased appetite, somnolence</t>
  </si>
  <si>
    <t>Tuberous scloerosis complex induced seizures</t>
  </si>
  <si>
    <t>pediatric</t>
  </si>
  <si>
    <t>Added additional treatment groups that were mentioned in original extraction</t>
  </si>
  <si>
    <t>diarrhea, decreased appetite, somnolence</t>
  </si>
  <si>
    <t>diarrhea, decreased appetite, somnolence, vomiting, pyrexia, ALT increase, AST increase, Gamma-glutamyltransferase increase</t>
  </si>
  <si>
    <t xml:space="preserve">Kept this line incase the extraction was irrelevant. </t>
  </si>
  <si>
    <t>cariprazine hydrochloride</t>
  </si>
  <si>
    <t>schizophrenia and acute Bipolar Manic episode</t>
  </si>
  <si>
    <t>FDA approval package document: Medical/Clinical Review 204370/S-000 Part 02, page:4 PDF 634k</t>
  </si>
  <si>
    <t>Adult patients with schizophrenia</t>
  </si>
  <si>
    <t>blood pressure/hypertension at higher doses 6+ mg/d</t>
  </si>
  <si>
    <t>cevimeline hydrochloride</t>
  </si>
  <si>
    <t>dry mouth in patients with Sjogren's syndrome</t>
  </si>
  <si>
    <t>FDA approval package document: Medical Officer Review 020989 Part 02, page:43 PDF 2114k</t>
  </si>
  <si>
    <t>12 week</t>
  </si>
  <si>
    <t>Sjogren's syndrome (dry mouth)</t>
  </si>
  <si>
    <t>Data for SB95US01, SB95US02, and SB95US04 seperated. SB95US04 was extracted as it had the largest treatment n value and longest exposure</t>
  </si>
  <si>
    <t>cinacalcet hydrochloride</t>
  </si>
  <si>
    <t>Approve for the treatment of secondary hyperparathyroidism in patients with
chronic kidney disease receiving.
Approve for the treatment of hypercalcemia associated with parathyroid
carcinoma.
Approvable for the treatment of secondary hyperparathyroidism in patients with
chronic kidney disease not receiving dialysis
Approvable for the treatment of primary hyperparathyroidism when
parathyroidectomy is not a treatment option.</t>
  </si>
  <si>
    <t>FDA approval package document: Medical/Clinical Review 021688/S-000 Part 05, page:12 PDF 1471k</t>
  </si>
  <si>
    <t>Mean dose of cinacalcet during th efficacy assessment phase was 85 mg daily (Pg28).</t>
  </si>
  <si>
    <t>nausea (table 13), vomiting (table 13), hypotension (table 13), hypocalcemia (p52)</t>
  </si>
  <si>
    <t>patients with CKD and secondary HPTH receiving dialysis (2.1.1)</t>
  </si>
  <si>
    <t>placebo controlled studies conducted but data not shown, only summarized, doses associated with effects not clear</t>
  </si>
  <si>
    <t>Mean dose of cinacalcet during th efficacy assessment phase was 85 mg daily (Pg28). . Added an AE to list</t>
  </si>
  <si>
    <t>citalopram hydrobromide</t>
  </si>
  <si>
    <t>FDA approval package document: Medical/Clinical Review 020822/S-000 Part 06, page:14 PDF 967k</t>
  </si>
  <si>
    <t>1-1152 days (for Group 1 short-term placebo controlled studies)</t>
  </si>
  <si>
    <t>Major depression</t>
  </si>
  <si>
    <t>changes in blood pressure, pulse rate, and weight statistically significant but not clinically significant</t>
  </si>
  <si>
    <t>dry mouth, nausea, anorexia, impotence, insomnia, somnolence, yawning, tremor, increased sweating, diarrhea, libido decreased, headache, dizziness, sinusitis, decreased pulse rate, decreased systolic blood pressure, decreased weight, heart rate</t>
  </si>
  <si>
    <t>cladribine</t>
  </si>
  <si>
    <t>for the treatment of adult patients with highly active relapsing multiple sclerosis (MS) as defined by clinical or imaging features</t>
  </si>
  <si>
    <t>EMEA/H/C/004230/0000</t>
  </si>
  <si>
    <t>mg/kg calculated on 80kg body weight</t>
  </si>
  <si>
    <t>lymphopenia, decrease WBC counts, decrease neutrophils, decrease lymphocytes</t>
  </si>
  <si>
    <t>156 weeks</t>
  </si>
  <si>
    <t>110 - 272weeks</t>
  </si>
  <si>
    <t>data vs placebo not shown for majority of effects or clinical chemistry</t>
  </si>
  <si>
    <t xml:space="preserve">Minor modifications. Added dose calculations. Added line for 420 mg/d dose. </t>
  </si>
  <si>
    <t>clobazam</t>
  </si>
  <si>
    <t>Treatment of Lennox Gastaut Syndrome</t>
  </si>
  <si>
    <t>FDA approval package document: Medical/Clinical Review 202067/S-000 Part 11, page:11 PDF 452k</t>
  </si>
  <si>
    <t>Phase 1 clinical trial</t>
  </si>
  <si>
    <t>39 days</t>
  </si>
  <si>
    <t>8-39 days (Table 108)</t>
  </si>
  <si>
    <t>Epilepsy</t>
  </si>
  <si>
    <t>phase I trials in adults, but data shown vs placebo for OV-1002 and OV-1012 are in pediatric patients; no clear dose response effects</t>
  </si>
  <si>
    <t>clomipramine hydrochloride</t>
  </si>
  <si>
    <t>for the treatment of obsessions and compulsions in patients with Obsessive Compulsive Disorder (OCD). The obsessions or compulsions must cause marked distress, be time-consuming, or significantly interfere with social or occupational functioning, in order to meet the DSM III-R (circa 1989) diagnosis of OCD</t>
  </si>
  <si>
    <t>"new controlled" trials are focus are safety review</t>
  </si>
  <si>
    <t>tachycardia (p19), weight increase (p21), blood pressure decrease (p19), pulse increase (p19), ALT increase (p23), somnolence, tremor, dizziness, libido change, nervousness, increased sweating, dry mouth, constipation, nausea, fatigue, ejaculation failure, impotence</t>
  </si>
  <si>
    <t>OCD</t>
  </si>
  <si>
    <t>see page 17 for description of safety database - 250 mg is max recommended dose</t>
  </si>
  <si>
    <t>colchicine</t>
  </si>
  <si>
    <t>Prophylaxis of gout flares</t>
  </si>
  <si>
    <t>"The bulk of the safety data in this submission were derived from the published literature
and therefore have inherent limitations as discussed above in the safety summary.
However, the literature is a rich source of safety data with regard to colchicine’s
toxicities and these toxicities have been well described in the long history of its clinical
use. Thus controlled data are not necessary to explore for potential safety signals, as
would be important for a new molecular entity, and sufficient information exists to
adequately inform the colchicine label"</t>
  </si>
  <si>
    <t>0.6 mg 1 or 2 times per day</t>
  </si>
  <si>
    <t>Diarrhea (table 6)</t>
  </si>
  <si>
    <t>NR - mostly gout</t>
  </si>
  <si>
    <t>safety database mostly derived from published literature; data vs placebo only shown for GI effects (small N) but medical reviewer concluded database is sufficient - can use for negatives</t>
  </si>
  <si>
    <t>0.5 TID</t>
  </si>
  <si>
    <t>colesevelam hydrochloride</t>
  </si>
  <si>
    <t>for the reduction of LDL-C in patients with primary hypercholesterolemia, either alone or in combination with an HMG-CoA reductase inhibitor</t>
  </si>
  <si>
    <t>21141, 21176</t>
  </si>
  <si>
    <t>FDA approval package document: Medical/Clinical Review 021141/S-000; 021176/S-000 Part 02, page:8 PDF 936k</t>
  </si>
  <si>
    <t>GTC-48-301</t>
  </si>
  <si>
    <t>g to mg</t>
  </si>
  <si>
    <t xml:space="preserve">Extracted from GTC-48-301 Saftey group only. 6 other groups are available; however, information is limited. This study contain the most participants in the treatment group. </t>
  </si>
  <si>
    <t>conivaptan hydrochloride</t>
  </si>
  <si>
    <t>Treatment of hypervolemic hyponatremia</t>
  </si>
  <si>
    <t>FDA approval package document: Medical/Clinical Review 022016/S-000 Part 02, page:11 PDF 7637k</t>
  </si>
  <si>
    <t xml:space="preserve">Oral Phase 2/3 Heart failure studies. </t>
  </si>
  <si>
    <t>46.4 days</t>
  </si>
  <si>
    <t>NR (Data is IV and Oral combined</t>
  </si>
  <si>
    <t>Heart failure</t>
  </si>
  <si>
    <t>study vs placebo in heart failure patients, no clear dose related trends different from placebo; other studies IV not oral; drug indiciation is IV</t>
  </si>
  <si>
    <t xml:space="preserve">Table 11 contains AE for Oral patients but all dose levels are lumped together. No significant effects to note. </t>
  </si>
  <si>
    <t xml:space="preserve">updated dose conversion column </t>
  </si>
  <si>
    <t>crofelemer</t>
  </si>
  <si>
    <t>Control and symptomatic relief of diarrhea in patients with HIV/AIDS on anti-retroviral therapy</t>
  </si>
  <si>
    <t>FDA approval package document: Medical/Clinical Review 202292/S-000 Part 03, page:62 PDF 6517k</t>
  </si>
  <si>
    <t>HIV+ Integrated Safety population</t>
  </si>
  <si>
    <t>170 days</t>
  </si>
  <si>
    <t>10 - 420 days</t>
  </si>
  <si>
    <t>HIV infected patients</t>
  </si>
  <si>
    <t>no adverse effects with dose dependency &amp; different from placebo; no safety signal</t>
  </si>
  <si>
    <t>*Data use for duration was pooled. (Page 120)</t>
  </si>
  <si>
    <t>deutetrabenazine</t>
  </si>
  <si>
    <t>Treatment of choria associated with Huntington's disease</t>
  </si>
  <si>
    <t>C-15</t>
  </si>
  <si>
    <t>24 mg BID</t>
  </si>
  <si>
    <t>somnolence, diarrhea, fatigue, urinary tract infection (Table 35)</t>
  </si>
  <si>
    <t>Adult subjects with manifest Huntington's disease and chorea</t>
  </si>
  <si>
    <t>can't locate clear description of study design for C-15</t>
  </si>
  <si>
    <t xml:space="preserve"> adverse dose is 36mg/day for patients taking concomitant medication that is a CYP2D6 inhibitor</t>
  </si>
  <si>
    <t>digoxin</t>
  </si>
  <si>
    <t>oral treatment of congestive heart failure (CHF) in patients receiving diuretics with or without angiotensin converting enzyme inhibitors</t>
  </si>
  <si>
    <t>4 placebo-controlled, parallel-group studies</t>
  </si>
  <si>
    <t>diarrhea (table 8, p52)</t>
  </si>
  <si>
    <t>CHF</t>
  </si>
  <si>
    <t>small sample size</t>
  </si>
  <si>
    <t>note that only mean dose values were reported; added data location; minor edits</t>
  </si>
  <si>
    <t xml:space="preserve">added duration range and updated conversion </t>
  </si>
  <si>
    <t>danazol</t>
  </si>
  <si>
    <t>fibrocystic breast disease</t>
  </si>
  <si>
    <t>The truly pivotal portion of the submission is that related to the
placebo-controlled studies with use of Danocrine at 400 mg./day,
for it has been this issue - the lack of placebo control in major
studies - which has been the impediment to the clear demonstration
of drug effectiveness in the past.</t>
  </si>
  <si>
    <t>200 mg x2 BID</t>
  </si>
  <si>
    <t>weight gain, nausea, acne, breast decrease, appetite increase, bloating, hot flashes, breast softer</t>
  </si>
  <si>
    <t>2-6 months</t>
  </si>
  <si>
    <t>indication for endometriosis (800 mg/d) does not include placebo controlled data</t>
  </si>
  <si>
    <t>100 mg x2 BID</t>
  </si>
  <si>
    <t>weight gain, nausea, acne, amenorrhea</t>
  </si>
  <si>
    <t xml:space="preserve">Added line for 200; however it is only evaulated in 7 patients. </t>
  </si>
  <si>
    <t>desvenlafaxine succinate</t>
  </si>
  <si>
    <t>Major Depressive Disorder</t>
  </si>
  <si>
    <t>332, 333</t>
  </si>
  <si>
    <t>nausea, dry mouth, insomnia, dizziness, sweating, proteinuria</t>
  </si>
  <si>
    <t>Added text and location of renal, hematological, cardio and hepatic. Minor changes</t>
  </si>
  <si>
    <t>nausea, dry mouth, insomnia, sweating, anorexia, headache, asthenia, anxiety, impotence, proteinuria, increased blood pressure</t>
  </si>
  <si>
    <t>hypertension, tachycardia, weight decrease, increase in total cholesterol, increase LDL cholesterol, increase triglycerides, nausea, dry mouth, insomnia, sweating, somnolence, dizziness, anorgasmia, mydriasis, proteinuria</t>
  </si>
  <si>
    <t xml:space="preserve">Added text and location of renal, hematological, cardio and hepatic. Removed several AE that were not listed as significant. </t>
  </si>
  <si>
    <t>dimethyl fumarate</t>
  </si>
  <si>
    <t>Relapsing Remitting Multiple Sclerosis</t>
  </si>
  <si>
    <t>Studies C-1900, 301, and 302</t>
  </si>
  <si>
    <t>240 BID or TID</t>
  </si>
  <si>
    <t>96 weeks</t>
  </si>
  <si>
    <t>multiple sclerosis</t>
  </si>
  <si>
    <t>total of 2,210 patients with MS received at least 6 months of treatment, 1,787 received at least 12 months of treatment, and 712 patients received at least 3 years of treatment. A total of 2,665 patients with MS were treated with DMF and 2,537 patients with MS
received doses of at least 240 mg BID. ; most adverse effects measured at 4 w</t>
  </si>
  <si>
    <t>dofetilide</t>
  </si>
  <si>
    <t>Maintenance of normal sinus rhythm; conversion of atrial fibrillation/flutter</t>
  </si>
  <si>
    <t>DIAMOND and Study 1</t>
  </si>
  <si>
    <t>250 and 500 mcg BID)</t>
  </si>
  <si>
    <t>supraventricular and ventricular arrhythmias</t>
  </si>
  <si>
    <t>The TIKOSYN clinical program involved approximately 8,600 patients in 130 clinical studies of
normal volunteers and patients with supraventricular and ventricular arrhythmias. TIKOSYN was
administered to 5,194 patients, including two large, placebo-controlled mortality trials
(DIAMOND CHF and DIAMOND MI) in which 1,511 patients received TIKOSYN for up to
three years</t>
  </si>
  <si>
    <t>dronedarone hydrochloride</t>
  </si>
  <si>
    <t>Prevention of CV Hospitalization &amp; Death</t>
  </si>
  <si>
    <t>ATHENA</t>
  </si>
  <si>
    <t>400 BID</t>
  </si>
  <si>
    <t>increase in creatine, decrease in blood pressure, heart rate decrease, prolonged PR interval, change in QT interval, gastrointestinal symptoms</t>
  </si>
  <si>
    <t>All patients were to have documentation of at least 1 risk factor together with documentation of having been in both A F / A F L and sinus rhythm within the last 6 months preceding inclusion</t>
  </si>
  <si>
    <t>dutasteride</t>
  </si>
  <si>
    <t>Treatment of symptomatic benign prostatic hyperplasia (BPH) in men with an enlarged prostate gland</t>
  </si>
  <si>
    <t>pivotal trials (ARIA3001, ARIA3002 , and ARIB3003) PDF pg. 21</t>
  </si>
  <si>
    <t xml:space="preserve"> removed as Table 8 (PDF pg. 22) shows percent differences of less than 5%</t>
  </si>
  <si>
    <t>symptomatic benign prostatic hyperplasia (BPH) in men with an enlarged prostate gland</t>
  </si>
  <si>
    <t>From a safety standpoint, no significant safety concerns were identified in a review of the 2166 patients
w h o received dutasteride for a total of 1866 patient years during the pivotal trials (PDF pg. 27)</t>
  </si>
  <si>
    <t>eletriptan hydrobromide</t>
  </si>
  <si>
    <t>migraine</t>
  </si>
  <si>
    <t>placebo controlled sumatriptan comparator studies (104, 314, 318)</t>
  </si>
  <si>
    <t>treated 21.1 migraines. single dose</t>
  </si>
  <si>
    <t>Migraine</t>
  </si>
  <si>
    <t>not repeat dose - drug indicated for acute migraine reflief, longer term safety trials include intermittant dosing, not daily</t>
  </si>
  <si>
    <t xml:space="preserve">I could not identify flushing results. It is listed as a common occuring side effect. </t>
  </si>
  <si>
    <t>asthenia, dizziness, somnolence</t>
  </si>
  <si>
    <t>eltrombopag olamine</t>
  </si>
  <si>
    <t>Short-Term Treatment of Chronic Idiopathic Thrombocytopenic Purpura (ITP) to Increase Platelet Counts and Reduce or Prevent Bleeding</t>
  </si>
  <si>
    <t>773A + 773B</t>
  </si>
  <si>
    <t>grade 1 alkaline phosphatase (p91), ALT increase, grade 1 AST increase (p91), grade 1 total bilirubin increase (p91), hyperbilirubinaemia, ascites, glucose increase (p96), hemoglobin below threshold (p95), creatinine above threshold (p96), BUN increase (for 75mg, p95)</t>
  </si>
  <si>
    <t>42 days</t>
  </si>
  <si>
    <t>10-44 days</t>
  </si>
  <si>
    <t>Patients with ITP</t>
  </si>
  <si>
    <t>some adverse effects reported with the total safety population, some reported in dose groups</t>
  </si>
  <si>
    <t>empagliflozin</t>
  </si>
  <si>
    <t>Adjunct to diet and exercise to improve glycemic control in adults with type 2 diabetes mellitus</t>
  </si>
  <si>
    <t>safety 5 population (all patients with type 2 diabetes)</t>
  </si>
  <si>
    <t>352 days</t>
  </si>
  <si>
    <t>review of safety findings doesn't specify which dose effects occurred and doesn't show vs placebo, assume 25 mg</t>
  </si>
  <si>
    <t>added pages to adverse effect text; updated median weight</t>
  </si>
  <si>
    <t>enalapril maleate</t>
  </si>
  <si>
    <t>In patients who are not responding adequately to 
diuretics and the digitalis , Vasotec is indicated as adjunctive 
therapy in the management of congestive heart failure to improve 
signs , symptoms , and functional capacity , and to reduce mortality in 
patients with severe congestive heart failure (NYHA Class IV).</t>
  </si>
  <si>
    <t>Consensus Study (Study No . 5017)</t>
  </si>
  <si>
    <t>5 mg BID (divided into 2.5mg) ; 7 months after study start, starting dosage was decreased to 2.5 mg QD, dosage could increase to 20mg</t>
  </si>
  <si>
    <t>anemia, Hyperkalemia, serum creatinine increase, hemoglobin, change in potassium, hematocrit decrease, hypotension</t>
  </si>
  <si>
    <t xml:space="preserve">24 weeks </t>
  </si>
  <si>
    <t>patients with severe congestive heart failure</t>
  </si>
  <si>
    <t>enzalutamide</t>
  </si>
  <si>
    <t>For the Treatment of patients with castration-resistant prostate cancer who have received docetaxel thera</t>
  </si>
  <si>
    <t>CRPC2 study</t>
  </si>
  <si>
    <t>36 weeks</t>
  </si>
  <si>
    <t>castrate resistant prostate cancer (CRPC) patients</t>
  </si>
  <si>
    <t xml:space="preserve">Note that a pooled saftety population was mentioned, but excluded from extraction since it had to placebo group. </t>
  </si>
  <si>
    <t>erlotinib hydrochloride</t>
  </si>
  <si>
    <t>first-line treatment of patients with locally advanced or metastatic non-small cell lung cancer (NSCLC) with EGFR activating mutations</t>
  </si>
  <si>
    <t>EMEA/H/C/000618/II/0020</t>
  </si>
  <si>
    <t>diarrhea, nausea, vomiting, mucosal inflammation, cough, dyspnoea, rash, dry skin, pruritis, back pain, acne, skin fissures, anorexia</t>
  </si>
  <si>
    <t>9.4 months</t>
  </si>
  <si>
    <t>Patients with NSCLC and EGFR Mutations</t>
  </si>
  <si>
    <t>SATURN study has placebo control but small sample size (n=22), placebo (n=26)</t>
  </si>
  <si>
    <t xml:space="preserve">EURTAC (study ML20650) was removed from this extraction as it had no placebo group. </t>
  </si>
  <si>
    <t>ezetimibe</t>
  </si>
  <si>
    <t>Primary Hypercholesterolemia, Homozygous Familial Hypercholesterolemia, Homozygous Sitosterolemia</t>
  </si>
  <si>
    <t>3 Phase 2 dose-ranging RCTs</t>
  </si>
  <si>
    <t>Many of the doses listed are redacted</t>
  </si>
  <si>
    <t>https://www.pharmapendium.com/browse/fda/Ezetimibe/0333e00a8cb3753a7df6e1dcfc50e188?reference=12</t>
  </si>
  <si>
    <t>ferric maltol</t>
  </si>
  <si>
    <t>treatment of iron deficiency anaemia</t>
  </si>
  <si>
    <t>Clinical safety data derive from the pivotal phase III study (ST10-01-301 and ST10-01-302), from both the 12-week double-blind phase and the 52 week open-phase. The safety data from these study protocols were combined according to a pre-specified analysis.</t>
  </si>
  <si>
    <t>2x30 mg</t>
  </si>
  <si>
    <t>flatulence, abdominal pain, constipation</t>
  </si>
  <si>
    <t>iron deficiency</t>
  </si>
  <si>
    <t xml:space="preserve">No further information could be found for Hepatic, cardio, renal, metabolic, and hematological. </t>
  </si>
  <si>
    <t>fesoterodine fumarate</t>
  </si>
  <si>
    <t>treatment of overactive bladder</t>
  </si>
  <si>
    <t>SP583 and SP584</t>
  </si>
  <si>
    <t>dry mouth</t>
  </si>
  <si>
    <t>overactive bladder</t>
  </si>
  <si>
    <t xml:space="preserve">Filled in a few blank cells, but everything else looks correct. </t>
  </si>
  <si>
    <t>dry mouth, headache, constipation, dry throat</t>
  </si>
  <si>
    <t>hydrochlorothiazide</t>
  </si>
  <si>
    <t>as monotherapy and as adjunctive therapy in the management of hypertension</t>
  </si>
  <si>
    <t xml:space="preserve">9201MDX </t>
  </si>
  <si>
    <t>mild to moderate hypertension</t>
  </si>
  <si>
    <t>indication is for a lower dose (12.5 mg) than already approved indication (25 mg)</t>
  </si>
  <si>
    <t xml:space="preserve">Adding location for Blood Pressure tables. </t>
  </si>
  <si>
    <t>isavuconazonium sulfate</t>
  </si>
  <si>
    <t>Treatment of 1) Invasive aspergillosis and 2) Invasive mucormycosis</t>
  </si>
  <si>
    <t>9766-CL-0101 (Randomized, double-blind, phase 2, parallel group, noninferiority study to compare the efficacy and safety of 3 oral dosing regimens of ISA to a standard oral FLU regimen for the treatment of patients with uncomplicated esophageal candidiasis), 9766-CL-0001</t>
  </si>
  <si>
    <t>diarrhea, headache, Fatigue, Nasopharyngitis, Rhinitis, Cough, Pain in extremity, back pain, Vessel puncture site reaction, Haematoma</t>
  </si>
  <si>
    <t>variable (9766-CL-0001: 10+/-2 d, 9766-CL-0101: upto 21d</t>
  </si>
  <si>
    <t>phase 1 healthy, phase 2 uncomplicated esophageal candidiasis</t>
  </si>
  <si>
    <t>phase 3 trial is not placebo-controlled, data extracted for phase 1 multi-dose placebo-controlled safety population; dosing is oral or IV (200 mg every 8 hours for the first 48 hours via oral or intravenous administration, then 200 mg per day via oral or intravenous administration)</t>
  </si>
  <si>
    <t>Added additional doses and AEs for each; Sheerin: Note that QT shortening is not clearly listed as significant on PDF pg. 15</t>
  </si>
  <si>
    <t>Dizziness, abdominal pain, Nasopharyngitis, Rhinitis, Vessel puncture site reaction</t>
  </si>
  <si>
    <t xml:space="preserve">Added additional doses and AEs for each. </t>
  </si>
  <si>
    <t>Headache, Fatigue, Nasopharyngitis, Rhinitis, Gingivitis, Puncture site pain</t>
  </si>
  <si>
    <t>Headache, Nausea, Diarrhea, Fatigue, Oropharyngeal pain</t>
  </si>
  <si>
    <t>Catheter site pain, Catheter site haematoma</t>
  </si>
  <si>
    <t>diarrhea, Feeling hot</t>
  </si>
  <si>
    <t>headache, nausea, diarrhea, dizziness, hot flush, vomiting, paraesthesia, dry mouth, dysgeusia, lip dry, hypoaesthesia oral, anxiety, arthralgia, disturbance in attention, palpitations, photophobia, poisoning, restlessness, tachycardia, QT shortening</t>
  </si>
  <si>
    <t>fingolimod hydrochloride</t>
  </si>
  <si>
    <t>Treatment of patients with relapsing MS to reduce the frequency of relapses and to delay the progression of disability</t>
  </si>
  <si>
    <t>Safety Pool D (all controlled studies, data for 6 months to 2 years)</t>
  </si>
  <si>
    <t>decrease WBC, decrease lymphocyte, ALT increase, AST increase, blood pressure change</t>
  </si>
  <si>
    <t>6 months-2 years</t>
  </si>
  <si>
    <t xml:space="preserve">relapsing MS </t>
  </si>
  <si>
    <t xml:space="preserve">Authors report that there was a "clear decrease in mean absolute WBC and lymphocytes counts" Table 69 includes percentages of change. </t>
  </si>
  <si>
    <t>ALT increase, decrease WBC, decrease lymphocyte, AST increase, blood pressure change</t>
  </si>
  <si>
    <t>Authors report that there was a "clear decrease in mean absolute WBC and lymphocytes counts" Table 69 includes percentages of change.</t>
  </si>
  <si>
    <t>diarrhea, dyspnea, pyrexia, leukopenia, ALT increase, AST increase, blood pressure change</t>
  </si>
  <si>
    <t>frovatriptan succinate</t>
  </si>
  <si>
    <t xml:space="preserve"> indicated for the acute treatment of migraine attacks with or without aura 
in adults (migraine, PDF pg. 5)</t>
  </si>
  <si>
    <t>Studies 02, 06, 07, 09; study 06, 07, and 09 are single dose studies (placebo, 2.5 mg)</t>
  </si>
  <si>
    <t>1 year post acute attack</t>
  </si>
  <si>
    <t xml:space="preserve">0-52 weeks </t>
  </si>
  <si>
    <t>A single dose of frovatriptan 2.5, 5, 10, 20, or 40mg, or placebo was taken for the acute treatment of a single migraine attack</t>
  </si>
  <si>
    <t xml:space="preserve">Added no for dose conversions, updated page numbers, added sex to column y and duration to column z; updated treatment group size </t>
  </si>
  <si>
    <t>Studies 02, 06, 07, 09 (Study 02 for this dose); study 06, 07, and 09 are single dose studies (placebo, 2.5 mg)</t>
  </si>
  <si>
    <t>dizziness</t>
  </si>
  <si>
    <t>dizziness, nausea, fatigue, hot flushes, somnolence, myalgia, throat tightness</t>
  </si>
  <si>
    <t>A single dose of frovatriptan 2.5, 5, 10, 20, or 40mg, or placebo was taken for the acute treatment of a single migraine attack; data for doses at 20 &amp; 40 mg combined into category "&gt;10 mg"; assume effects at higher dose</t>
  </si>
  <si>
    <t>galantamine hydrobromide</t>
  </si>
  <si>
    <t>GAL-11</t>
  </si>
  <si>
    <t>4, 8, and 12 mg po BID</t>
  </si>
  <si>
    <t>42.8 days (4 mg BID i.e., 8 mg/d), 44.4 days  (8 mg BID i.e., 16 mg/d), 43 days  (12 mg BID i.e., 24 mg/d) (Table 2, PDF pg. 9)</t>
  </si>
  <si>
    <t>Added extra page numbers, kept one line for all doses as no adverse effects were reported; and treatment group sizes</t>
  </si>
  <si>
    <t>SS/GAC</t>
  </si>
  <si>
    <t>Yes</t>
  </si>
  <si>
    <t>updated duration for all 3 treatment groups; added dose clarification to duration and treatment group fields; added safety note.</t>
  </si>
  <si>
    <t>ivacaftor</t>
  </si>
  <si>
    <t>150 mg BID (7.2.2)</t>
  </si>
  <si>
    <t>headache, upper respiratory infection, rash, dizziness</t>
  </si>
  <si>
    <t>Cystic Fibrosis, Pg 73</t>
  </si>
  <si>
    <t xml:space="preserve">Nasal congestion only reached 4.8% difference (Table 28), Oropharyngeal pain only 3.7%, Adverse effects table only listed n=109.  Other statements include data from 221. </t>
  </si>
  <si>
    <t>ibandronate sodium</t>
  </si>
  <si>
    <t>Prevention and Treatment of Postmenopausal Osteoporosis</t>
  </si>
  <si>
    <t>treatment trial 4411 and the prevention trial 4499</t>
  </si>
  <si>
    <t>905 days</t>
  </si>
  <si>
    <t>1 - 3 years</t>
  </si>
  <si>
    <t>Osteoporosis</t>
  </si>
  <si>
    <t xml:space="preserve">Change to 20mg intermitent, Average dose per day is approximately the same. </t>
  </si>
  <si>
    <t>iloprost</t>
  </si>
  <si>
    <t>pulmonary arterial hypertension (inhalation formulation)</t>
  </si>
  <si>
    <t xml:space="preserve">Twelve trials were selected from the oral iloprost program. From a total of 3161 patients, 2033 were randomized to receive iloprost clathrate at doses ranging from 50 μg to 200 μg bid from 4 weeks to 1 year and 1128 were randomized to placebo. </t>
  </si>
  <si>
    <t>50 - 200 ug B.I.D.</t>
  </si>
  <si>
    <t>vasodilation, headache, nausea</t>
  </si>
  <si>
    <t>4 weeks - 1 year</t>
  </si>
  <si>
    <t>vascular disease</t>
  </si>
  <si>
    <t>2033 received oral iloprost clathrate at doses ranging from 50 ug to 200 ug twice daily for 4 weeks to 1 year</t>
  </si>
  <si>
    <t>No clear dosing. All patiente recieved a range of 50 ug to 200 ug twice daily. Range from 100 - 400 ug daily. I labelled the range as the lowet adverse effect dose to highhighest adverse effect dose.</t>
  </si>
  <si>
    <t>20 mg T.I.D.</t>
  </si>
  <si>
    <t>High diastolic blood pressure, reduced heart rate, reduced oral body temperature</t>
  </si>
  <si>
    <t xml:space="preserve">Added separate lines for dosing. added cardio AE. Adjusted n values </t>
  </si>
  <si>
    <t xml:space="preserve">40 mg B.I.D. </t>
  </si>
  <si>
    <t>hypertension, high systolic blood pressure, high diastolic blood pressure, reduced heart rate, reduced oral body temperature</t>
  </si>
  <si>
    <t xml:space="preserve">Added separate lines for dosing. added cardio AE. </t>
  </si>
  <si>
    <t>40 mg T.I.D.</t>
  </si>
  <si>
    <t>hypertension, high systolic blood pressure, reduced heart rate, reduced oral body temperature</t>
  </si>
  <si>
    <t>lanthanum carbonate</t>
  </si>
  <si>
    <t>indication redacted</t>
  </si>
  <si>
    <t>The safety data base consisted of 11 phase I clinical pharmacology studies in 169 healthy volunteers and 10 ESRD patients (later phase studies compared to standard therapy not placebo)</t>
  </si>
  <si>
    <t>nausea, headache</t>
  </si>
  <si>
    <t>variable</t>
  </si>
  <si>
    <t>unclear</t>
  </si>
  <si>
    <t>dose not specified, 225-3000 mg/day</t>
  </si>
  <si>
    <t xml:space="preserve">No changes made. Health status states "Healthy" But it is not clear if that is actually the case. </t>
  </si>
  <si>
    <t>lenvatinib mesylate</t>
  </si>
  <si>
    <t>Treatment of patients with progressive, radioiodine- refractory differentiated thyroid cancer</t>
  </si>
  <si>
    <t>E7080-G000-303 Study Randomized Safety Set(N=392)</t>
  </si>
  <si>
    <t>16.2 is the median dose (range of 14 - 24 mg)</t>
  </si>
  <si>
    <t>13.7 months</t>
  </si>
  <si>
    <t xml:space="preserve">R R - D T C </t>
  </si>
  <si>
    <t>The median average daily dose was 16.2 mg/day.; Proteinuria was the dose-limiting toxicity, and the M T D of lenvatinib was determined to be 25 m g Q D .</t>
  </si>
  <si>
    <t xml:space="preserve">Changes made to AEs list. </t>
  </si>
  <si>
    <t>letermovir</t>
  </si>
  <si>
    <t>Prophylaxis of cytomegalovirus (CMV) infection or disease in adultCMV-seropositive recipients [R+] of an allogeneic hematopoietic stem cell transplant (HSCT)</t>
  </si>
  <si>
    <t>209939, 209940</t>
  </si>
  <si>
    <t>P020</t>
  </si>
  <si>
    <t>Renal failure, Insomnia, Costipation</t>
  </si>
  <si>
    <t>CMV seropositive subjects who had undergone HSCT</t>
  </si>
  <si>
    <t>only P020 was all oral administration</t>
  </si>
  <si>
    <t>Vomiting, Fatigue, Cough, Acute GVHD in Skin, Renal Failure, Insomnia, Costipation</t>
  </si>
  <si>
    <t>pooled across 44 clinical trials</t>
  </si>
  <si>
    <t>1-4 weeks</t>
  </si>
  <si>
    <t>The pooled safety database consists of 4,067 subjects from 44 studies exposed to L C T Z from 1 day to 6 months</t>
  </si>
  <si>
    <t>headache, somnolence</t>
  </si>
  <si>
    <t>linagliptin</t>
  </si>
  <si>
    <t>treatment of type-2 diabetes</t>
  </si>
  <si>
    <t>SAF-2</t>
  </si>
  <si>
    <t>12d - 24weeks</t>
  </si>
  <si>
    <t>levetiracetam</t>
  </si>
  <si>
    <t>N051</t>
  </si>
  <si>
    <t>asthenia, infection, somnolence, change in RBC, hemoglobin, hematocrit, dizziness</t>
  </si>
  <si>
    <t>126 days</t>
  </si>
  <si>
    <t>A total of 769 subjects were exposed to levetiracetam in controlled trials of epilepsy (672 subjects when only considering the first crossover period of study N051). When considering both double blind periods of Study N051, the mean dose of leveliracetam was 2045
mg/day (median dose 2000 mg/day). The mean duration of exposure was 129 days (median 126 days).</t>
  </si>
  <si>
    <t>Dose ranges from 500 - 4500 but data is pooled together. median dose was 2000 mg</t>
  </si>
  <si>
    <t>lisdexamfetamine dimesylate</t>
  </si>
  <si>
    <t>Maintenance Treatment of ADHD</t>
  </si>
  <si>
    <t>SPD489-401</t>
  </si>
  <si>
    <t>headache, upper respiratory tract infection</t>
  </si>
  <si>
    <t>39.1 days</t>
  </si>
  <si>
    <t>5-49days (Table 10)</t>
  </si>
  <si>
    <t>ADHD</t>
  </si>
  <si>
    <t xml:space="preserve">Subjects entered the study having been on stable treatment with commercial SPD489 (30, 50, or 70mg) for a minimum of at least 6 months prior to the start of this study, defined as Visit -1. ; A total of 6 (5.2%) of the 116 subjects continued to receive SPD489 30mg, 23 (19.8%) subjects continued to receive SPD489 50mg, and 27 (23.3%) subjects continued to receive SPD489 70mg. </t>
  </si>
  <si>
    <t>SPD489 refers to a group with 30,50,and 70 mg doses. It appears that the doses were combined for data collection (at least for adverse effects) but it is unclear. Also it appears that doses for patients were varied throughout the experiement. (PDF Page 37, 7.2.1)</t>
  </si>
  <si>
    <t>lorcaserin hydrochloride</t>
  </si>
  <si>
    <t>weight loss</t>
  </si>
  <si>
    <t>BLOOM, BLOSSOM, BLOOM-DM (focused extraction on BLOOM-DM)</t>
  </si>
  <si>
    <t>headache, hypoglycemia, change in PR interval</t>
  </si>
  <si>
    <t>overweight/obese</t>
  </si>
  <si>
    <t xml:space="preserve">Minimal modifications required. Created a second line so 10/20 mg studies are separate. </t>
  </si>
  <si>
    <t>10 mg BID</t>
  </si>
  <si>
    <t>headache, hypoglycemia, dizziness, change in PR interval</t>
  </si>
  <si>
    <t>macitentan</t>
  </si>
  <si>
    <t>Pulmonary arterial hypertension (PAH)</t>
  </si>
  <si>
    <t>AC-055-302/SERAPHIN and Safety Pool 1</t>
  </si>
  <si>
    <t>anemia, respiratory infection, nasopharyngitis</t>
  </si>
  <si>
    <t>115.64 weeks</t>
  </si>
  <si>
    <t>0.7, 188.0 weeks</t>
  </si>
  <si>
    <t>common adverse effects reported from pooled study data, demographic data taken from SERAPHIN group</t>
  </si>
  <si>
    <t>118.36 weeks</t>
  </si>
  <si>
    <t>0.3, 188.0 weeks</t>
  </si>
  <si>
    <t>memantine hydrochloride</t>
  </si>
  <si>
    <t>22-525</t>
  </si>
  <si>
    <t>MEM-MD-19</t>
  </si>
  <si>
    <t>dizziness, fatigue, headache, upper respiratory tract infection, nasopharyngitis, back pain</t>
  </si>
  <si>
    <t>18 weeks</t>
  </si>
  <si>
    <t>15 - 131 days (p60)</t>
  </si>
  <si>
    <t>Diabetic patients with neuropathic pain</t>
  </si>
  <si>
    <t>more adverse effects reported in MEM-MD-19 compared to O6A; dose escalation from 10 to 60 mg</t>
  </si>
  <si>
    <t>Reported mean weight</t>
  </si>
  <si>
    <t>added dose conversion information</t>
  </si>
  <si>
    <t>nicardipine hydrochloride</t>
  </si>
  <si>
    <t>high blood pressure &amp; angina</t>
  </si>
  <si>
    <t>A total of 485 patients were enrolled in four multicenter trials to assess the long term safety of nicardipine in patients with angina pectoris. Three of these enrolled exertional angina patients, and one was conducted in patients with vasospastic angina (PDF pg 132)</t>
  </si>
  <si>
    <t>from the four long-term trials, doses ranged from 30 mg TID, 10 mg BID to 40 mg QID.</t>
  </si>
  <si>
    <t>pedal edema</t>
  </si>
  <si>
    <t>31-331 days</t>
  </si>
  <si>
    <t>angina</t>
  </si>
  <si>
    <t>In long-term safety trials: "The daily dose for nicardipine ranged from 10 mg BID to 40 mg QID." Average dose = 90 mg/d; Treatment group size not provided, assume half of 485 = 242</t>
  </si>
  <si>
    <t xml:space="preserve">NOTE: the safety data is compiled of 19 short term clinical trials, up to 6 months; updated dosages and converted values </t>
  </si>
  <si>
    <t>added sex information</t>
  </si>
  <si>
    <t>https://www.pharmapendium.com/browse/fda/Nicardipine Hydrochloride/9b32ebfd05d2551d00fd7337bd1631f2?reference=1</t>
  </si>
  <si>
    <t>melatonin</t>
  </si>
  <si>
    <t>Treatment of insomnia characterized by maintenance problems and/or sleep onset difficulties in children aged 2-18 with Autism Spectrum Disorders (pervasive developmental disorders) and neurogenetic diseases</t>
  </si>
  <si>
    <t>EMA/556280/2018</t>
  </si>
  <si>
    <t>EMA Public Assessment Report</t>
  </si>
  <si>
    <t>6 months - &gt;1years</t>
  </si>
  <si>
    <t>indication is for pediatric population but adult safety data described (no adverse effects diferent from placebo)</t>
  </si>
  <si>
    <t>pimozide</t>
  </si>
  <si>
    <t>Tourette's syndrome</t>
  </si>
  <si>
    <t>Table 1, PDF pg. 76</t>
  </si>
  <si>
    <t>dry mouth, diarrhea, thirst, appetite increase, constipation, muscle tightness, stooped posture, drowsiness, sedation, akathisia, rigidity, speech disorder, akinesia, adverse behavior effect, visual disturbance, decreased accommodation, impotence, handwriting change, nervous, taste changes, sensitivity to light</t>
  </si>
  <si>
    <t xml:space="preserve">dose for safety data not given, placebo controlled effects shown on label - very small sample size </t>
  </si>
  <si>
    <t>Added several enpooints. (assumed greated than 5% when at least 1 more patient reported an adverse symptom (1/20 = 5% increase)</t>
  </si>
  <si>
    <t>updated doses</t>
  </si>
  <si>
    <t>methylnaltrexone bromide</t>
  </si>
  <si>
    <t>Opioid-induced constipation in adult patients with chronic non-cancer pain</t>
  </si>
  <si>
    <t>MNTX3201</t>
  </si>
  <si>
    <t>chronic, non-malignant pain</t>
  </si>
  <si>
    <t xml:space="preserve">Only minor additions for some mssing details. No new Adverse Events to report. </t>
  </si>
  <si>
    <t>prednisone</t>
  </si>
  <si>
    <t>13 indications: 
1) allergic conditions
2) dermatologic diseases
3) endocrine conditions
4) gastrointestinal diseases
5) hematologic diseases
6) neoplastic conditions
7) nervous system conditions
8) ophthalmic conditions
9) conditions related to organ transplantation
10) pulmonary diseases
11) renal conditions
12) rheumatologic conditions
13) specific infectious diseases</t>
  </si>
  <si>
    <t>NP01-007 and EMR 62215-003</t>
  </si>
  <si>
    <t>glucose abnormal (table 48), cholesterol abnormal (table 48)</t>
  </si>
  <si>
    <t>89 days</t>
  </si>
  <si>
    <t>4days-406 days</t>
  </si>
  <si>
    <t>RA</t>
  </si>
  <si>
    <t>assume 5 mg: "The overall incidence of treatment-emergent AEs in the pooled double-blind Phase 3 studies was higher in the NP01 &lt; 5 mg/day subgroup (43%) as compared to the &gt; 5 mg/day subgroup (36%). Further examination of safety
analyses by NP01 dose subgroup revealed inconsistent results that may have been impacted by the imbalance in the number of patients in the dose subgroups (&lt; 5 mg/day subgroup: n=313 versus &gt; 5 mg/day subgroup n=62)."</t>
  </si>
  <si>
    <t>added location of data</t>
  </si>
  <si>
    <t>added dose conversion, sex, and duration range information</t>
  </si>
  <si>
    <t>modafinil</t>
  </si>
  <si>
    <t>Cephalon sponsored, controlled, multicenter, Phase 3 studies in patients with narcolepsy</t>
  </si>
  <si>
    <t>headache, nausea</t>
  </si>
  <si>
    <t>90 days</t>
  </si>
  <si>
    <t>6months - &gt;1 year p77</t>
  </si>
  <si>
    <t xml:space="preserve">I can only find evidence that 200, and 400 mg/d were used for the phase 3 trial. </t>
  </si>
  <si>
    <t>riociguat</t>
  </si>
  <si>
    <t>Chronic thromboembolic pulmonary hypertension (CTEPH, WHO Group 4) to improve exercise capacity and WHO functional class Pulmonary arterial hypertension (PAH, WHO Group I) to improve exercise capacity, improve WHO functional class, and to delay clinical worsening</t>
  </si>
  <si>
    <t>CHEST-1, PATENT-1</t>
  </si>
  <si>
    <t>hypotension (table 73/74), headache (table 80), dizziness (table 80), dyspepsia (table 80), nasopharyngitis (table 80), diarrhea (table 80), vomiting (table 80), anemia (table 80)</t>
  </si>
  <si>
    <t>PAH, CTEPH</t>
  </si>
  <si>
    <t>two double-blind trials reported separately, similar adverse effects, both titrated to 2.5 mg TID</t>
  </si>
  <si>
    <t>although the PATENT-1 study includes a 1-1.5 mg TID group, this group was "small and considered exploratory" and not included here for safety data. Duration was variable and further than 4 months; however, a 4-month cut-off was exercised for the safety data.</t>
  </si>
  <si>
    <t>MZ/GAC</t>
  </si>
  <si>
    <t>Added dose conversion and duration range information.</t>
  </si>
  <si>
    <t>vardenafil hydrochloride</t>
  </si>
  <si>
    <t>treatment of erectile dysfunction</t>
  </si>
  <si>
    <t>ISS</t>
  </si>
  <si>
    <t>headache (table 18)</t>
  </si>
  <si>
    <t>141 days</t>
  </si>
  <si>
    <t>headache (table 18), vasodilation (table 18), rhinitis (table 18), dyspepsia (table 18), creatine kinase elevation (table 5)</t>
  </si>
  <si>
    <t>boceprevir</t>
  </si>
  <si>
    <t>Treatment of chronic hepatitis C virus infection</t>
  </si>
  <si>
    <t>No Placebo, p88</t>
  </si>
  <si>
    <t>https://www.pharmapendium.com/browse/fda/Boceprevir/4a73fdf915708789da7ab5046f7ef6c6</t>
  </si>
  <si>
    <t>estradiol</t>
  </si>
  <si>
    <t>moderate to severe vasomotor symptoms associated, vulval and vaginal atrophy, hypoestrogenism due to hypogonadism, castration or primary ovarian failure, f breast cancer (for palliation only) in appropriately selected women and men with metastatic disease, and advanced androgen-dependent carcinoma of the
prostate (for palliation only), Prevention of osteoporosis</t>
  </si>
  <si>
    <t>placebo controlled safety data for oral route not shown</t>
  </si>
  <si>
    <t>agreed could not find placebo group for oral route</t>
  </si>
  <si>
    <t>added indication(s)</t>
  </si>
  <si>
    <t>https://www.pharmapendium.com/browse/fda/Estradiol/efe31d0fe859e152a68361e11a274551</t>
  </si>
  <si>
    <t>griseofulvin, microcrystalline</t>
  </si>
  <si>
    <t>for the treatment of ringworm infections of the skin, hair; and nail</t>
  </si>
  <si>
    <t>no placebo controlled safety data</t>
  </si>
  <si>
    <t>agreed no placebo controlled data found</t>
  </si>
  <si>
    <t>https://www.pharmapendium.com/browse/fda/Griseofulvin,%20Microcrystalline/31c0e4426801e21fb70bd88b17e20ca5</t>
  </si>
  <si>
    <t>mesalamine</t>
  </si>
  <si>
    <t>for the induction of remission and for the treatment of patients with mildly to moderately active ulcerative colitis</t>
  </si>
  <si>
    <t>Clinical Trial UC-1</t>
  </si>
  <si>
    <t>1 g &amp; 4 g converted to mg</t>
  </si>
  <si>
    <t>ulcerative colitis</t>
  </si>
  <si>
    <t xml:space="preserve">Additional AEs listed in Table 84. None Significant. </t>
  </si>
  <si>
    <t>https://www.pharmapendium.com/browse/fda/Mesalamine/c0e28c261f9aa8ace7f714a1e7874b12</t>
  </si>
  <si>
    <t>mirabegron</t>
  </si>
  <si>
    <t>Treatment of overactive bladder (OAB) with symptoms of urge urinary incontinence, urgency, and urinary frequency</t>
  </si>
  <si>
    <t>EU/NA OAB 12-week Phase 3 Population</t>
  </si>
  <si>
    <t xml:space="preserve">Agreed, No changes. </t>
  </si>
  <si>
    <t>https://www.pharmapendium.com/browse/fda/Mirabegron/0de89944422f534a1b10531ecce5bd2a</t>
  </si>
  <si>
    <t>naldemedine tosylate</t>
  </si>
  <si>
    <t>Treatment of opioid-induced constipation (OIC) in adult patients with chronic non-cancer pain</t>
  </si>
  <si>
    <t>Phase 3 studies (V9231, V9232, and V9235)</t>
  </si>
  <si>
    <t>abdominal pain (table 75), diarrhea (table 75)</t>
  </si>
  <si>
    <t>12-52 weeks</t>
  </si>
  <si>
    <t>patients with OIC and chronic non-cancer pain</t>
  </si>
  <si>
    <t>updated additonal page numbers with adverse effects</t>
  </si>
  <si>
    <t>https://www.pharmapendium.com/browse/fda/Naldemedine%20Tosylate/4e2f51c669368cc8c4c8295db4c502da</t>
  </si>
  <si>
    <t>naloxegol oxalate</t>
  </si>
  <si>
    <t>Opioid-induced constipation</t>
  </si>
  <si>
    <t>placebo-controlled safety pool (Studies 04, 05, and 07</t>
  </si>
  <si>
    <t>abdominal pain (table 31)</t>
  </si>
  <si>
    <t>opiod-induced constipation</t>
  </si>
  <si>
    <t>The mean duration of exposure to naloxegol during the placebo-controlled studies was 93.0 days
(12.5 m g ) and 90.3 days (25 m g )</t>
  </si>
  <si>
    <t>https://www.pharmapendium.com/browse/fda/Naloxegol%20Oxalate/df63126f674a8acf425aab665fd5ffee</t>
  </si>
  <si>
    <t>nebivolol hydrochloride</t>
  </si>
  <si>
    <t>Hypertension</t>
  </si>
  <si>
    <t>four randomized placebo-controlled (PC) studies ( N E B 202, 302, 305, and 321); SENIORS</t>
  </si>
  <si>
    <t>increase cholesterol (table 35), increase triglycerides (table 35), bradycardia (p14, table 17)</t>
  </si>
  <si>
    <t>Clinically stable seniors with chronic heart failure (1.3.6)</t>
  </si>
  <si>
    <t xml:space="preserve">Tables 33, 35 combine data and do not separate based on dose groups. </t>
  </si>
  <si>
    <t>nintedanib esylate</t>
  </si>
  <si>
    <t>Treatment of idiopathic pulmonary fibrosis (IPF)</t>
  </si>
  <si>
    <t>Studies 1199.32, 1199.34, and 1199.30 (Phase 2)</t>
  </si>
  <si>
    <t>150 BID</t>
  </si>
  <si>
    <t>abdominal pain (table 30 and 33), liver enzyme elevation (table 30), diarrhea (table 28, 29, and 33), nausea (table 29 and 33), vomiting (table 33), decreased appetite (table 33), weight decreased (table 33)</t>
  </si>
  <si>
    <t>10 months</t>
  </si>
  <si>
    <t>10-11 months</t>
  </si>
  <si>
    <t>Study 1199.32 = 81.2 kg; Study 1199.34 = 76.2 kg; Study 1199.30 = 77.3 kg</t>
  </si>
  <si>
    <t xml:space="preserve">idiopathic pulmonary 
fibrosis </t>
  </si>
  <si>
    <t>https://www.pharmapendium.com/browse/fda/Nintedanib%20Esylate/03d2d1c00e5fa83ec86571edbe7f23dd</t>
  </si>
  <si>
    <t>nitisinone</t>
  </si>
  <si>
    <t>treatment of hereditary tyrosinemia type 1 (HT-1) in combination with dietary restriction of tyrosine and phenylalanine Reference ID: 4118839</t>
  </si>
  <si>
    <t>no placebo controlled safety data shown</t>
  </si>
  <si>
    <t>https://www.pharmapendium.com/browse/fda/Nitisinone/2efa27f68b2fb6650198994db6fb401d</t>
  </si>
  <si>
    <t>obeticholic acid</t>
  </si>
  <si>
    <t>Primary Biliary Cholangitis/Cirrhosis (PBC)</t>
  </si>
  <si>
    <t>Trial 747-301-Safety Assessment</t>
  </si>
  <si>
    <t>pruritis (table 91), fatigue (table 91), pyrexia (table 91), sinusitis (table 91), arthralgia (table 91), Oropharyngeal pain (table 91), palpitations (table 91)</t>
  </si>
  <si>
    <t>PCB Primary Biliary Cholangitis/Cirrhosis</t>
  </si>
  <si>
    <t>https://www.pharmapendium.com/browse/fda/Obeticholic%20Acid/fd9575acfa8e5dadbfa0aa39e5adfd26</t>
  </si>
  <si>
    <t>odevixibat</t>
  </si>
  <si>
    <t>Treatment of pruritus in progressive familial intrahepatic cholestasis</t>
  </si>
  <si>
    <t>FDA Integrated Review</t>
  </si>
  <si>
    <t>Trials A4250-005 and A4250-008</t>
  </si>
  <si>
    <t xml:space="preserve">NA </t>
  </si>
  <si>
    <t>placebo controlled trial is in children</t>
  </si>
  <si>
    <t>https://www.pharmapendium.com/browse/fda/Odevixibat/c5c9cc9927434e74e39c642eca799679?reference=36</t>
  </si>
  <si>
    <t>olaparib</t>
  </si>
  <si>
    <t>Monotherapy in patients with deleterious or suspected deleterious germline BRCA mutated (as detected by an FDA-approved test) advanced ovarian cancer who have been treated with three or more prior lines of chemotherapy.</t>
  </si>
  <si>
    <t xml:space="preserve">Trial D0810C000019 (study 19) </t>
  </si>
  <si>
    <t>anemia (table 37), decreased appetite (table 37), nausea (table 37), vomiting (table 37), diarrhea (table 37), dyspepsia (table 37), dysgeusia (table 37), fatigue (table 37), nasopharyngitis/pharyngitis/URI (table 37), arthralgia/musculoskeletal pain (table 37), myalgia (table 37), headache (table 37), cough (table 37), dermatitis/rash (table 37), decrease hemoglobin (table 39), decrease absolute neutrophil count (table 39), decrease platelet count (table 39), mean corpuscular volume elevation (table 39), increase in creatinine (table 39), blood pressure change (table 41), pulse rate change (table 41)</t>
  </si>
  <si>
    <t>5.6 months</t>
  </si>
  <si>
    <t>6 months - 2 years</t>
  </si>
  <si>
    <t xml:space="preserve">patients who were clinically enriched for markers associated with a response to PARP-inhibitor treatment. Patients with gBRCA mutation. </t>
  </si>
  <si>
    <t>additional study design info: https://www.ncbi.nlm.nih.gov/pmc/articles/PMC6535754/</t>
  </si>
  <si>
    <t>https://www.pharmapendium.com/browse/fda/Olaparib/a1dab9322676ea46eb41c88339270f39</t>
  </si>
  <si>
    <t>orlistat</t>
  </si>
  <si>
    <t>60, 120 mg TID</t>
  </si>
  <si>
    <t xml:space="preserve">6 months </t>
  </si>
  <si>
    <t>obesity</t>
  </si>
  <si>
    <t>Created separate line for 180 and 360 doses.</t>
  </si>
  <si>
    <t>oseltamivir phosphate</t>
  </si>
  <si>
    <t>for treatment of uncomplicated acute illness due to influenza infection i n adults who have been symptomatic for no more than two days.</t>
  </si>
  <si>
    <t>77 individuals over the age of 65 years treated with 75 mg bid for five days (ongoing trial WV15819); 151 individuals with chronic cardiac or pulmonary disease treated with 75 mg bid for five days (ongoing trial WV15812)</t>
  </si>
  <si>
    <t>BID dosing</t>
  </si>
  <si>
    <t>vomiting (table 66), nausea (table 66), headache (table 69)</t>
  </si>
  <si>
    <t>5 days</t>
  </si>
  <si>
    <t>influenza, healthy</t>
  </si>
  <si>
    <t xml:space="preserve">Minor changes. Added row for 150 bid. Health status/and dose conversion information was in wrong column. I moved those. </t>
  </si>
  <si>
    <t>vomiting (table 69), nausea (table 69)</t>
  </si>
  <si>
    <t>https://www.pharmapendium.com/browse/fda/Oseltamivir Phosphate/df80f9b71792c8858c81e28298bb2af2?reference=5</t>
  </si>
  <si>
    <t>osimertinib mesylate</t>
  </si>
  <si>
    <t>adjuvant treatment after complete tumour resection in EGFR mutant non-small cell lung cancer (NSCLC) patients</t>
  </si>
  <si>
    <t>EMA/280219/2021</t>
  </si>
  <si>
    <t xml:space="preserve">ADAURA </t>
  </si>
  <si>
    <t>diarrhea (table 65), paronychia (table 65), dry skin (table 65), pruiritis (table 65), cough (table 65), stomatitis (table 65), decreased appetite (table 65), mouth ulceration (table 65), dermatitis acneiform (table 65), blood creatinine increase (p115)</t>
  </si>
  <si>
    <t>21.7 months</t>
  </si>
  <si>
    <t>0-38months</t>
  </si>
  <si>
    <t>EGFR mutant non-small cell lung cancer (NSCLC) patients</t>
  </si>
  <si>
    <t>adjuvant therapy</t>
  </si>
  <si>
    <t xml:space="preserve">Table 65 on my PDF appears to be missing data. The image appears cut and overlapping rows. </t>
  </si>
  <si>
    <t>https://www.pharmapendium.com/browse/ema/Osimertinib%20Mesylate/7f75329bc6a3293ed93c698c0dfee953</t>
  </si>
  <si>
    <t>oxcarbazepine</t>
  </si>
  <si>
    <t>monotherapy trials</t>
  </si>
  <si>
    <t>headache (table 4), somnolence (table 4), dizziness (table 4)</t>
  </si>
  <si>
    <t>14.1 months</t>
  </si>
  <si>
    <t>0.03 - 83.1 months</t>
  </si>
  <si>
    <t>Seizure disorder</t>
  </si>
  <si>
    <t>age range includes pediatric, mean ~30</t>
  </si>
  <si>
    <t xml:space="preserve">A few minor corrections. NDA number was different but most of the information was correct. Added a few page numbers. </t>
  </si>
  <si>
    <t>https://www.pharmapendium.com/browse/fda/Oxcarbazepine/3089aa444987cd9fb4bb90cb086ed9a2</t>
  </si>
  <si>
    <t>palbociclib</t>
  </si>
  <si>
    <t>IBRANCE is a kinase inhibitor indicated for the treatment of
hormone receptor (HR) positive, human epidermal growth factor
receptor 2 (HER2) negative advanced or metastatic breast cancer
in combination with:
• an aromatase inhibitor as initial endocrine based therapy
in postmenopausal women; or
• fulvestrant in women with disease progression following
endocrine therapy</t>
  </si>
  <si>
    <t>combination therapy</t>
  </si>
  <si>
    <t>All AE are letrozole + Palbociclib</t>
  </si>
  <si>
    <t>https://www.pharmapendium.com/browse/fda/Palbociclib/5fc0e17c37094504e1b2a572b888c9c9</t>
  </si>
  <si>
    <t>omega-3-acid ethyl esters</t>
  </si>
  <si>
    <t>hypertriglyceridemia</t>
  </si>
  <si>
    <t xml:space="preserve"> Category 1 Studies K85</t>
  </si>
  <si>
    <t>4 g/d to mg/d</t>
  </si>
  <si>
    <t>23.6 weeks</t>
  </si>
  <si>
    <t>6-16 weeks</t>
  </si>
  <si>
    <t>patients with elevated Tg levels
in Type V dyslipidemia</t>
  </si>
  <si>
    <t>https://www.pharmapendium.com/browse/fda/Omega-3-Acid%20Ethyl%20Esters/1cc2794ed0649ceafc4e27f5d392c49e?reference=43</t>
  </si>
  <si>
    <t>panobinostat lactate</t>
  </si>
  <si>
    <t>In combination with bortezomib
and dexamethasone, for the
treatment of patients with multiple
m y e l o m a w h o have received at
least 2 prior therapies including
bortezomib and an
immunomodulatory agent.</t>
  </si>
  <si>
    <t>Confirmed study is not a monotherapy; "in combination with bortezomib
and dexamethasone, for the
treatment of patients with multiple
myeloma wh o have received at
least 2 prior therapies including
bortezomib and an
immunomodulatory agent."</t>
  </si>
  <si>
    <t>patiromer sorbitex calcium</t>
  </si>
  <si>
    <t>Treatment of Hyperkalemia</t>
  </si>
  <si>
    <t>Study 202 (105 subjects; up to 4 weeks; m e a n daily dose 29.8±1.5g)</t>
  </si>
  <si>
    <t>29.8 g to mg</t>
  </si>
  <si>
    <t>flatulence (table 40), constipation (table 40), blood urea increase (table 40)</t>
  </si>
  <si>
    <t>Table 31: In the overall pooled population,
most subjects had C K D , diabetes and hypertension, approximately half had heart failure, and almost one quarter reported a history of myocardial infarction.</t>
  </si>
  <si>
    <t>https://www.pharmapendium.com/browse/fda/Patiromer%20Sorbitex%20Calcium/dd0c8e1a2d253435d10fd32b3a6c35ff</t>
  </si>
  <si>
    <t>pazopanib hydrochloride</t>
  </si>
  <si>
    <t>For the treatment of patients with advanced renal cell carcinoma (RCC)</t>
  </si>
  <si>
    <t>placebo-controlled Phase 3 study, VEG105192</t>
  </si>
  <si>
    <t>7.4 months</t>
  </si>
  <si>
    <t>0.3-23.1 months</t>
  </si>
  <si>
    <t>advanced renal cell carcinoma</t>
  </si>
  <si>
    <t>https://www.pharmapendium.com/browse/fda/Pazopanib%20Hydrochloride/893f6f8879191ff31ae434f60b8e4e98?reference=9</t>
  </si>
  <si>
    <t>pemigatinib</t>
  </si>
  <si>
    <t>Treatment of adults with previously treated, unresectable locally advanced or metastatic cholangiocarcinoma with a fibroblast growth factor receptor 2 (FGFR2) fusion or other rearrangement as detected by an FDA-approved test.</t>
  </si>
  <si>
    <t>https://www.pharmapendium.com/browse/fda/Pemigatinib/d0708ed22020055166ccbd29f5a1f7f6</t>
  </si>
  <si>
    <t>plecanatide</t>
  </si>
  <si>
    <t>Treatment of chronic idiopathic constipation ( C I C ) in adult patients</t>
  </si>
  <si>
    <t xml:space="preserve">Pivotal phase 3 Studies 00 and 03 were both randomized, 12-week, double-blind, placebo-controlled studies to assess the safety and efficacy of plecanatide (3.0 and 6.0 m g ) in patients with chronic idiopathic constipation. </t>
  </si>
  <si>
    <t>chronic idiopathic constipation</t>
  </si>
  <si>
    <t>6mg: 926; 3mg: 941</t>
  </si>
  <si>
    <t>https://www.pharmapendium.com/browse/fda/Plecanatide/5d2691ab212bd2d06202bad7cf497691</t>
  </si>
  <si>
    <t>brexpiprazole</t>
  </si>
  <si>
    <t>Adjunctive Treatment of Major Depressive
Disorder
Treatment of Schizophrenia</t>
  </si>
  <si>
    <t>Safety Sample: Short-term, Controlled Trials—Schizophrenia; 331-07-203, 331-10-230, 331-10-231</t>
  </si>
  <si>
    <t>akathisia (table 62)</t>
  </si>
  <si>
    <t>331-07-203 has a 5 mg/d group</t>
  </si>
  <si>
    <t>added dose conversion field, updated highest dose tested, added sex and duration range fields</t>
  </si>
  <si>
    <t>https://www.pharmapendium.com/browse/fda/Brexpiprazole/00ccb22ace460844be09f496a697ac0d</t>
  </si>
  <si>
    <t>pomalidomide</t>
  </si>
  <si>
    <t>in combination with dexamethasone is indicated in the treatment of adult patients with relapsed and refractory multiple myeloma who have received at least two prior treatment regimens, including both lenalidomide and bortezomib, and have demonstrated disease progression on the last therapy</t>
  </si>
  <si>
    <t>EMA/CHMP/427059/2013</t>
  </si>
  <si>
    <t xml:space="preserve">no placebo and no monotherapy </t>
  </si>
  <si>
    <t>ponatinib hydrochloride</t>
  </si>
  <si>
    <t>Patients with CP-CML, AP-CML, BP-CML, or Ph+ ALL resistant or intolerant to prior tyrosine kinase inhibitor therapy</t>
  </si>
  <si>
    <t>confirmed no placebo reported</t>
  </si>
  <si>
    <t>https://www.pharmapendium.com/browse/fda/Ponatinib%20Hydrochloride/00f82e8605ff952a18799776fb9e4ca3</t>
  </si>
  <si>
    <t>ponesimod</t>
  </si>
  <si>
    <t>Relapsing forms of multiple sclerosis (MS), to include clinically isolated syndrome, relapsing-remitting disease, and active secondary progressive disease, in adults</t>
  </si>
  <si>
    <t xml:space="preserve">Phase 2, placebo-controlled, dose-finding study of 464 subjects with RRM (AC-058B201) </t>
  </si>
  <si>
    <t>Headache (TAble 51), ALT increase (table 51), lymphocyte decrease (table 67), increase blood pressure (p180)</t>
  </si>
  <si>
    <t>relapsing multiple sclerosi</t>
  </si>
  <si>
    <t>Minor changes only</t>
  </si>
  <si>
    <t>https://www.pharmapendium.com/browse/fda/Ponesimod/6fecc317644185b74885395225d184e2?reference=6</t>
  </si>
  <si>
    <t>Phase 2, placebo-controlled, dose-finding study of 464 subjects with RRM (AC-058B201) &amp; plaque psoriasis population (A C - 0 5 8 A 2 0 1)</t>
  </si>
  <si>
    <t>dyspnea (table 57), ALT increase (table 51, 57), lymphocyte decrease (table 67), increase blood pressure (p180)</t>
  </si>
  <si>
    <t xml:space="preserve">relapsing multiple sclerosis, plaque psoriasis </t>
  </si>
  <si>
    <t xml:space="preserve">Minor changes only. N was reported as 114 and 171. </t>
  </si>
  <si>
    <t>dyspnea (table 51), dizziness (table 51), ALT increase (table 51, 57), lymphocyte decrease (table 67), increase blood pressure (p180), peripheral edema (table 51), Migraine (Table 51)</t>
  </si>
  <si>
    <t>Minor changes to AEs</t>
  </si>
  <si>
    <t>pralsetinib</t>
  </si>
  <si>
    <t>Adult and pediatric patients 12 years of age and older with
advanced or metastatic RET-mutant medullary thyroid cancer
(MTC) who require systemic therapy
Adult and pediatric patients 12 years of age and older with RET-
fusion positive thyroid cancer who require systemic therapy
and who are radioactive iodine-refractory (if radioactive iodine
is appropriate)</t>
  </si>
  <si>
    <t xml:space="preserve">Confirmed. No Placebo results. </t>
  </si>
  <si>
    <t>https://www.pharmapendium.com/browse/fda/Pralsetinib/ea56057ca15a951e2ddd55a7866af09d</t>
  </si>
  <si>
    <t>pramipexole dihydrochloride</t>
  </si>
  <si>
    <t>1) Primary symptomatic treatment of Parkinson's disease.
2) Adjunctive treatment of Parkinson's disease.</t>
  </si>
  <si>
    <t>ET (trials 1 and 4) population (patients with PD who were not taking levodopa)</t>
  </si>
  <si>
    <t>trials 1 and 4 pooled - trial 1 dose range 0.375-4.5, trial 4 range 1.5-6 mg/d; assume effects at highest dose</t>
  </si>
  <si>
    <t>nausea (table 4.13.1.1.1), constipation (table 4.13.1.1.1), somnolence (table 4.13.1.1.1), insomnia (table 4.13.1.1.1), hallucination (table 4.13.1.1.1), creatine phosphokinase increase (p45)</t>
  </si>
  <si>
    <t>10 weeks</t>
  </si>
  <si>
    <t>Parkinson's disease</t>
  </si>
  <si>
    <t>No changes</t>
  </si>
  <si>
    <t>https://www.pharmapendium.com/browse/fda/Pramipexole%20Dihydrochloride/d948917571e06b864d9273547608cf71</t>
  </si>
  <si>
    <t>pretomanid</t>
  </si>
  <si>
    <t>Treatment of pulmonary extensively drug-resistant (XDR) and
treatment-intolerant/nonresponsive (TI/NR) multidrug-resistant
(MDR) tuberculosis in adults</t>
  </si>
  <si>
    <t>phase 1 - see notes</t>
  </si>
  <si>
    <t>headache (table 9-50), dizziness (table 9-50), nausea (table 9-50), diarrhea (table 9-50), hemoglobin decrease (table 9-50), dermatitis contact (table 9-50)</t>
  </si>
  <si>
    <t>17.2 days</t>
  </si>
  <si>
    <t>1-43 days</t>
  </si>
  <si>
    <t>only phase 1 placebo controlled - more than half received single dose treatment, dose ranged from 50 mg to 1500 mg</t>
  </si>
  <si>
    <t xml:space="preserve">Added a few details but can confirm that the majority of treatment group were single dose only and data was then combined. </t>
  </si>
  <si>
    <t>https://www.pharmapendium.com/browse/fda/Pretomanid/e92ee87886f57ca5288236bb5a2aa62f</t>
  </si>
  <si>
    <t>raltegravir potassium</t>
  </si>
  <si>
    <t>Treatment of HIV-1 infection</t>
  </si>
  <si>
    <t xml:space="preserve">Protocols 018 and 019 were international, multi-center, double-blind, randomized, placebo-controlled trials comparing 400 mg twice daily raltegravir in combination with optimized background therapy (OBT) to OBT alone in highly treatment-experienced HIV-infected subjects. </t>
  </si>
  <si>
    <t>placebo pooled with active comparator for most reporting</t>
  </si>
  <si>
    <t xml:space="preserve">Minor additions, no changes. Duration is estimated for a larger group that included Protocol 18/19 and others. </t>
  </si>
  <si>
    <t>https://www.pharmapendium.com/browse/fda/Raltegravir%20Potassium/8e07e6c0fdd34e637f63dc8c1d4f19f3</t>
  </si>
  <si>
    <t>regorafenib</t>
  </si>
  <si>
    <t>Treatment of patients with metastatic colorectal cancer who have been previously treated with fluoropyrimidine-, oxaliplatin-, and irinotecan- based chemotherapy, an anti- VEGF therapy, and, if KRAS wild type, an anti-EGFR therapy</t>
  </si>
  <si>
    <t>safety data for regorafenib was primarily derived from study 14387, a large multi-
center randomized, double-blind, placebo controlled trial in which 500 patients with
previously treated metastatic colorectal cancer (mCRC) received regorafenib at an oral
dose of 160 mg for the first 3 weeks of each 4 week cycle until toxicity, disease
progression, or death.</t>
  </si>
  <si>
    <t>metastatic colon cancer</t>
  </si>
  <si>
    <t xml:space="preserve">Duration range SD is 9.74 w. Added Table 31 findings. </t>
  </si>
  <si>
    <t>https://www.pharmapendium.com/browse/fda/Regorafenib/3cdcf260159befd3ad96758842487521</t>
  </si>
  <si>
    <t>relugolix</t>
  </si>
  <si>
    <t>RELUGOLIX is a gonadotropin-releasing hormone
(GnRH) antagonist indicated for the treatment of
patients with advanced prostate cancer.
Reference ID: 4719259(b) (4)</t>
  </si>
  <si>
    <t>https://www.pharmapendium.com/browse/fda/Relugolix/3b681ebde843003de5a19599498faf9a</t>
  </si>
  <si>
    <t>rilpivirine hydrochloride</t>
  </si>
  <si>
    <t>https://www.pharmapendium.com/browse/fda/Rilpivirine%20Hydrochloride/9ced65a4af087352a74203f63a45eb54</t>
  </si>
  <si>
    <t>ripretinib</t>
  </si>
  <si>
    <t>for the treatment of patients with advanced gastrointestinal stromal tumor (GIST) who have received prior treatment with 3 or more kinase inhibitors, including imatinib</t>
  </si>
  <si>
    <t>Study DCC‐2618‐03‐001</t>
  </si>
  <si>
    <t>alopecia (table 20), fatigue (table 20), nausea (table 20), abominal pain (table 20), constipation (table 20), myalgia (table 20), diarrhea (table 20), decreased appetite (table 20), Palmar‐plantar erythrodysaesthesia syndrome (table 20), vomiting (Table 20), headache (table 20), weight decreased (table 20), arthralgia (table 20), blood bilirubin increase (table 20), oedema peripheral (table 20), muscle spasms (table 20), hypertension (table 20), dry skin (table 20), Dyspnoea (table 20), Hypophosphataemia (table 20), lipase increase (table 20), pruritis (table 20), stomatitis (table 20), decreased neutrophils (table 21.3), decreased platelets (table 21.3), decreased white blood cells (table 21.3), increased triglycerides (table 21.3), increased lipase (table 21.3), decreased phosphorus (table 21.3), decreased calcium (table 21.3), increased creatine kinase (table 21.3), decreased sodium (table 21.3), increased amylase (table 21.3), decreased potassium (table 21.3), increased magnesium (table 21.3), increased activated partial thromboplastin time (table 21.3)</t>
  </si>
  <si>
    <t>24.44 weeks</t>
  </si>
  <si>
    <t>1.3-59.4 weeks</t>
  </si>
  <si>
    <t>advanced gastrointestinal stromal tumor</t>
  </si>
  <si>
    <t>https://www.pharmapendium.com/browse/fda/Ripretinib/941c7fcb65a259e5e355595d65cfd141</t>
  </si>
  <si>
    <t>rizatriptan benzoate</t>
  </si>
  <si>
    <t xml:space="preserve"> NA</t>
  </si>
  <si>
    <t>safety data from acute exposure excluded, long-term safety data because dose &amp; duration dependent on frequency of attacks</t>
  </si>
  <si>
    <t>https://www.pharmapendium.com/browse/fda/Rizatriptan%20Benzoate/856f60510319ecedfa27c8088cd63310</t>
  </si>
  <si>
    <t>rolapitant hydrochloride</t>
  </si>
  <si>
    <t>In combination with other antiemetic agents in
adults for the prevention of ( b ) ( 4 ) delayed nausea
and vomiting associated with initial and repeat
courses of emetogenic cancer chemotherapy
including, but not limited to, highly emetogenic
chemotherapy</t>
  </si>
  <si>
    <t>FDA Clinical Pharmacology and Biopharmaceutics Review</t>
  </si>
  <si>
    <t>single dose studies</t>
  </si>
  <si>
    <t>https://www.pharmapendium.com/browse/fda/Rolapitant%20Hydrochloride/5a73bb247e7d4b3f092ae8c89cc3d4a5?reference=14</t>
  </si>
  <si>
    <t>ruxolitinib phosphate</t>
  </si>
  <si>
    <t>Treatment of Patients with Myelofibrosis</t>
  </si>
  <si>
    <t>INCB-351</t>
  </si>
  <si>
    <t>15 mg BID</t>
  </si>
  <si>
    <t>Thrombocytopenia (table 58), anemia (table 58), headache (table 58), dizziness (table 58), confusion (table 58)</t>
  </si>
  <si>
    <t xml:space="preserve">MF Primary Myelofibrosis, Post-polycythemia Vera Myelofibrosis, 
and Post-essential Thrombocythemia Myelofibrosis </t>
  </si>
  <si>
    <t>https://www.pharmapendium.com/browse/fda/Ruxolitinib%20Phosphate/136918982a4729bff6794f38934c543a</t>
  </si>
  <si>
    <t>sacubitril; valsartan</t>
  </si>
  <si>
    <t>combination of two drugs</t>
  </si>
  <si>
    <t>selpercatinib</t>
  </si>
  <si>
    <t>x Metastatic RET fusion-positive non-small cell lung
cancer (NSCLC) who require systemic therapy,
x RET-mutant medullary thyroid cancer (MTC) who
require systemic therapy, or
x Advanced RET fusion-positive thyroid cancer who
require systemic therapy</t>
  </si>
  <si>
    <t>https://www.pharmapendium.com/browse/fda/Selpercatinib/0bc2eb29c35e2815b928188021ea505d</t>
  </si>
  <si>
    <t>silodosin</t>
  </si>
  <si>
    <t>Treatment of the signs and symptoms of benign prostatic hyperplasia</t>
  </si>
  <si>
    <t>Placebo-controlled Phase 2 study K M D 3 2 1 3 - U S 0 2 1 -99 (N=264); Placebo-controlled Phase 3 studies SI04009 (N=461) and SI04010 (N=462)</t>
  </si>
  <si>
    <t>retrograde ejaculation (Table 7.4)</t>
  </si>
  <si>
    <t>Phase 3 is 12 weeks; Phase 2 is 8weeks</t>
  </si>
  <si>
    <t>Phase 2 used dosage for 4 mg/day but no adverse effects were noted</t>
  </si>
  <si>
    <t>https://www.pharmapendium.com/browse/fda/Silodosin/4c97fbb5603e0a37c43dc9b7ac0fe9b7?reference=42</t>
  </si>
  <si>
    <t>simeprevir sodium</t>
  </si>
  <si>
    <t>Treatment of Hepatitis C</t>
  </si>
  <si>
    <t>Phase 3 trials, C208, C216, and HPC3007</t>
  </si>
  <si>
    <t xml:space="preserve">pruritis (table 26), rash (table 29),  increased bilirubin (table 35), influenza like illness (table 46), </t>
  </si>
  <si>
    <t>genotype 1 HCV-infected patients</t>
  </si>
  <si>
    <t xml:space="preserve">Removed Nausea (22 vs 18%) Nausea and vommiting symptoms were lumped together for a &gt;5%. </t>
  </si>
  <si>
    <t>https://www.pharmapendium.com/browse/fda/Simeprevir%20Sodium/46ae6b9b159c7971be210694e1730f62</t>
  </si>
  <si>
    <t>sitagliptin phosphate</t>
  </si>
  <si>
    <t>Improve Glycemic Control in patients with type 2 diabetes</t>
  </si>
  <si>
    <t>Long-term safety population (P010, P014, P020, P021)</t>
  </si>
  <si>
    <t>bronchitis</t>
  </si>
  <si>
    <t>329-766 days</t>
  </si>
  <si>
    <t>Adverse effects in long-term safety population which was placebo controlled.</t>
  </si>
  <si>
    <t>https://www.pharmapendium.com/browse/fda/Sitagliptin%20Phosphate/a67784038f0fbbf32c5154239821de16</t>
  </si>
  <si>
    <t>upper respiratory infection, nausea</t>
  </si>
  <si>
    <t>373 days</t>
  </si>
  <si>
    <t>349-388 days</t>
  </si>
  <si>
    <t>suvorexant</t>
  </si>
  <si>
    <t>Suvorexant integrated safety database included 2,809 subjects with primary insomnia in the three Phase 3 trials (P028, P029, and P009), in which subjects received the proposed doses of suvorexant (15 mg to 40 mg) (PDF pg. 218)</t>
  </si>
  <si>
    <t>somnolence, somnolece by age, somnolence by sex (p167, PDF pg. 245 and PDF pg. 284)</t>
  </si>
  <si>
    <t>0-12 months</t>
  </si>
  <si>
    <t>primary insomnia</t>
  </si>
  <si>
    <t>updated somnolence outcomes to include stratified adverse effects (Sheerin 3/18/2024)</t>
  </si>
  <si>
    <t>https://www.pharmapendium.com/browse/fda/Suvorexant/e8517cc8ddd996d27188d1b097e1d68a?reference=25</t>
  </si>
  <si>
    <t>tasimelteon</t>
  </si>
  <si>
    <t>Treatment of Non-24-Hour Disorder in the Totally Blind</t>
  </si>
  <si>
    <t>Pooled study group 3, 3201 &amp; 3203</t>
  </si>
  <si>
    <t xml:space="preserve">headache (table 31), ALT increase (table 31), nightmare/abnormal dream (table 31), conduction disorder (table 31), sleep disorder (table 31), upper respiratory tract infection (table 31),  </t>
  </si>
  <si>
    <t>252 days</t>
  </si>
  <si>
    <t>1-712 days</t>
  </si>
  <si>
    <t xml:space="preserve">Subjects with N o n - 2 4 </t>
  </si>
  <si>
    <t xml:space="preserve">Agreed with all extracted details. Added a few addtional locations ofr data. </t>
  </si>
  <si>
    <t>https://www.pharmapendium.com/browse/fda/Tasimelteon/92ea172271e74bdd5d4d706b82184793</t>
  </si>
  <si>
    <t>ticagrelor</t>
  </si>
  <si>
    <t>BRILINTA is a P2Y12 platelet inhibitor indicated to reduce the rate of cardiovascular death, myocardial infarction, and stroke in patients with acute coronary
syndrome (ACS) or a history of myocardial infarction (MI). For at least the first 12 months following ACS, it is superior to clopidogrel. BRILINTA also reduces
the rate of stent thrombosis in patients who have been stented for treatment of ACS.</t>
  </si>
  <si>
    <t>PEGASUS</t>
  </si>
  <si>
    <t>60 and 90 BID</t>
  </si>
  <si>
    <t>bleeding (table 34), dyspnea (table 34), ecchymosis (table 34)</t>
  </si>
  <si>
    <t>24 months</t>
  </si>
  <si>
    <t>Patients with a history of myocardial infarction</t>
  </si>
  <si>
    <t>PDF sections repeat</t>
  </si>
  <si>
    <t>https://www.pharmapendium.com/browse/fda/Ticagrelor/02e02d09e37a9b787551a124c050b0ed</t>
  </si>
  <si>
    <t>bleeding (table 34), dyspnea (table 34), ecchymosis (table 34), epistaxis (table 34)</t>
  </si>
  <si>
    <t>vemurafenib</t>
  </si>
  <si>
    <t>Treatment of BRAF V600E Mutation-Positive Unresectable or Metastatic Melanoma</t>
  </si>
  <si>
    <t xml:space="preserve">No placebo  </t>
  </si>
  <si>
    <t>https://www.pharmapendium.com/browse/fda/Vemurafenib/808b323d8a61b0353b7012e4cbdf503a?reference=26</t>
  </si>
  <si>
    <t>vismodegib</t>
  </si>
  <si>
    <t>Basal Cell Carcinoma</t>
  </si>
  <si>
    <t>SHH4489g</t>
  </si>
  <si>
    <t>dysgeusia (table 45), muscle spasms (table 45), alopecia (table 45), nausea (table 45), constipation (table 45), abdominal pain (table 45), decreased appetite (table 45), abdominal pain upper (table 45), vomiting (table 45), weight decreased (table 45), rash (table 45), asthenia (table 45), dry mouth (table 45), dry mouth (table 45)</t>
  </si>
  <si>
    <t>ovarian cancer in a second or third complete remission</t>
  </si>
  <si>
    <t xml:space="preserve">Removed musculoskeletal pain. 5% of 52 = 2.6 or a difference of 3 patients with symptoms to qualify for 5% difference. Added several page numbers, but agree that Hepatic, Cardio, Hemo, Renal did not supply placebo data. </t>
  </si>
  <si>
    <t>https://www.pharmapendium.com/browse/fda/Vismodegib/52757990e114faab9fceed225174a42f</t>
  </si>
  <si>
    <t>simvastatin</t>
  </si>
  <si>
    <t>Treatment of high cholesterol</t>
  </si>
  <si>
    <t>Myopathy with or without rhabdomyolysis</t>
  </si>
  <si>
    <t>5.4 years</t>
  </si>
  <si>
    <t>zafirlukast</t>
  </si>
  <si>
    <t>56 days</t>
  </si>
  <si>
    <t>0 - 174 days</t>
  </si>
  <si>
    <t xml:space="preserve">Placebo control Study begins page 10. </t>
  </si>
  <si>
    <t>midostaurin</t>
  </si>
  <si>
    <t>in combination with standard induction and consolidation chemotherapy followed by Rydapt single agent maintenance therapy for adult patients with newly diagnosed acute myeloid leukaemia (AML) who are Fms-like tyrosine kinase receptor-3 (FLT3) mutation-positive; as monotherapy for the treatment of adult patients with advanced systemic mastocytosis (SM)</t>
  </si>
  <si>
    <t>EMEA/H/C/004095/0000</t>
  </si>
  <si>
    <t xml:space="preserve">The AML safety database consists of 345 patients from Study A2301 who received midostaurin in combination with chemotherapy, and 164 patients with AML/advanced MDS from Studies A2106 (midostaurin in combination with chemotherapy) and A2104E1 (single agent midostaurin). </t>
  </si>
  <si>
    <t>100 mg B.I.D.</t>
  </si>
  <si>
    <t>Haemoglobin decrease, Dermatitis exfoliative, QTcF abnormalities, device related infection</t>
  </si>
  <si>
    <t>34 days</t>
  </si>
  <si>
    <t>Newly diagnosed FLT3 mutated AML</t>
  </si>
  <si>
    <t>in combination with standard CT followed by single-agent maintenance therapy</t>
  </si>
  <si>
    <t>updated duration range to NR</t>
  </si>
  <si>
    <t>nomifensine</t>
  </si>
  <si>
    <t>summary of multiple trials</t>
  </si>
  <si>
    <t>weight decrease, eosinophilia, dry mouth, elevated urine WBC</t>
  </si>
  <si>
    <t>variable, 28-42 days, 6+ months</t>
  </si>
  <si>
    <t>dose not specified in safety review</t>
  </si>
  <si>
    <t xml:space="preserve">updated page numbers </t>
  </si>
  <si>
    <t xml:space="preserve">variable duration. Did not indicate actual range. </t>
  </si>
  <si>
    <t>progesterone</t>
  </si>
  <si>
    <t>Treatment of secondary amenorrhea</t>
  </si>
  <si>
    <t>FDA Microbiology Review</t>
  </si>
  <si>
    <t>safety trial #2 C90-557</t>
  </si>
  <si>
    <t xml:space="preserve">dizziness, fatigue </t>
  </si>
  <si>
    <t>26 days</t>
  </si>
  <si>
    <t>estrogen primed postmenopausal women</t>
  </si>
  <si>
    <t>small sample size, metabolic data unclear - see page 62, significant change from baseline for triglycerides and VLDL-C but not dose related and not concluded as clinically significant</t>
  </si>
  <si>
    <t>added fatigue to columns M and N, and updated column Y</t>
  </si>
  <si>
    <t>amoxapine</t>
  </si>
  <si>
    <t>indicated for the relief of symptoms of depression in patients with neurotic or reactive depressive disorders as well as endogenous and psychotic depressions. It is indicated for depression accompanied by anxiety or agitation.</t>
  </si>
  <si>
    <t xml:space="preserve">Note that most of this PDF is scanned poorly and difficult to read; hematologic results not listed, only a note is written qualitatively </t>
  </si>
  <si>
    <t>100 mg/day in two capsules increased to 600 mg/day with 12 capsules</t>
  </si>
  <si>
    <t>24 male alcoholic patients</t>
  </si>
  <si>
    <t>eliglustat tartrate</t>
  </si>
  <si>
    <t>long-term treatment of adult patients with Gaucher disease type 1 (GD1)</t>
  </si>
  <si>
    <t>ENGAGE</t>
  </si>
  <si>
    <t>100 mg BID (dosage is 50mg or 100mg BID based on plasma trough concentration PDF pg 43)</t>
  </si>
  <si>
    <t xml:space="preserve">nasopharyngitis, sinusitis, flatulence, nausea, headache, migraine, arthralgia, pyrexia, oropharyngeal pain, nasal obstruction, </t>
  </si>
  <si>
    <t>1- 39 weeks</t>
  </si>
  <si>
    <t>Gaucher disease type 0</t>
  </si>
  <si>
    <t>for ENGAGE initial dose is 50 BID, adjusted up to 100 and 150 BID</t>
  </si>
  <si>
    <t>Two different clinical reviews (FDA and EMA) available in Sharepoint. I used the FDA document as it had extractable data. While 4 trails make up the safety population, only ENGAGE is placebo controlled.</t>
  </si>
  <si>
    <t>miltefosine</t>
  </si>
  <si>
    <t>Cutaneous Leishmaniasis</t>
  </si>
  <si>
    <t>3168= 28 days , ZO20b= 19.5 days, Soto = NR</t>
  </si>
  <si>
    <t>target dose for indication is 2.5 mg/kg-d</t>
  </si>
  <si>
    <t>increasing doses (1.4- &lt;2.3, 2.3 - &lt;3, &gt;=3, and total)</t>
  </si>
  <si>
    <t>Priority2</t>
  </si>
  <si>
    <t>teriflunomide</t>
  </si>
  <si>
    <t xml:space="preserve">Recommendation for Action on NDA 202,992, for the use of teriflunomide in the treatment of patients with relapsing forms of Multiple Sclerosis (MS) </t>
  </si>
  <si>
    <t>safety pool 1</t>
  </si>
  <si>
    <t>diarrhea (table 50), hepatic disorders (table 50), bone marrow disorders (table 50), alopecia (table 50), ALT increase (table 52), AST increase (table 78)</t>
  </si>
  <si>
    <t>9 m- 2yr</t>
  </si>
  <si>
    <t>relapsing MS patients</t>
  </si>
  <si>
    <t>updated duration and duration range</t>
  </si>
  <si>
    <t>https://www.pharmapendium.com/browse/fda/Teriflunomide/bbbaa5004410599db0973e60b622abf7</t>
  </si>
  <si>
    <t>nausea (table 50), diarrhea (table 50), hepatic disorders (table 50), bone marrow disorders (table 50), hypersensitivity (table 50), alopecia (table 50), ALT increase (table 52), AST increase (table 78)</t>
  </si>
  <si>
    <t>perampanel</t>
  </si>
  <si>
    <t>Adjunctive therapy in the treatment of partial-onset seizures with or without secondary generalization</t>
  </si>
  <si>
    <t>dizziness (table 62)</t>
  </si>
  <si>
    <t>50.8 weeks</t>
  </si>
  <si>
    <t>Adults with epilepsy</t>
  </si>
  <si>
    <t>https://www.pharmapendium.com/browse/fda/Perampanel/a2715e67693583c1f82a462a6c94df3c</t>
  </si>
  <si>
    <t>irritability (table 50), ataxia (table 62), dizziness (table 62), fatigue (table 64), somnolence (table 64), cholesterol increase (table 89)</t>
  </si>
  <si>
    <t>89.1 weeks</t>
  </si>
  <si>
    <t>pimavanserin tartrate</t>
  </si>
  <si>
    <t>Psychosis associated with Parkinson’s disease</t>
  </si>
  <si>
    <t>6-week clinical trials (Placebo-controlled 6-week Studies Population [PDP6]: ACP-103-012, ACP-103-014, and ACP-103-020)</t>
  </si>
  <si>
    <t>Adults with Parkinson’s Disease</t>
  </si>
  <si>
    <t>https://www.pharmapendium.com/browse/fda/Pimavanserin%20Tartrate/d2bc4b757ae88cf1a72a40dc9e449c40</t>
  </si>
  <si>
    <t>ropinirole hydrochloride</t>
  </si>
  <si>
    <t>Symptomatic treatment of Parkinson's disease</t>
  </si>
  <si>
    <t>the ISS, studies 054 and 044</t>
  </si>
  <si>
    <t>0.25, 0.5, 1, 2, and 5 mg/kg T.I.D with a 4-week dose escalation</t>
  </si>
  <si>
    <t>nausea, dizziness, somnolence; ET patients: asthenia, fatigue, syncope, dyspepsia, nausea, somnolence, infection viral,; AT patients: dyskinesia</t>
  </si>
  <si>
    <t>ET (early therapy) and AT (adjunct therapy) for the symptomatic treatment of Parkinson's disease</t>
  </si>
  <si>
    <t>increasing doses and converted doses. Adverse effect dose is highest converted dose (15 mg/kg/d)</t>
  </si>
  <si>
    <t>https://www.pharmapendium.com/browse/fda/Ropinirole%20Hydrochloride/6d213090e5326dc5ec9947a37a6cece7?reference=67</t>
  </si>
  <si>
    <t>saxagliptin hydrochloride</t>
  </si>
  <si>
    <t>Treatment of type 2 diabetes</t>
  </si>
  <si>
    <t>pooled double-blind monotherapy safety: CY181011, CV181038</t>
  </si>
  <si>
    <t>infections and infestations (table 7.35, PDF pg. 171)</t>
  </si>
  <si>
    <t>adults with type 2 diabetes</t>
  </si>
  <si>
    <t>There are 20+ tables in the safety section, but only tables 7.22, 7.35, and 7.  have relevant and significant adverse effects (difference &gt;5%)</t>
  </si>
  <si>
    <t>https://www.pharmapendium.com/browse/fda/Saxagliptin%20Hydrochloride/f655ce6372bb37a28b774eb72e961cf9</t>
  </si>
  <si>
    <r>
      <t>pooled double-blind monotherapy safety: CY181011, CV181039</t>
    </r>
    <r>
      <rPr>
        <sz val="11"/>
        <color theme="1"/>
        <rFont val="Calibri"/>
        <family val="2"/>
        <scheme val="minor"/>
      </rPr>
      <t/>
    </r>
  </si>
  <si>
    <t>sodium zirconium cyclosilicate</t>
  </si>
  <si>
    <t>for the treatment of hyperkalaemia in adult patients, acute and extended use</t>
  </si>
  <si>
    <t>EMA/93250/2018</t>
  </si>
  <si>
    <t>safety population; studies EUZS-003 and ZS-004</t>
  </si>
  <si>
    <t>blood urea nitrogen (PDF page 92)</t>
  </si>
  <si>
    <t>12 days - 11 months (extended dosing period)</t>
  </si>
  <si>
    <t>adults with hperkaelemia</t>
  </si>
  <si>
    <t>https://www.pharmapendium.com/browse/ema/Sodium%20Zirconium%20Cyclosilicate/e24c452082158fea2dffbbc42fd315dc?reference=89</t>
  </si>
  <si>
    <t>oedema peripheral (PDF page 91)</t>
  </si>
  <si>
    <t>Adverse effects are also stratified by demographic factors. I reported results from total population. Also the direction of effect on BUN is not clear</t>
  </si>
  <si>
    <t>sofosbuvir</t>
  </si>
  <si>
    <t>Treatment of chronic hepatitis C in adults</t>
  </si>
  <si>
    <t>used in combination with other drugs</t>
  </si>
  <si>
    <t>https://www.pharmapendium.com/browse/fda/Sofosbuvir/ef918fb2676c2500d7ea2bf6342eae6c</t>
  </si>
  <si>
    <t>solifenacin succinate</t>
  </si>
  <si>
    <t>Treatment of overactive bladder with symptoms of urge urinary incontinence, urgency, and urinary frequency</t>
  </si>
  <si>
    <t>Combined Studies (013/014, 015/018)</t>
  </si>
  <si>
    <t>82.3 days</t>
  </si>
  <si>
    <t>3 days - 112 days</t>
  </si>
  <si>
    <t>Men &amp; women with overactive bladder</t>
  </si>
  <si>
    <t>https://www.pharmapendium.com/browse/fda/Solifenacin%20Succinate/7c898570d819f0bf1dfbd83b47a4b80b?reference=139</t>
  </si>
  <si>
    <t>dry mouth, constipation, QT prolongation</t>
  </si>
  <si>
    <t>1 days - 112 days</t>
  </si>
  <si>
    <t>sonidegib phosphate</t>
  </si>
  <si>
    <t>Adult patients with advanced basal cell carcinoma (BCC)</t>
  </si>
  <si>
    <t>not placebo controlled; authors note that the 200 mg group was reduced to placebo capsules under protocol (PDF pg. 119)</t>
  </si>
  <si>
    <t>https://www.pharmapendium.com/browse/fda/Sonidegib%20Phosphate/6e2136a9d68b04411e4274b61d76a8df</t>
  </si>
  <si>
    <t>tecovirimat</t>
  </si>
  <si>
    <t xml:space="preserve">for the treatment of orthopoxvirus disease (smallpox, monkeypox, cowpox, and vaccinia complications) in adults 18 years of age and older and paediatric and adolescent patients weighing at least 13 kg  </t>
  </si>
  <si>
    <t>EMA/703119/2021</t>
  </si>
  <si>
    <t>SIGA-246-008</t>
  </si>
  <si>
    <t>600 BID</t>
  </si>
  <si>
    <t>Adult patients with orthopaxvirus disease</t>
  </si>
  <si>
    <t>https://www.pharmapendium.com/browse/ema/Tecovirimat/b5797b2f0944e8474c669d4179fb3f70?reference=111</t>
  </si>
  <si>
    <t>tedizolid phosphate</t>
  </si>
  <si>
    <t>Acute bacterial skin and skin structure infections</t>
  </si>
  <si>
    <t>Study TR701-105 (p141) tyramine challenge study in healthy patients</t>
  </si>
  <si>
    <t>some placebo controlled trials but not in support of safety evaluation, Study TR701-105 (p141) was a tyramine challenge study in healthy patients</t>
  </si>
  <si>
    <t>https://www.pharmapendium.com/browse/fda/Tedizolid%20Phosphate/2aa0d0d21e1a15c7e5059402e76a13fc</t>
  </si>
  <si>
    <t>telbivudine</t>
  </si>
  <si>
    <t>Treatment of chronic Hepatitis B</t>
  </si>
  <si>
    <t>The Intent-to-Treat Population (ITT)</t>
  </si>
  <si>
    <t>not placebo controlled; drug is compared to another drug "Lamivudine", which is used as a monotherapy for HBV</t>
  </si>
  <si>
    <t>https://www.pharmapendium.com/browse/fda/Telbivudine/fae0e1c84415df1f2cae1dd239c0bc14</t>
  </si>
  <si>
    <t>telotristat etiprate</t>
  </si>
  <si>
    <t xml:space="preserve">Treatment of carcinoid syndrome diarrhea in adult patients taking somatostatin analog therapy
</t>
  </si>
  <si>
    <t>TID</t>
  </si>
  <si>
    <t xml:space="preserve">Increased ALT, Increased GGT (p97), Pyrexia (Tavle 42) </t>
  </si>
  <si>
    <t>2.9-17.9 weeks</t>
  </si>
  <si>
    <t>carcinoid syndrome</t>
  </si>
  <si>
    <t>Increased AST, Increased ALT, Increased GGT (p97), Nausea, Abdominal pain upper (Table 40), Decrease apetite, Depression, Influenza (Table 42)</t>
  </si>
  <si>
    <t>1.0-13.6 weeks</t>
  </si>
  <si>
    <t>https://www.pharmapendium.com/browse/fda/Telotristat%20Etiprate/1610dccc3e344fdeb99762756ef82244?reference=21</t>
  </si>
  <si>
    <t>tepotinib hydrochloride</t>
  </si>
  <si>
    <t>Tepmetko as monotherapy is indicated for the
treatment of adult patients with advanced
non-small cell lung cancer (NSCLC)
harbouring alterations leading to
mesenchymal-epithelial transition factor gene
exon 14 (METex14) skipping, who require
systemic therapy following prior treatment
with immunotherapy and/or platinum-based
chemotherapy.
Pharmaceutical form(s): Film-coated tablet
Strength(s): 225 mg
Route(s) of administration: Oral use
Packaging: blister (PVC/PE/PVDC/PE/PVC/alu)
Package size(s): 60 tablets</t>
  </si>
  <si>
    <t>EMA/36625/2022</t>
  </si>
  <si>
    <t>not placebo controlled</t>
  </si>
  <si>
    <t>confirmed not placebo controlled</t>
  </si>
  <si>
    <t>https://www.pharmapendium.com/browse/ema/Tepotinib%20Hydrochloride/df8942883c1686801664128f830805d4?reference=144</t>
  </si>
  <si>
    <t>tofacitinib citrate</t>
  </si>
  <si>
    <t>Treatment of rheumatoid arthritis</t>
  </si>
  <si>
    <t>pooled safety data from five confirmatory 
double-blind phase 3 studies in RA (1032, 1044, 1045, 1046, and 1064)</t>
  </si>
  <si>
    <t>5 or 10 mg BID</t>
  </si>
  <si>
    <t>infections and infestations (table 64), serum creatinine increase (p128), cholesterol increase (p131), triglycerides increase (p131), decrease neutrophil (p138), decrease lymphocyte (p138), increase ALT (table 70), increase AST (table 70), LDL shifts (Table 67)</t>
  </si>
  <si>
    <t>https://www.pharmapendium.com/browse/fda/Tofacitinib%20Citrate/fe87d953e08b0c7618c70d91f3284ea3</t>
  </si>
  <si>
    <t>tolterodine tartrate</t>
  </si>
  <si>
    <t>for the treatment of overactive bladder with symptoms of urge urinary incontinence, urgency, and frequency</t>
  </si>
  <si>
    <t>CLINICAL TRIAL 98-TOCR-007</t>
  </si>
  <si>
    <t>dry mouth (table 5, PDF pg. 34)</t>
  </si>
  <si>
    <t>adult patients with urinary frequency and urge incontinence</t>
  </si>
  <si>
    <t xml:space="preserve">Unclear if doses were 2 mg BID or 4 mg qAM because the paper reports both. It is potentially two 2 mg doses taken qAM </t>
  </si>
  <si>
    <t>https://www.pharmapendium.com/browse/fda/Tolterodine%20Tartrate/226269209e9c87e9765020806270a839</t>
  </si>
  <si>
    <t>trametinib dimethyl sulfoxide</t>
  </si>
  <si>
    <t>Unresectable or metastatic melanoma with BRAF V600E or V600K mutation as detected by an FDA-approved test</t>
  </si>
  <si>
    <t>No placebo group reported</t>
  </si>
  <si>
    <t>https://www.pharmapendium.com/browse/fda/Trametinib%20Dimethyl%20Sulfoxide/54a846e7966f225ca7b32bfed286c8cf</t>
  </si>
  <si>
    <t>ulipristal acetate</t>
  </si>
  <si>
    <t>Ulipristal acetate is indicated for pre-operative treatment of moderate to severe symptoms of uterine fibroids in adult women of reproductive age. The duration of treatment is limited to 3 months</t>
  </si>
  <si>
    <t>EMA/486902/2018</t>
  </si>
  <si>
    <t>PGL4001</t>
  </si>
  <si>
    <t xml:space="preserve">Breast Pain/tenderness/discomfort, headache, </t>
  </si>
  <si>
    <t>symptomatic uterine fibroids</t>
  </si>
  <si>
    <t>PGL4001 appeared to be the only group that was compared to Placebo control</t>
  </si>
  <si>
    <t>https://www.pharmapendium.com/browse/ema/Ulipristal%20Acetate/12269073416197a643ca22f7c384c714</t>
  </si>
  <si>
    <t>uridine triacetate</t>
  </si>
  <si>
    <t>Uridine replacement therapy</t>
  </si>
  <si>
    <t>Patients with hereditary orotic aciduria</t>
  </si>
  <si>
    <t>No placebo group reported (dose groups of 4 and 8 g/day)</t>
  </si>
  <si>
    <t>https://www.pharmapendium.com/browse/fda/Uridine%20Triacetate/5a7018d94fe0c733fae3a8bbba346396?reference=56</t>
  </si>
  <si>
    <t>valbenazine tosylate</t>
  </si>
  <si>
    <t>Tardive Dyskinesia</t>
  </si>
  <si>
    <t>somnolence, Arthralgia, Balance disorders/Fall (table 76)</t>
  </si>
  <si>
    <t>Schizophrenia or schizoaffective disorder
with neuroleptic-induced TD 72.4%
Mood disorder with neuroleptic-induced TD 26.9%
Gastrointestinal disorder with
metoclopramide-induced TD 0.7%</t>
  </si>
  <si>
    <t>Weight converted from 179.5lb to Kilo by CW. Data represents Study 1201, 1202, and 1304 combined.</t>
  </si>
  <si>
    <t>valganciclovir hydrochloride</t>
  </si>
  <si>
    <t>Treatment of CMV retinitis in patients with AIDS</t>
  </si>
  <si>
    <t>None of the safety studies (WV15376, WV15705, PV 16000) had placebo groups</t>
  </si>
  <si>
    <t>https://www.pharmapendium.com/browse/fda/Valganciclovir%20Hydrochloride/7b8807157a00d72b571af05655837aae?reference=21</t>
  </si>
  <si>
    <t>venetoclax</t>
  </si>
  <si>
    <t>Patients with relapsed or refractory chronic lymphocytic leukemia
who have received at least one prior therapy, including those with
17p deletion</t>
  </si>
  <si>
    <t>no placebo in safety data, see PDF pg. 83</t>
  </si>
  <si>
    <t>https://www.pharmapendium.com/browse/fda/Venetoclax/7daf4fc486e48c1923f228907f870bda</t>
  </si>
  <si>
    <t>vorapaxar sulfate</t>
  </si>
  <si>
    <t>for the reduction of atherothrombotic events in patients with a history of myocardial infarction</t>
  </si>
  <si>
    <t>TRA 2P, TRACER Phase 3 trials.</t>
  </si>
  <si>
    <t>1-3 months</t>
  </si>
  <si>
    <t>Recent myocardial ischemia, recent stroke, or peripheral arterial disease</t>
  </si>
  <si>
    <t>https://www.pharmapendium.com/browse/fda/Vorapaxar%20Sulfate/248afaa1742086f6e522b0317d3d7b7f</t>
  </si>
  <si>
    <t>voxelotor</t>
  </si>
  <si>
    <t>Indicated for the treatment of sickle cell disease in adult patients</t>
  </si>
  <si>
    <t>GBT440-031 - adults &amp; adolescents</t>
  </si>
  <si>
    <t>pivotal trial includes adolescents</t>
  </si>
  <si>
    <t xml:space="preserve">study is monotherapy and has placebo, but study population includes pediatric patients </t>
  </si>
  <si>
    <t>https://www.pharmapendium.com/browse/fda/Voxelotor/65ffbee697b5d429309bc87d9d105b1b</t>
  </si>
  <si>
    <t>zanubrutinib</t>
  </si>
  <si>
    <t>Treatment of adult patients with mantle cell lymphoma (MCL) who have received at least one prior therapy</t>
  </si>
  <si>
    <t>no placebo in safety data, see PDF pg. 102 Table 27</t>
  </si>
  <si>
    <t>https://www.pharmapendium.com/browse/fda/Zanubrutinib/2f86ff9bc6cadeaca6372e7d7455c34d</t>
  </si>
  <si>
    <t>vortioxetine hydrobromide</t>
  </si>
  <si>
    <t>MDD/GAD Short-term pool</t>
  </si>
  <si>
    <t>nausea (table 109)</t>
  </si>
  <si>
    <t>47.6 days</t>
  </si>
  <si>
    <t>1-71 days</t>
  </si>
  <si>
    <t>Major depressive disorder/generalized anxiety disorder</t>
  </si>
  <si>
    <t>Reported results from MDD/GAD trials because of larger sample size, data from MDD trials alone available</t>
  </si>
  <si>
    <t>reported data from MDD/GAS trials because of larger sample size, data from MDD trials alone available</t>
  </si>
  <si>
    <t>https://www.pharmapendium.com/browse/fda/Vortioxetine%20Hydrobromide/aea7100e8e140087e83ec01cf36faab7</t>
  </si>
  <si>
    <t>48.7 days</t>
  </si>
  <si>
    <t>1-66 days</t>
  </si>
  <si>
    <t xml:space="preserve">49.4 days </t>
  </si>
  <si>
    <t>1-63 days</t>
  </si>
  <si>
    <t>ziprasidone hydrochloride</t>
  </si>
  <si>
    <t>Management of the Manifestations of Psychotic Disorders</t>
  </si>
  <si>
    <t>Studies 104, 106, 114, 115</t>
  </si>
  <si>
    <t>BID</t>
  </si>
  <si>
    <t>sudden unexpected death (PDF page 111),somnolence, weight gain (PDF page 122), QTc prolongation (PDF page 136), triglyceride elevation (PDF page 137)</t>
  </si>
  <si>
    <t>79.2 (males), 72.8 (females)</t>
  </si>
  <si>
    <t>schizophrenia and schizoaffective disorders</t>
  </si>
  <si>
    <t>No separation of doses for adverse effects. Doses range from &lt;40 to &gt;200mg/day.</t>
  </si>
  <si>
    <t>https://www.pharmapendium.com/browse/fda/Ziprasidone%20Hydrochloride/753a0e61d175027be1c7c0df5ba4042c</t>
  </si>
  <si>
    <t xml:space="preserve"> SATURN (study BO18192)</t>
  </si>
  <si>
    <t>no clear drug related effects; 2011 NDA = 5232; 2012 NDA = 9857</t>
  </si>
  <si>
    <t>small sample size (378 (BZUC3002/BZUC3003), 259 (Colazal)), single dose</t>
  </si>
  <si>
    <t>"Study 302, as the largest randomized, prospective, placebo-controlled trial, was used to determine the most accurate incidence of adverse reactions"; 40 (for study 302), Study 302, 204, 301 combined is 184 (Table 47, PDF pg. 127)</t>
  </si>
  <si>
    <t>28)</t>
  </si>
  <si>
    <t>"Gal-11 studied subjects who completed Gal-10. At the end of Gal-10, subjects in the placebo, 4mg/bid, and 8mg/bid groups continued the same treatments for an additional 6 weeks, while subjects from the 12mg/bid group were switched to placebo and observed for 6 weeks." "No subjects received their first exposure to galantamine during Gal-11." group size: 104 (4 mg BID i.e., 8mg/d), 202 (98 mg BID i.e., 16 mg/d), 198 (12 mg BID i.e., 24 mg/d); duration: 42.8 days (4 mg BID i.e., 8 mg/d), 44.4 days  (8 mg BID i.e., 16 mg/d), 43 days  (12 mg BID i.e., 24 mg/d) (Table 2, PDF pg. 9)</t>
  </si>
  <si>
    <t>repeat dose</t>
  </si>
  <si>
    <t>11 months</t>
  </si>
  <si>
    <t>adverse effects</t>
  </si>
  <si>
    <t>diarrhea (PDF pg 22), gastrointestinal disorders (PDF pg 22), nervous system disorders (PDF pg 22)</t>
  </si>
  <si>
    <t>ALT increase</t>
  </si>
  <si>
    <t>neutropenia, nausea, vomiting, diarrhea, fatigue, constipation, pneumonia, abdominal pain, decreased appetite, pain in extremity, leukopenia, anemia, thrombocytopenia</t>
  </si>
  <si>
    <t>libido decrease,impotence, ejaculation disorder</t>
  </si>
  <si>
    <t>weight change, anorexia, nausea, diarrhea, anxiety, nervousness, insomnia, tremor, sweating, dizziness and drowsiness</t>
  </si>
  <si>
    <t xml:space="preserve">anemia, abdominal pain, dyspnea, stomatitis, hyperglycemia, pneumonitis, asthenia, hypercholesterolemia, vomiting, lymphopenia, Hematopoiesis decreased / cytopenias, rash, renal events, pulmonary events, thrombocytopenia, hypertrigylceridemia, blood creatinine increase, pyrexia (Table 40), cough (table 40), mucosal inflammation (tabe 40), edema peripheral (Table 40), Back pain (Table 40), hyperglycemia (Table 40), </t>
  </si>
  <si>
    <t xml:space="preserve">weight decrease, Fatigue, headache, somnolence, insomnia, nausea, anorexia, vomiting, dyspepsia, abdominal pain, constipation, depression, diplopia, taste perversion, dizziness, vision abnormality, </t>
  </si>
  <si>
    <t>hemorrhage (table 38), diarrhea (table 44), hypertension (table 44), hair color change (table 44), nausea/vomiting (table 44), abdominal pain/discomfort (table 44), fatigue (table 44), rash (tabnle 44), proteinuria (table 44), weight loss (table 45), dysguesia (table 45), alopecia (table 45), chest pain (table 45), hyponatremia (table 46), hypophosphatemia (table 46), hypomagnesemia (table 46), hypoglycemia (table 46), anemia (table 46), neutropenia (table 46), thrombocytopenia (table 46), ALT increase (table 47), AST increase (table 47), bilirubin increase (table 47), TSH increase (table 50)</t>
  </si>
  <si>
    <t xml:space="preserve">Palmar-Plantar erythrodysaesthesia (table 22), hepatobiliary disorders (p48), ALT increase (table 24), bilirubin increase (table 24), hemorrhage (table 25), rash (table 26), dry skin (table 26), alopecia (table 26), hypertension (p54), diarrhea (Table 22; p55), mucositis (p55), proteinuria (p55), asthenia/fatigue (table 28), decreased appetite (table 28), PPE (table 28), weight loss (table 28), infection (table 28), dysphonia (table 28), pain (table 28), fever (table 28), anemia (table 29), thrombocytopenia (table 29), lymphopenia (table 29), increased INR (table 29), AST increase (table 30), ALT increase (table 30), alkaline phosphatase increase (table 30), hypoalbuminemia (table 30), hypocalcemia (table 31), hypokalemia (table 31), Hypophosphatemia (table 31), increased lipase (table 31), Increased amylase (table 31), Proteinuria (table 31) </t>
  </si>
  <si>
    <t>hypertension (p65), elevated creatine kinase (p65), cardiac troponin I elevated (p65), diarrhea (table 30), Mucositis/stomatitis (table 30), constipation (table 30), rash (table 30), skin discoloration (table 30), altered taste (table 30), myalgia/limb pain (table 30), asthenia (table 30), ALT increase, AST increase (table 31), bilirubin increase (table 31), amylase change (table 31), lipase change (table 31), decreased LVEF (table 31), creatinine (table 31), hypokalemia (table 31), hyponatremia (table 31), neutropenia (table 31), leukopenia (table 31), thrombocytopenia (table 31)</t>
  </si>
  <si>
    <t>anemia (Tables 46, 49, and 51), thrombocytopenia (Tables 46, 48, and 51), neutropenia (Tables 46 and 51), vomiting (Tables 46, 49, and 51), fatigue (Tables 46, 49, and 51), lipase increase (page 130), diarrhea (Tables 46, 49, and 51), nausea (Table 46), constipation (Table 51), asthenia (Table 51), UTI (Table 51), Alanine aminotransferase increase (Table 51), weight decrease (Table 51), AST increase (Table 51), muscle spasms (Table 51), bone pain (Table 51), cough (Table 51), dyspnea (Table 51), hyperkalemia (Table 51), dizziness, headache, neutrophil decrease</t>
  </si>
  <si>
    <t>anemia (Tables 46 and 49), thrombocytopenia (Tables 46 and 51), fatigue (Tables 46 and 51), diarrhea (Tables 46, 49, and 51), constipation (Table 51), peripheral edema (Table 51), asthenia (Table 51), UTI (Table 51), Alanine aminotransferase increase (Table 51), weight increase (Table 51), AST increase (Table 51), muscle spasms (Table 51), bone pain (Table 51), pain in extremity (Table 51), cough (Table 51), dyspnea (Table 51), dizziness (Table 51), headache (Table 51)</t>
  </si>
  <si>
    <t>anemia, diarrhea, pharyngolaryngeal pain, UTI, arthralgia, insomnia, pain, Abdominal pain (Table 7), Colitis ulcerative, nausea, vomiting, diarrhea, flatulence, abdominal distension, fatigue, pyrexia, nasopharyngitis, urinary tract infection, influenza, upper respiratory tract infection, sinusitis, back pain, arthralgia, muscle spasms, pain in extremity, headache, insomnia, pharyngolaryngeal pain, cough, rash (table 9)</t>
  </si>
  <si>
    <t>abdominal pain upper (Table 29), abdominal pain (Table 29), anemia (Table 29), gastroenteritis (Table 29), influenza (Table 29), oropharyngeal pain (Table 29), rash (Table 29), rhinitis (Table 29) blood creatinine (Table 31), creatinine clearance (Table 32), headache (Table 29), diarrhea (Table 31), rash (Table 31),</t>
  </si>
  <si>
    <t>headache, decreased appetite, pruritis, insomnia, constipation, Vomiting, edema peripheral, cough, Acute GVHD in skin</t>
  </si>
  <si>
    <t>BUN, creatinine (PDF pg. 138), somnolence, headache, dizziness, fatigue, allergy, leg pain, languange problems, coughing, rhinitis, sinusitis, upper respiratory tract infection, URI, injury, paresthesias, weight decrease (PDF pg. 121), psychomotor slowing, anorexia (PDF pg. 121), nervousness</t>
  </si>
  <si>
    <t>rhabdomyolysis, ALT increase, AST increase, myalgia,CPK increase, glucose increase (Table 44 PDF pg. 88), blood urine (Table 59 PDF pg. 108)</t>
  </si>
  <si>
    <t>fatigue (Table 44 and 59), ALT increase, AST increase, AST abnormal, myalgia, myopathy, rhabdomyolysis, CPK increase, hypokalemia (Table 44 PDF pg. 88), glucose increase (Table 44 PDF pg. 88), nausea (Table 59 PDF pg. 108), blood urine (Table 59 PDF pg. 108), musculoskeletal weakness (Table 59 PDF pg. 108), headache (Table 59 PDF pg. 108)</t>
  </si>
  <si>
    <t>abdominal liver function test LFT (pg. 36), aspartate aminotransferase increase (pg. 35), peripheral oedema, hemoglobin decrease, anemia, flushing (Appendix 24), alanine aminotransferase increase (pg. 32)</t>
  </si>
  <si>
    <t>hypoglycemia, accidental injury, flu-like syndrome, headache, back pain, pharyngitis, depression, hypoglycemia,  cardiovascular events, HDL cholesterol increase, LDL cholesterol increase, total cholesterol increase</t>
  </si>
  <si>
    <t>increase in albumin, alkaline phosphatase (table 20), cholesterol (table 20), HDL (table 20), total bilirubin (table 20), total calcium, total protein, uric acid (table 20), decrease in RBC (table 19), WBC (table 19), hematocrit (table 19), hemoglobin (table 19), MCH (table 19), reticulocytes (table 19), dizziness (p27), ataxia (p27), nystagmus (p26), asthenia (p26), somnolence (p26), diplopia (p26),  speech disorder (p27), amblyopia (p27), nausea (p27), vomiting (p27), dyspepsia (p27), constipation (p27), dry mouth (p27), pruritus (p27), rash (p27), tremor (p6), vertigo (p6), cognitive abnormality (p6), paresthesia (p6), twitching (p6)</t>
  </si>
  <si>
    <t>nausea, abdominal pain, dyspepsia, headache, tremor, paresthesia, hypertrichosis, hypertension, upper respiratory tract infection, renal insufficiency, creatinine increase</t>
  </si>
  <si>
    <t>diarrhea (table 8), LFT abnormal (table 8), rash (Table 8), alopecia (table 8), ALT increase (table 34), AST increase (table 34), alkaline phosphase increase (table 35), uricosuria (p77 + Table 28), hypophosphatemia, hypertension (table 9)</t>
  </si>
  <si>
    <t>diarrhea, hypertension, decreased appetite, proteinuria, weight decreased, nausea, palmar-plantar erythrodysesthesia syndrome, asthenia, fatigue, stomatitis, vomiting, arthralgia, hypertension, blood creatinine increase, blood urea nitrogen increase, hypoalbuminemia, ALT increase, AST increase, hypocalcemia, epistaxis, dysphonia, constipation, asthenia, cough, edema peripheral, rash, dehydration, dizziness, dysgeusia, insomnia, alopecia, hyperkeratosis, hypotension, QT prolongation, hyperglycemia, hypoalbuminemia, hypocalcemia, hypernatremia, hypokalemia, hypoatremia, hypomagnesemia, hypoglycemia, hypertriglyceridemia, blood bilirubin increase, hypercalcemia,  lipase increase, high cholesterol, serum amylase increase, platelet decrease, hemoglobin increase</t>
  </si>
  <si>
    <t>monotherapy? Placebo-controlled?</t>
  </si>
  <si>
    <t>multiple dose</t>
  </si>
  <si>
    <t>dizziness (Table 35, PDF pg. 83), headache (Table 35, PDF pg. 83)</t>
  </si>
  <si>
    <t>A trend test (Jonckheere's) was applied to the citalopram dose groups (excluding the placebo group) to determine statistical significance for a trend. The events meeting these criteria include: insomnia (p&lt;0.004), fatigue (p&lt;0.000), somnolence (p&lt;0.004), increased sweating (p&lt;0.001), yawning (p&lt;0.004), and impotence (p&lt;0.006).</t>
  </si>
  <si>
    <t>A trend test (Jonckheere's) was applied to the citalopram dose groups (excluding the placebo group) to determine statistical significance for a trend. The events meeting these criteria include: insomnia (p&lt;0.004), fatigue (p&lt;0.000), somnolence (p&lt;0.004), increased sweating (p&lt;0.001), yawning (p&lt;0.004), and impotence (p&lt;0.006).; The sponsor examined the relationship between the occurrence of common and likely drug-related AEs, i.e., those events occurring at a frequency 5% in the citalopram group and twice the placebo rate, and demographic characteristics. This analysis was done for the Group 1 placebo-controlled, short-term study pool.</t>
  </si>
  <si>
    <t>somnolence, nausea, dry mouth, sinusitis</t>
  </si>
  <si>
    <t>dry mouth, nausea, abdominal pain, anorexia, dizziness, somnolence, tremor, increased sweating</t>
  </si>
  <si>
    <t>fatigue, dry mouth, nausea, anorexia, impotence, insomnia, somnolence, yawning, tremor, increased sweating, diarrhea</t>
  </si>
  <si>
    <t>statistically significant time course for ALT and alk phos.</t>
  </si>
  <si>
    <t>statistically significant time course for alk phos.</t>
  </si>
  <si>
    <t>Dyspepsia/Constipation, increase alkaline phosphatase, Decrease in Fasting Glucose</t>
  </si>
  <si>
    <t>nausea (p111), diarrhea (p111), weight decrease (p119), blood pressure change (p119), ALT increase (p85), AST increase (p85)</t>
  </si>
  <si>
    <t>nausea (p111), somnolence (p111), dizziness (p111), constipation (p111), diarrhea (p111), fatigue (p111), decreased appetite + anorexia (p111), weight decrease (p119), blood pressure change (p119), ALT increase (p85), AST increase (p85)</t>
  </si>
  <si>
    <t>nausea (p111), somnolence (p111), dizziness (p111), insomnia (p111), constipation (p111), fatigue (p111), dry mouth (p111), hyperhidrosis (p111), asthenia (p111), decreased appetite + anorexia (p111), decreased appetite (p111), weight decrease (p119), blood pressure change (p119), ALT increase (p85), AST increase (p85)</t>
  </si>
  <si>
    <t>flushing, abdominal pain, rash, hot flush, lymphopenia, increase in eosinophil count, serum bicarbonate increase, serum chloride decrease, decrease in triglycerides, increase in parathyroid hormone, decrease vitamin D</t>
  </si>
  <si>
    <t>flushing, diarrhea, nausea, hot flush, lymphopenia, serum bicarbonate increase, serum chloride decrease, decrease in triglycerides, increase in parathyroid hormone, decrease vitamin D</t>
  </si>
  <si>
    <t>Double-blind, parallel study to compare the therapeutic efficacy of amoxapine and placebo in a population of male alcoholic depressed inpatients.</t>
  </si>
  <si>
    <t>hypoglycemia, flu-like syndrome, headache, back pain, hypoglycemia, cardiovascular events, HDL cholesterol increase</t>
  </si>
  <si>
    <t>headache, somnolence, dizziness, diarrhea (p32), apathy (p32), weight increased (p32), arthralgia (p32), acne (p32), tremor (p32), alopecia (p32), trauma (p32), decrease sodium (p35), decrease T4 (p35), decrease uric acid (p35)</t>
  </si>
  <si>
    <t>hot flushes, headache, hypertension, falls, non-pathologic fracture (and all fractures), memory impairment, pruritis/dry skin; Table 46 (all grades): neutrapenia, AST, ALT, hyperglycemia, AST</t>
  </si>
  <si>
    <t>Integrated safety population</t>
  </si>
  <si>
    <t>Group 1A (Controlled Schizophrenia Trials); Group 2A (Controlled Bipolar Mania Trials)</t>
  </si>
  <si>
    <t>akathisia, extrapyramidal disorder, creatine phosphokinase increase, increase in body weight, increased insulin, increased ALT, vomiting, increased fasting glucose</t>
  </si>
  <si>
    <t>Nausea, vomiting, anorexia, Diarrhea, increase SGOT, increase SGPT</t>
  </si>
  <si>
    <t>Dyspepsia/Constipation, increase in SGPT, Alkaline Phosphatase increase</t>
  </si>
  <si>
    <t>Dyspepsia/Constipation, increase in SGPT,  Alkaline Phosphatase increase, Decrease in Fasting Glucose</t>
  </si>
  <si>
    <t>DPN Trials: DLX20QD</t>
  </si>
  <si>
    <t>DPN Trials: DLX60QD</t>
  </si>
  <si>
    <t>DPN Trials: DLX60BID</t>
  </si>
  <si>
    <t>274.2 days</t>
  </si>
  <si>
    <t xml:space="preserve">The safety information for VX-770 is derived primarily from studies 102, 103, and 104. As the studies were of almost identical design and were conducted in patients with CF with similar demographics, the data from these studies were pooled in order to assessthe safety of VX-770. </t>
  </si>
  <si>
    <t>for the treatment of cystic fibrosis (CF) in patients age 6 years and older who have a G551D mutation in the cystic fibrosis transmembrane conductance regulator (CFTR) gene</t>
  </si>
  <si>
    <t xml:space="preserve">age range 6-53 (excluded), mean 20 y; p73 Safety assessments were adequate and included adverse events, physical examinations, vital signs, ECGs, and clinical laboratory testing. </t>
  </si>
  <si>
    <t>convert 4 mg/kg to mg using default bw</t>
  </si>
  <si>
    <t>motion sickess, diarrhea, nausea, vomiting, pain at lesion, pyrexia, decreased appetite, dizziness, headache, Cr increase, ALT increase, AP increase</t>
  </si>
  <si>
    <t xml:space="preserve">Study 3168 = 58.4; Soto = 58; Z020 = 66.3 (adults) </t>
  </si>
  <si>
    <t>Studies 3168, Soto, Z020</t>
  </si>
  <si>
    <t>Treatment of Essential Hypertension</t>
  </si>
  <si>
    <t>The average dose wass 4.4 tablets per day for Cyclose; monotherapy vs combination therapy unclear - trials include insulin and other hypoglycemic agents</t>
  </si>
  <si>
    <t>nausea, sweating increased</t>
  </si>
  <si>
    <t xml:space="preserve">Seasonal allergic rhinitis (SAR), perennial allergic rhinitis (PAR) and chronic idiopathic urticaria (CIU) </t>
  </si>
  <si>
    <t>low hematocrit, leukocytes, and platelets, anemia, respiratory infection</t>
  </si>
  <si>
    <t>liver-related adverse effects (Table 22 PDF pg 89), upper respiratory infection (Table 23 PDF pg 92), candida infection (Table 23 PDF pg 92), herpes simplex infection (Table 23 PDF pg 92), influenza (Table 23 PDF pg 92), TOTAL herpes (Table 24 PDF pg 92), creatinine elevation (Table 32, PDF pg 105), CPK elevation (Table 33, PDF pg 106), Amylase/lipase elevation (Table 34, PDF pg 106), fasting total cholesterol (Table 37, PDF pg 108), triglyceride increase, LDL cholesterol (Table 41, PDF pg 109), fasting triglyceride level (Table 43 and 44, PDF pg 110)</t>
  </si>
  <si>
    <t>liver-related adverse effects (Table 22 PDF pg 89), upper respiratory infection (Table 23 PDF pg 92), candida infection (Table 23 PDF pg 92), herpes simplex infection (Table 23 PDF pg 92), influenza (Table 23 PDF pg 92), TOTAL herpes (Table 24 PDF pg 92), fasting triglyceride level (Table 43 and 44, PDF pg 110), AST/ALT elevation (Table 30, PDF pg 105), creatinine elevation (Table 32, PDF pg 105), CPK elevation (Table 33, PDF pg 106), fasting total cholesterol (Table 37, PDF pg 108), LDL cholesterol (Table 41, PDF pg 109)</t>
  </si>
  <si>
    <t>abdominal pain, fecal urgency, oily spotting, flatus with discharge, fatty/oily stool, oily evacuation</t>
  </si>
  <si>
    <t>abdominal pain, fecal urgency, oily spotting, flatus with discharge, fatty/oily stool, oily evacuation, liquid stools, increased defecation</t>
  </si>
  <si>
    <t>skin and subcutaneous tissue disorders (table 7.22 and 7.28), infections and infestations (table 7.35), headache (table 7.73)</t>
  </si>
  <si>
    <t>Study LX301 Safety Population</t>
  </si>
  <si>
    <t>sexual dysfunction (table 98), nausea (table 109)</t>
  </si>
  <si>
    <t>sexual dysfunction (table 98, table 99), nausea (table 109), vomiting (table 112), total cholesterol (Table 141)</t>
  </si>
  <si>
    <t>MEL3-12-02; Safety data was pooled for the two Phase 3(MEL3-12-02 and MEL3-12-03) trials</t>
  </si>
  <si>
    <t>Study 1201: 6 week controlled study comparing placebo, valbenazine 50 mg (fixed dose), and valbenazine 100 mg x 2 weeks followed by valbenazine 50 mg x 4 weeks; Study 1202: 6 week dose titration study starting at 25 mg, with titration every 2 weeks, to a maximum dose of 75 mg;  Study 1304: 6 week fixed dose study comparing placebo, valbenazine 40 mg, and valbenazine 80 mg</t>
  </si>
  <si>
    <r>
      <t>headache (Appendix VII-7), vomiting (Appendix VII-7)</t>
    </r>
    <r>
      <rPr>
        <b/>
        <sz val="12"/>
        <color rgb="FF000000"/>
        <rFont val="Calibri"/>
        <family val="2"/>
        <scheme val="minor"/>
      </rPr>
      <t>,</t>
    </r>
    <r>
      <rPr>
        <sz val="12"/>
        <color rgb="FF000000"/>
        <rFont val="Calibri"/>
        <family val="2"/>
        <scheme val="minor"/>
      </rPr>
      <t xml:space="preserve"> heart rate increase (Appendix VII-16), weight gain (Appendix VII-23), somnolence (p28)</t>
    </r>
  </si>
  <si>
    <r>
      <t>headache (Appendix VII-7), vomiting (Appendix VII-7)</t>
    </r>
    <r>
      <rPr>
        <b/>
        <sz val="12"/>
        <color rgb="FF000000"/>
        <rFont val="Calibri"/>
        <family val="2"/>
        <scheme val="minor"/>
      </rPr>
      <t xml:space="preserve">, </t>
    </r>
    <r>
      <rPr>
        <sz val="12"/>
        <color rgb="FF000000"/>
        <rFont val="Calibri"/>
        <family val="2"/>
        <scheme val="minor"/>
      </rPr>
      <t>prolactin increase (Appendix VII-10), glucose increase (Appendix VII-12), heart rate increase (Appendix VII-16), weight gain (Appendix VII-23), somnolence (p8), constipation (table 1, p25), akathisia (table 1, p25)</t>
    </r>
  </si>
  <si>
    <r>
      <t xml:space="preserve">increase in body weight (PDF pg. 13), hypercholesteremia (PDF pg. 35), </t>
    </r>
    <r>
      <rPr>
        <strike/>
        <sz val="12"/>
        <color rgb="FF000000"/>
        <rFont val="Calibri"/>
        <family val="2"/>
      </rPr>
      <t>anemia</t>
    </r>
    <r>
      <rPr>
        <sz val="12"/>
        <color rgb="FF000000"/>
        <rFont val="Calibri"/>
        <family val="2"/>
      </rPr>
      <t>, peripheral edema (PDF pg. 33), decrease hematocrit (PDF pg. 33), decrease hemoglobin (Table 9.4.1.1.1, PDF pg.13), decrease red blood cell count (PDF pg. 33)</t>
    </r>
  </si>
  <si>
    <r>
      <t xml:space="preserve">Trials PIPF-004 and PIPF-006 </t>
    </r>
    <r>
      <rPr>
        <strike/>
        <sz val="12"/>
        <color rgb="FF000000"/>
        <rFont val="Calibri"/>
        <family val="2"/>
      </rPr>
      <t>trials 004 and 006</t>
    </r>
  </si>
  <si>
    <r>
      <rPr>
        <sz val="12"/>
        <color rgb="FF000000"/>
        <rFont val="Calibri"/>
        <family val="2"/>
      </rPr>
      <t>PILOT (3/14/2024) /</t>
    </r>
    <r>
      <rPr>
        <sz val="12"/>
        <color rgb="FFC00000"/>
        <rFont val="Calibri"/>
        <family val="2"/>
      </rPr>
      <t xml:space="preserve"> QC by Sheerin (3/19/2024)</t>
    </r>
  </si>
  <si>
    <r>
      <rPr>
        <sz val="12"/>
        <color rgb="FF000000"/>
        <rFont val="Calibri"/>
        <family val="2"/>
      </rPr>
      <t xml:space="preserve">PILOT (3/14/2024)/ </t>
    </r>
    <r>
      <rPr>
        <sz val="12"/>
        <color rgb="FFC00000"/>
        <rFont val="Calibri"/>
        <family val="2"/>
      </rPr>
      <t>QC by Barrett</t>
    </r>
  </si>
  <si>
    <r>
      <rPr>
        <sz val="12"/>
        <color rgb="FF000000"/>
        <rFont val="Calibri"/>
        <family val="2"/>
      </rPr>
      <t>PILOT (3/14/2024) /</t>
    </r>
    <r>
      <rPr>
        <sz val="12"/>
        <color rgb="FFC00000"/>
        <rFont val="Calibri"/>
        <family val="2"/>
      </rPr>
      <t xml:space="preserve"> QC by Sheerin (3/18/2024)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</si>
</sst>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strike/>
      <sz val="12"/>
      <color rgb="FF000000"/>
      <name val="Calibri"/>
      <family val="2"/>
    </font>
    <font>
      <sz val="12"/>
      <color rgb="FF000000"/>
      <name val="Calibri"/>
      <family val="2"/>
    </font>
    <font>
      <sz val="12"/>
      <color rgb="FFC00000"/>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8"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pharmapendium.com/browse/fda/Ponesimod/6fecc317644185b74885395225d184e2?reference=6" TargetMode="External"/><Relationship Id="rId21" Type="http://schemas.openxmlformats.org/officeDocument/2006/relationships/hyperlink" Target="https://www.pharmapendium.com/browse/fda/Pazopanib%20Hydrochloride/893f6f8879191ff31ae434f60b8e4e98?reference=9" TargetMode="External"/><Relationship Id="rId42" Type="http://schemas.openxmlformats.org/officeDocument/2006/relationships/hyperlink" Target="https://www.pharmapendium.com/browse/fda/Selpercatinib/0bc2eb29c35e2815b928188021ea505d" TargetMode="External"/><Relationship Id="rId47" Type="http://schemas.openxmlformats.org/officeDocument/2006/relationships/hyperlink" Target="https://www.pharmapendium.com/browse/fda/Zanubrutinib/2f86ff9bc6cadeaca6372e7d7455c34d" TargetMode="External"/><Relationship Id="rId63" Type="http://schemas.openxmlformats.org/officeDocument/2006/relationships/hyperlink" Target="https://www.pharmapendium.com/browse/fda/Solifenacin%20Succinate/7c898570d819f0bf1dfbd83b47a4b80b?reference=139" TargetMode="External"/><Relationship Id="rId68" Type="http://schemas.openxmlformats.org/officeDocument/2006/relationships/hyperlink" Target="https://www.pharmapendium.com/browse/fda/Vortioxetine%20Hydrobromide/aea7100e8e140087e83ec01cf36faab7" TargetMode="External"/><Relationship Id="rId2" Type="http://schemas.openxmlformats.org/officeDocument/2006/relationships/hyperlink" Target="https://www.pharmapendium.com/browse/fda/Vismodegib/52757990e114faab9fceed225174a42f" TargetMode="External"/><Relationship Id="rId16" Type="http://schemas.openxmlformats.org/officeDocument/2006/relationships/hyperlink" Target="https://www.pharmapendium.com/browse/fda/Olaparib/a1dab9322676ea46eb41c88339270f39" TargetMode="External"/><Relationship Id="rId29" Type="http://schemas.openxmlformats.org/officeDocument/2006/relationships/hyperlink" Target="https://www.pharmapendium.com/browse/fda/Pralsetinib/ea56057ca15a951e2ddd55a7866af09d" TargetMode="External"/><Relationship Id="rId11" Type="http://schemas.openxmlformats.org/officeDocument/2006/relationships/hyperlink" Target="https://www.pharmapendium.com/browse/fda/Teriflunomide/bbbaa5004410599db0973e60b622abf7" TargetMode="External"/><Relationship Id="rId24" Type="http://schemas.openxmlformats.org/officeDocument/2006/relationships/hyperlink" Target="https://www.pharmapendium.com/browse/fda/Plecanatide/5d2691ab212bd2d06202bad7cf497691" TargetMode="External"/><Relationship Id="rId32" Type="http://schemas.openxmlformats.org/officeDocument/2006/relationships/hyperlink" Target="https://www.pharmapendium.com/browse/fda/Raltegravir%20Potassium/8e07e6c0fdd34e637f63dc8c1d4f19f3" TargetMode="External"/><Relationship Id="rId37" Type="http://schemas.openxmlformats.org/officeDocument/2006/relationships/hyperlink" Target="https://www.pharmapendium.com/browse/fda/Rizatriptan%20Benzoate/856f60510319ecedfa27c8088cd63310" TargetMode="External"/><Relationship Id="rId40" Type="http://schemas.openxmlformats.org/officeDocument/2006/relationships/hyperlink" Target="https://www.pharmapendium.com/browse/fda/Ruxolitinib%20Phosphate/136918982a4729bff6794f38934c543a" TargetMode="External"/><Relationship Id="rId45" Type="http://schemas.openxmlformats.org/officeDocument/2006/relationships/hyperlink" Target="https://www.pharmapendium.com/browse/ema/Sodium%20Zirconium%20Cyclosilicate/e24c452082158fea2dffbbc42fd315dc?reference=89" TargetMode="External"/><Relationship Id="rId53" Type="http://schemas.openxmlformats.org/officeDocument/2006/relationships/hyperlink" Target="https://www.pharmapendium.com/browse/ema/Ulipristal%20Acetate/12269073416197a643ca22f7c384c714" TargetMode="External"/><Relationship Id="rId58" Type="http://schemas.openxmlformats.org/officeDocument/2006/relationships/hyperlink" Target="https://www.pharmapendium.com/browse/fda/Telotristat%20Etiprate/1610dccc3e344fdeb99762756ef82244?reference=21" TargetMode="External"/><Relationship Id="rId66" Type="http://schemas.openxmlformats.org/officeDocument/2006/relationships/hyperlink" Target="https://www.pharmapendium.com/browse/fda/Teriflunomide/bbbaa5004410599db0973e60b622abf7" TargetMode="External"/><Relationship Id="rId74" Type="http://schemas.openxmlformats.org/officeDocument/2006/relationships/hyperlink" Target="https://www.pharmapendium.com/browse/fda/Sitagliptin%20Phosphate/a67784038f0fbbf32c5154239821de16" TargetMode="External"/><Relationship Id="rId5" Type="http://schemas.openxmlformats.org/officeDocument/2006/relationships/hyperlink" Target="https://www.pharmapendium.com/browse/fda/Perampanel/a2715e67693583c1f82a462a6c94df3c" TargetMode="External"/><Relationship Id="rId61" Type="http://schemas.openxmlformats.org/officeDocument/2006/relationships/hyperlink" Target="https://www.pharmapendium.com/browse/ema/Tecovirimat/b5797b2f0944e8474c669d4179fb3f70?reference=111" TargetMode="External"/><Relationship Id="rId19" Type="http://schemas.openxmlformats.org/officeDocument/2006/relationships/hyperlink" Target="https://www.pharmapendium.com/browse/fda/Palbociclib/5fc0e17c37094504e1b2a572b888c9c9" TargetMode="External"/><Relationship Id="rId14" Type="http://schemas.openxmlformats.org/officeDocument/2006/relationships/hyperlink" Target="https://www.pharmapendium.com/browse/fda/Nintedanib%20Esylate/03d2d1c00e5fa83ec86571edbe7f23dd" TargetMode="External"/><Relationship Id="rId22" Type="http://schemas.openxmlformats.org/officeDocument/2006/relationships/hyperlink" Target="https://www.pharmapendium.com/browse/fda/Pemigatinib/d0708ed22020055166ccbd29f5a1f7f6" TargetMode="External"/><Relationship Id="rId27" Type="http://schemas.openxmlformats.org/officeDocument/2006/relationships/hyperlink" Target="https://www.pharmapendium.com/browse/fda/Ponesimod/6fecc317644185b74885395225d184e2?reference=6" TargetMode="External"/><Relationship Id="rId30" Type="http://schemas.openxmlformats.org/officeDocument/2006/relationships/hyperlink" Target="https://www.pharmapendium.com/browse/fda/Pramipexole%20Dihydrochloride/d948917571e06b864d9273547608cf71" TargetMode="External"/><Relationship Id="rId35" Type="http://schemas.openxmlformats.org/officeDocument/2006/relationships/hyperlink" Target="https://www.pharmapendium.com/browse/fda/Rilpivirine%20Hydrochloride/9ced65a4af087352a74203f63a45eb54" TargetMode="External"/><Relationship Id="rId43" Type="http://schemas.openxmlformats.org/officeDocument/2006/relationships/hyperlink" Target="https://www.pharmapendium.com/browse/fda/Simeprevir%20Sodium/46ae6b9b159c7971be210694e1730f62" TargetMode="External"/><Relationship Id="rId48" Type="http://schemas.openxmlformats.org/officeDocument/2006/relationships/hyperlink" Target="https://www.pharmapendium.com/browse/fda/Voxelotor/65ffbee697b5d429309bc87d9d105b1b" TargetMode="External"/><Relationship Id="rId56" Type="http://schemas.openxmlformats.org/officeDocument/2006/relationships/hyperlink" Target="https://www.pharmapendium.com/browse/fda/Tofacitinib%20Citrate/fe87d953e08b0c7618c70d91f3284ea3" TargetMode="External"/><Relationship Id="rId64" Type="http://schemas.openxmlformats.org/officeDocument/2006/relationships/hyperlink" Target="https://www.pharmapendium.com/browse/fda/Sofosbuvir/ef918fb2676c2500d7ea2bf6342eae6c" TargetMode="External"/><Relationship Id="rId69" Type="http://schemas.openxmlformats.org/officeDocument/2006/relationships/hyperlink" Target="https://www.pharmapendium.com/browse/fda/Vortioxetine%20Hydrobromide/aea7100e8e140087e83ec01cf36faab7" TargetMode="External"/><Relationship Id="rId8" Type="http://schemas.openxmlformats.org/officeDocument/2006/relationships/hyperlink" Target="https://www.pharmapendium.com/browse/fda/Oxcarbazepine/3089aa444987cd9fb4bb90cb086ed9a2" TargetMode="External"/><Relationship Id="rId51" Type="http://schemas.openxmlformats.org/officeDocument/2006/relationships/hyperlink" Target="https://www.pharmapendium.com/browse/fda/Valganciclovir%20Hydrochloride/7b8807157a00d72b571af05655837aae?reference=21" TargetMode="External"/><Relationship Id="rId72" Type="http://schemas.openxmlformats.org/officeDocument/2006/relationships/hyperlink" Target="https://www.pharmapendium.com/browse/fda/Solifenacin%20Succinate/7c898570d819f0bf1dfbd83b47a4b80b?reference=139" TargetMode="External"/><Relationship Id="rId3" Type="http://schemas.openxmlformats.org/officeDocument/2006/relationships/hyperlink" Target="https://www.pharmapendium.com/browse/fda/Brexpiprazole/00ccb22ace460844be09f496a697ac0d" TargetMode="External"/><Relationship Id="rId12" Type="http://schemas.openxmlformats.org/officeDocument/2006/relationships/hyperlink" Target="https://www.pharmapendium.com/browse/fda/Naldemedine%20Tosylate/4e2f51c669368cc8c4c8295db4c502da" TargetMode="External"/><Relationship Id="rId17" Type="http://schemas.openxmlformats.org/officeDocument/2006/relationships/hyperlink" Target="https://www.pharmapendium.com/browse/ema/Osimertinib%20Mesylate/7f75329bc6a3293ed93c698c0dfee953" TargetMode="External"/><Relationship Id="rId25" Type="http://schemas.openxmlformats.org/officeDocument/2006/relationships/hyperlink" Target="https://www.pharmapendium.com/browse/fda/Ponatinib%20Hydrochloride/00f82e8605ff952a18799776fb9e4ca3" TargetMode="External"/><Relationship Id="rId33" Type="http://schemas.openxmlformats.org/officeDocument/2006/relationships/hyperlink" Target="https://www.pharmapendium.com/browse/fda/Regorafenib/3cdcf260159befd3ad96758842487521" TargetMode="External"/><Relationship Id="rId38" Type="http://schemas.openxmlformats.org/officeDocument/2006/relationships/hyperlink" Target="https://www.pharmapendium.com/browse/fda/Rolapitant%20Hydrochloride/5a73bb247e7d4b3f092ae8c89cc3d4a5?reference=14" TargetMode="External"/><Relationship Id="rId46" Type="http://schemas.openxmlformats.org/officeDocument/2006/relationships/hyperlink" Target="https://www.pharmapendium.com/browse/fda/Ziprasidone%20Hydrochloride/753a0e61d175027be1c7c0df5ba4042c" TargetMode="External"/><Relationship Id="rId59" Type="http://schemas.openxmlformats.org/officeDocument/2006/relationships/hyperlink" Target="https://www.pharmapendium.com/browse/fda/Telbivudine/fae0e1c84415df1f2cae1dd239c0bc14" TargetMode="External"/><Relationship Id="rId67" Type="http://schemas.openxmlformats.org/officeDocument/2006/relationships/hyperlink" Target="https://www.pharmapendium.com/browse/fda/Rufinamide/fd3c98c23e5151a087023a3836974147" TargetMode="External"/><Relationship Id="rId20" Type="http://schemas.openxmlformats.org/officeDocument/2006/relationships/hyperlink" Target="https://www.pharmapendium.com/browse/fda/Patiromer%20Sorbitex%20Calcium/dd0c8e1a2d253435d10fd32b3a6c35ff" TargetMode="External"/><Relationship Id="rId41" Type="http://schemas.openxmlformats.org/officeDocument/2006/relationships/hyperlink" Target="https://www.pharmapendium.com/browse/fda/Saxagliptin%20Hydrochloride/f655ce6372bb37a28b774eb72e961cf9" TargetMode="External"/><Relationship Id="rId54" Type="http://schemas.openxmlformats.org/officeDocument/2006/relationships/hyperlink" Target="https://www.pharmapendium.com/browse/fda/Trametinib%20Dimethyl%20Sulfoxide/54a846e7966f225ca7b32bfed286c8cf" TargetMode="External"/><Relationship Id="rId62" Type="http://schemas.openxmlformats.org/officeDocument/2006/relationships/hyperlink" Target="https://www.pharmapendium.com/browse/fda/Sonidegib%20Phosphate/6e2136a9d68b04411e4274b61d76a8df" TargetMode="External"/><Relationship Id="rId70" Type="http://schemas.openxmlformats.org/officeDocument/2006/relationships/hyperlink" Target="https://www.pharmapendium.com/browse/fda/Vortioxetine%20Hydrobromide/aea7100e8e140087e83ec01cf36faab7" TargetMode="External"/><Relationship Id="rId75" Type="http://schemas.openxmlformats.org/officeDocument/2006/relationships/printerSettings" Target="../printerSettings/printerSettings1.bin"/><Relationship Id="rId1" Type="http://schemas.openxmlformats.org/officeDocument/2006/relationships/hyperlink" Target="https://www.pharmapendium.com/browse/fda/Vemurafenib/808b323d8a61b0353b7012e4cbdf503a?reference=26" TargetMode="External"/><Relationship Id="rId6" Type="http://schemas.openxmlformats.org/officeDocument/2006/relationships/hyperlink" Target="https://www.pharmapendium.com/browse/fda/Perampanel/a2715e67693583c1f82a462a6c94df3c" TargetMode="External"/><Relationship Id="rId15" Type="http://schemas.openxmlformats.org/officeDocument/2006/relationships/hyperlink" Target="https://www.pharmapendium.com/browse/fda/Nitisinone/2efa27f68b2fb6650198994db6fb401d" TargetMode="External"/><Relationship Id="rId23" Type="http://schemas.openxmlformats.org/officeDocument/2006/relationships/hyperlink" Target="https://www.pharmapendium.com/browse/fda/Pimavanserin%20Tartrate/d2bc4b757ae88cf1a72a40dc9e449c40" TargetMode="External"/><Relationship Id="rId28" Type="http://schemas.openxmlformats.org/officeDocument/2006/relationships/hyperlink" Target="https://www.pharmapendium.com/browse/fda/Ponesimod/6fecc317644185b74885395225d184e2?reference=6" TargetMode="External"/><Relationship Id="rId36" Type="http://schemas.openxmlformats.org/officeDocument/2006/relationships/hyperlink" Target="https://www.pharmapendium.com/browse/fda/Ripretinib/941c7fcb65a259e5e355595d65cfd141" TargetMode="External"/><Relationship Id="rId49" Type="http://schemas.openxmlformats.org/officeDocument/2006/relationships/hyperlink" Target="https://www.pharmapendium.com/browse/fda/Vorapaxar%20Sulfate/248afaa1742086f6e522b0317d3d7b7f" TargetMode="External"/><Relationship Id="rId57" Type="http://schemas.openxmlformats.org/officeDocument/2006/relationships/hyperlink" Target="https://www.pharmapendium.com/browse/ema/Tepotinib%20Hydrochloride/df8942883c1686801664128f830805d4?reference=144" TargetMode="External"/><Relationship Id="rId10" Type="http://schemas.openxmlformats.org/officeDocument/2006/relationships/hyperlink" Target="https://www.pharmapendium.com/browse/fda/Griseofulvin,%20Microcrystalline/31c0e4426801e21fb70bd88b17e20ca5" TargetMode="External"/><Relationship Id="rId31" Type="http://schemas.openxmlformats.org/officeDocument/2006/relationships/hyperlink" Target="https://www.pharmapendium.com/browse/fda/Pretomanid/e92ee87886f57ca5288236bb5a2aa62f" TargetMode="External"/><Relationship Id="rId44" Type="http://schemas.openxmlformats.org/officeDocument/2006/relationships/hyperlink" Target="https://www.pharmapendium.com/browse/fda/Sitagliptin%20Phosphate/a67784038f0fbbf32c5154239821de16" TargetMode="External"/><Relationship Id="rId52" Type="http://schemas.openxmlformats.org/officeDocument/2006/relationships/hyperlink" Target="https://www.pharmapendium.com/browse/fda/Uridine%20Triacetate/5a7018d94fe0c733fae3a8bbba346396?reference=56" TargetMode="External"/><Relationship Id="rId60" Type="http://schemas.openxmlformats.org/officeDocument/2006/relationships/hyperlink" Target="https://www.pharmapendium.com/browse/fda/Tedizolid%20Phosphate/2aa0d0d21e1a15c7e5059402e76a13fc" TargetMode="External"/><Relationship Id="rId65" Type="http://schemas.openxmlformats.org/officeDocument/2006/relationships/hyperlink" Target="https://www.pharmapendium.com/browse/fda/Saxagliptin%20Hydrochloride/f655ce6372bb37a28b774eb72e961cf9" TargetMode="External"/><Relationship Id="rId73" Type="http://schemas.openxmlformats.org/officeDocument/2006/relationships/hyperlink" Target="https://www.pharmapendium.com/browse/fda/Obeticholic%20Acid/fd9575acfa8e5dadbfa0aa39e5adfd26" TargetMode="External"/><Relationship Id="rId4" Type="http://schemas.openxmlformats.org/officeDocument/2006/relationships/hyperlink" Target="https://www.pharmapendium.com/browse/fda/Boceprevir/4a73fdf915708789da7ab5046f7ef6c6" TargetMode="External"/><Relationship Id="rId9" Type="http://schemas.openxmlformats.org/officeDocument/2006/relationships/hyperlink" Target="https://www.pharmapendium.com/browse/fda/Estradiol/efe31d0fe859e152a68361e11a274551" TargetMode="External"/><Relationship Id="rId13" Type="http://schemas.openxmlformats.org/officeDocument/2006/relationships/hyperlink" Target="https://www.pharmapendium.com/browse/fda/Naloxegol%20Oxalate/df63126f674a8acf425aab665fd5ffee" TargetMode="External"/><Relationship Id="rId18" Type="http://schemas.openxmlformats.org/officeDocument/2006/relationships/hyperlink" Target="https://www.pharmapendium.com/browse/fda/Omega-3-Acid%20Ethyl%20Esters/1cc2794ed0649ceafc4e27f5d392c49e?reference=43" TargetMode="External"/><Relationship Id="rId39" Type="http://schemas.openxmlformats.org/officeDocument/2006/relationships/hyperlink" Target="https://www.pharmapendium.com/browse/fda/Ropinirole%20Hydrochloride/6d213090e5326dc5ec9947a37a6cece7?reference=67" TargetMode="External"/><Relationship Id="rId34" Type="http://schemas.openxmlformats.org/officeDocument/2006/relationships/hyperlink" Target="https://www.pharmapendium.com/browse/fda/Relugolix/3b681ebde843003de5a19599498faf9a" TargetMode="External"/><Relationship Id="rId50" Type="http://schemas.openxmlformats.org/officeDocument/2006/relationships/hyperlink" Target="https://www.pharmapendium.com/browse/fda/Venetoclax/7daf4fc486e48c1923f228907f870bda" TargetMode="External"/><Relationship Id="rId55" Type="http://schemas.openxmlformats.org/officeDocument/2006/relationships/hyperlink" Target="https://www.pharmapendium.com/browse/fda/Tolterodine%20Tartrate/226269209e9c87e9765020806270a839" TargetMode="External"/><Relationship Id="rId7" Type="http://schemas.openxmlformats.org/officeDocument/2006/relationships/hyperlink" Target="https://www.pharmapendium.com/browse/fda/Oxcarbazepine/3089aa444987cd9fb4bb90cb086ed9a2" TargetMode="External"/><Relationship Id="rId71" Type="http://schemas.openxmlformats.org/officeDocument/2006/relationships/hyperlink" Target="https://www.pharmapendium.com/browse/ema/Sodium%20Zirconium%20Cyclosilicate/e24c452082158fea2dffbbc42fd315dc?reference=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377FD-E3C7-477C-BC6B-0C6BD3735F4A}">
  <dimension ref="A1:AJ341"/>
  <sheetViews>
    <sheetView tabSelected="1" zoomScale="90" zoomScaleNormal="90" workbookViewId="0">
      <pane ySplit="1" topLeftCell="A2" activePane="bottomLeft" state="frozen"/>
      <selection activeCell="F1" sqref="F1"/>
      <selection pane="bottomLeft" activeCell="D9" sqref="D9"/>
    </sheetView>
  </sheetViews>
  <sheetFormatPr defaultColWidth="9.140625" defaultRowHeight="15" customHeight="1" x14ac:dyDescent="0.25"/>
  <cols>
    <col min="1" max="1" width="28.140625" style="1" bestFit="1" customWidth="1"/>
    <col min="2" max="2" width="40.5703125" style="1" customWidth="1"/>
    <col min="3" max="3" width="13.42578125" style="1" customWidth="1"/>
    <col min="4" max="4" width="13.7109375" style="1" bestFit="1" customWidth="1"/>
    <col min="5" max="5" width="26.42578125" style="1" customWidth="1"/>
    <col min="6" max="6" width="70.140625" style="1" customWidth="1"/>
    <col min="7" max="7" width="13.28515625" style="1" customWidth="1"/>
    <col min="8" max="9" width="13.140625" style="1" customWidth="1"/>
    <col min="10" max="10" width="15" style="1" customWidth="1"/>
    <col min="11" max="11" width="13.85546875" style="1" customWidth="1"/>
    <col min="12" max="12" width="14.28515625" style="1" customWidth="1"/>
    <col min="13" max="14" width="12.7109375" style="1" customWidth="1"/>
    <col min="15" max="15" width="13.85546875" style="1" customWidth="1"/>
    <col min="16" max="16" width="45.140625" style="1" customWidth="1"/>
    <col min="17" max="17" width="18.28515625" style="1" customWidth="1"/>
    <col min="18" max="18" width="18.5703125" style="1" customWidth="1"/>
    <col min="19" max="19" width="17.5703125" style="1" customWidth="1"/>
    <col min="20" max="20" width="15.7109375" style="1" customWidth="1"/>
    <col min="21" max="21" width="19.85546875" style="1" customWidth="1"/>
    <col min="22" max="22" width="30.7109375" style="1" customWidth="1"/>
    <col min="23" max="23" width="109.42578125" style="1" customWidth="1"/>
    <col min="24" max="24" width="17.42578125" style="1" hidden="1" customWidth="1"/>
    <col min="25" max="25" width="13.5703125" style="1" hidden="1" customWidth="1"/>
    <col min="26" max="26" width="11.85546875" style="1" hidden="1" customWidth="1"/>
    <col min="27" max="27" width="29.85546875" style="1" hidden="1" customWidth="1"/>
    <col min="28" max="28" width="11.5703125" style="1" hidden="1" customWidth="1"/>
    <col min="29" max="29" width="17.5703125" style="1" hidden="1" customWidth="1"/>
    <col min="30" max="30" width="28.7109375" style="1" hidden="1" customWidth="1"/>
    <col min="31" max="31" width="35.140625" style="1" hidden="1" customWidth="1"/>
    <col min="32" max="32" width="16.28515625" style="1" hidden="1" customWidth="1"/>
    <col min="33" max="33" width="19.140625" style="1" hidden="1" customWidth="1"/>
    <col min="34" max="34" width="10" style="1" hidden="1" customWidth="1"/>
    <col min="35" max="35" width="128" style="1" hidden="1" customWidth="1"/>
    <col min="36" max="36" width="9.140625" style="1" customWidth="1"/>
    <col min="37" max="16384" width="9.140625" style="1"/>
  </cols>
  <sheetData>
    <row r="1" spans="1:35" s="2" customFormat="1" ht="21" customHeight="1" x14ac:dyDescent="0.25">
      <c r="A1" s="2" t="s">
        <v>0</v>
      </c>
      <c r="B1" s="2" t="s">
        <v>1</v>
      </c>
      <c r="C1" s="2" t="s">
        <v>2</v>
      </c>
      <c r="D1" s="2" t="s">
        <v>3</v>
      </c>
      <c r="E1" s="2" t="s">
        <v>4</v>
      </c>
      <c r="F1" s="2" t="s">
        <v>5</v>
      </c>
      <c r="G1" s="2" t="s">
        <v>6</v>
      </c>
      <c r="H1" s="2" t="s">
        <v>7</v>
      </c>
      <c r="I1" s="2" t="s">
        <v>1965</v>
      </c>
      <c r="J1" s="2" t="s">
        <v>8</v>
      </c>
      <c r="K1" s="2" t="s">
        <v>9</v>
      </c>
      <c r="L1" s="2" t="s">
        <v>10</v>
      </c>
      <c r="M1" s="2" t="s">
        <v>11</v>
      </c>
      <c r="N1" s="2" t="s">
        <v>1993</v>
      </c>
      <c r="O1" s="2" t="s">
        <v>12</v>
      </c>
      <c r="P1" s="2" t="s">
        <v>1967</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row>
    <row r="2" spans="1:35" ht="15.75" x14ac:dyDescent="0.25">
      <c r="A2" s="1" t="s">
        <v>583</v>
      </c>
      <c r="B2" s="1" t="s">
        <v>584</v>
      </c>
      <c r="C2" s="1" t="s">
        <v>585</v>
      </c>
      <c r="D2" s="1">
        <v>2011</v>
      </c>
      <c r="E2" s="1" t="s">
        <v>238</v>
      </c>
      <c r="F2" s="1" t="s">
        <v>2012</v>
      </c>
      <c r="G2" s="1" t="s">
        <v>37</v>
      </c>
      <c r="H2" s="1" t="s">
        <v>37</v>
      </c>
      <c r="I2" s="1" t="s">
        <v>37</v>
      </c>
      <c r="J2" s="1">
        <v>1000</v>
      </c>
      <c r="K2" s="1">
        <v>1000</v>
      </c>
      <c r="L2" s="1" t="s">
        <v>101</v>
      </c>
      <c r="M2" s="1" t="s">
        <v>40</v>
      </c>
      <c r="N2" s="1" t="s">
        <v>38</v>
      </c>
      <c r="O2" s="1" t="s">
        <v>586</v>
      </c>
      <c r="P2" s="1" t="s">
        <v>587</v>
      </c>
      <c r="Q2" s="1" t="s">
        <v>58</v>
      </c>
      <c r="R2" s="1" t="s">
        <v>588</v>
      </c>
      <c r="S2" s="1" t="s">
        <v>589</v>
      </c>
      <c r="T2" s="1">
        <v>791</v>
      </c>
      <c r="U2" s="1" t="s">
        <v>44</v>
      </c>
      <c r="V2" s="1" t="s">
        <v>590</v>
      </c>
      <c r="W2" s="1" t="s">
        <v>591</v>
      </c>
      <c r="Z2" s="1" t="s">
        <v>48</v>
      </c>
      <c r="AB2" s="1" t="s">
        <v>285</v>
      </c>
      <c r="AC2" s="1">
        <v>45314</v>
      </c>
      <c r="AG2" s="1" t="s">
        <v>37</v>
      </c>
    </row>
    <row r="3" spans="1:35" ht="15.75" x14ac:dyDescent="0.25">
      <c r="A3" s="1" t="s">
        <v>32</v>
      </c>
      <c r="B3" s="1" t="s">
        <v>33</v>
      </c>
      <c r="C3" s="1">
        <v>21449</v>
      </c>
      <c r="D3" s="1" t="s">
        <v>34</v>
      </c>
      <c r="E3" s="1" t="s">
        <v>35</v>
      </c>
      <c r="F3" s="1" t="s">
        <v>36</v>
      </c>
      <c r="G3" s="1" t="s">
        <v>37</v>
      </c>
      <c r="H3" s="1" t="s">
        <v>37</v>
      </c>
      <c r="I3" s="1" t="s">
        <v>37</v>
      </c>
      <c r="J3" s="1">
        <v>30</v>
      </c>
      <c r="K3" s="1">
        <v>10</v>
      </c>
      <c r="L3" s="1">
        <v>30</v>
      </c>
      <c r="M3" s="1" t="s">
        <v>38</v>
      </c>
      <c r="N3" s="1" t="s">
        <v>40</v>
      </c>
      <c r="O3" s="1" t="s">
        <v>101</v>
      </c>
      <c r="P3" s="1" t="s">
        <v>39</v>
      </c>
      <c r="Q3" s="1" t="s">
        <v>41</v>
      </c>
      <c r="R3" s="1" t="s">
        <v>42</v>
      </c>
      <c r="S3" s="1" t="s">
        <v>43</v>
      </c>
      <c r="T3" s="1">
        <v>173</v>
      </c>
      <c r="U3" s="1" t="s">
        <v>44</v>
      </c>
      <c r="V3" s="1" t="s">
        <v>45</v>
      </c>
      <c r="W3" s="1" t="s">
        <v>46</v>
      </c>
      <c r="X3" s="1">
        <v>1</v>
      </c>
      <c r="Y3" s="1" t="s">
        <v>47</v>
      </c>
      <c r="Z3" s="1" t="s">
        <v>48</v>
      </c>
      <c r="AA3" s="1" t="s">
        <v>49</v>
      </c>
      <c r="AB3" s="1" t="s">
        <v>50</v>
      </c>
      <c r="AC3" s="1">
        <v>45275</v>
      </c>
      <c r="AD3" s="1" t="s">
        <v>51</v>
      </c>
      <c r="AE3" s="1" t="s">
        <v>52</v>
      </c>
      <c r="AG3" s="1" t="s">
        <v>37</v>
      </c>
    </row>
    <row r="4" spans="1:35" ht="15.75" x14ac:dyDescent="0.25">
      <c r="A4" s="1" t="s">
        <v>867</v>
      </c>
      <c r="B4" s="1" t="s">
        <v>868</v>
      </c>
      <c r="C4" s="1" t="s">
        <v>869</v>
      </c>
      <c r="D4" s="1">
        <v>2013</v>
      </c>
      <c r="E4" s="1" t="s">
        <v>75</v>
      </c>
      <c r="F4" s="1" t="s">
        <v>870</v>
      </c>
      <c r="G4" s="1" t="s">
        <v>37</v>
      </c>
      <c r="H4" s="1" t="s">
        <v>37</v>
      </c>
      <c r="I4" s="1" t="s">
        <v>37</v>
      </c>
      <c r="J4" s="1">
        <v>50</v>
      </c>
      <c r="K4" s="1">
        <v>50</v>
      </c>
      <c r="L4" s="1">
        <v>50</v>
      </c>
      <c r="M4" s="1" t="s">
        <v>38</v>
      </c>
      <c r="N4" s="1" t="s">
        <v>38</v>
      </c>
      <c r="O4" s="1" t="s">
        <v>101</v>
      </c>
      <c r="P4" s="1" t="s">
        <v>871</v>
      </c>
      <c r="Q4" s="1" t="s">
        <v>41</v>
      </c>
      <c r="R4" s="1" t="s">
        <v>872</v>
      </c>
      <c r="S4" s="1" t="s">
        <v>873</v>
      </c>
      <c r="T4" s="1">
        <v>390</v>
      </c>
      <c r="U4" s="1" t="s">
        <v>44</v>
      </c>
      <c r="V4" s="1" t="s">
        <v>874</v>
      </c>
      <c r="W4" s="1" t="s">
        <v>875</v>
      </c>
      <c r="Z4" s="1" t="s">
        <v>48</v>
      </c>
      <c r="AA4" s="1" t="s">
        <v>876</v>
      </c>
      <c r="AB4" s="1" t="s">
        <v>82</v>
      </c>
      <c r="AC4" s="1">
        <v>45344</v>
      </c>
      <c r="AD4" s="1" t="s">
        <v>37</v>
      </c>
      <c r="AG4" s="1" t="s">
        <v>37</v>
      </c>
    </row>
    <row r="5" spans="1:35" ht="15.75" x14ac:dyDescent="0.25">
      <c r="A5" s="1" t="s">
        <v>53</v>
      </c>
      <c r="B5" s="1" t="s">
        <v>54</v>
      </c>
      <c r="C5" s="1">
        <v>21287</v>
      </c>
      <c r="D5" s="1">
        <v>2003</v>
      </c>
      <c r="E5" s="1" t="s">
        <v>35</v>
      </c>
      <c r="F5" s="1" t="s">
        <v>55</v>
      </c>
      <c r="G5" s="1" t="s">
        <v>37</v>
      </c>
      <c r="H5" s="1" t="s">
        <v>37</v>
      </c>
      <c r="I5" s="1" t="s">
        <v>37</v>
      </c>
      <c r="J5" s="1">
        <v>15</v>
      </c>
      <c r="K5" s="1">
        <v>7.5</v>
      </c>
      <c r="L5" s="1">
        <v>15</v>
      </c>
      <c r="M5" s="1" t="s">
        <v>38</v>
      </c>
      <c r="N5" s="1" t="s">
        <v>40</v>
      </c>
      <c r="O5" s="1" t="s">
        <v>101</v>
      </c>
      <c r="P5" s="1" t="s">
        <v>56</v>
      </c>
      <c r="Q5" s="1" t="s">
        <v>58</v>
      </c>
      <c r="R5" s="1" t="s">
        <v>59</v>
      </c>
      <c r="S5" s="1" t="s">
        <v>60</v>
      </c>
      <c r="T5" s="1">
        <v>335</v>
      </c>
      <c r="U5" s="1" t="s">
        <v>44</v>
      </c>
      <c r="V5" s="1" t="s">
        <v>61</v>
      </c>
      <c r="W5" s="1" t="s">
        <v>57</v>
      </c>
      <c r="X5" s="1">
        <v>1</v>
      </c>
      <c r="Y5" s="1" t="s">
        <v>47</v>
      </c>
      <c r="Z5" s="1" t="s">
        <v>48</v>
      </c>
      <c r="AA5" s="1" t="s">
        <v>62</v>
      </c>
      <c r="AB5" s="1" t="s">
        <v>63</v>
      </c>
      <c r="AC5" s="1">
        <v>45289</v>
      </c>
      <c r="AD5" s="1" t="s">
        <v>51</v>
      </c>
      <c r="AE5" s="1" t="s">
        <v>52</v>
      </c>
      <c r="AG5" s="1" t="s">
        <v>37</v>
      </c>
    </row>
    <row r="6" spans="1:35" ht="15" customHeight="1" x14ac:dyDescent="0.25">
      <c r="A6" s="1" t="s">
        <v>877</v>
      </c>
      <c r="B6" s="1" t="s">
        <v>878</v>
      </c>
      <c r="C6" s="1">
        <v>21985</v>
      </c>
      <c r="D6" s="1">
        <v>2007</v>
      </c>
      <c r="E6" s="1" t="s">
        <v>35</v>
      </c>
      <c r="F6" s="1" t="s">
        <v>879</v>
      </c>
      <c r="G6" s="1" t="s">
        <v>37</v>
      </c>
      <c r="H6" s="1" t="s">
        <v>37</v>
      </c>
      <c r="I6" s="1" t="s">
        <v>37</v>
      </c>
      <c r="J6" s="1">
        <v>300</v>
      </c>
      <c r="K6" s="1">
        <v>75</v>
      </c>
      <c r="L6" s="1">
        <v>600</v>
      </c>
      <c r="M6" s="1" t="s">
        <v>38</v>
      </c>
      <c r="N6" s="1" t="s">
        <v>40</v>
      </c>
      <c r="O6" s="1" t="s">
        <v>101</v>
      </c>
      <c r="P6" s="1" t="s">
        <v>880</v>
      </c>
      <c r="Q6" s="1" t="s">
        <v>41</v>
      </c>
      <c r="R6" s="1" t="s">
        <v>364</v>
      </c>
      <c r="S6" s="1" t="s">
        <v>44</v>
      </c>
      <c r="T6" s="1">
        <v>430</v>
      </c>
      <c r="U6" s="1" t="s">
        <v>44</v>
      </c>
      <c r="V6" s="1" t="s">
        <v>881</v>
      </c>
      <c r="Z6" s="1" t="s">
        <v>48</v>
      </c>
      <c r="AB6" s="1" t="s">
        <v>82</v>
      </c>
      <c r="AC6" s="1">
        <v>45344</v>
      </c>
      <c r="AD6" s="1" t="s">
        <v>37</v>
      </c>
      <c r="AG6" s="1" t="s">
        <v>37</v>
      </c>
    </row>
    <row r="7" spans="1:35" ht="15.75" x14ac:dyDescent="0.25">
      <c r="A7" s="1" t="s">
        <v>882</v>
      </c>
      <c r="B7" s="1" t="s">
        <v>883</v>
      </c>
      <c r="C7" s="1">
        <v>22271</v>
      </c>
      <c r="D7" s="1">
        <v>2012</v>
      </c>
      <c r="E7" s="1" t="s">
        <v>35</v>
      </c>
      <c r="F7" s="1" t="s">
        <v>884</v>
      </c>
      <c r="G7" s="1" t="s">
        <v>37</v>
      </c>
      <c r="H7" s="1" t="s">
        <v>37</v>
      </c>
      <c r="I7" s="1" t="s">
        <v>37</v>
      </c>
      <c r="J7" s="1" t="s">
        <v>125</v>
      </c>
      <c r="K7" s="1">
        <v>6.25</v>
      </c>
      <c r="L7" s="1">
        <v>25</v>
      </c>
      <c r="M7" s="1" t="s">
        <v>38</v>
      </c>
      <c r="N7" s="1" t="s">
        <v>40</v>
      </c>
      <c r="O7" s="1" t="s">
        <v>101</v>
      </c>
      <c r="P7" s="1" t="s">
        <v>125</v>
      </c>
      <c r="Q7" s="1" t="s">
        <v>58</v>
      </c>
      <c r="R7" s="1" t="s">
        <v>885</v>
      </c>
      <c r="S7" s="1" t="s">
        <v>886</v>
      </c>
      <c r="T7" s="1">
        <v>9857</v>
      </c>
      <c r="U7" s="1" t="s">
        <v>44</v>
      </c>
      <c r="V7" s="1" t="s">
        <v>887</v>
      </c>
      <c r="W7" s="1" t="s">
        <v>1960</v>
      </c>
      <c r="Z7" s="1" t="s">
        <v>48</v>
      </c>
      <c r="AB7" s="1" t="s">
        <v>82</v>
      </c>
      <c r="AC7" s="1">
        <v>45356</v>
      </c>
      <c r="AG7" s="1" t="s">
        <v>37</v>
      </c>
    </row>
    <row r="8" spans="1:35" ht="15.75" x14ac:dyDescent="0.25">
      <c r="A8" s="1" t="s">
        <v>64</v>
      </c>
      <c r="B8" s="1" t="s">
        <v>65</v>
      </c>
      <c r="C8" s="1">
        <v>21107</v>
      </c>
      <c r="D8" s="1">
        <v>2002</v>
      </c>
      <c r="E8" s="1" t="s">
        <v>35</v>
      </c>
      <c r="F8" s="1" t="s">
        <v>66</v>
      </c>
      <c r="G8" s="1" t="s">
        <v>37</v>
      </c>
      <c r="H8" s="1" t="s">
        <v>37</v>
      </c>
      <c r="I8" s="1" t="s">
        <v>37</v>
      </c>
      <c r="J8" s="1">
        <v>2</v>
      </c>
      <c r="K8" s="1">
        <v>2</v>
      </c>
      <c r="L8" s="1">
        <v>2</v>
      </c>
      <c r="M8" s="1" t="s">
        <v>38</v>
      </c>
      <c r="N8" s="1" t="s">
        <v>38</v>
      </c>
      <c r="O8" s="1" t="s">
        <v>101</v>
      </c>
      <c r="P8" s="1" t="s">
        <v>67</v>
      </c>
      <c r="Q8" s="1" t="s">
        <v>68</v>
      </c>
      <c r="R8" s="1" t="s">
        <v>59</v>
      </c>
      <c r="S8" s="1" t="s">
        <v>43</v>
      </c>
      <c r="T8" s="1">
        <v>246</v>
      </c>
      <c r="U8" s="1">
        <v>76.599999999999994</v>
      </c>
      <c r="V8" s="1" t="s">
        <v>69</v>
      </c>
      <c r="W8" s="1" t="s">
        <v>70</v>
      </c>
      <c r="Z8" s="1" t="s">
        <v>48</v>
      </c>
      <c r="AA8" s="1" t="s">
        <v>71</v>
      </c>
      <c r="AB8" s="1" t="s">
        <v>63</v>
      </c>
      <c r="AC8" s="1">
        <v>45296</v>
      </c>
      <c r="AD8" s="1" t="s">
        <v>51</v>
      </c>
      <c r="AE8" s="1" t="s">
        <v>52</v>
      </c>
      <c r="AG8" s="1" t="s">
        <v>37</v>
      </c>
    </row>
    <row r="9" spans="1:35" ht="15.75" x14ac:dyDescent="0.25">
      <c r="A9" s="1" t="s">
        <v>888</v>
      </c>
      <c r="B9" s="1" t="s">
        <v>889</v>
      </c>
      <c r="C9" s="1">
        <v>21775</v>
      </c>
      <c r="D9" s="1">
        <v>2008</v>
      </c>
      <c r="E9" s="1" t="s">
        <v>35</v>
      </c>
      <c r="F9" s="1" t="s">
        <v>890</v>
      </c>
      <c r="G9" s="1" t="s">
        <v>37</v>
      </c>
      <c r="H9" s="1" t="s">
        <v>37</v>
      </c>
      <c r="I9" s="1" t="s">
        <v>37</v>
      </c>
      <c r="J9" s="1" t="s">
        <v>125</v>
      </c>
      <c r="K9" s="1">
        <v>6</v>
      </c>
      <c r="L9" s="1">
        <v>12</v>
      </c>
      <c r="M9" s="1" t="s">
        <v>38</v>
      </c>
      <c r="N9" s="1" t="s">
        <v>40</v>
      </c>
      <c r="O9" s="1" t="s">
        <v>101</v>
      </c>
      <c r="P9" s="1" t="s">
        <v>125</v>
      </c>
      <c r="Q9" s="1" t="s">
        <v>41</v>
      </c>
      <c r="R9" s="1" t="s">
        <v>891</v>
      </c>
      <c r="S9" s="1" t="s">
        <v>892</v>
      </c>
      <c r="T9" s="1">
        <v>1690</v>
      </c>
      <c r="U9" s="1" t="s">
        <v>44</v>
      </c>
      <c r="V9" s="1" t="s">
        <v>893</v>
      </c>
      <c r="W9" s="1" t="s">
        <v>363</v>
      </c>
      <c r="Z9" s="1" t="s">
        <v>48</v>
      </c>
      <c r="AA9" s="1" t="s">
        <v>894</v>
      </c>
      <c r="AB9" s="1" t="s">
        <v>63</v>
      </c>
      <c r="AC9" s="1">
        <v>45345</v>
      </c>
      <c r="AD9" s="1" t="s">
        <v>37</v>
      </c>
      <c r="AE9" s="1" t="s">
        <v>895</v>
      </c>
      <c r="AG9" s="1" t="s">
        <v>37</v>
      </c>
      <c r="AH9" s="1" t="s">
        <v>319</v>
      </c>
    </row>
    <row r="10" spans="1:35" ht="15.75" x14ac:dyDescent="0.25">
      <c r="A10" s="1" t="s">
        <v>72</v>
      </c>
      <c r="B10" s="1" t="s">
        <v>73</v>
      </c>
      <c r="C10" s="1" t="s">
        <v>74</v>
      </c>
      <c r="D10" s="1">
        <v>2008</v>
      </c>
      <c r="E10" s="1" t="s">
        <v>75</v>
      </c>
      <c r="F10" s="1" t="s">
        <v>76</v>
      </c>
      <c r="G10" s="1" t="s">
        <v>37</v>
      </c>
      <c r="H10" s="1" t="s">
        <v>37</v>
      </c>
      <c r="I10" s="1" t="s">
        <v>37</v>
      </c>
      <c r="J10" s="1">
        <v>5</v>
      </c>
      <c r="K10" s="1">
        <v>2.5</v>
      </c>
      <c r="L10" s="1">
        <v>5</v>
      </c>
      <c r="M10" s="1" t="s">
        <v>38</v>
      </c>
      <c r="N10" s="1" t="s">
        <v>40</v>
      </c>
      <c r="O10" s="1" t="s">
        <v>101</v>
      </c>
      <c r="P10" s="1" t="s">
        <v>77</v>
      </c>
      <c r="Q10" s="1" t="s">
        <v>41</v>
      </c>
      <c r="R10" s="1" t="s">
        <v>78</v>
      </c>
      <c r="S10" s="1" t="s">
        <v>79</v>
      </c>
      <c r="T10" s="1">
        <v>483</v>
      </c>
      <c r="U10" s="1" t="s">
        <v>44</v>
      </c>
      <c r="V10" s="1" t="s">
        <v>80</v>
      </c>
      <c r="Z10" s="1" t="s">
        <v>48</v>
      </c>
      <c r="AA10" s="1" t="s">
        <v>81</v>
      </c>
      <c r="AB10" s="1" t="s">
        <v>82</v>
      </c>
      <c r="AC10" s="1">
        <v>45296</v>
      </c>
      <c r="AD10" s="1" t="s">
        <v>51</v>
      </c>
      <c r="AE10" s="1" t="s">
        <v>52</v>
      </c>
      <c r="AG10" s="1" t="s">
        <v>37</v>
      </c>
    </row>
    <row r="11" spans="1:35" ht="15.75" x14ac:dyDescent="0.25">
      <c r="A11" s="1" t="s">
        <v>906</v>
      </c>
      <c r="B11" s="1" t="s">
        <v>907</v>
      </c>
      <c r="C11" s="1">
        <v>18200</v>
      </c>
      <c r="D11" s="1">
        <v>1981</v>
      </c>
      <c r="E11" s="1" t="s">
        <v>396</v>
      </c>
      <c r="F11" s="1" t="s">
        <v>908</v>
      </c>
      <c r="G11" s="1" t="s">
        <v>37</v>
      </c>
      <c r="H11" s="1" t="s">
        <v>37</v>
      </c>
      <c r="I11" s="1" t="s">
        <v>37</v>
      </c>
      <c r="J11" s="1">
        <v>20</v>
      </c>
      <c r="K11" s="1">
        <v>20</v>
      </c>
      <c r="L11" s="1">
        <v>20</v>
      </c>
      <c r="M11" s="1" t="s">
        <v>40</v>
      </c>
      <c r="N11" s="1" t="s">
        <v>38</v>
      </c>
      <c r="O11" s="1" t="s">
        <v>909</v>
      </c>
      <c r="P11" s="1" t="s">
        <v>910</v>
      </c>
      <c r="Q11" s="1" t="s">
        <v>911</v>
      </c>
      <c r="R11" s="1" t="s">
        <v>268</v>
      </c>
      <c r="S11" s="1" t="s">
        <v>44</v>
      </c>
      <c r="T11" s="1">
        <v>36</v>
      </c>
      <c r="U11" s="1">
        <v>77.3</v>
      </c>
      <c r="V11" s="1" t="s">
        <v>912</v>
      </c>
      <c r="W11" s="1" t="s">
        <v>913</v>
      </c>
      <c r="Z11" s="1" t="s">
        <v>48</v>
      </c>
      <c r="AA11" s="1" t="s">
        <v>914</v>
      </c>
      <c r="AB11" s="1" t="s">
        <v>63</v>
      </c>
      <c r="AC11" s="1">
        <v>45338</v>
      </c>
      <c r="AD11" s="1" t="s">
        <v>37</v>
      </c>
      <c r="AE11" s="1" t="s">
        <v>915</v>
      </c>
      <c r="AG11" s="1" t="s">
        <v>37</v>
      </c>
      <c r="AH11" s="1" t="s">
        <v>319</v>
      </c>
    </row>
    <row r="12" spans="1:35" ht="15.75" x14ac:dyDescent="0.25">
      <c r="A12" s="1" t="s">
        <v>1761</v>
      </c>
      <c r="B12" s="1" t="s">
        <v>1762</v>
      </c>
      <c r="C12" s="1">
        <v>18021</v>
      </c>
      <c r="D12" s="1">
        <v>1976</v>
      </c>
      <c r="E12" s="1" t="s">
        <v>396</v>
      </c>
      <c r="F12" s="1" t="s">
        <v>2008</v>
      </c>
      <c r="G12" s="1" t="s">
        <v>37</v>
      </c>
      <c r="H12" s="1" t="s">
        <v>37</v>
      </c>
      <c r="I12" s="1" t="s">
        <v>37</v>
      </c>
      <c r="J12" s="1">
        <v>600</v>
      </c>
      <c r="K12" s="1">
        <v>100</v>
      </c>
      <c r="L12" s="1">
        <v>600</v>
      </c>
      <c r="M12" s="1" t="s">
        <v>40</v>
      </c>
      <c r="N12" s="1" t="s">
        <v>40</v>
      </c>
      <c r="O12" s="1" t="s">
        <v>1764</v>
      </c>
      <c r="P12" s="1" t="s">
        <v>125</v>
      </c>
      <c r="Q12" s="1" t="s">
        <v>68</v>
      </c>
      <c r="R12" s="1" t="s">
        <v>324</v>
      </c>
      <c r="S12" s="1" t="s">
        <v>101</v>
      </c>
      <c r="T12" s="1">
        <v>24</v>
      </c>
      <c r="U12" s="1" t="s">
        <v>44</v>
      </c>
      <c r="V12" s="1" t="s">
        <v>1765</v>
      </c>
      <c r="X12" s="1" t="s">
        <v>48</v>
      </c>
      <c r="Y12" s="1" t="s">
        <v>1763</v>
      </c>
      <c r="Z12" s="1" t="s">
        <v>82</v>
      </c>
      <c r="AA12" s="1" t="s">
        <v>1763</v>
      </c>
      <c r="AB12" s="1" t="s">
        <v>82</v>
      </c>
      <c r="AC12" s="1">
        <v>45420</v>
      </c>
      <c r="AE12" s="1" t="s">
        <v>37</v>
      </c>
    </row>
    <row r="13" spans="1:35" ht="15.75" x14ac:dyDescent="0.25">
      <c r="A13" s="1" t="s">
        <v>896</v>
      </c>
      <c r="B13" s="1" t="s">
        <v>897</v>
      </c>
      <c r="C13" s="1">
        <v>205437</v>
      </c>
      <c r="D13" s="1">
        <v>2013</v>
      </c>
      <c r="E13" s="1" t="s">
        <v>35</v>
      </c>
      <c r="F13" s="1" t="s">
        <v>898</v>
      </c>
      <c r="G13" s="1" t="s">
        <v>37</v>
      </c>
      <c r="H13" s="1" t="s">
        <v>37</v>
      </c>
      <c r="I13" s="1" t="s">
        <v>37</v>
      </c>
      <c r="J13" s="1">
        <v>40</v>
      </c>
      <c r="K13" s="1">
        <v>40</v>
      </c>
      <c r="L13" s="1">
        <v>60</v>
      </c>
      <c r="M13" s="1" t="s">
        <v>40</v>
      </c>
      <c r="N13" s="1" t="s">
        <v>40</v>
      </c>
      <c r="O13" s="1" t="s">
        <v>899</v>
      </c>
      <c r="P13" s="1" t="s">
        <v>1968</v>
      </c>
      <c r="Q13" s="1" t="s">
        <v>41</v>
      </c>
      <c r="R13" s="1" t="s">
        <v>900</v>
      </c>
      <c r="S13" s="1" t="s">
        <v>101</v>
      </c>
      <c r="T13" s="1">
        <v>501</v>
      </c>
      <c r="U13" s="1" t="s">
        <v>44</v>
      </c>
      <c r="V13" s="1" t="s">
        <v>901</v>
      </c>
      <c r="Z13" s="1" t="s">
        <v>48</v>
      </c>
      <c r="AA13" s="1" t="s">
        <v>902</v>
      </c>
      <c r="AB13" s="1" t="s">
        <v>82</v>
      </c>
      <c r="AC13" s="1">
        <v>45355</v>
      </c>
      <c r="AG13" s="1" t="s">
        <v>37</v>
      </c>
      <c r="AH13" s="1" t="s">
        <v>319</v>
      </c>
    </row>
    <row r="14" spans="1:35" ht="15.75" x14ac:dyDescent="0.25">
      <c r="A14" s="1" t="s">
        <v>83</v>
      </c>
      <c r="B14" s="1" t="s">
        <v>84</v>
      </c>
      <c r="C14" s="1" t="s">
        <v>85</v>
      </c>
      <c r="D14" s="1">
        <v>2002</v>
      </c>
      <c r="E14" s="1" t="s">
        <v>35</v>
      </c>
      <c r="F14" s="1" t="s">
        <v>86</v>
      </c>
      <c r="G14" s="1" t="s">
        <v>37</v>
      </c>
      <c r="H14" s="1" t="s">
        <v>37</v>
      </c>
      <c r="I14" s="1" t="s">
        <v>37</v>
      </c>
      <c r="J14" s="1">
        <v>30</v>
      </c>
      <c r="K14" s="1">
        <v>2</v>
      </c>
      <c r="L14" s="1">
        <v>30</v>
      </c>
      <c r="M14" s="1" t="s">
        <v>38</v>
      </c>
      <c r="N14" s="1" t="s">
        <v>40</v>
      </c>
      <c r="O14" s="1" t="s">
        <v>101</v>
      </c>
      <c r="P14" s="1" t="s">
        <v>2044</v>
      </c>
      <c r="Q14" s="1" t="s">
        <v>41</v>
      </c>
      <c r="R14" s="1" t="s">
        <v>87</v>
      </c>
      <c r="S14" s="1" t="s">
        <v>88</v>
      </c>
      <c r="T14" s="1">
        <v>926</v>
      </c>
      <c r="U14" s="1" t="s">
        <v>44</v>
      </c>
      <c r="V14" s="1" t="s">
        <v>89</v>
      </c>
      <c r="W14" s="1" t="s">
        <v>90</v>
      </c>
      <c r="Z14" s="1" t="s">
        <v>48</v>
      </c>
      <c r="AA14" s="1" t="s">
        <v>91</v>
      </c>
      <c r="AB14" s="1" t="s">
        <v>63</v>
      </c>
      <c r="AC14" s="1">
        <v>45296</v>
      </c>
      <c r="AD14" s="1" t="s">
        <v>51</v>
      </c>
      <c r="AE14" s="1" t="s">
        <v>92</v>
      </c>
      <c r="AG14" s="1" t="s">
        <v>37</v>
      </c>
    </row>
    <row r="15" spans="1:35" ht="15.75" x14ac:dyDescent="0.25">
      <c r="A15" s="1" t="s">
        <v>83</v>
      </c>
      <c r="B15" s="1" t="s">
        <v>93</v>
      </c>
      <c r="C15" s="1" t="s">
        <v>85</v>
      </c>
      <c r="D15" s="1">
        <v>2002</v>
      </c>
      <c r="E15" s="1" t="s">
        <v>35</v>
      </c>
      <c r="F15" s="1" t="s">
        <v>94</v>
      </c>
      <c r="G15" s="1" t="s">
        <v>37</v>
      </c>
      <c r="H15" s="1" t="s">
        <v>37</v>
      </c>
      <c r="I15" s="1" t="s">
        <v>37</v>
      </c>
      <c r="J15" s="1">
        <v>30</v>
      </c>
      <c r="K15" s="1">
        <v>15</v>
      </c>
      <c r="L15" s="1">
        <v>30</v>
      </c>
      <c r="M15" s="1" t="s">
        <v>38</v>
      </c>
      <c r="N15" s="1" t="s">
        <v>40</v>
      </c>
      <c r="O15" s="1" t="s">
        <v>101</v>
      </c>
      <c r="P15" s="1" t="s">
        <v>2045</v>
      </c>
      <c r="Q15" s="1" t="s">
        <v>41</v>
      </c>
      <c r="R15" s="1" t="s">
        <v>95</v>
      </c>
      <c r="S15" s="1" t="s">
        <v>88</v>
      </c>
      <c r="T15" s="1">
        <v>597</v>
      </c>
      <c r="U15" s="1" t="s">
        <v>44</v>
      </c>
      <c r="V15" s="1" t="s">
        <v>96</v>
      </c>
      <c r="W15" s="1" t="s">
        <v>90</v>
      </c>
      <c r="Z15" s="1" t="s">
        <v>48</v>
      </c>
      <c r="AB15" s="1" t="s">
        <v>63</v>
      </c>
      <c r="AC15" s="1">
        <v>45296</v>
      </c>
      <c r="AD15" s="1" t="s">
        <v>51</v>
      </c>
      <c r="AE15" s="1" t="s">
        <v>92</v>
      </c>
      <c r="AG15" s="1" t="s">
        <v>37</v>
      </c>
    </row>
    <row r="16" spans="1:35" ht="15.75" x14ac:dyDescent="0.25">
      <c r="A16" s="1" t="s">
        <v>592</v>
      </c>
      <c r="B16" s="1" t="s">
        <v>593</v>
      </c>
      <c r="C16" s="1">
        <v>21387</v>
      </c>
      <c r="D16" s="1">
        <v>2001</v>
      </c>
      <c r="E16" s="1" t="s">
        <v>35</v>
      </c>
      <c r="F16" s="1" t="s">
        <v>594</v>
      </c>
      <c r="G16" s="1" t="s">
        <v>37</v>
      </c>
      <c r="H16" s="1" t="s">
        <v>37</v>
      </c>
      <c r="I16" s="1" t="s">
        <v>37</v>
      </c>
      <c r="J16" s="1">
        <v>1000</v>
      </c>
      <c r="K16" s="1">
        <v>1000</v>
      </c>
      <c r="L16" s="1">
        <v>1000</v>
      </c>
      <c r="M16" s="1" t="s">
        <v>40</v>
      </c>
      <c r="N16" s="1" t="s">
        <v>38</v>
      </c>
      <c r="O16" s="1" t="s">
        <v>595</v>
      </c>
      <c r="P16" s="1" t="s">
        <v>596</v>
      </c>
      <c r="Q16" s="1" t="s">
        <v>41</v>
      </c>
      <c r="R16" s="1" t="s">
        <v>597</v>
      </c>
      <c r="S16" s="1" t="s">
        <v>44</v>
      </c>
      <c r="T16" s="1">
        <v>1735</v>
      </c>
      <c r="U16" s="1" t="s">
        <v>44</v>
      </c>
      <c r="V16" s="1" t="s">
        <v>598</v>
      </c>
      <c r="W16" s="1" t="s">
        <v>599</v>
      </c>
      <c r="Z16" s="1" t="s">
        <v>48</v>
      </c>
      <c r="AB16" s="1" t="s">
        <v>285</v>
      </c>
      <c r="AC16" s="1">
        <v>45314</v>
      </c>
      <c r="AG16" s="1" t="s">
        <v>37</v>
      </c>
    </row>
    <row r="17" spans="1:35" ht="15.75" x14ac:dyDescent="0.25">
      <c r="A17" s="1" t="s">
        <v>600</v>
      </c>
      <c r="B17" s="1" t="s">
        <v>601</v>
      </c>
      <c r="C17" s="1">
        <v>19402</v>
      </c>
      <c r="D17" s="1">
        <v>1985</v>
      </c>
      <c r="E17" s="1" t="s">
        <v>396</v>
      </c>
      <c r="F17" s="1" t="s">
        <v>44</v>
      </c>
      <c r="G17" s="1" t="s">
        <v>37</v>
      </c>
      <c r="H17" s="1" t="s">
        <v>37</v>
      </c>
      <c r="I17" s="1" t="s">
        <v>37</v>
      </c>
      <c r="J17" s="1" t="s">
        <v>125</v>
      </c>
      <c r="K17" s="1">
        <v>10</v>
      </c>
      <c r="L17" s="1">
        <v>10</v>
      </c>
      <c r="M17" s="1" t="s">
        <v>38</v>
      </c>
      <c r="N17" s="1" t="s">
        <v>38</v>
      </c>
      <c r="O17" s="1" t="s">
        <v>101</v>
      </c>
      <c r="P17" s="1" t="s">
        <v>125</v>
      </c>
      <c r="Q17" s="1" t="s">
        <v>41</v>
      </c>
      <c r="R17" s="1" t="s">
        <v>59</v>
      </c>
      <c r="S17" s="1" t="s">
        <v>602</v>
      </c>
      <c r="T17" s="1">
        <v>827</v>
      </c>
      <c r="U17" s="1" t="s">
        <v>44</v>
      </c>
      <c r="V17" s="1" t="s">
        <v>603</v>
      </c>
      <c r="Z17" s="1" t="s">
        <v>48</v>
      </c>
      <c r="AA17" s="1" t="s">
        <v>604</v>
      </c>
      <c r="AB17" s="1" t="s">
        <v>285</v>
      </c>
      <c r="AC17" s="1">
        <v>45314</v>
      </c>
      <c r="AG17" s="1" t="s">
        <v>37</v>
      </c>
    </row>
    <row r="18" spans="1:35" ht="15.75" x14ac:dyDescent="0.25">
      <c r="A18" s="1" t="s">
        <v>903</v>
      </c>
      <c r="B18" s="1" t="s">
        <v>790</v>
      </c>
      <c r="C18" s="1">
        <v>21567</v>
      </c>
      <c r="D18" s="1">
        <v>2002</v>
      </c>
      <c r="E18" s="1" t="s">
        <v>35</v>
      </c>
      <c r="F18" s="1" t="s">
        <v>44</v>
      </c>
      <c r="G18" s="1" t="s">
        <v>113</v>
      </c>
      <c r="H18" s="1" t="s">
        <v>113</v>
      </c>
      <c r="I18" s="1" t="s">
        <v>37</v>
      </c>
      <c r="J18" s="1" t="s">
        <v>101</v>
      </c>
      <c r="K18" s="1" t="s">
        <v>101</v>
      </c>
      <c r="L18" s="1" t="s">
        <v>101</v>
      </c>
      <c r="M18" s="1" t="s">
        <v>101</v>
      </c>
      <c r="N18" s="1" t="s">
        <v>101</v>
      </c>
      <c r="O18" s="1" t="s">
        <v>101</v>
      </c>
      <c r="P18" s="1" t="s">
        <v>101</v>
      </c>
      <c r="Q18" s="1" t="s">
        <v>101</v>
      </c>
      <c r="R18" s="1" t="s">
        <v>101</v>
      </c>
      <c r="S18" s="1" t="s">
        <v>101</v>
      </c>
      <c r="T18" s="1" t="s">
        <v>101</v>
      </c>
      <c r="U18" s="1" t="s">
        <v>101</v>
      </c>
      <c r="V18" s="1" t="s">
        <v>101</v>
      </c>
      <c r="W18" s="1" t="s">
        <v>904</v>
      </c>
      <c r="Z18" s="1" t="s">
        <v>48</v>
      </c>
      <c r="AA18" s="1" t="s">
        <v>905</v>
      </c>
      <c r="AB18" s="1" t="s">
        <v>285</v>
      </c>
      <c r="AC18" s="1">
        <v>45365</v>
      </c>
      <c r="AG18" s="1" t="s">
        <v>37</v>
      </c>
    </row>
    <row r="19" spans="1:35" ht="15.75" x14ac:dyDescent="0.25">
      <c r="A19" s="1" t="s">
        <v>605</v>
      </c>
      <c r="B19" s="1" t="s">
        <v>606</v>
      </c>
      <c r="C19" s="1">
        <v>20702</v>
      </c>
      <c r="D19" s="1">
        <v>1996</v>
      </c>
      <c r="E19" s="1" t="s">
        <v>607</v>
      </c>
      <c r="F19" s="1" t="s">
        <v>608</v>
      </c>
      <c r="G19" s="1" t="s">
        <v>37</v>
      </c>
      <c r="H19" s="1" t="s">
        <v>37</v>
      </c>
      <c r="I19" s="1" t="s">
        <v>37</v>
      </c>
      <c r="J19" s="1">
        <v>10</v>
      </c>
      <c r="K19" s="1">
        <v>10</v>
      </c>
      <c r="L19" s="1">
        <v>80</v>
      </c>
      <c r="M19" s="1" t="s">
        <v>38</v>
      </c>
      <c r="N19" s="1" t="s">
        <v>40</v>
      </c>
      <c r="O19" s="1" t="s">
        <v>101</v>
      </c>
      <c r="P19" s="1" t="s">
        <v>1969</v>
      </c>
      <c r="Q19" s="1" t="s">
        <v>41</v>
      </c>
      <c r="R19" s="1" t="s">
        <v>609</v>
      </c>
      <c r="S19" s="1" t="s">
        <v>44</v>
      </c>
      <c r="T19" s="1">
        <v>863</v>
      </c>
      <c r="U19" s="1" t="s">
        <v>44</v>
      </c>
      <c r="V19" s="1" t="s">
        <v>610</v>
      </c>
      <c r="Z19" s="1" t="s">
        <v>48</v>
      </c>
      <c r="AA19" s="1" t="s">
        <v>611</v>
      </c>
      <c r="AB19" s="1" t="s">
        <v>285</v>
      </c>
      <c r="AC19" s="1">
        <v>45323</v>
      </c>
      <c r="AG19" s="1" t="s">
        <v>37</v>
      </c>
    </row>
    <row r="20" spans="1:35" ht="15.75" x14ac:dyDescent="0.25">
      <c r="A20" s="1" t="s">
        <v>916</v>
      </c>
      <c r="B20" s="1" t="s">
        <v>917</v>
      </c>
      <c r="C20" s="1">
        <v>202276</v>
      </c>
      <c r="D20" s="1">
        <v>2012</v>
      </c>
      <c r="E20" s="1" t="s">
        <v>35</v>
      </c>
      <c r="F20" s="1" t="s">
        <v>918</v>
      </c>
      <c r="G20" s="1" t="s">
        <v>37</v>
      </c>
      <c r="H20" s="1" t="s">
        <v>37</v>
      </c>
      <c r="I20" s="1" t="s">
        <v>37</v>
      </c>
      <c r="J20" s="1">
        <v>100</v>
      </c>
      <c r="K20" s="1">
        <v>50</v>
      </c>
      <c r="L20" s="1">
        <v>200</v>
      </c>
      <c r="M20" s="1" t="s">
        <v>38</v>
      </c>
      <c r="N20" s="1" t="s">
        <v>40</v>
      </c>
      <c r="O20" s="1" t="s">
        <v>101</v>
      </c>
      <c r="P20" s="1" t="s">
        <v>919</v>
      </c>
      <c r="Q20" s="1" t="s">
        <v>911</v>
      </c>
      <c r="R20" s="1" t="s">
        <v>59</v>
      </c>
      <c r="S20" s="1" t="s">
        <v>44</v>
      </c>
      <c r="T20" s="1">
        <v>288</v>
      </c>
      <c r="U20" s="1">
        <v>129</v>
      </c>
      <c r="V20" s="1" t="s">
        <v>921</v>
      </c>
      <c r="W20" s="1" t="s">
        <v>920</v>
      </c>
      <c r="Z20" s="1" t="s">
        <v>48</v>
      </c>
      <c r="AA20" s="1" t="s">
        <v>922</v>
      </c>
      <c r="AB20" s="1" t="s">
        <v>923</v>
      </c>
      <c r="AC20" s="1">
        <v>45420</v>
      </c>
      <c r="AD20" s="1" t="s">
        <v>51</v>
      </c>
      <c r="AG20" s="1" t="s">
        <v>37</v>
      </c>
    </row>
    <row r="21" spans="1:35" ht="15.75" x14ac:dyDescent="0.25">
      <c r="A21" s="1" t="s">
        <v>97</v>
      </c>
      <c r="B21" s="1" t="s">
        <v>98</v>
      </c>
      <c r="C21" s="1">
        <v>214120</v>
      </c>
      <c r="D21" s="1">
        <v>2020</v>
      </c>
      <c r="E21" s="1" t="s">
        <v>99</v>
      </c>
      <c r="F21" s="1" t="s">
        <v>100</v>
      </c>
      <c r="G21" s="1" t="s">
        <v>37</v>
      </c>
      <c r="H21" s="1" t="s">
        <v>37</v>
      </c>
      <c r="I21" s="1" t="s">
        <v>37</v>
      </c>
      <c r="J21" s="1">
        <v>300</v>
      </c>
      <c r="K21" s="1">
        <v>300</v>
      </c>
      <c r="L21" s="1">
        <v>300</v>
      </c>
      <c r="M21" s="1" t="s">
        <v>40</v>
      </c>
      <c r="N21" s="1" t="s">
        <v>38</v>
      </c>
      <c r="O21" s="1" t="s">
        <v>924</v>
      </c>
      <c r="P21" s="1" t="s">
        <v>1970</v>
      </c>
      <c r="Q21" s="1" t="s">
        <v>41</v>
      </c>
      <c r="R21" s="1" t="s">
        <v>102</v>
      </c>
      <c r="S21" s="1" t="s">
        <v>925</v>
      </c>
      <c r="T21" s="1">
        <v>236</v>
      </c>
      <c r="U21" s="1" t="s">
        <v>44</v>
      </c>
      <c r="V21" s="1" t="s">
        <v>103</v>
      </c>
      <c r="Z21" s="1" t="s">
        <v>48</v>
      </c>
      <c r="AA21" s="1" t="s">
        <v>926</v>
      </c>
      <c r="AB21" s="1" t="s">
        <v>285</v>
      </c>
      <c r="AC21" s="1">
        <v>44990</v>
      </c>
      <c r="AG21" s="1" t="s">
        <v>37</v>
      </c>
    </row>
    <row r="22" spans="1:35" ht="15.75" x14ac:dyDescent="0.25">
      <c r="A22" s="1" t="s">
        <v>927</v>
      </c>
      <c r="B22" s="1" t="s">
        <v>928</v>
      </c>
      <c r="C22" s="1">
        <v>200796</v>
      </c>
      <c r="D22" s="1">
        <v>2011</v>
      </c>
      <c r="E22" s="1" t="s">
        <v>35</v>
      </c>
      <c r="F22" s="1" t="s">
        <v>929</v>
      </c>
      <c r="G22" s="1" t="s">
        <v>37</v>
      </c>
      <c r="H22" s="1" t="s">
        <v>37</v>
      </c>
      <c r="I22" s="1" t="s">
        <v>37</v>
      </c>
      <c r="J22" s="1">
        <v>40</v>
      </c>
      <c r="K22" s="1">
        <v>20</v>
      </c>
      <c r="L22" s="1">
        <v>80</v>
      </c>
      <c r="M22" s="1" t="s">
        <v>38</v>
      </c>
      <c r="N22" s="1" t="s">
        <v>40</v>
      </c>
      <c r="O22" s="1" t="s">
        <v>101</v>
      </c>
      <c r="P22" s="1" t="s">
        <v>930</v>
      </c>
      <c r="Q22" s="1" t="s">
        <v>41</v>
      </c>
      <c r="R22" s="1" t="s">
        <v>931</v>
      </c>
      <c r="S22" s="1" t="s">
        <v>932</v>
      </c>
      <c r="T22" s="1">
        <v>281</v>
      </c>
      <c r="U22" s="1">
        <v>89.74</v>
      </c>
      <c r="V22" s="1" t="s">
        <v>933</v>
      </c>
      <c r="W22" s="1" t="s">
        <v>934</v>
      </c>
      <c r="Z22" s="1" t="s">
        <v>48</v>
      </c>
      <c r="AA22" s="1" t="s">
        <v>935</v>
      </c>
      <c r="AB22" s="1" t="s">
        <v>348</v>
      </c>
      <c r="AC22" s="1">
        <v>45376</v>
      </c>
      <c r="AD22" s="1" t="s">
        <v>51</v>
      </c>
      <c r="AG22" s="1" t="s">
        <v>37</v>
      </c>
    </row>
    <row r="23" spans="1:35" ht="15.75" x14ac:dyDescent="0.25">
      <c r="A23" s="1" t="s">
        <v>936</v>
      </c>
      <c r="B23" s="1" t="s">
        <v>937</v>
      </c>
      <c r="C23" s="1" t="s">
        <v>938</v>
      </c>
      <c r="D23" s="1">
        <v>2011</v>
      </c>
      <c r="E23" s="1" t="s">
        <v>35</v>
      </c>
      <c r="F23" s="1" t="s">
        <v>939</v>
      </c>
      <c r="G23" s="1" t="s">
        <v>37</v>
      </c>
      <c r="H23" s="1" t="s">
        <v>37</v>
      </c>
      <c r="I23" s="1" t="s">
        <v>37</v>
      </c>
      <c r="J23" s="1">
        <v>6750</v>
      </c>
      <c r="K23" s="1">
        <v>3300</v>
      </c>
      <c r="L23" s="1">
        <v>6750</v>
      </c>
      <c r="M23" s="1" t="s">
        <v>251</v>
      </c>
      <c r="N23" s="1" t="s">
        <v>40</v>
      </c>
      <c r="O23" s="1" t="s">
        <v>940</v>
      </c>
      <c r="P23" s="1" t="s">
        <v>1980</v>
      </c>
      <c r="Q23" s="1" t="s">
        <v>41</v>
      </c>
      <c r="R23" s="1" t="s">
        <v>364</v>
      </c>
      <c r="S23" s="1" t="s">
        <v>941</v>
      </c>
      <c r="T23" s="1">
        <v>378</v>
      </c>
      <c r="U23" s="1" t="s">
        <v>410</v>
      </c>
      <c r="V23" s="1" t="s">
        <v>942</v>
      </c>
      <c r="W23" s="1" t="s">
        <v>1961</v>
      </c>
      <c r="Z23" s="1" t="s">
        <v>48</v>
      </c>
      <c r="AA23" s="1" t="s">
        <v>943</v>
      </c>
      <c r="AB23" s="1" t="s">
        <v>348</v>
      </c>
      <c r="AC23" s="1">
        <v>45378</v>
      </c>
      <c r="AD23" s="1" t="s">
        <v>51</v>
      </c>
      <c r="AG23" s="1" t="s">
        <v>37</v>
      </c>
    </row>
    <row r="24" spans="1:35" ht="15.75" x14ac:dyDescent="0.25">
      <c r="A24" s="1" t="s">
        <v>944</v>
      </c>
      <c r="B24" s="1" t="s">
        <v>945</v>
      </c>
      <c r="C24" s="1" t="s">
        <v>946</v>
      </c>
      <c r="D24" s="1">
        <v>2020</v>
      </c>
      <c r="E24" s="1" t="s">
        <v>75</v>
      </c>
      <c r="F24" s="1" t="s">
        <v>947</v>
      </c>
      <c r="G24" s="1" t="s">
        <v>37</v>
      </c>
      <c r="H24" s="1" t="s">
        <v>37</v>
      </c>
      <c r="I24" s="1" t="s">
        <v>37</v>
      </c>
      <c r="J24" s="1">
        <v>2</v>
      </c>
      <c r="K24" s="1">
        <v>2</v>
      </c>
      <c r="L24" s="1">
        <v>4</v>
      </c>
      <c r="M24" s="1" t="s">
        <v>38</v>
      </c>
      <c r="N24" s="1" t="s">
        <v>40</v>
      </c>
      <c r="O24" s="1" t="s">
        <v>101</v>
      </c>
      <c r="P24" s="1" t="s">
        <v>948</v>
      </c>
      <c r="Q24" s="1" t="s">
        <v>41</v>
      </c>
      <c r="R24" s="1" t="s">
        <v>900</v>
      </c>
      <c r="S24" s="1" t="s">
        <v>44</v>
      </c>
      <c r="T24" s="1">
        <v>397</v>
      </c>
      <c r="U24" s="1">
        <v>71.400000000000006</v>
      </c>
      <c r="V24" s="1" t="s">
        <v>949</v>
      </c>
      <c r="Z24" s="1" t="s">
        <v>48</v>
      </c>
      <c r="AB24" s="1" t="s">
        <v>348</v>
      </c>
      <c r="AC24" s="1">
        <v>45377</v>
      </c>
      <c r="AD24" s="1" t="s">
        <v>51</v>
      </c>
      <c r="AG24" s="1" t="s">
        <v>37</v>
      </c>
    </row>
    <row r="25" spans="1:35" ht="15.75" x14ac:dyDescent="0.25">
      <c r="A25" s="1" t="s">
        <v>950</v>
      </c>
      <c r="B25" s="1" t="s">
        <v>951</v>
      </c>
      <c r="C25" s="1">
        <v>204384</v>
      </c>
      <c r="D25" s="1">
        <v>2012</v>
      </c>
      <c r="E25" s="1" t="s">
        <v>35</v>
      </c>
      <c r="F25" s="1" t="s">
        <v>952</v>
      </c>
      <c r="G25" s="1" t="s">
        <v>37</v>
      </c>
      <c r="H25" s="1" t="s">
        <v>113</v>
      </c>
      <c r="I25" s="1" t="s">
        <v>37</v>
      </c>
      <c r="J25" s="1" t="s">
        <v>101</v>
      </c>
      <c r="K25" s="1" t="s">
        <v>101</v>
      </c>
      <c r="L25" s="1" t="s">
        <v>101</v>
      </c>
      <c r="M25" s="1" t="s">
        <v>101</v>
      </c>
      <c r="N25" s="1" t="s">
        <v>38</v>
      </c>
      <c r="O25" s="1" t="s">
        <v>101</v>
      </c>
      <c r="P25" s="1" t="s">
        <v>953</v>
      </c>
      <c r="Q25" s="1" t="s">
        <v>101</v>
      </c>
      <c r="R25" s="1" t="s">
        <v>101</v>
      </c>
      <c r="S25" s="1" t="s">
        <v>101</v>
      </c>
      <c r="T25" s="1" t="s">
        <v>101</v>
      </c>
      <c r="U25" s="1" t="s">
        <v>101</v>
      </c>
      <c r="V25" s="1" t="s">
        <v>101</v>
      </c>
      <c r="W25" s="1" t="s">
        <v>954</v>
      </c>
      <c r="Z25" s="1" t="s">
        <v>48</v>
      </c>
      <c r="AA25" s="1" t="s">
        <v>955</v>
      </c>
      <c r="AB25" s="1" t="s">
        <v>285</v>
      </c>
      <c r="AC25" s="1" t="s">
        <v>956</v>
      </c>
      <c r="AG25" s="1" t="s">
        <v>37</v>
      </c>
    </row>
    <row r="26" spans="1:35" ht="15.75" x14ac:dyDescent="0.25">
      <c r="A26" s="1" t="s">
        <v>957</v>
      </c>
      <c r="B26" s="1" t="s">
        <v>958</v>
      </c>
      <c r="C26" s="1" t="s">
        <v>959</v>
      </c>
      <c r="D26" s="1">
        <v>2021</v>
      </c>
      <c r="E26" s="1" t="s">
        <v>75</v>
      </c>
      <c r="F26" s="1" t="s">
        <v>960</v>
      </c>
      <c r="G26" s="1" t="s">
        <v>37</v>
      </c>
      <c r="H26" s="1" t="s">
        <v>37</v>
      </c>
      <c r="I26" s="1" t="s">
        <v>37</v>
      </c>
      <c r="J26" s="1">
        <v>110</v>
      </c>
      <c r="K26" s="1">
        <v>110</v>
      </c>
      <c r="L26" s="1">
        <v>150</v>
      </c>
      <c r="M26" s="1" t="s">
        <v>38</v>
      </c>
      <c r="N26" s="1" t="s">
        <v>40</v>
      </c>
      <c r="O26" s="1" t="s">
        <v>101</v>
      </c>
      <c r="P26" s="1" t="s">
        <v>961</v>
      </c>
      <c r="Q26" s="1" t="s">
        <v>41</v>
      </c>
      <c r="R26" s="1" t="s">
        <v>268</v>
      </c>
      <c r="S26" s="1" t="s">
        <v>44</v>
      </c>
      <c r="T26" s="1">
        <v>40</v>
      </c>
      <c r="U26" s="1" t="s">
        <v>44</v>
      </c>
      <c r="V26" s="1" t="s">
        <v>962</v>
      </c>
      <c r="W26" s="1" t="s">
        <v>1962</v>
      </c>
      <c r="Z26" s="1" t="s">
        <v>48</v>
      </c>
      <c r="AA26" s="1" t="s">
        <v>963</v>
      </c>
      <c r="AB26" s="1" t="s">
        <v>348</v>
      </c>
      <c r="AC26" s="1">
        <v>45378</v>
      </c>
      <c r="AD26" s="1" t="s">
        <v>51</v>
      </c>
      <c r="AG26" s="1" t="s">
        <v>37</v>
      </c>
    </row>
    <row r="27" spans="1:35" ht="15.75" x14ac:dyDescent="0.25">
      <c r="A27" s="1" t="s">
        <v>1412</v>
      </c>
      <c r="B27" s="1" t="s">
        <v>1413</v>
      </c>
      <c r="C27" s="1">
        <v>202258</v>
      </c>
      <c r="D27" s="1">
        <v>2010</v>
      </c>
      <c r="E27" s="1" t="s">
        <v>35</v>
      </c>
      <c r="F27" s="1" t="s">
        <v>101</v>
      </c>
      <c r="G27" s="1" t="s">
        <v>113</v>
      </c>
      <c r="H27" s="1" t="s">
        <v>37</v>
      </c>
      <c r="I27" s="1" t="s">
        <v>37</v>
      </c>
      <c r="J27" s="1" t="s">
        <v>101</v>
      </c>
      <c r="K27" s="1" t="s">
        <v>101</v>
      </c>
      <c r="L27" s="1" t="s">
        <v>101</v>
      </c>
      <c r="M27" s="1" t="s">
        <v>101</v>
      </c>
      <c r="N27" s="1" t="s">
        <v>38</v>
      </c>
      <c r="O27" s="1" t="s">
        <v>101</v>
      </c>
      <c r="P27" s="1" t="s">
        <v>101</v>
      </c>
      <c r="Q27" s="1" t="s">
        <v>101</v>
      </c>
      <c r="R27" s="1" t="s">
        <v>101</v>
      </c>
      <c r="S27" s="1" t="s">
        <v>101</v>
      </c>
      <c r="T27" s="1" t="s">
        <v>101</v>
      </c>
      <c r="U27" s="1" t="s">
        <v>101</v>
      </c>
      <c r="V27" s="1" t="s">
        <v>101</v>
      </c>
      <c r="W27" s="1" t="s">
        <v>101</v>
      </c>
      <c r="Z27" s="1" t="s">
        <v>48</v>
      </c>
      <c r="AA27" s="1" t="s">
        <v>1414</v>
      </c>
      <c r="AB27" s="1" t="s">
        <v>285</v>
      </c>
      <c r="AC27" s="1">
        <v>45341</v>
      </c>
      <c r="AG27" s="1" t="s">
        <v>37</v>
      </c>
      <c r="AH27" s="1" t="s">
        <v>319</v>
      </c>
      <c r="AI27" s="1" t="s">
        <v>1415</v>
      </c>
    </row>
    <row r="28" spans="1:35" ht="15.75" x14ac:dyDescent="0.25">
      <c r="A28" s="1" t="s">
        <v>104</v>
      </c>
      <c r="B28" s="1" t="s">
        <v>105</v>
      </c>
      <c r="C28" s="1">
        <v>21290</v>
      </c>
      <c r="D28" s="1">
        <v>2001</v>
      </c>
      <c r="E28" s="1" t="s">
        <v>35</v>
      </c>
      <c r="F28" s="1" t="s">
        <v>106</v>
      </c>
      <c r="G28" s="1" t="s">
        <v>37</v>
      </c>
      <c r="H28" s="1" t="s">
        <v>37</v>
      </c>
      <c r="I28" s="1" t="s">
        <v>37</v>
      </c>
      <c r="J28" s="1">
        <v>500</v>
      </c>
      <c r="K28" s="1">
        <v>250</v>
      </c>
      <c r="L28" s="1">
        <v>500</v>
      </c>
      <c r="M28" s="1" t="s">
        <v>40</v>
      </c>
      <c r="N28" s="1" t="s">
        <v>40</v>
      </c>
      <c r="O28" s="1" t="s">
        <v>107</v>
      </c>
      <c r="P28" s="1" t="s">
        <v>1986</v>
      </c>
      <c r="Q28" s="1" t="s">
        <v>41</v>
      </c>
      <c r="R28" s="1" t="s">
        <v>59</v>
      </c>
      <c r="S28" s="1" t="s">
        <v>108</v>
      </c>
      <c r="T28" s="1">
        <v>533</v>
      </c>
      <c r="U28" s="1">
        <v>78.2</v>
      </c>
      <c r="V28" s="1" t="s">
        <v>109</v>
      </c>
      <c r="W28" s="1" t="s">
        <v>110</v>
      </c>
      <c r="Z28" s="1" t="s">
        <v>48</v>
      </c>
      <c r="AA28" s="1" t="s">
        <v>111</v>
      </c>
      <c r="AB28" s="1" t="s">
        <v>82</v>
      </c>
      <c r="AC28" s="1">
        <v>45297</v>
      </c>
      <c r="AD28" s="1" t="s">
        <v>112</v>
      </c>
      <c r="AE28" s="1" t="s">
        <v>113</v>
      </c>
      <c r="AG28" s="1" t="s">
        <v>37</v>
      </c>
    </row>
    <row r="29" spans="1:35" ht="13.5" customHeight="1" x14ac:dyDescent="0.25">
      <c r="A29" s="1" t="s">
        <v>1570</v>
      </c>
      <c r="B29" s="1" t="s">
        <v>1571</v>
      </c>
      <c r="C29" s="1">
        <v>205422</v>
      </c>
      <c r="D29" s="1">
        <v>2014</v>
      </c>
      <c r="E29" s="1" t="s">
        <v>35</v>
      </c>
      <c r="F29" s="1" t="s">
        <v>1572</v>
      </c>
      <c r="G29" s="1" t="s">
        <v>37</v>
      </c>
      <c r="H29" s="1" t="s">
        <v>37</v>
      </c>
      <c r="I29" s="1" t="s">
        <v>37</v>
      </c>
      <c r="J29" s="1">
        <v>4</v>
      </c>
      <c r="K29" s="1">
        <v>0.25</v>
      </c>
      <c r="L29" s="1">
        <v>45</v>
      </c>
      <c r="M29" s="1" t="s">
        <v>38</v>
      </c>
      <c r="N29" s="1" t="s">
        <v>40</v>
      </c>
      <c r="O29" s="1" t="s">
        <v>101</v>
      </c>
      <c r="P29" s="1" t="s">
        <v>1573</v>
      </c>
      <c r="Q29" s="1" t="s">
        <v>41</v>
      </c>
      <c r="R29" s="1" t="s">
        <v>324</v>
      </c>
      <c r="S29" s="1" t="s">
        <v>44</v>
      </c>
      <c r="T29" s="1">
        <v>93</v>
      </c>
      <c r="U29" s="1">
        <v>72.099999999999994</v>
      </c>
      <c r="V29" s="1" t="s">
        <v>89</v>
      </c>
      <c r="Z29" s="1" t="s">
        <v>48</v>
      </c>
      <c r="AA29" s="1" t="s">
        <v>1574</v>
      </c>
      <c r="AB29" s="1" t="s">
        <v>1246</v>
      </c>
      <c r="AC29" s="1">
        <v>45359</v>
      </c>
      <c r="AD29" s="1" t="s">
        <v>37</v>
      </c>
      <c r="AE29" s="1" t="s">
        <v>1575</v>
      </c>
      <c r="AG29" s="1" t="s">
        <v>37</v>
      </c>
      <c r="AH29" s="1" t="s">
        <v>319</v>
      </c>
      <c r="AI29" s="1" t="s">
        <v>1576</v>
      </c>
    </row>
    <row r="30" spans="1:35" ht="15.75" x14ac:dyDescent="0.25">
      <c r="A30" s="1" t="s">
        <v>964</v>
      </c>
      <c r="B30" s="1" t="s">
        <v>965</v>
      </c>
      <c r="C30" s="1" t="s">
        <v>966</v>
      </c>
      <c r="D30" s="1">
        <v>2015</v>
      </c>
      <c r="E30" s="1" t="s">
        <v>75</v>
      </c>
      <c r="F30" s="1" t="s">
        <v>967</v>
      </c>
      <c r="G30" s="1" t="s">
        <v>37</v>
      </c>
      <c r="H30" s="1" t="s">
        <v>37</v>
      </c>
      <c r="I30" s="1" t="s">
        <v>37</v>
      </c>
      <c r="J30" s="1">
        <v>5</v>
      </c>
      <c r="K30" s="1">
        <v>5</v>
      </c>
      <c r="L30" s="1">
        <v>200</v>
      </c>
      <c r="M30" s="1" t="s">
        <v>38</v>
      </c>
      <c r="N30" s="1" t="s">
        <v>40</v>
      </c>
      <c r="O30" s="1" t="s">
        <v>101</v>
      </c>
      <c r="P30" s="1" t="s">
        <v>968</v>
      </c>
      <c r="Q30" s="1" t="s">
        <v>41</v>
      </c>
      <c r="R30" s="1" t="s">
        <v>900</v>
      </c>
      <c r="S30" s="1" t="s">
        <v>969</v>
      </c>
      <c r="T30" s="1">
        <v>97</v>
      </c>
      <c r="U30" s="1" t="s">
        <v>44</v>
      </c>
      <c r="V30" s="1" t="s">
        <v>532</v>
      </c>
      <c r="W30" s="1" t="s">
        <v>970</v>
      </c>
      <c r="Z30" s="1" t="s">
        <v>48</v>
      </c>
      <c r="AA30" s="1" t="s">
        <v>971</v>
      </c>
      <c r="AB30" s="1" t="s">
        <v>285</v>
      </c>
      <c r="AC30" s="1">
        <v>45356</v>
      </c>
      <c r="AG30" s="1" t="s">
        <v>37</v>
      </c>
      <c r="AH30" s="1" t="s">
        <v>319</v>
      </c>
    </row>
    <row r="31" spans="1:35" ht="15.75" x14ac:dyDescent="0.25">
      <c r="A31" s="1" t="s">
        <v>964</v>
      </c>
      <c r="B31" s="1" t="s">
        <v>965</v>
      </c>
      <c r="C31" s="1" t="s">
        <v>966</v>
      </c>
      <c r="D31" s="1">
        <v>2015</v>
      </c>
      <c r="E31" s="1" t="s">
        <v>75</v>
      </c>
      <c r="F31" s="1" t="s">
        <v>972</v>
      </c>
      <c r="G31" s="1" t="s">
        <v>37</v>
      </c>
      <c r="H31" s="1" t="s">
        <v>37</v>
      </c>
      <c r="I31" s="1" t="s">
        <v>37</v>
      </c>
      <c r="J31" s="1">
        <v>50</v>
      </c>
      <c r="K31" s="1">
        <v>5</v>
      </c>
      <c r="L31" s="1">
        <v>200</v>
      </c>
      <c r="M31" s="1" t="s">
        <v>38</v>
      </c>
      <c r="N31" s="1" t="s">
        <v>40</v>
      </c>
      <c r="O31" s="1" t="s">
        <v>101</v>
      </c>
      <c r="P31" s="1" t="s">
        <v>973</v>
      </c>
      <c r="Q31" s="1" t="s">
        <v>41</v>
      </c>
      <c r="R31" s="1" t="s">
        <v>900</v>
      </c>
      <c r="S31" s="1" t="s">
        <v>969</v>
      </c>
      <c r="T31" s="1">
        <v>200</v>
      </c>
      <c r="U31" s="1" t="s">
        <v>44</v>
      </c>
      <c r="V31" s="1" t="s">
        <v>532</v>
      </c>
      <c r="W31" s="1" t="s">
        <v>970</v>
      </c>
      <c r="Z31" s="1" t="s">
        <v>48</v>
      </c>
      <c r="AA31" s="1" t="s">
        <v>971</v>
      </c>
      <c r="AB31" s="1" t="s">
        <v>285</v>
      </c>
      <c r="AC31" s="1">
        <v>45356</v>
      </c>
      <c r="AG31" s="1" t="s">
        <v>37</v>
      </c>
      <c r="AH31" s="1" t="s">
        <v>319</v>
      </c>
    </row>
    <row r="32" spans="1:35" ht="15.75" x14ac:dyDescent="0.25">
      <c r="A32" s="1" t="s">
        <v>964</v>
      </c>
      <c r="B32" s="1" t="s">
        <v>965</v>
      </c>
      <c r="C32" s="1" t="s">
        <v>966</v>
      </c>
      <c r="D32" s="1">
        <v>2015</v>
      </c>
      <c r="E32" s="1" t="s">
        <v>75</v>
      </c>
      <c r="F32" s="1" t="s">
        <v>972</v>
      </c>
      <c r="G32" s="1" t="s">
        <v>37</v>
      </c>
      <c r="H32" s="1" t="s">
        <v>37</v>
      </c>
      <c r="I32" s="1" t="s">
        <v>37</v>
      </c>
      <c r="J32" s="1">
        <v>100</v>
      </c>
      <c r="K32" s="1">
        <v>5</v>
      </c>
      <c r="L32" s="1">
        <v>200</v>
      </c>
      <c r="M32" s="1" t="s">
        <v>38</v>
      </c>
      <c r="N32" s="1" t="s">
        <v>40</v>
      </c>
      <c r="O32" s="1" t="s">
        <v>101</v>
      </c>
      <c r="P32" s="1" t="s">
        <v>974</v>
      </c>
      <c r="Q32" s="1" t="s">
        <v>41</v>
      </c>
      <c r="R32" s="1" t="s">
        <v>900</v>
      </c>
      <c r="S32" s="1" t="s">
        <v>969</v>
      </c>
      <c r="T32" s="1">
        <v>353</v>
      </c>
      <c r="U32" s="1" t="s">
        <v>44</v>
      </c>
      <c r="V32" s="1" t="s">
        <v>532</v>
      </c>
      <c r="W32" s="1" t="s">
        <v>970</v>
      </c>
      <c r="Z32" s="1" t="s">
        <v>48</v>
      </c>
      <c r="AA32" s="1" t="s">
        <v>971</v>
      </c>
      <c r="AB32" s="1" t="s">
        <v>285</v>
      </c>
      <c r="AC32" s="1">
        <v>45356</v>
      </c>
      <c r="AG32" s="1" t="s">
        <v>37</v>
      </c>
      <c r="AH32" s="1" t="s">
        <v>319</v>
      </c>
    </row>
    <row r="33" spans="1:34" ht="15.75" x14ac:dyDescent="0.25">
      <c r="A33" s="1" t="s">
        <v>964</v>
      </c>
      <c r="B33" s="1" t="s">
        <v>965</v>
      </c>
      <c r="C33" s="1" t="s">
        <v>966</v>
      </c>
      <c r="D33" s="1">
        <v>2015</v>
      </c>
      <c r="E33" s="1" t="s">
        <v>75</v>
      </c>
      <c r="F33" s="1" t="s">
        <v>972</v>
      </c>
      <c r="G33" s="1" t="s">
        <v>37</v>
      </c>
      <c r="H33" s="1" t="s">
        <v>37</v>
      </c>
      <c r="I33" s="1" t="s">
        <v>37</v>
      </c>
      <c r="J33" s="1">
        <v>200</v>
      </c>
      <c r="K33" s="1">
        <v>5</v>
      </c>
      <c r="L33" s="1">
        <v>200</v>
      </c>
      <c r="M33" s="1" t="s">
        <v>38</v>
      </c>
      <c r="N33" s="1" t="s">
        <v>40</v>
      </c>
      <c r="O33" s="1" t="s">
        <v>101</v>
      </c>
      <c r="P33" s="1" t="s">
        <v>975</v>
      </c>
      <c r="Q33" s="1" t="s">
        <v>41</v>
      </c>
      <c r="R33" s="1" t="s">
        <v>900</v>
      </c>
      <c r="S33" s="1" t="s">
        <v>969</v>
      </c>
      <c r="T33" s="1">
        <v>250</v>
      </c>
      <c r="U33" s="1" t="s">
        <v>44</v>
      </c>
      <c r="V33" s="1" t="s">
        <v>532</v>
      </c>
      <c r="W33" s="1" t="s">
        <v>970</v>
      </c>
      <c r="Z33" s="1" t="s">
        <v>48</v>
      </c>
      <c r="AA33" s="1" t="s">
        <v>971</v>
      </c>
      <c r="AB33" s="1" t="s">
        <v>285</v>
      </c>
      <c r="AC33" s="1">
        <v>45356</v>
      </c>
      <c r="AG33" s="1" t="s">
        <v>37</v>
      </c>
      <c r="AH33" s="1" t="s">
        <v>319</v>
      </c>
    </row>
    <row r="34" spans="1:34" ht="15.75" x14ac:dyDescent="0.25">
      <c r="A34" s="1" t="s">
        <v>612</v>
      </c>
      <c r="B34" s="1" t="s">
        <v>613</v>
      </c>
      <c r="C34" s="1">
        <v>20866</v>
      </c>
      <c r="D34" s="1">
        <v>2007</v>
      </c>
      <c r="E34" s="1" t="s">
        <v>35</v>
      </c>
      <c r="F34" s="1" t="s">
        <v>614</v>
      </c>
      <c r="G34" s="1" t="s">
        <v>37</v>
      </c>
      <c r="H34" s="1" t="s">
        <v>37</v>
      </c>
      <c r="I34" s="1" t="s">
        <v>37</v>
      </c>
      <c r="J34" s="1">
        <v>3.52</v>
      </c>
      <c r="K34" s="1">
        <v>3.52</v>
      </c>
      <c r="L34" s="1">
        <v>3.52</v>
      </c>
      <c r="M34" s="1" t="s">
        <v>38</v>
      </c>
      <c r="N34" s="1" t="s">
        <v>38</v>
      </c>
      <c r="O34" s="1" t="s">
        <v>101</v>
      </c>
      <c r="P34" s="1" t="s">
        <v>615</v>
      </c>
      <c r="Q34" s="1" t="s">
        <v>41</v>
      </c>
      <c r="R34" s="1" t="s">
        <v>209</v>
      </c>
      <c r="S34" s="1" t="s">
        <v>44</v>
      </c>
      <c r="T34" s="1">
        <v>2054</v>
      </c>
      <c r="U34" s="1" t="s">
        <v>44</v>
      </c>
      <c r="V34" s="1" t="s">
        <v>300</v>
      </c>
      <c r="W34" s="1" t="s">
        <v>2030</v>
      </c>
      <c r="Z34" s="1" t="s">
        <v>48</v>
      </c>
      <c r="AB34" s="1" t="s">
        <v>285</v>
      </c>
      <c r="AC34" s="1">
        <v>45315</v>
      </c>
      <c r="AG34" s="1" t="s">
        <v>37</v>
      </c>
    </row>
    <row r="35" spans="1:34" ht="15.75" x14ac:dyDescent="0.25">
      <c r="A35" s="1" t="s">
        <v>616</v>
      </c>
      <c r="B35" s="1" t="s">
        <v>617</v>
      </c>
      <c r="C35" s="1">
        <v>21324</v>
      </c>
      <c r="D35" s="1">
        <v>2001</v>
      </c>
      <c r="E35" s="1" t="s">
        <v>35</v>
      </c>
      <c r="F35" s="1" t="s">
        <v>618</v>
      </c>
      <c r="G35" s="1" t="s">
        <v>619</v>
      </c>
      <c r="H35" s="1" t="s">
        <v>37</v>
      </c>
      <c r="I35" s="1" t="s">
        <v>37</v>
      </c>
      <c r="J35" s="1">
        <v>9</v>
      </c>
      <c r="K35" s="1" t="s">
        <v>101</v>
      </c>
      <c r="L35" s="1" t="s">
        <v>620</v>
      </c>
      <c r="M35" s="1" t="s">
        <v>38</v>
      </c>
      <c r="N35" s="1" t="s">
        <v>40</v>
      </c>
      <c r="O35" s="1" t="s">
        <v>101</v>
      </c>
      <c r="P35" s="1" t="s">
        <v>621</v>
      </c>
      <c r="Q35" s="1" t="s">
        <v>41</v>
      </c>
      <c r="R35" s="1" t="s">
        <v>364</v>
      </c>
      <c r="S35" s="1" t="s">
        <v>622</v>
      </c>
      <c r="T35" s="1">
        <v>520</v>
      </c>
      <c r="U35" s="1">
        <v>60</v>
      </c>
      <c r="V35" s="1" t="s">
        <v>623</v>
      </c>
      <c r="W35" s="1" t="s">
        <v>624</v>
      </c>
      <c r="Z35" s="1" t="s">
        <v>48</v>
      </c>
      <c r="AA35" s="1" t="s">
        <v>625</v>
      </c>
      <c r="AB35" s="1" t="s">
        <v>285</v>
      </c>
      <c r="AC35" s="1">
        <v>45315</v>
      </c>
      <c r="AG35" s="1" t="s">
        <v>37</v>
      </c>
    </row>
    <row r="36" spans="1:34" ht="15.75" x14ac:dyDescent="0.25">
      <c r="A36" s="1" t="s">
        <v>278</v>
      </c>
      <c r="B36" s="1" t="s">
        <v>279</v>
      </c>
      <c r="C36" s="1">
        <v>78035</v>
      </c>
      <c r="D36" s="1">
        <v>2008</v>
      </c>
      <c r="E36" s="1" t="s">
        <v>280</v>
      </c>
      <c r="F36" s="1" t="s">
        <v>44</v>
      </c>
      <c r="G36" s="1" t="s">
        <v>37</v>
      </c>
      <c r="H36" s="1" t="s">
        <v>37</v>
      </c>
      <c r="I36" s="1" t="s">
        <v>37</v>
      </c>
      <c r="J36" s="1">
        <v>0.28999999999999998</v>
      </c>
      <c r="K36" s="1">
        <v>0.28999999999999998</v>
      </c>
      <c r="L36" s="1">
        <v>0.28999999999999998</v>
      </c>
      <c r="M36" s="1" t="s">
        <v>40</v>
      </c>
      <c r="N36" s="1" t="s">
        <v>38</v>
      </c>
      <c r="O36" s="1" t="s">
        <v>281</v>
      </c>
      <c r="P36" s="1" t="s">
        <v>282</v>
      </c>
      <c r="Q36" s="1" t="s">
        <v>68</v>
      </c>
      <c r="R36" s="1" t="s">
        <v>87</v>
      </c>
      <c r="S36" s="1" t="s">
        <v>44</v>
      </c>
      <c r="T36" s="1">
        <v>168</v>
      </c>
      <c r="U36" s="1" t="s">
        <v>44</v>
      </c>
      <c r="V36" s="1" t="s">
        <v>283</v>
      </c>
      <c r="W36" s="1" t="s">
        <v>284</v>
      </c>
      <c r="Z36" s="1" t="s">
        <v>48</v>
      </c>
      <c r="AB36" s="1" t="s">
        <v>285</v>
      </c>
      <c r="AC36" s="1">
        <v>45323</v>
      </c>
      <c r="AD36" s="1" t="s">
        <v>51</v>
      </c>
      <c r="AE36" s="1" t="s">
        <v>286</v>
      </c>
      <c r="AG36" s="1" t="s">
        <v>37</v>
      </c>
    </row>
    <row r="37" spans="1:34" ht="15.75" x14ac:dyDescent="0.25">
      <c r="A37" s="1" t="s">
        <v>976</v>
      </c>
      <c r="B37" s="1" t="s">
        <v>2029</v>
      </c>
      <c r="C37" s="1">
        <v>20838</v>
      </c>
      <c r="D37" s="1">
        <v>1998</v>
      </c>
      <c r="E37" s="1" t="s">
        <v>977</v>
      </c>
      <c r="F37" s="1" t="s">
        <v>978</v>
      </c>
      <c r="G37" s="1" t="s">
        <v>37</v>
      </c>
      <c r="H37" s="1" t="s">
        <v>37</v>
      </c>
      <c r="I37" s="1" t="s">
        <v>37</v>
      </c>
      <c r="J37" s="1" t="s">
        <v>125</v>
      </c>
      <c r="K37" s="1">
        <v>8</v>
      </c>
      <c r="L37" s="1">
        <v>32</v>
      </c>
      <c r="M37" s="1" t="s">
        <v>40</v>
      </c>
      <c r="N37" s="1" t="s">
        <v>40</v>
      </c>
      <c r="O37" s="1" t="s">
        <v>979</v>
      </c>
      <c r="P37" s="1" t="s">
        <v>125</v>
      </c>
      <c r="Q37" s="1" t="s">
        <v>41</v>
      </c>
      <c r="R37" s="1" t="s">
        <v>364</v>
      </c>
      <c r="S37" s="1" t="s">
        <v>980</v>
      </c>
      <c r="T37" s="1">
        <v>1946</v>
      </c>
      <c r="U37" s="1" t="s">
        <v>44</v>
      </c>
      <c r="V37" s="1" t="s">
        <v>981</v>
      </c>
      <c r="W37" s="1" t="s">
        <v>982</v>
      </c>
      <c r="Z37" s="1" t="s">
        <v>48</v>
      </c>
      <c r="AA37" s="1" t="s">
        <v>983</v>
      </c>
      <c r="AB37" s="1" t="s">
        <v>82</v>
      </c>
      <c r="AC37" s="1">
        <v>45359</v>
      </c>
      <c r="AG37" s="1" t="s">
        <v>37</v>
      </c>
      <c r="AH37" s="1" t="s">
        <v>319</v>
      </c>
    </row>
    <row r="38" spans="1:34" ht="15.75" x14ac:dyDescent="0.25">
      <c r="A38" s="1" t="s">
        <v>984</v>
      </c>
      <c r="B38" s="1" t="s">
        <v>985</v>
      </c>
      <c r="C38" s="1" t="s">
        <v>986</v>
      </c>
      <c r="D38" s="1">
        <v>2021</v>
      </c>
      <c r="E38" s="1" t="s">
        <v>987</v>
      </c>
      <c r="G38" s="1" t="s">
        <v>101</v>
      </c>
      <c r="H38" s="1" t="s">
        <v>101</v>
      </c>
      <c r="I38" s="1" t="s">
        <v>101</v>
      </c>
      <c r="J38" s="1" t="s">
        <v>101</v>
      </c>
      <c r="K38" s="1">
        <f>10*80</f>
        <v>800</v>
      </c>
      <c r="L38" s="1">
        <f>20*80</f>
        <v>1600</v>
      </c>
      <c r="M38" s="1" t="s">
        <v>40</v>
      </c>
      <c r="N38" s="1" t="s">
        <v>40</v>
      </c>
      <c r="O38" s="1" t="s">
        <v>988</v>
      </c>
      <c r="P38" s="1" t="s">
        <v>989</v>
      </c>
      <c r="Q38" s="1" t="s">
        <v>101</v>
      </c>
      <c r="R38" s="1" t="s">
        <v>101</v>
      </c>
      <c r="S38" s="1" t="s">
        <v>101</v>
      </c>
      <c r="T38" s="1">
        <v>139</v>
      </c>
      <c r="U38" s="1" t="s">
        <v>101</v>
      </c>
      <c r="V38" s="1" t="s">
        <v>990</v>
      </c>
      <c r="W38" s="1" t="s">
        <v>991</v>
      </c>
      <c r="Z38" s="1" t="s">
        <v>48</v>
      </c>
      <c r="AA38" s="1" t="s">
        <v>992</v>
      </c>
      <c r="AB38" s="1" t="s">
        <v>285</v>
      </c>
      <c r="AC38" s="1">
        <v>45365</v>
      </c>
      <c r="AG38" s="1" t="s">
        <v>37</v>
      </c>
    </row>
    <row r="39" spans="1:34" ht="15.75" x14ac:dyDescent="0.25">
      <c r="A39" s="1" t="s">
        <v>984</v>
      </c>
      <c r="B39" s="1" t="s">
        <v>985</v>
      </c>
      <c r="C39" s="1" t="s">
        <v>986</v>
      </c>
      <c r="D39" s="1">
        <v>2021</v>
      </c>
      <c r="E39" s="1" t="s">
        <v>987</v>
      </c>
      <c r="G39" s="1" t="s">
        <v>101</v>
      </c>
      <c r="H39" s="1" t="s">
        <v>101</v>
      </c>
      <c r="I39" s="1" t="s">
        <v>101</v>
      </c>
      <c r="J39" s="1" t="s">
        <v>101</v>
      </c>
      <c r="K39" s="1">
        <f>10*80</f>
        <v>800</v>
      </c>
      <c r="L39" s="1">
        <f>20*80</f>
        <v>1600</v>
      </c>
      <c r="M39" s="1" t="s">
        <v>40</v>
      </c>
      <c r="N39" s="1" t="s">
        <v>40</v>
      </c>
      <c r="O39" s="1" t="s">
        <v>988</v>
      </c>
      <c r="P39" s="1" t="s">
        <v>993</v>
      </c>
      <c r="Q39" s="1" t="s">
        <v>101</v>
      </c>
      <c r="R39" s="1" t="s">
        <v>101</v>
      </c>
      <c r="S39" s="1" t="s">
        <v>101</v>
      </c>
      <c r="T39" s="1">
        <v>307</v>
      </c>
      <c r="U39" s="1" t="s">
        <v>101</v>
      </c>
      <c r="V39" s="1" t="s">
        <v>990</v>
      </c>
      <c r="W39" s="1" t="s">
        <v>991</v>
      </c>
      <c r="Z39" s="1" t="s">
        <v>48</v>
      </c>
      <c r="AA39" s="1" t="s">
        <v>992</v>
      </c>
      <c r="AB39" s="1" t="s">
        <v>285</v>
      </c>
      <c r="AC39" s="1">
        <v>45365</v>
      </c>
      <c r="AG39" s="1" t="s">
        <v>37</v>
      </c>
    </row>
    <row r="40" spans="1:34" ht="15.75" x14ac:dyDescent="0.25">
      <c r="A40" s="1" t="s">
        <v>984</v>
      </c>
      <c r="B40" s="1" t="s">
        <v>985</v>
      </c>
      <c r="C40" s="1" t="s">
        <v>986</v>
      </c>
      <c r="D40" s="1">
        <v>2021</v>
      </c>
      <c r="E40" s="1" t="s">
        <v>987</v>
      </c>
      <c r="G40" s="1" t="s">
        <v>101</v>
      </c>
      <c r="H40" s="1" t="s">
        <v>101</v>
      </c>
      <c r="I40" s="1" t="s">
        <v>101</v>
      </c>
      <c r="J40" s="1" t="s">
        <v>101</v>
      </c>
      <c r="K40" s="1">
        <f>25*80</f>
        <v>2000</v>
      </c>
      <c r="L40" s="1">
        <f>50*80</f>
        <v>4000</v>
      </c>
      <c r="M40" s="1" t="s">
        <v>40</v>
      </c>
      <c r="N40" s="1" t="s">
        <v>40</v>
      </c>
      <c r="O40" s="1" t="s">
        <v>988</v>
      </c>
      <c r="P40" s="1" t="s">
        <v>994</v>
      </c>
      <c r="Q40" s="1" t="s">
        <v>101</v>
      </c>
      <c r="R40" s="1" t="s">
        <v>900</v>
      </c>
      <c r="S40" s="1" t="s">
        <v>101</v>
      </c>
      <c r="T40" s="1">
        <v>75</v>
      </c>
      <c r="U40" s="1" t="s">
        <v>101</v>
      </c>
      <c r="V40" s="1" t="s">
        <v>990</v>
      </c>
      <c r="W40" s="1" t="s">
        <v>991</v>
      </c>
      <c r="Z40" s="1" t="s">
        <v>48</v>
      </c>
      <c r="AA40" s="1" t="s">
        <v>992</v>
      </c>
      <c r="AB40" s="1" t="s">
        <v>285</v>
      </c>
      <c r="AC40" s="1">
        <v>45365</v>
      </c>
      <c r="AG40" s="1" t="s">
        <v>37</v>
      </c>
    </row>
    <row r="41" spans="1:34" ht="15.75" x14ac:dyDescent="0.25">
      <c r="A41" s="1" t="s">
        <v>984</v>
      </c>
      <c r="B41" s="1" t="s">
        <v>985</v>
      </c>
      <c r="C41" s="1" t="s">
        <v>986</v>
      </c>
      <c r="D41" s="1">
        <v>2021</v>
      </c>
      <c r="E41" s="1" t="s">
        <v>987</v>
      </c>
      <c r="G41" s="1" t="s">
        <v>101</v>
      </c>
      <c r="H41" s="1" t="s">
        <v>101</v>
      </c>
      <c r="I41" s="1" t="s">
        <v>101</v>
      </c>
      <c r="J41" s="1" t="s">
        <v>101</v>
      </c>
      <c r="K41" s="1">
        <f>25*80</f>
        <v>2000</v>
      </c>
      <c r="L41" s="1">
        <f>50*80</f>
        <v>4000</v>
      </c>
      <c r="M41" s="1" t="s">
        <v>40</v>
      </c>
      <c r="N41" s="1" t="s">
        <v>40</v>
      </c>
      <c r="O41" s="1" t="s">
        <v>988</v>
      </c>
      <c r="P41" s="1" t="s">
        <v>994</v>
      </c>
      <c r="Q41" s="1" t="s">
        <v>101</v>
      </c>
      <c r="R41" s="1" t="s">
        <v>900</v>
      </c>
      <c r="S41" s="1" t="s">
        <v>101</v>
      </c>
      <c r="T41" s="1">
        <v>73</v>
      </c>
      <c r="U41" s="1" t="s">
        <v>101</v>
      </c>
      <c r="V41" s="1" t="s">
        <v>990</v>
      </c>
      <c r="W41" s="1" t="s">
        <v>991</v>
      </c>
      <c r="Z41" s="1" t="s">
        <v>48</v>
      </c>
      <c r="AA41" s="1" t="s">
        <v>992</v>
      </c>
      <c r="AB41" s="1" t="s">
        <v>285</v>
      </c>
      <c r="AC41" s="1">
        <v>45365</v>
      </c>
      <c r="AG41" s="1" t="s">
        <v>37</v>
      </c>
    </row>
    <row r="42" spans="1:34" ht="15.75" x14ac:dyDescent="0.25">
      <c r="A42" s="1" t="s">
        <v>984</v>
      </c>
      <c r="B42" s="1" t="s">
        <v>985</v>
      </c>
      <c r="C42" s="1" t="s">
        <v>986</v>
      </c>
      <c r="D42" s="1">
        <v>2021</v>
      </c>
      <c r="E42" s="1" t="s">
        <v>987</v>
      </c>
      <c r="G42" s="1" t="s">
        <v>101</v>
      </c>
      <c r="H42" s="1" t="s">
        <v>101</v>
      </c>
      <c r="I42" s="1" t="s">
        <v>101</v>
      </c>
      <c r="J42" s="1" t="s">
        <v>101</v>
      </c>
      <c r="K42" s="1">
        <v>800</v>
      </c>
      <c r="L42" s="1">
        <v>4000</v>
      </c>
      <c r="M42" s="1" t="s">
        <v>40</v>
      </c>
      <c r="N42" s="1" t="s">
        <v>40</v>
      </c>
      <c r="O42" s="1" t="s">
        <v>988</v>
      </c>
      <c r="P42" s="1" t="s">
        <v>994</v>
      </c>
      <c r="Q42" s="1" t="s">
        <v>101</v>
      </c>
      <c r="R42" s="1" t="s">
        <v>101</v>
      </c>
      <c r="S42" s="1" t="s">
        <v>101</v>
      </c>
      <c r="T42" s="1" t="s">
        <v>101</v>
      </c>
      <c r="U42" s="1" t="s">
        <v>101</v>
      </c>
      <c r="V42" s="1" t="s">
        <v>990</v>
      </c>
      <c r="W42" s="1" t="s">
        <v>991</v>
      </c>
      <c r="Z42" s="1" t="s">
        <v>48</v>
      </c>
      <c r="AA42" s="1" t="s">
        <v>995</v>
      </c>
      <c r="AB42" s="1" t="s">
        <v>285</v>
      </c>
      <c r="AC42" s="1">
        <v>45365</v>
      </c>
      <c r="AG42" s="1" t="s">
        <v>37</v>
      </c>
    </row>
    <row r="43" spans="1:34" ht="15.75" x14ac:dyDescent="0.25">
      <c r="A43" s="1" t="s">
        <v>626</v>
      </c>
      <c r="B43" s="1" t="s">
        <v>627</v>
      </c>
      <c r="C43" s="1">
        <v>18343</v>
      </c>
      <c r="D43" s="1">
        <v>1980</v>
      </c>
      <c r="E43" s="1" t="s">
        <v>396</v>
      </c>
      <c r="F43" s="1" t="s">
        <v>44</v>
      </c>
      <c r="G43" s="1" t="s">
        <v>37</v>
      </c>
      <c r="H43" s="1" t="s">
        <v>37</v>
      </c>
      <c r="I43" s="1" t="s">
        <v>37</v>
      </c>
      <c r="J43" s="1">
        <v>450</v>
      </c>
      <c r="K43" s="1">
        <v>75</v>
      </c>
      <c r="L43" s="1">
        <v>450</v>
      </c>
      <c r="M43" s="1" t="s">
        <v>38</v>
      </c>
      <c r="N43" s="1" t="s">
        <v>40</v>
      </c>
      <c r="O43" s="1" t="s">
        <v>101</v>
      </c>
      <c r="P43" s="1" t="s">
        <v>628</v>
      </c>
      <c r="Q43" s="1" t="s">
        <v>41</v>
      </c>
      <c r="R43" s="1" t="s">
        <v>87</v>
      </c>
      <c r="S43" s="1" t="s">
        <v>44</v>
      </c>
      <c r="T43" s="1">
        <v>685</v>
      </c>
      <c r="U43" s="1" t="s">
        <v>44</v>
      </c>
      <c r="V43" s="1" t="s">
        <v>43</v>
      </c>
      <c r="W43" s="1" t="s">
        <v>629</v>
      </c>
      <c r="Z43" s="1" t="s">
        <v>48</v>
      </c>
      <c r="AA43" s="1" t="s">
        <v>630</v>
      </c>
      <c r="AB43" s="1" t="s">
        <v>285</v>
      </c>
      <c r="AC43" s="1">
        <v>45315</v>
      </c>
      <c r="AG43" s="1" t="s">
        <v>37</v>
      </c>
    </row>
    <row r="44" spans="1:34" ht="15.75" x14ac:dyDescent="0.25">
      <c r="A44" s="1" t="s">
        <v>114</v>
      </c>
      <c r="B44" s="1" t="s">
        <v>115</v>
      </c>
      <c r="C44" s="1">
        <v>21710</v>
      </c>
      <c r="D44" s="1">
        <v>2004</v>
      </c>
      <c r="E44" s="1" t="s">
        <v>35</v>
      </c>
      <c r="F44" s="1" t="s">
        <v>116</v>
      </c>
      <c r="G44" s="1" t="s">
        <v>37</v>
      </c>
      <c r="H44" s="1" t="s">
        <v>37</v>
      </c>
      <c r="I44" s="1" t="s">
        <v>37</v>
      </c>
      <c r="J44" s="1">
        <v>700</v>
      </c>
      <c r="K44" s="1">
        <v>700</v>
      </c>
      <c r="L44" s="1">
        <v>700</v>
      </c>
      <c r="M44" s="1" t="s">
        <v>38</v>
      </c>
      <c r="N44" s="1" t="s">
        <v>38</v>
      </c>
      <c r="O44" s="1" t="s">
        <v>101</v>
      </c>
      <c r="P44" s="1" t="s">
        <v>1988</v>
      </c>
      <c r="Q44" s="1" t="s">
        <v>41</v>
      </c>
      <c r="R44" s="1" t="s">
        <v>117</v>
      </c>
      <c r="S44" s="1" t="s">
        <v>118</v>
      </c>
      <c r="T44" s="1">
        <v>251</v>
      </c>
      <c r="U44" s="1">
        <v>78.3</v>
      </c>
      <c r="V44" s="1" t="s">
        <v>96</v>
      </c>
      <c r="W44" s="1" t="s">
        <v>119</v>
      </c>
      <c r="Z44" s="1" t="s">
        <v>48</v>
      </c>
      <c r="AA44" s="1" t="s">
        <v>120</v>
      </c>
      <c r="AB44" s="1" t="s">
        <v>63</v>
      </c>
      <c r="AC44" s="1">
        <v>45299</v>
      </c>
      <c r="AD44" s="1" t="s">
        <v>51</v>
      </c>
      <c r="AE44" s="1" t="s">
        <v>121</v>
      </c>
      <c r="AG44" s="1" t="s">
        <v>37</v>
      </c>
    </row>
    <row r="45" spans="1:34" ht="15.75" x14ac:dyDescent="0.25">
      <c r="A45" s="1" t="s">
        <v>996</v>
      </c>
      <c r="B45" s="1" t="s">
        <v>997</v>
      </c>
      <c r="C45" s="1">
        <v>20437</v>
      </c>
      <c r="D45" s="1">
        <v>2013</v>
      </c>
      <c r="E45" s="1" t="s">
        <v>998</v>
      </c>
      <c r="F45" s="1" t="s">
        <v>2013</v>
      </c>
      <c r="G45" s="1" t="s">
        <v>37</v>
      </c>
      <c r="H45" s="1" t="s">
        <v>37</v>
      </c>
      <c r="I45" s="1" t="s">
        <v>37</v>
      </c>
      <c r="J45" s="1">
        <v>1.5</v>
      </c>
      <c r="K45" s="1">
        <v>1.5</v>
      </c>
      <c r="L45" s="1">
        <v>12</v>
      </c>
      <c r="M45" s="1" t="s">
        <v>38</v>
      </c>
      <c r="N45" s="1" t="s">
        <v>40</v>
      </c>
      <c r="O45" s="1" t="s">
        <v>101</v>
      </c>
      <c r="P45" s="1" t="s">
        <v>2014</v>
      </c>
      <c r="Q45" s="1" t="s">
        <v>41</v>
      </c>
      <c r="R45" s="1" t="s">
        <v>324</v>
      </c>
      <c r="S45" s="1" t="s">
        <v>44</v>
      </c>
      <c r="T45" s="1">
        <v>1317</v>
      </c>
      <c r="U45" s="1">
        <v>76.8</v>
      </c>
      <c r="V45" s="1" t="s">
        <v>999</v>
      </c>
      <c r="W45" s="1" t="s">
        <v>1000</v>
      </c>
      <c r="Z45" s="1" t="s">
        <v>48</v>
      </c>
      <c r="AB45" s="1" t="s">
        <v>348</v>
      </c>
      <c r="AC45" s="1">
        <v>45379</v>
      </c>
      <c r="AD45" s="1" t="s">
        <v>51</v>
      </c>
      <c r="AG45" s="1" t="s">
        <v>37</v>
      </c>
    </row>
    <row r="46" spans="1:34" ht="15.75" x14ac:dyDescent="0.25">
      <c r="A46" s="1" t="s">
        <v>122</v>
      </c>
      <c r="B46" s="1" t="s">
        <v>123</v>
      </c>
      <c r="C46" s="1">
        <v>20998</v>
      </c>
      <c r="D46" s="1">
        <v>1998</v>
      </c>
      <c r="E46" s="1" t="s">
        <v>35</v>
      </c>
      <c r="F46" s="1" t="s">
        <v>124</v>
      </c>
      <c r="G46" s="1" t="s">
        <v>37</v>
      </c>
      <c r="H46" s="1" t="s">
        <v>37</v>
      </c>
      <c r="I46" s="1" t="s">
        <v>37</v>
      </c>
      <c r="J46" s="1" t="s">
        <v>125</v>
      </c>
      <c r="K46" s="1">
        <v>50</v>
      </c>
      <c r="L46" s="1">
        <v>800</v>
      </c>
      <c r="M46" s="1" t="s">
        <v>40</v>
      </c>
      <c r="N46" s="1" t="s">
        <v>40</v>
      </c>
      <c r="O46" s="1" t="s">
        <v>101</v>
      </c>
      <c r="P46" s="1" t="s">
        <v>125</v>
      </c>
      <c r="Q46" s="1" t="s">
        <v>41</v>
      </c>
      <c r="R46" s="1" t="s">
        <v>59</v>
      </c>
      <c r="S46" s="1" t="s">
        <v>43</v>
      </c>
      <c r="T46" s="1">
        <v>692</v>
      </c>
      <c r="U46" s="1" t="s">
        <v>44</v>
      </c>
      <c r="V46" s="1" t="s">
        <v>126</v>
      </c>
      <c r="W46" s="1" t="s">
        <v>127</v>
      </c>
      <c r="Z46" s="1" t="s">
        <v>48</v>
      </c>
      <c r="AB46" s="1" t="s">
        <v>63</v>
      </c>
      <c r="AC46" s="1">
        <v>45299</v>
      </c>
      <c r="AD46" s="1" t="s">
        <v>51</v>
      </c>
      <c r="AE46" s="1" t="s">
        <v>128</v>
      </c>
      <c r="AG46" s="1" t="s">
        <v>37</v>
      </c>
    </row>
    <row r="47" spans="1:34" ht="15.75" x14ac:dyDescent="0.25">
      <c r="A47" s="1" t="s">
        <v>631</v>
      </c>
      <c r="B47" s="1" t="s">
        <v>632</v>
      </c>
      <c r="C47" s="1">
        <v>20740</v>
      </c>
      <c r="D47" s="1">
        <v>1997</v>
      </c>
      <c r="E47" s="1" t="s">
        <v>35</v>
      </c>
      <c r="F47" s="1" t="s">
        <v>633</v>
      </c>
      <c r="G47" s="1" t="s">
        <v>37</v>
      </c>
      <c r="H47" s="1" t="s">
        <v>37</v>
      </c>
      <c r="I47" s="1" t="s">
        <v>37</v>
      </c>
      <c r="J47" s="1" t="s">
        <v>125</v>
      </c>
      <c r="K47" s="1">
        <v>0.1</v>
      </c>
      <c r="L47" s="1">
        <v>1.2</v>
      </c>
      <c r="M47" s="1" t="s">
        <v>40</v>
      </c>
      <c r="N47" s="1" t="s">
        <v>40</v>
      </c>
      <c r="O47" s="1" t="s">
        <v>634</v>
      </c>
      <c r="P47" s="1" t="s">
        <v>125</v>
      </c>
      <c r="Q47" s="1" t="s">
        <v>41</v>
      </c>
      <c r="R47" s="1" t="s">
        <v>635</v>
      </c>
      <c r="S47" s="1" t="s">
        <v>636</v>
      </c>
      <c r="T47" s="1">
        <v>329</v>
      </c>
      <c r="U47" s="1" t="s">
        <v>44</v>
      </c>
      <c r="V47" s="1" t="s">
        <v>637</v>
      </c>
      <c r="Z47" s="1" t="s">
        <v>48</v>
      </c>
      <c r="AA47" s="1" t="s">
        <v>638</v>
      </c>
      <c r="AB47" s="1" t="s">
        <v>82</v>
      </c>
      <c r="AC47" s="1">
        <v>45315</v>
      </c>
      <c r="AD47" s="1" t="s">
        <v>51</v>
      </c>
      <c r="AE47" s="1" t="s">
        <v>639</v>
      </c>
      <c r="AG47" s="1" t="s">
        <v>37</v>
      </c>
    </row>
    <row r="48" spans="1:34" ht="15.75" x14ac:dyDescent="0.25">
      <c r="A48" s="1" t="s">
        <v>1001</v>
      </c>
      <c r="B48" s="1" t="s">
        <v>1002</v>
      </c>
      <c r="C48" s="1">
        <v>20989</v>
      </c>
      <c r="D48" s="1">
        <v>1999</v>
      </c>
      <c r="E48" s="1" t="s">
        <v>1003</v>
      </c>
      <c r="F48" s="1" t="s">
        <v>2012</v>
      </c>
      <c r="G48" s="1" t="s">
        <v>37</v>
      </c>
      <c r="H48" s="1" t="s">
        <v>37</v>
      </c>
      <c r="I48" s="1" t="s">
        <v>37</v>
      </c>
      <c r="J48" s="1">
        <v>90</v>
      </c>
      <c r="K48" s="1">
        <v>45</v>
      </c>
      <c r="L48" s="1">
        <v>90</v>
      </c>
      <c r="M48" s="1" t="s">
        <v>40</v>
      </c>
      <c r="N48" s="1" t="s">
        <v>40</v>
      </c>
      <c r="O48" s="1" t="s">
        <v>101</v>
      </c>
      <c r="P48" s="1" t="s">
        <v>2031</v>
      </c>
      <c r="Q48" s="1" t="s">
        <v>41</v>
      </c>
      <c r="R48" s="1" t="s">
        <v>1004</v>
      </c>
      <c r="S48" s="1" t="s">
        <v>44</v>
      </c>
      <c r="T48" s="1">
        <v>153</v>
      </c>
      <c r="U48" s="1" t="s">
        <v>44</v>
      </c>
      <c r="V48" s="1" t="s">
        <v>1005</v>
      </c>
      <c r="Z48" s="1" t="s">
        <v>48</v>
      </c>
      <c r="AA48" s="1" t="s">
        <v>1006</v>
      </c>
      <c r="AB48" s="1" t="s">
        <v>285</v>
      </c>
      <c r="AC48" s="1" t="s">
        <v>956</v>
      </c>
      <c r="AG48" s="1" t="s">
        <v>37</v>
      </c>
    </row>
    <row r="49" spans="1:34" ht="15.75" x14ac:dyDescent="0.25">
      <c r="A49" s="1" t="s">
        <v>1007</v>
      </c>
      <c r="B49" s="1" t="s">
        <v>1008</v>
      </c>
      <c r="C49" s="1">
        <v>21688</v>
      </c>
      <c r="D49" s="1">
        <v>2004</v>
      </c>
      <c r="E49" s="1" t="s">
        <v>1009</v>
      </c>
      <c r="G49" s="1" t="s">
        <v>37</v>
      </c>
      <c r="H49" s="1" t="s">
        <v>37</v>
      </c>
      <c r="I49" s="1" t="s">
        <v>37</v>
      </c>
      <c r="J49" s="1">
        <v>85</v>
      </c>
      <c r="K49" s="1">
        <v>30</v>
      </c>
      <c r="L49" s="1">
        <v>180</v>
      </c>
      <c r="M49" s="1" t="s">
        <v>38</v>
      </c>
      <c r="N49" s="1" t="s">
        <v>40</v>
      </c>
      <c r="O49" s="1" t="s">
        <v>1010</v>
      </c>
      <c r="P49" s="1" t="s">
        <v>1011</v>
      </c>
      <c r="Q49" s="1" t="s">
        <v>41</v>
      </c>
      <c r="R49" s="1" t="s">
        <v>180</v>
      </c>
      <c r="S49" s="1" t="s">
        <v>44</v>
      </c>
      <c r="T49" s="1">
        <v>470</v>
      </c>
      <c r="U49" s="1" t="s">
        <v>101</v>
      </c>
      <c r="V49" s="1" t="s">
        <v>1012</v>
      </c>
      <c r="W49" s="1" t="s">
        <v>1013</v>
      </c>
      <c r="Z49" s="1" t="s">
        <v>48</v>
      </c>
      <c r="AA49" s="1" t="s">
        <v>1014</v>
      </c>
      <c r="AB49" s="1" t="s">
        <v>285</v>
      </c>
      <c r="AC49" s="1">
        <v>45356</v>
      </c>
      <c r="AG49" s="1" t="s">
        <v>37</v>
      </c>
      <c r="AH49" s="1" t="s">
        <v>319</v>
      </c>
    </row>
    <row r="50" spans="1:34" ht="15.75" x14ac:dyDescent="0.25">
      <c r="A50" s="1" t="s">
        <v>1015</v>
      </c>
      <c r="B50" s="1" t="s">
        <v>688</v>
      </c>
      <c r="C50" s="1">
        <v>20822</v>
      </c>
      <c r="D50" s="1">
        <v>1998</v>
      </c>
      <c r="E50" s="1" t="s">
        <v>1016</v>
      </c>
      <c r="G50" s="1" t="s">
        <v>37</v>
      </c>
      <c r="H50" s="1" t="s">
        <v>37</v>
      </c>
      <c r="I50" s="1" t="s">
        <v>37</v>
      </c>
      <c r="J50" s="1">
        <v>10</v>
      </c>
      <c r="K50" s="1">
        <v>10</v>
      </c>
      <c r="L50" s="1">
        <v>60</v>
      </c>
      <c r="M50" s="1" t="s">
        <v>38</v>
      </c>
      <c r="N50" s="1" t="s">
        <v>40</v>
      </c>
      <c r="O50" s="1" t="s">
        <v>101</v>
      </c>
      <c r="P50" s="1" t="s">
        <v>1997</v>
      </c>
      <c r="Q50" s="1" t="s">
        <v>41</v>
      </c>
      <c r="R50" s="1" t="s">
        <v>324</v>
      </c>
      <c r="S50" s="1" t="s">
        <v>1017</v>
      </c>
      <c r="T50" s="1">
        <v>123</v>
      </c>
      <c r="U50" s="1">
        <v>73.7</v>
      </c>
      <c r="V50" s="1" t="s">
        <v>1018</v>
      </c>
      <c r="W50" s="1" t="s">
        <v>1996</v>
      </c>
      <c r="X50" s="1" t="s">
        <v>48</v>
      </c>
      <c r="Z50" s="1" t="s">
        <v>348</v>
      </c>
      <c r="AA50" s="1" t="s">
        <v>1019</v>
      </c>
      <c r="AB50" s="1" t="s">
        <v>348</v>
      </c>
      <c r="AD50" s="1" t="s">
        <v>51</v>
      </c>
      <c r="AE50" s="1" t="s">
        <v>37</v>
      </c>
    </row>
    <row r="51" spans="1:34" ht="15.75" x14ac:dyDescent="0.25">
      <c r="A51" s="1" t="s">
        <v>1015</v>
      </c>
      <c r="B51" s="1" t="s">
        <v>688</v>
      </c>
      <c r="C51" s="1">
        <v>20822</v>
      </c>
      <c r="D51" s="1">
        <v>1998</v>
      </c>
      <c r="E51" s="1" t="s">
        <v>1016</v>
      </c>
      <c r="G51" s="1" t="s">
        <v>37</v>
      </c>
      <c r="H51" s="1" t="s">
        <v>37</v>
      </c>
      <c r="I51" s="1" t="s">
        <v>37</v>
      </c>
      <c r="J51" s="1">
        <v>20</v>
      </c>
      <c r="K51" s="1">
        <v>10</v>
      </c>
      <c r="L51" s="1">
        <v>60</v>
      </c>
      <c r="M51" s="1" t="s">
        <v>38</v>
      </c>
      <c r="N51" s="1" t="s">
        <v>40</v>
      </c>
      <c r="O51" s="1" t="s">
        <v>101</v>
      </c>
      <c r="P51" s="1" t="s">
        <v>1998</v>
      </c>
      <c r="Q51" s="1" t="s">
        <v>41</v>
      </c>
      <c r="R51" s="1" t="s">
        <v>324</v>
      </c>
      <c r="S51" s="1" t="s">
        <v>1017</v>
      </c>
      <c r="T51" s="1">
        <v>128</v>
      </c>
      <c r="U51" s="1">
        <v>73.7</v>
      </c>
      <c r="V51" s="1" t="s">
        <v>1018</v>
      </c>
      <c r="W51" s="1" t="s">
        <v>1995</v>
      </c>
      <c r="X51" s="1" t="s">
        <v>48</v>
      </c>
      <c r="Z51" s="1" t="s">
        <v>348</v>
      </c>
      <c r="AA51" s="1" t="s">
        <v>1019</v>
      </c>
      <c r="AB51" s="1" t="s">
        <v>348</v>
      </c>
      <c r="AD51" s="1" t="s">
        <v>51</v>
      </c>
      <c r="AE51" s="1" t="s">
        <v>37</v>
      </c>
    </row>
    <row r="52" spans="1:34" ht="15.75" x14ac:dyDescent="0.25">
      <c r="A52" s="1" t="s">
        <v>1015</v>
      </c>
      <c r="B52" s="1" t="s">
        <v>688</v>
      </c>
      <c r="C52" s="1">
        <v>20822</v>
      </c>
      <c r="D52" s="1">
        <v>1998</v>
      </c>
      <c r="E52" s="1" t="s">
        <v>1016</v>
      </c>
      <c r="G52" s="1" t="s">
        <v>37</v>
      </c>
      <c r="H52" s="1" t="s">
        <v>37</v>
      </c>
      <c r="I52" s="1" t="s">
        <v>37</v>
      </c>
      <c r="J52" s="1">
        <v>40</v>
      </c>
      <c r="K52" s="1">
        <v>10</v>
      </c>
      <c r="L52" s="1">
        <v>60</v>
      </c>
      <c r="M52" s="1" t="s">
        <v>38</v>
      </c>
      <c r="N52" s="1" t="s">
        <v>40</v>
      </c>
      <c r="O52" s="1" t="s">
        <v>101</v>
      </c>
      <c r="P52" s="1" t="s">
        <v>1020</v>
      </c>
      <c r="Q52" s="1" t="s">
        <v>41</v>
      </c>
      <c r="R52" s="1" t="s">
        <v>324</v>
      </c>
      <c r="S52" s="1" t="s">
        <v>1017</v>
      </c>
      <c r="T52" s="1">
        <v>120</v>
      </c>
      <c r="U52" s="1">
        <v>73.7</v>
      </c>
      <c r="V52" s="1" t="s">
        <v>1018</v>
      </c>
      <c r="W52" s="1" t="s">
        <v>1995</v>
      </c>
      <c r="X52" s="1" t="s">
        <v>48</v>
      </c>
      <c r="Z52" s="1" t="s">
        <v>348</v>
      </c>
      <c r="AA52" s="1" t="s">
        <v>1019</v>
      </c>
      <c r="AB52" s="1" t="s">
        <v>348</v>
      </c>
      <c r="AD52" s="1" t="s">
        <v>51</v>
      </c>
      <c r="AE52" s="1" t="s">
        <v>37</v>
      </c>
    </row>
    <row r="53" spans="1:34" ht="15.75" x14ac:dyDescent="0.25">
      <c r="A53" s="1" t="s">
        <v>1015</v>
      </c>
      <c r="B53" s="1" t="s">
        <v>688</v>
      </c>
      <c r="C53" s="1">
        <v>20822</v>
      </c>
      <c r="D53" s="1">
        <v>1998</v>
      </c>
      <c r="E53" s="1" t="s">
        <v>1016</v>
      </c>
      <c r="G53" s="1" t="s">
        <v>37</v>
      </c>
      <c r="H53" s="1" t="s">
        <v>37</v>
      </c>
      <c r="I53" s="1" t="s">
        <v>37</v>
      </c>
      <c r="J53" s="1">
        <v>60</v>
      </c>
      <c r="K53" s="1">
        <v>10</v>
      </c>
      <c r="L53" s="1">
        <v>60</v>
      </c>
      <c r="M53" s="1" t="s">
        <v>38</v>
      </c>
      <c r="N53" s="1" t="s">
        <v>40</v>
      </c>
      <c r="O53" s="1" t="s">
        <v>101</v>
      </c>
      <c r="P53" s="1" t="s">
        <v>1999</v>
      </c>
      <c r="Q53" s="1" t="s">
        <v>41</v>
      </c>
      <c r="R53" s="1" t="s">
        <v>324</v>
      </c>
      <c r="S53" s="1" t="s">
        <v>1017</v>
      </c>
      <c r="T53" s="1">
        <v>110</v>
      </c>
      <c r="U53" s="1">
        <v>73.7</v>
      </c>
      <c r="V53" s="1" t="s">
        <v>1018</v>
      </c>
      <c r="W53" s="1" t="s">
        <v>1995</v>
      </c>
      <c r="Z53" s="1" t="s">
        <v>48</v>
      </c>
      <c r="AA53" s="1" t="s">
        <v>1019</v>
      </c>
      <c r="AB53" s="1" t="s">
        <v>348</v>
      </c>
      <c r="AC53" s="1" t="s">
        <v>956</v>
      </c>
      <c r="AD53" s="1" t="s">
        <v>51</v>
      </c>
      <c r="AG53" s="1" t="s">
        <v>37</v>
      </c>
    </row>
    <row r="54" spans="1:34" ht="15.75" x14ac:dyDescent="0.25">
      <c r="A54" s="1" t="s">
        <v>1021</v>
      </c>
      <c r="B54" s="1" t="s">
        <v>1022</v>
      </c>
      <c r="C54" s="1" t="s">
        <v>1023</v>
      </c>
      <c r="D54" s="1">
        <v>2022</v>
      </c>
      <c r="E54" s="1" t="s">
        <v>238</v>
      </c>
      <c r="F54" s="1" t="s">
        <v>101</v>
      </c>
      <c r="G54" s="1" t="s">
        <v>37</v>
      </c>
      <c r="H54" s="1" t="s">
        <v>37</v>
      </c>
      <c r="I54" s="1" t="s">
        <v>37</v>
      </c>
      <c r="J54" s="1">
        <f>3.5*80</f>
        <v>280</v>
      </c>
      <c r="K54" s="1">
        <f>3.5*80</f>
        <v>280</v>
      </c>
      <c r="L54" s="1">
        <f>5.25*80</f>
        <v>420</v>
      </c>
      <c r="M54" s="1" t="s">
        <v>40</v>
      </c>
      <c r="N54" s="1" t="s">
        <v>40</v>
      </c>
      <c r="O54" s="1" t="s">
        <v>1024</v>
      </c>
      <c r="P54" s="1" t="s">
        <v>1025</v>
      </c>
      <c r="Q54" s="1" t="s">
        <v>41</v>
      </c>
      <c r="R54" s="1" t="s">
        <v>1026</v>
      </c>
      <c r="S54" s="1" t="s">
        <v>1027</v>
      </c>
      <c r="T54" s="1">
        <v>923</v>
      </c>
      <c r="U54" s="1" t="s">
        <v>101</v>
      </c>
      <c r="V54" s="1" t="s">
        <v>348</v>
      </c>
      <c r="W54" s="1" t="s">
        <v>1028</v>
      </c>
      <c r="Z54" s="1" t="s">
        <v>48</v>
      </c>
      <c r="AA54" s="1" t="s">
        <v>1029</v>
      </c>
      <c r="AB54" s="1" t="s">
        <v>285</v>
      </c>
      <c r="AC54" s="1">
        <v>45345</v>
      </c>
      <c r="AG54" s="1" t="s">
        <v>37</v>
      </c>
    </row>
    <row r="55" spans="1:34" ht="15.75" x14ac:dyDescent="0.25">
      <c r="A55" s="1" t="s">
        <v>1030</v>
      </c>
      <c r="B55" s="1" t="s">
        <v>1031</v>
      </c>
      <c r="C55" s="1">
        <v>202067</v>
      </c>
      <c r="D55" s="1">
        <v>2010</v>
      </c>
      <c r="E55" s="1" t="s">
        <v>1032</v>
      </c>
      <c r="F55" s="1" t="s">
        <v>1033</v>
      </c>
      <c r="G55" s="1" t="s">
        <v>37</v>
      </c>
      <c r="H55" s="1" t="s">
        <v>37</v>
      </c>
      <c r="I55" s="1" t="s">
        <v>37</v>
      </c>
      <c r="J55" s="1" t="s">
        <v>101</v>
      </c>
      <c r="K55" s="1">
        <v>20</v>
      </c>
      <c r="L55" s="1">
        <v>160</v>
      </c>
      <c r="M55" s="1" t="s">
        <v>38</v>
      </c>
      <c r="N55" s="1" t="s">
        <v>40</v>
      </c>
      <c r="O55" s="1" t="s">
        <v>101</v>
      </c>
      <c r="P55" s="1" t="s">
        <v>125</v>
      </c>
      <c r="Q55" s="1" t="s">
        <v>41</v>
      </c>
      <c r="R55" s="1" t="s">
        <v>1034</v>
      </c>
      <c r="S55" s="1" t="s">
        <v>1035</v>
      </c>
      <c r="T55" s="1">
        <v>333</v>
      </c>
      <c r="U55" s="1" t="s">
        <v>44</v>
      </c>
      <c r="V55" s="1" t="s">
        <v>1036</v>
      </c>
      <c r="W55" s="1" t="s">
        <v>1037</v>
      </c>
      <c r="Z55" s="1" t="s">
        <v>48</v>
      </c>
      <c r="AB55" s="1" t="s">
        <v>285</v>
      </c>
      <c r="AC55" s="1">
        <v>45343</v>
      </c>
      <c r="AG55" s="1" t="s">
        <v>37</v>
      </c>
      <c r="AH55" s="1" t="s">
        <v>319</v>
      </c>
    </row>
    <row r="56" spans="1:34" ht="15.75" x14ac:dyDescent="0.25">
      <c r="A56" s="1" t="s">
        <v>1038</v>
      </c>
      <c r="B56" s="1" t="s">
        <v>1039</v>
      </c>
      <c r="C56" s="1">
        <v>19906</v>
      </c>
      <c r="D56" s="1">
        <v>1991</v>
      </c>
      <c r="E56" s="1" t="s">
        <v>396</v>
      </c>
      <c r="F56" s="1" t="s">
        <v>1040</v>
      </c>
      <c r="G56" s="1" t="s">
        <v>37</v>
      </c>
      <c r="H56" s="1" t="s">
        <v>37</v>
      </c>
      <c r="I56" s="1" t="s">
        <v>37</v>
      </c>
      <c r="J56" s="1">
        <v>250</v>
      </c>
      <c r="K56" s="1">
        <v>100</v>
      </c>
      <c r="L56" s="1">
        <v>250</v>
      </c>
      <c r="M56" s="1" t="s">
        <v>38</v>
      </c>
      <c r="N56" s="1" t="s">
        <v>40</v>
      </c>
      <c r="O56" s="1" t="s">
        <v>101</v>
      </c>
      <c r="P56" s="1" t="s">
        <v>1041</v>
      </c>
      <c r="Q56" s="1" t="s">
        <v>41</v>
      </c>
      <c r="R56" s="1" t="s">
        <v>59</v>
      </c>
      <c r="S56" s="1" t="s">
        <v>44</v>
      </c>
      <c r="T56" s="1">
        <v>322</v>
      </c>
      <c r="U56" s="1" t="s">
        <v>44</v>
      </c>
      <c r="V56" s="1" t="s">
        <v>1042</v>
      </c>
      <c r="W56" s="1" t="s">
        <v>1043</v>
      </c>
      <c r="Z56" s="1" t="s">
        <v>48</v>
      </c>
      <c r="AA56" s="1" t="s">
        <v>270</v>
      </c>
      <c r="AB56" s="1" t="s">
        <v>63</v>
      </c>
      <c r="AC56" s="1">
        <v>45341</v>
      </c>
      <c r="AD56" s="1" t="s">
        <v>37</v>
      </c>
      <c r="AE56" s="1" t="s">
        <v>895</v>
      </c>
      <c r="AG56" s="1" t="s">
        <v>37</v>
      </c>
      <c r="AH56" s="1" t="s">
        <v>319</v>
      </c>
    </row>
    <row r="57" spans="1:34" ht="15.75" x14ac:dyDescent="0.25">
      <c r="A57" s="1" t="s">
        <v>1044</v>
      </c>
      <c r="B57" s="1" t="s">
        <v>1045</v>
      </c>
      <c r="C57" s="1">
        <v>204820</v>
      </c>
      <c r="D57" s="1">
        <v>2012</v>
      </c>
      <c r="E57" s="1" t="s">
        <v>35</v>
      </c>
      <c r="F57" s="1" t="s">
        <v>1046</v>
      </c>
      <c r="G57" s="1" t="s">
        <v>37</v>
      </c>
      <c r="H57" s="1" t="s">
        <v>37</v>
      </c>
      <c r="I57" s="1" t="s">
        <v>37</v>
      </c>
      <c r="J57" s="1">
        <v>1.5</v>
      </c>
      <c r="K57" s="1">
        <v>0.6</v>
      </c>
      <c r="L57" s="1">
        <v>1.5</v>
      </c>
      <c r="M57" s="1" t="s">
        <v>40</v>
      </c>
      <c r="N57" s="1" t="s">
        <v>40</v>
      </c>
      <c r="O57" s="1" t="s">
        <v>1051</v>
      </c>
      <c r="P57" s="1" t="s">
        <v>2015</v>
      </c>
      <c r="Q57" s="1" t="s">
        <v>41</v>
      </c>
      <c r="R57" s="1" t="s">
        <v>180</v>
      </c>
      <c r="S57" s="1" t="s">
        <v>44</v>
      </c>
      <c r="T57" s="1">
        <v>20</v>
      </c>
      <c r="U57" s="1" t="s">
        <v>101</v>
      </c>
      <c r="V57" s="1" t="s">
        <v>1049</v>
      </c>
      <c r="W57" s="1" t="s">
        <v>1050</v>
      </c>
      <c r="Z57" s="1" t="s">
        <v>48</v>
      </c>
      <c r="AB57" s="1" t="s">
        <v>285</v>
      </c>
      <c r="AC57" s="1">
        <v>45348</v>
      </c>
      <c r="AG57" s="1" t="s">
        <v>37</v>
      </c>
    </row>
    <row r="58" spans="1:34" ht="15.75" x14ac:dyDescent="0.25">
      <c r="A58" s="1" t="s">
        <v>1044</v>
      </c>
      <c r="B58" s="1" t="s">
        <v>1045</v>
      </c>
      <c r="C58" s="1">
        <v>204820</v>
      </c>
      <c r="D58" s="1">
        <v>2012</v>
      </c>
      <c r="E58" s="1" t="s">
        <v>35</v>
      </c>
      <c r="F58" s="1" t="s">
        <v>1046</v>
      </c>
      <c r="G58" s="1" t="s">
        <v>37</v>
      </c>
      <c r="H58" s="1" t="s">
        <v>37</v>
      </c>
      <c r="I58" s="1" t="s">
        <v>37</v>
      </c>
      <c r="J58" s="1">
        <v>0.6</v>
      </c>
      <c r="K58" s="1">
        <v>0.6</v>
      </c>
      <c r="L58" s="1">
        <v>1.5</v>
      </c>
      <c r="M58" s="1" t="s">
        <v>40</v>
      </c>
      <c r="N58" s="1" t="s">
        <v>40</v>
      </c>
      <c r="O58" s="1" t="s">
        <v>1047</v>
      </c>
      <c r="P58" s="1" t="s">
        <v>1048</v>
      </c>
      <c r="Q58" s="1" t="s">
        <v>41</v>
      </c>
      <c r="R58" s="1" t="s">
        <v>690</v>
      </c>
      <c r="S58" s="1" t="s">
        <v>44</v>
      </c>
      <c r="T58" s="1">
        <v>21</v>
      </c>
      <c r="U58" s="1" t="s">
        <v>101</v>
      </c>
      <c r="V58" s="1" t="s">
        <v>1049</v>
      </c>
      <c r="W58" s="1" t="s">
        <v>1050</v>
      </c>
      <c r="Z58" s="1" t="s">
        <v>48</v>
      </c>
      <c r="AB58" s="1" t="s">
        <v>285</v>
      </c>
      <c r="AC58" s="1">
        <v>45348</v>
      </c>
      <c r="AG58" s="1" t="s">
        <v>37</v>
      </c>
    </row>
    <row r="59" spans="1:34" ht="15" customHeight="1" x14ac:dyDescent="0.25">
      <c r="A59" s="1" t="s">
        <v>1052</v>
      </c>
      <c r="B59" s="1" t="s">
        <v>1053</v>
      </c>
      <c r="C59" s="1" t="s">
        <v>1054</v>
      </c>
      <c r="D59" s="1">
        <v>1999</v>
      </c>
      <c r="E59" s="1" t="s">
        <v>1055</v>
      </c>
      <c r="F59" s="1" t="s">
        <v>1056</v>
      </c>
      <c r="G59" s="1" t="s">
        <v>37</v>
      </c>
      <c r="H59" s="1" t="s">
        <v>37</v>
      </c>
      <c r="I59" s="1" t="s">
        <v>37</v>
      </c>
      <c r="J59" s="1">
        <v>2300</v>
      </c>
      <c r="K59" s="1">
        <v>2300</v>
      </c>
      <c r="L59" s="1">
        <v>4500</v>
      </c>
      <c r="M59" s="1" t="s">
        <v>40</v>
      </c>
      <c r="N59" s="1" t="s">
        <v>40</v>
      </c>
      <c r="O59" s="1" t="s">
        <v>1057</v>
      </c>
      <c r="P59" s="1" t="s">
        <v>2002</v>
      </c>
      <c r="Q59" s="1" t="s">
        <v>41</v>
      </c>
      <c r="R59" s="1" t="s">
        <v>180</v>
      </c>
      <c r="S59" s="1" t="s">
        <v>44</v>
      </c>
      <c r="T59" s="1">
        <v>99</v>
      </c>
      <c r="U59" s="1">
        <v>81.099999999999994</v>
      </c>
      <c r="V59" s="1" t="s">
        <v>566</v>
      </c>
      <c r="W59" s="1" t="s">
        <v>2001</v>
      </c>
      <c r="Z59" s="1" t="s">
        <v>48</v>
      </c>
      <c r="AA59" s="1" t="s">
        <v>1058</v>
      </c>
      <c r="AB59" s="1" t="s">
        <v>285</v>
      </c>
      <c r="AC59" s="1">
        <v>45414</v>
      </c>
    </row>
    <row r="60" spans="1:34" ht="15.75" x14ac:dyDescent="0.25">
      <c r="A60" s="1" t="s">
        <v>1052</v>
      </c>
      <c r="B60" s="1" t="s">
        <v>1053</v>
      </c>
      <c r="C60" s="1" t="s">
        <v>1054</v>
      </c>
      <c r="D60" s="1">
        <v>1999</v>
      </c>
      <c r="E60" s="1" t="s">
        <v>1055</v>
      </c>
      <c r="F60" s="1" t="s">
        <v>1056</v>
      </c>
      <c r="G60" s="1" t="s">
        <v>37</v>
      </c>
      <c r="H60" s="1" t="s">
        <v>37</v>
      </c>
      <c r="I60" s="1" t="s">
        <v>37</v>
      </c>
      <c r="J60" s="1">
        <v>3000</v>
      </c>
      <c r="K60" s="1">
        <v>2300</v>
      </c>
      <c r="L60" s="1">
        <v>4500</v>
      </c>
      <c r="M60" s="1" t="s">
        <v>40</v>
      </c>
      <c r="N60" s="1" t="s">
        <v>40</v>
      </c>
      <c r="O60" s="1" t="s">
        <v>1057</v>
      </c>
      <c r="P60" s="1" t="s">
        <v>2016</v>
      </c>
      <c r="Q60" s="1" t="s">
        <v>41</v>
      </c>
      <c r="R60" s="1" t="s">
        <v>180</v>
      </c>
      <c r="S60" s="1" t="s">
        <v>44</v>
      </c>
      <c r="T60" s="1">
        <v>88</v>
      </c>
      <c r="U60" s="1">
        <v>87.1</v>
      </c>
      <c r="V60" s="1" t="s">
        <v>566</v>
      </c>
      <c r="W60" s="1" t="s">
        <v>2000</v>
      </c>
      <c r="Z60" s="1" t="s">
        <v>48</v>
      </c>
      <c r="AA60" s="1" t="s">
        <v>1058</v>
      </c>
      <c r="AB60" s="1" t="s">
        <v>285</v>
      </c>
      <c r="AC60" s="1">
        <v>45414</v>
      </c>
    </row>
    <row r="61" spans="1:34" ht="15.75" x14ac:dyDescent="0.25">
      <c r="A61" s="1" t="s">
        <v>1052</v>
      </c>
      <c r="B61" s="1" t="s">
        <v>1053</v>
      </c>
      <c r="C61" s="1" t="s">
        <v>1054</v>
      </c>
      <c r="D61" s="1">
        <v>1999</v>
      </c>
      <c r="E61" s="1" t="s">
        <v>1055</v>
      </c>
      <c r="F61" s="1" t="s">
        <v>1056</v>
      </c>
      <c r="G61" s="1" t="s">
        <v>37</v>
      </c>
      <c r="H61" s="1" t="s">
        <v>37</v>
      </c>
      <c r="I61" s="1" t="s">
        <v>37</v>
      </c>
      <c r="J61" s="1">
        <v>3800</v>
      </c>
      <c r="K61" s="1">
        <v>2300</v>
      </c>
      <c r="L61" s="1">
        <v>4500</v>
      </c>
      <c r="M61" s="1" t="s">
        <v>40</v>
      </c>
      <c r="N61" s="1" t="s">
        <v>40</v>
      </c>
      <c r="O61" s="1" t="s">
        <v>1057</v>
      </c>
      <c r="P61" s="1" t="s">
        <v>2017</v>
      </c>
      <c r="Q61" s="1" t="s">
        <v>41</v>
      </c>
      <c r="R61" s="1" t="s">
        <v>180</v>
      </c>
      <c r="S61" s="1" t="s">
        <v>44</v>
      </c>
      <c r="T61" s="1">
        <v>93</v>
      </c>
      <c r="U61" s="1">
        <v>86.1</v>
      </c>
      <c r="V61" s="1" t="s">
        <v>566</v>
      </c>
      <c r="W61" s="1" t="s">
        <v>2000</v>
      </c>
      <c r="Z61" s="1" t="s">
        <v>48</v>
      </c>
      <c r="AA61" s="1" t="s">
        <v>1058</v>
      </c>
      <c r="AB61" s="1" t="s">
        <v>285</v>
      </c>
      <c r="AC61" s="1">
        <v>45414</v>
      </c>
    </row>
    <row r="62" spans="1:34" ht="15.75" x14ac:dyDescent="0.25">
      <c r="A62" s="1" t="s">
        <v>1059</v>
      </c>
      <c r="B62" s="1" t="s">
        <v>1060</v>
      </c>
      <c r="C62" s="1">
        <v>22016</v>
      </c>
      <c r="D62" s="1">
        <v>2007</v>
      </c>
      <c r="E62" s="1" t="s">
        <v>1061</v>
      </c>
      <c r="F62" s="1" t="s">
        <v>1062</v>
      </c>
      <c r="G62" s="1" t="s">
        <v>37</v>
      </c>
      <c r="H62" s="1" t="s">
        <v>37</v>
      </c>
      <c r="I62" s="1" t="s">
        <v>37</v>
      </c>
      <c r="J62" s="1" t="s">
        <v>125</v>
      </c>
      <c r="K62" s="1">
        <v>5</v>
      </c>
      <c r="L62" s="1">
        <v>80</v>
      </c>
      <c r="M62" s="1" t="s">
        <v>38</v>
      </c>
      <c r="N62" s="1" t="s">
        <v>40</v>
      </c>
      <c r="O62" s="1" t="s">
        <v>101</v>
      </c>
      <c r="P62" s="1" t="s">
        <v>125</v>
      </c>
      <c r="Q62" s="1" t="s">
        <v>41</v>
      </c>
      <c r="R62" s="1" t="s">
        <v>1063</v>
      </c>
      <c r="S62" s="1" t="s">
        <v>1064</v>
      </c>
      <c r="T62" s="1">
        <v>565</v>
      </c>
      <c r="U62" s="1" t="s">
        <v>44</v>
      </c>
      <c r="V62" s="1" t="s">
        <v>1065</v>
      </c>
      <c r="W62" s="1" t="s">
        <v>1066</v>
      </c>
      <c r="Z62" s="1" t="s">
        <v>48</v>
      </c>
      <c r="AA62" s="1" t="s">
        <v>1067</v>
      </c>
      <c r="AB62" s="1" t="s">
        <v>285</v>
      </c>
      <c r="AC62" s="1" t="s">
        <v>956</v>
      </c>
      <c r="AD62" s="1" t="s">
        <v>51</v>
      </c>
      <c r="AE62" s="1" t="s">
        <v>1068</v>
      </c>
      <c r="AG62" s="1" t="s">
        <v>37</v>
      </c>
    </row>
    <row r="63" spans="1:34" ht="15.75" x14ac:dyDescent="0.25">
      <c r="A63" s="1" t="s">
        <v>1069</v>
      </c>
      <c r="B63" s="1" t="s">
        <v>1070</v>
      </c>
      <c r="C63" s="1">
        <v>202292</v>
      </c>
      <c r="D63" s="1">
        <v>2011</v>
      </c>
      <c r="E63" s="1" t="s">
        <v>1071</v>
      </c>
      <c r="F63" s="1" t="s">
        <v>1072</v>
      </c>
      <c r="G63" s="1" t="s">
        <v>37</v>
      </c>
      <c r="H63" s="1" t="s">
        <v>37</v>
      </c>
      <c r="I63" s="1" t="s">
        <v>37</v>
      </c>
      <c r="J63" s="1" t="s">
        <v>125</v>
      </c>
      <c r="K63" s="1">
        <v>250</v>
      </c>
      <c r="L63" s="1">
        <v>2000</v>
      </c>
      <c r="M63" s="1" t="s">
        <v>38</v>
      </c>
      <c r="N63" s="1" t="s">
        <v>40</v>
      </c>
      <c r="O63" s="1" t="s">
        <v>101</v>
      </c>
      <c r="P63" s="1" t="s">
        <v>125</v>
      </c>
      <c r="Q63" s="1" t="s">
        <v>41</v>
      </c>
      <c r="R63" s="1" t="s">
        <v>1073</v>
      </c>
      <c r="S63" s="1" t="s">
        <v>1074</v>
      </c>
      <c r="T63" s="1">
        <v>696</v>
      </c>
      <c r="U63" s="1" t="s">
        <v>44</v>
      </c>
      <c r="V63" s="1" t="s">
        <v>1075</v>
      </c>
      <c r="W63" s="1" t="s">
        <v>1076</v>
      </c>
      <c r="Z63" s="1" t="s">
        <v>48</v>
      </c>
      <c r="AA63" s="1" t="s">
        <v>1077</v>
      </c>
      <c r="AB63" s="1" t="s">
        <v>285</v>
      </c>
      <c r="AC63" s="1" t="s">
        <v>956</v>
      </c>
      <c r="AD63" s="1" t="s">
        <v>51</v>
      </c>
      <c r="AE63" s="1" t="s">
        <v>1068</v>
      </c>
      <c r="AG63" s="1" t="s">
        <v>37</v>
      </c>
    </row>
    <row r="64" spans="1:34" ht="15.75" x14ac:dyDescent="0.25">
      <c r="A64" s="1" t="s">
        <v>640</v>
      </c>
      <c r="B64" s="1" t="s">
        <v>641</v>
      </c>
      <c r="C64" s="1">
        <v>20735</v>
      </c>
      <c r="D64" s="1">
        <v>1996</v>
      </c>
      <c r="E64" s="1" t="s">
        <v>607</v>
      </c>
      <c r="F64" s="1" t="s">
        <v>44</v>
      </c>
      <c r="G64" s="1" t="s">
        <v>37</v>
      </c>
      <c r="H64" s="1" t="s">
        <v>37</v>
      </c>
      <c r="I64" s="1" t="s">
        <v>37</v>
      </c>
      <c r="J64" s="1">
        <f>4*80</f>
        <v>320</v>
      </c>
      <c r="K64" s="1">
        <v>320</v>
      </c>
      <c r="L64" s="1">
        <v>320</v>
      </c>
      <c r="M64" s="1" t="s">
        <v>40</v>
      </c>
      <c r="N64" s="1" t="s">
        <v>38</v>
      </c>
      <c r="O64" s="1" t="s">
        <v>2025</v>
      </c>
      <c r="P64" s="1" t="s">
        <v>1989</v>
      </c>
      <c r="Q64" s="1" t="s">
        <v>44</v>
      </c>
      <c r="R64" s="1" t="s">
        <v>642</v>
      </c>
      <c r="S64" s="1" t="s">
        <v>643</v>
      </c>
      <c r="T64" s="1">
        <v>680</v>
      </c>
      <c r="U64" s="1" t="s">
        <v>44</v>
      </c>
      <c r="V64" s="1" t="s">
        <v>644</v>
      </c>
      <c r="W64" s="1" t="s">
        <v>645</v>
      </c>
      <c r="Z64" s="1" t="s">
        <v>48</v>
      </c>
      <c r="AB64" s="1" t="s">
        <v>285</v>
      </c>
      <c r="AC64" s="1">
        <v>45323</v>
      </c>
      <c r="AF64" s="1" t="s">
        <v>646</v>
      </c>
      <c r="AG64" s="1" t="s">
        <v>37</v>
      </c>
    </row>
    <row r="65" spans="1:34" ht="15.75" x14ac:dyDescent="0.25">
      <c r="A65" s="1" t="s">
        <v>1094</v>
      </c>
      <c r="B65" s="1" t="s">
        <v>1095</v>
      </c>
      <c r="C65" s="1">
        <v>17557</v>
      </c>
      <c r="D65" s="1">
        <v>1976</v>
      </c>
      <c r="E65" s="1" t="s">
        <v>396</v>
      </c>
      <c r="F65" s="1" t="s">
        <v>1096</v>
      </c>
      <c r="G65" s="1" t="s">
        <v>37</v>
      </c>
      <c r="H65" s="1" t="s">
        <v>37</v>
      </c>
      <c r="I65" s="1" t="s">
        <v>37</v>
      </c>
      <c r="J65" s="1">
        <v>200</v>
      </c>
      <c r="K65" s="1">
        <v>200</v>
      </c>
      <c r="L65" s="1">
        <v>400</v>
      </c>
      <c r="M65" s="1" t="s">
        <v>40</v>
      </c>
      <c r="N65" s="1" t="s">
        <v>40</v>
      </c>
      <c r="O65" s="1" t="s">
        <v>1101</v>
      </c>
      <c r="P65" s="1" t="s">
        <v>1102</v>
      </c>
      <c r="Q65" s="1" t="s">
        <v>68</v>
      </c>
      <c r="R65" s="1" t="s">
        <v>44</v>
      </c>
      <c r="S65" s="1" t="s">
        <v>1099</v>
      </c>
      <c r="T65" s="1">
        <v>31</v>
      </c>
      <c r="U65" s="1" t="s">
        <v>44</v>
      </c>
      <c r="V65" s="1" t="s">
        <v>1095</v>
      </c>
      <c r="W65" s="1" t="s">
        <v>1100</v>
      </c>
      <c r="Z65" s="1" t="s">
        <v>48</v>
      </c>
      <c r="AA65" s="1" t="s">
        <v>1103</v>
      </c>
      <c r="AB65" s="1" t="s">
        <v>285</v>
      </c>
      <c r="AC65" s="1">
        <v>45329</v>
      </c>
      <c r="AG65" s="1" t="s">
        <v>37</v>
      </c>
      <c r="AH65" s="1" t="s">
        <v>319</v>
      </c>
    </row>
    <row r="66" spans="1:34" ht="15.75" x14ac:dyDescent="0.25">
      <c r="A66" s="1" t="s">
        <v>1094</v>
      </c>
      <c r="B66" s="1" t="s">
        <v>1095</v>
      </c>
      <c r="C66" s="1">
        <v>17557</v>
      </c>
      <c r="D66" s="1">
        <v>1976</v>
      </c>
      <c r="E66" s="1" t="s">
        <v>396</v>
      </c>
      <c r="F66" s="1" t="s">
        <v>1096</v>
      </c>
      <c r="G66" s="1" t="s">
        <v>37</v>
      </c>
      <c r="H66" s="1" t="s">
        <v>37</v>
      </c>
      <c r="I66" s="1" t="s">
        <v>37</v>
      </c>
      <c r="J66" s="1">
        <v>400</v>
      </c>
      <c r="K66" s="1">
        <v>200</v>
      </c>
      <c r="L66" s="1">
        <v>400</v>
      </c>
      <c r="M66" s="1" t="s">
        <v>40</v>
      </c>
      <c r="N66" s="1" t="s">
        <v>40</v>
      </c>
      <c r="O66" s="1" t="s">
        <v>1097</v>
      </c>
      <c r="P66" s="1" t="s">
        <v>1098</v>
      </c>
      <c r="Q66" s="1" t="s">
        <v>68</v>
      </c>
      <c r="R66" s="1" t="s">
        <v>44</v>
      </c>
      <c r="S66" s="1" t="s">
        <v>1099</v>
      </c>
      <c r="T66" s="1">
        <v>31</v>
      </c>
      <c r="U66" s="1" t="s">
        <v>44</v>
      </c>
      <c r="V66" s="1" t="s">
        <v>1095</v>
      </c>
      <c r="W66" s="1" t="s">
        <v>1100</v>
      </c>
      <c r="Z66" s="1" t="s">
        <v>48</v>
      </c>
      <c r="AB66" s="1" t="s">
        <v>285</v>
      </c>
      <c r="AC66" s="1">
        <v>45329</v>
      </c>
      <c r="AG66" s="1" t="s">
        <v>37</v>
      </c>
      <c r="AH66" s="1" t="s">
        <v>319</v>
      </c>
    </row>
    <row r="67" spans="1:34" ht="15.75" x14ac:dyDescent="0.25">
      <c r="A67" s="1" t="s">
        <v>129</v>
      </c>
      <c r="B67" s="1" t="s">
        <v>130</v>
      </c>
      <c r="C67" s="1">
        <v>21513</v>
      </c>
      <c r="D67" s="1">
        <v>2004</v>
      </c>
      <c r="E67" s="1" t="s">
        <v>35</v>
      </c>
      <c r="F67" s="1" t="s">
        <v>131</v>
      </c>
      <c r="G67" s="1" t="s">
        <v>37</v>
      </c>
      <c r="H67" s="1" t="s">
        <v>37</v>
      </c>
      <c r="I67" s="1" t="s">
        <v>37</v>
      </c>
      <c r="J67" s="1">
        <v>7.5</v>
      </c>
      <c r="K67" s="1">
        <v>7.5</v>
      </c>
      <c r="L67" s="1">
        <v>15</v>
      </c>
      <c r="M67" s="1" t="s">
        <v>38</v>
      </c>
      <c r="N67" s="1" t="s">
        <v>40</v>
      </c>
      <c r="O67" s="1" t="s">
        <v>101</v>
      </c>
      <c r="P67" s="1" t="s">
        <v>132</v>
      </c>
      <c r="Q67" s="1" t="s">
        <v>41</v>
      </c>
      <c r="R67" s="1" t="s">
        <v>59</v>
      </c>
      <c r="S67" s="1" t="s">
        <v>43</v>
      </c>
      <c r="T67" s="1">
        <v>337</v>
      </c>
      <c r="U67" s="1" t="s">
        <v>44</v>
      </c>
      <c r="V67" s="1" t="s">
        <v>133</v>
      </c>
      <c r="Z67" s="1" t="s">
        <v>48</v>
      </c>
      <c r="AA67" s="1" t="s">
        <v>134</v>
      </c>
      <c r="AB67" s="1" t="s">
        <v>63</v>
      </c>
      <c r="AC67" s="1">
        <v>45301</v>
      </c>
      <c r="AD67" s="1" t="s">
        <v>51</v>
      </c>
      <c r="AE67" s="1" t="s">
        <v>135</v>
      </c>
      <c r="AG67" s="1" t="s">
        <v>37</v>
      </c>
    </row>
    <row r="68" spans="1:34" ht="15.75" x14ac:dyDescent="0.25">
      <c r="A68" s="1" t="s">
        <v>136</v>
      </c>
      <c r="B68" s="1" t="s">
        <v>137</v>
      </c>
      <c r="C68" s="1">
        <v>21882</v>
      </c>
      <c r="D68" s="1">
        <v>2013</v>
      </c>
      <c r="E68" s="1" t="s">
        <v>35</v>
      </c>
      <c r="F68" s="1" t="s">
        <v>138</v>
      </c>
      <c r="G68" s="1" t="s">
        <v>37</v>
      </c>
      <c r="H68" s="1" t="s">
        <v>37</v>
      </c>
      <c r="I68" s="1" t="s">
        <v>37</v>
      </c>
      <c r="J68" s="1">
        <v>400</v>
      </c>
      <c r="K68" s="1">
        <v>400</v>
      </c>
      <c r="L68" s="1">
        <v>800</v>
      </c>
      <c r="M68" s="1" t="s">
        <v>40</v>
      </c>
      <c r="N68" s="1" t="s">
        <v>40</v>
      </c>
      <c r="O68" s="1" t="s">
        <v>139</v>
      </c>
      <c r="P68" s="1" t="s">
        <v>140</v>
      </c>
      <c r="Q68" s="1" t="s">
        <v>41</v>
      </c>
      <c r="R68" s="1" t="s">
        <v>141</v>
      </c>
      <c r="S68" s="1" t="s">
        <v>142</v>
      </c>
      <c r="T68" s="1">
        <v>55</v>
      </c>
      <c r="U68" s="1" t="s">
        <v>44</v>
      </c>
      <c r="V68" s="1" t="s">
        <v>143</v>
      </c>
      <c r="W68" s="1" t="s">
        <v>144</v>
      </c>
      <c r="Z68" s="1" t="s">
        <v>48</v>
      </c>
      <c r="AA68" s="1" t="s">
        <v>145</v>
      </c>
      <c r="AB68" s="1" t="s">
        <v>63</v>
      </c>
      <c r="AC68" s="1">
        <v>45301</v>
      </c>
      <c r="AG68" s="1" t="s">
        <v>37</v>
      </c>
    </row>
    <row r="69" spans="1:34" ht="15.75" x14ac:dyDescent="0.25">
      <c r="A69" s="1" t="s">
        <v>136</v>
      </c>
      <c r="B69" s="1" t="s">
        <v>137</v>
      </c>
      <c r="C69" s="1">
        <v>21882</v>
      </c>
      <c r="D69" s="1">
        <v>2013</v>
      </c>
      <c r="E69" s="1" t="s">
        <v>35</v>
      </c>
      <c r="F69" s="1" t="s">
        <v>138</v>
      </c>
      <c r="G69" s="1" t="s">
        <v>37</v>
      </c>
      <c r="H69" s="1" t="s">
        <v>37</v>
      </c>
      <c r="I69" s="1" t="s">
        <v>37</v>
      </c>
      <c r="J69" s="1">
        <v>800</v>
      </c>
      <c r="K69" s="1">
        <v>400</v>
      </c>
      <c r="L69" s="1">
        <v>800</v>
      </c>
      <c r="M69" s="1" t="s">
        <v>40</v>
      </c>
      <c r="N69" s="1" t="s">
        <v>40</v>
      </c>
      <c r="O69" s="1" t="s">
        <v>139</v>
      </c>
      <c r="P69" s="1" t="s">
        <v>1981</v>
      </c>
      <c r="Q69" s="1" t="s">
        <v>41</v>
      </c>
      <c r="R69" s="1" t="s">
        <v>141</v>
      </c>
      <c r="S69" s="1" t="s">
        <v>142</v>
      </c>
      <c r="T69" s="1">
        <v>55</v>
      </c>
      <c r="U69" s="1" t="s">
        <v>44</v>
      </c>
      <c r="V69" s="1" t="s">
        <v>143</v>
      </c>
      <c r="W69" s="1" t="s">
        <v>146</v>
      </c>
      <c r="Z69" s="1" t="s">
        <v>48</v>
      </c>
      <c r="AA69" s="1" t="s">
        <v>145</v>
      </c>
      <c r="AB69" s="1" t="s">
        <v>63</v>
      </c>
      <c r="AC69" s="1">
        <v>45301</v>
      </c>
      <c r="AG69" s="1" t="s">
        <v>37</v>
      </c>
    </row>
    <row r="70" spans="1:34" ht="15.75" x14ac:dyDescent="0.25">
      <c r="A70" s="1" t="s">
        <v>147</v>
      </c>
      <c r="B70" s="1" t="s">
        <v>148</v>
      </c>
      <c r="C70" s="1">
        <v>21297</v>
      </c>
      <c r="D70" s="1">
        <v>2000</v>
      </c>
      <c r="E70" s="1" t="s">
        <v>35</v>
      </c>
      <c r="F70" s="1" t="s">
        <v>149</v>
      </c>
      <c r="G70" s="1" t="s">
        <v>37</v>
      </c>
      <c r="H70" s="1" t="s">
        <v>37</v>
      </c>
      <c r="I70" s="1" t="s">
        <v>37</v>
      </c>
      <c r="J70" s="1" t="s">
        <v>125</v>
      </c>
      <c r="K70" s="1">
        <v>5</v>
      </c>
      <c r="L70" s="1">
        <v>5</v>
      </c>
      <c r="M70" s="1" t="s">
        <v>38</v>
      </c>
      <c r="N70" s="1" t="s">
        <v>38</v>
      </c>
      <c r="O70" s="1" t="s">
        <v>101</v>
      </c>
      <c r="P70" s="1" t="s">
        <v>125</v>
      </c>
      <c r="Q70" s="1" t="s">
        <v>41</v>
      </c>
      <c r="R70" s="1" t="s">
        <v>150</v>
      </c>
      <c r="S70" s="1" t="s">
        <v>43</v>
      </c>
      <c r="T70" s="1">
        <v>211</v>
      </c>
      <c r="U70" s="1" t="s">
        <v>44</v>
      </c>
      <c r="V70" s="1" t="s">
        <v>148</v>
      </c>
      <c r="W70" s="1" t="s">
        <v>151</v>
      </c>
      <c r="Z70" s="1" t="s">
        <v>48</v>
      </c>
      <c r="AA70" s="1" t="s">
        <v>152</v>
      </c>
      <c r="AB70" s="1" t="s">
        <v>63</v>
      </c>
      <c r="AC70" s="1">
        <v>45307</v>
      </c>
      <c r="AD70" s="1" t="s">
        <v>51</v>
      </c>
      <c r="AE70" s="1" t="s">
        <v>153</v>
      </c>
      <c r="AG70" s="1" t="s">
        <v>37</v>
      </c>
    </row>
    <row r="71" spans="1:34" ht="15.75" x14ac:dyDescent="0.25">
      <c r="A71" s="1" t="s">
        <v>1104</v>
      </c>
      <c r="B71" s="1" t="s">
        <v>1105</v>
      </c>
      <c r="C71" s="1">
        <v>21992</v>
      </c>
      <c r="D71" s="1">
        <v>2008</v>
      </c>
      <c r="E71" s="1" t="s">
        <v>35</v>
      </c>
      <c r="F71" s="1" t="s">
        <v>1106</v>
      </c>
      <c r="G71" s="1" t="s">
        <v>37</v>
      </c>
      <c r="H71" s="1" t="s">
        <v>37</v>
      </c>
      <c r="I71" s="1" t="s">
        <v>37</v>
      </c>
      <c r="J71" s="1">
        <v>50</v>
      </c>
      <c r="K71" s="1">
        <v>50</v>
      </c>
      <c r="L71" s="1">
        <v>400</v>
      </c>
      <c r="M71" s="1" t="s">
        <v>38</v>
      </c>
      <c r="N71" s="1" t="s">
        <v>40</v>
      </c>
      <c r="O71" s="1" t="s">
        <v>101</v>
      </c>
      <c r="P71" s="1" t="s">
        <v>1107</v>
      </c>
      <c r="Q71" s="1" t="s">
        <v>44</v>
      </c>
      <c r="R71" s="1" t="s">
        <v>364</v>
      </c>
      <c r="S71" s="1" t="s">
        <v>44</v>
      </c>
      <c r="T71" s="1">
        <v>317</v>
      </c>
      <c r="U71" s="1" t="s">
        <v>44</v>
      </c>
      <c r="V71" s="1" t="s">
        <v>1018</v>
      </c>
      <c r="Z71" s="1" t="s">
        <v>48</v>
      </c>
      <c r="AA71" s="1" t="s">
        <v>1108</v>
      </c>
      <c r="AB71" s="1" t="s">
        <v>285</v>
      </c>
      <c r="AC71" s="1">
        <v>45329</v>
      </c>
      <c r="AG71" s="1" t="s">
        <v>37</v>
      </c>
    </row>
    <row r="72" spans="1:34" ht="15.75" x14ac:dyDescent="0.25">
      <c r="A72" s="1" t="s">
        <v>1104</v>
      </c>
      <c r="B72" s="1" t="s">
        <v>1105</v>
      </c>
      <c r="C72" s="1">
        <v>21992</v>
      </c>
      <c r="D72" s="1">
        <v>2008</v>
      </c>
      <c r="E72" s="1" t="s">
        <v>35</v>
      </c>
      <c r="F72" s="1" t="s">
        <v>1106</v>
      </c>
      <c r="G72" s="1" t="s">
        <v>37</v>
      </c>
      <c r="H72" s="1" t="s">
        <v>37</v>
      </c>
      <c r="I72" s="1" t="s">
        <v>37</v>
      </c>
      <c r="J72" s="1">
        <v>100</v>
      </c>
      <c r="K72" s="1">
        <v>50</v>
      </c>
      <c r="L72" s="1">
        <v>400</v>
      </c>
      <c r="M72" s="1" t="s">
        <v>38</v>
      </c>
      <c r="N72" s="1" t="s">
        <v>40</v>
      </c>
      <c r="O72" s="1" t="s">
        <v>101</v>
      </c>
      <c r="P72" s="1" t="s">
        <v>1109</v>
      </c>
      <c r="Q72" s="1" t="s">
        <v>44</v>
      </c>
      <c r="R72" s="1" t="s">
        <v>364</v>
      </c>
      <c r="S72" s="1" t="s">
        <v>44</v>
      </c>
      <c r="T72" s="1">
        <v>306</v>
      </c>
      <c r="U72" s="1" t="s">
        <v>44</v>
      </c>
      <c r="V72" s="1" t="s">
        <v>1018</v>
      </c>
      <c r="Z72" s="1" t="s">
        <v>48</v>
      </c>
      <c r="AA72" s="1" t="s">
        <v>1108</v>
      </c>
      <c r="AB72" s="1" t="s">
        <v>285</v>
      </c>
      <c r="AC72" s="1">
        <v>45329</v>
      </c>
      <c r="AG72" s="1" t="s">
        <v>37</v>
      </c>
    </row>
    <row r="73" spans="1:34" ht="15.75" x14ac:dyDescent="0.25">
      <c r="A73" s="1" t="s">
        <v>1104</v>
      </c>
      <c r="B73" s="1" t="s">
        <v>1105</v>
      </c>
      <c r="C73" s="1">
        <v>21992</v>
      </c>
      <c r="D73" s="1">
        <v>2008</v>
      </c>
      <c r="E73" s="1" t="s">
        <v>35</v>
      </c>
      <c r="F73" s="1" t="s">
        <v>1106</v>
      </c>
      <c r="G73" s="1" t="s">
        <v>37</v>
      </c>
      <c r="H73" s="1" t="s">
        <v>37</v>
      </c>
      <c r="I73" s="1" t="s">
        <v>37</v>
      </c>
      <c r="J73" s="1">
        <v>400</v>
      </c>
      <c r="K73" s="1">
        <v>50</v>
      </c>
      <c r="L73" s="1">
        <v>400</v>
      </c>
      <c r="M73" s="1" t="s">
        <v>38</v>
      </c>
      <c r="N73" s="1" t="s">
        <v>40</v>
      </c>
      <c r="O73" s="1" t="s">
        <v>101</v>
      </c>
      <c r="P73" s="1" t="s">
        <v>1110</v>
      </c>
      <c r="Q73" s="1" t="s">
        <v>44</v>
      </c>
      <c r="R73" s="1" t="s">
        <v>364</v>
      </c>
      <c r="S73" s="1" t="s">
        <v>44</v>
      </c>
      <c r="T73" s="1">
        <v>317</v>
      </c>
      <c r="U73" s="1" t="s">
        <v>44</v>
      </c>
      <c r="V73" s="1" t="s">
        <v>1018</v>
      </c>
      <c r="Z73" s="1" t="s">
        <v>48</v>
      </c>
      <c r="AA73" s="1" t="s">
        <v>1111</v>
      </c>
      <c r="AB73" s="1" t="s">
        <v>285</v>
      </c>
      <c r="AC73" s="1">
        <v>45329</v>
      </c>
      <c r="AG73" s="1" t="s">
        <v>37</v>
      </c>
    </row>
    <row r="74" spans="1:34" ht="15.75" x14ac:dyDescent="0.25">
      <c r="A74" s="1" t="s">
        <v>1078</v>
      </c>
      <c r="B74" s="1" t="s">
        <v>1079</v>
      </c>
      <c r="C74" s="1">
        <v>208082</v>
      </c>
      <c r="D74" s="1">
        <v>2016</v>
      </c>
      <c r="E74" s="1" t="s">
        <v>35</v>
      </c>
      <c r="F74" s="1" t="s">
        <v>1080</v>
      </c>
      <c r="G74" s="1" t="s">
        <v>37</v>
      </c>
      <c r="H74" s="1" t="s">
        <v>37</v>
      </c>
      <c r="I74" s="1" t="s">
        <v>37</v>
      </c>
      <c r="J74" s="1">
        <v>48</v>
      </c>
      <c r="K74" s="1">
        <v>6</v>
      </c>
      <c r="L74" s="1">
        <v>48</v>
      </c>
      <c r="M74" s="1" t="s">
        <v>40</v>
      </c>
      <c r="N74" s="1" t="s">
        <v>40</v>
      </c>
      <c r="O74" s="1" t="s">
        <v>1081</v>
      </c>
      <c r="P74" s="1" t="s">
        <v>1082</v>
      </c>
      <c r="Q74" s="1" t="s">
        <v>41</v>
      </c>
      <c r="R74" s="1" t="s">
        <v>59</v>
      </c>
      <c r="S74" s="1" t="s">
        <v>44</v>
      </c>
      <c r="T74" s="1">
        <v>45</v>
      </c>
      <c r="U74" s="1">
        <v>74.14</v>
      </c>
      <c r="V74" s="1" t="s">
        <v>1083</v>
      </c>
      <c r="W74" s="1" t="s">
        <v>1084</v>
      </c>
      <c r="Z74" s="1" t="s">
        <v>48</v>
      </c>
      <c r="AA74" s="1" t="s">
        <v>1085</v>
      </c>
      <c r="AB74" s="1" t="s">
        <v>348</v>
      </c>
      <c r="AC74" s="1">
        <v>45380</v>
      </c>
      <c r="AD74" s="1" t="s">
        <v>51</v>
      </c>
      <c r="AG74" s="1" t="s">
        <v>37</v>
      </c>
    </row>
    <row r="75" spans="1:34" ht="15.75" x14ac:dyDescent="0.25">
      <c r="A75" s="1" t="s">
        <v>647</v>
      </c>
      <c r="B75" s="1" t="s">
        <v>648</v>
      </c>
      <c r="C75" s="1">
        <v>19201</v>
      </c>
      <c r="D75" s="1">
        <v>1988</v>
      </c>
      <c r="E75" s="1" t="s">
        <v>396</v>
      </c>
      <c r="F75" s="1" t="s">
        <v>44</v>
      </c>
      <c r="G75" s="1" t="s">
        <v>37</v>
      </c>
      <c r="H75" s="1" t="s">
        <v>37</v>
      </c>
      <c r="I75" s="1" t="s">
        <v>37</v>
      </c>
      <c r="J75" s="1">
        <v>300</v>
      </c>
      <c r="K75" s="1">
        <v>50</v>
      </c>
      <c r="L75" s="1">
        <v>300</v>
      </c>
      <c r="M75" s="1" t="s">
        <v>38</v>
      </c>
      <c r="N75" s="1" t="s">
        <v>40</v>
      </c>
      <c r="O75" s="1" t="s">
        <v>101</v>
      </c>
      <c r="P75" s="1" t="s">
        <v>125</v>
      </c>
      <c r="Q75" s="1" t="s">
        <v>44</v>
      </c>
      <c r="R75" s="1" t="s">
        <v>59</v>
      </c>
      <c r="S75" s="1" t="s">
        <v>44</v>
      </c>
      <c r="T75" s="1">
        <v>75</v>
      </c>
      <c r="U75" s="1" t="s">
        <v>44</v>
      </c>
      <c r="V75" s="1" t="s">
        <v>649</v>
      </c>
      <c r="W75" s="1" t="s">
        <v>650</v>
      </c>
      <c r="Z75" s="1" t="s">
        <v>48</v>
      </c>
      <c r="AB75" s="1" t="s">
        <v>285</v>
      </c>
      <c r="AC75" s="1">
        <v>45317</v>
      </c>
      <c r="AG75" s="1" t="s">
        <v>37</v>
      </c>
    </row>
    <row r="76" spans="1:34" ht="15.75" x14ac:dyDescent="0.25">
      <c r="A76" s="1" t="s">
        <v>1086</v>
      </c>
      <c r="B76" s="1" t="s">
        <v>1087</v>
      </c>
      <c r="C76" s="1">
        <v>20405</v>
      </c>
      <c r="D76" s="1">
        <v>1997</v>
      </c>
      <c r="E76" s="1" t="s">
        <v>35</v>
      </c>
      <c r="F76" s="1" t="s">
        <v>1088</v>
      </c>
      <c r="G76" s="1" t="s">
        <v>37</v>
      </c>
      <c r="H76" s="1" t="s">
        <v>37</v>
      </c>
      <c r="I76" s="1" t="s">
        <v>37</v>
      </c>
      <c r="J76" s="1">
        <v>0.21</v>
      </c>
      <c r="K76" s="1">
        <v>0.21</v>
      </c>
      <c r="L76" s="1">
        <v>0.38</v>
      </c>
      <c r="M76" s="1" t="s">
        <v>38</v>
      </c>
      <c r="N76" s="1" t="s">
        <v>40</v>
      </c>
      <c r="O76" s="1" t="s">
        <v>101</v>
      </c>
      <c r="P76" s="1" t="s">
        <v>1089</v>
      </c>
      <c r="Q76" s="1" t="s">
        <v>41</v>
      </c>
      <c r="R76" s="1" t="s">
        <v>59</v>
      </c>
      <c r="S76" s="1" t="s">
        <v>299</v>
      </c>
      <c r="T76" s="1">
        <v>62</v>
      </c>
      <c r="U76" s="1" t="s">
        <v>44</v>
      </c>
      <c r="V76" s="1" t="s">
        <v>1090</v>
      </c>
      <c r="W76" s="1" t="s">
        <v>1091</v>
      </c>
      <c r="Z76" s="1" t="s">
        <v>48</v>
      </c>
      <c r="AA76" s="1" t="s">
        <v>1092</v>
      </c>
      <c r="AB76" s="1" t="s">
        <v>63</v>
      </c>
      <c r="AC76" s="1">
        <v>45348</v>
      </c>
      <c r="AD76" s="1" t="s">
        <v>51</v>
      </c>
      <c r="AE76" s="1" t="s">
        <v>1093</v>
      </c>
      <c r="AG76" s="1" t="s">
        <v>37</v>
      </c>
    </row>
    <row r="77" spans="1:34" ht="15.75" x14ac:dyDescent="0.25">
      <c r="A77" s="1" t="s">
        <v>1112</v>
      </c>
      <c r="B77" s="1" t="s">
        <v>1113</v>
      </c>
      <c r="C77" s="1">
        <v>204063</v>
      </c>
      <c r="D77" s="1">
        <v>2013</v>
      </c>
      <c r="E77" s="1" t="s">
        <v>35</v>
      </c>
      <c r="F77" s="1" t="s">
        <v>1114</v>
      </c>
      <c r="G77" s="1" t="s">
        <v>37</v>
      </c>
      <c r="H77" s="1" t="s">
        <v>37</v>
      </c>
      <c r="I77" s="1" t="s">
        <v>37</v>
      </c>
      <c r="J77" s="1">
        <v>480</v>
      </c>
      <c r="K77" s="1">
        <v>480</v>
      </c>
      <c r="L77" s="1">
        <v>720</v>
      </c>
      <c r="M77" s="1" t="s">
        <v>40</v>
      </c>
      <c r="N77" s="1" t="s">
        <v>40</v>
      </c>
      <c r="O77" s="1" t="s">
        <v>1115</v>
      </c>
      <c r="P77" s="1" t="s">
        <v>2006</v>
      </c>
      <c r="Q77" s="1" t="s">
        <v>44</v>
      </c>
      <c r="R77" s="1" t="s">
        <v>1116</v>
      </c>
      <c r="S77" s="1" t="s">
        <v>44</v>
      </c>
      <c r="T77" s="1">
        <v>769</v>
      </c>
      <c r="U77" s="1" t="s">
        <v>44</v>
      </c>
      <c r="V77" s="1" t="s">
        <v>1117</v>
      </c>
      <c r="W77" s="1" t="s">
        <v>1118</v>
      </c>
      <c r="X77" s="1" t="s">
        <v>48</v>
      </c>
      <c r="Z77" s="1" t="s">
        <v>48</v>
      </c>
      <c r="AB77" s="1" t="s">
        <v>285</v>
      </c>
      <c r="AC77" s="1" t="s">
        <v>956</v>
      </c>
    </row>
    <row r="78" spans="1:34" ht="15.75" x14ac:dyDescent="0.25">
      <c r="A78" s="1" t="s">
        <v>1112</v>
      </c>
      <c r="B78" s="1" t="s">
        <v>1113</v>
      </c>
      <c r="C78" s="1">
        <v>204063</v>
      </c>
      <c r="D78" s="1">
        <v>2013</v>
      </c>
      <c r="E78" s="1" t="s">
        <v>35</v>
      </c>
      <c r="F78" s="1" t="s">
        <v>1114</v>
      </c>
      <c r="G78" s="1" t="s">
        <v>37</v>
      </c>
      <c r="H78" s="1" t="s">
        <v>37</v>
      </c>
      <c r="I78" s="1" t="s">
        <v>37</v>
      </c>
      <c r="J78" s="1">
        <v>720</v>
      </c>
      <c r="K78" s="1">
        <v>480</v>
      </c>
      <c r="L78" s="1">
        <v>720</v>
      </c>
      <c r="M78" s="1" t="s">
        <v>40</v>
      </c>
      <c r="N78" s="1" t="s">
        <v>40</v>
      </c>
      <c r="O78" s="1" t="s">
        <v>1115</v>
      </c>
      <c r="P78" s="1" t="s">
        <v>2007</v>
      </c>
      <c r="Q78" s="1" t="s">
        <v>44</v>
      </c>
      <c r="R78" s="1" t="s">
        <v>1116</v>
      </c>
      <c r="S78" s="1" t="s">
        <v>44</v>
      </c>
      <c r="T78" s="1">
        <v>823</v>
      </c>
      <c r="U78" s="1" t="s">
        <v>44</v>
      </c>
      <c r="V78" s="1" t="s">
        <v>1117</v>
      </c>
      <c r="W78" s="1" t="s">
        <v>1118</v>
      </c>
      <c r="Z78" s="1" t="s">
        <v>48</v>
      </c>
      <c r="AB78" s="1" t="s">
        <v>285</v>
      </c>
      <c r="AC78" s="1" t="s">
        <v>956</v>
      </c>
      <c r="AG78" s="1" t="s">
        <v>37</v>
      </c>
    </row>
    <row r="79" spans="1:34" ht="15.75" x14ac:dyDescent="0.25">
      <c r="A79" s="1" t="s">
        <v>1119</v>
      </c>
      <c r="B79" s="1" t="s">
        <v>1120</v>
      </c>
      <c r="C79" s="1">
        <v>20931</v>
      </c>
      <c r="D79" s="1">
        <v>2016</v>
      </c>
      <c r="E79" s="1" t="s">
        <v>396</v>
      </c>
      <c r="F79" s="1" t="s">
        <v>1121</v>
      </c>
      <c r="G79" s="1" t="s">
        <v>37</v>
      </c>
      <c r="H79" s="1" t="s">
        <v>37</v>
      </c>
      <c r="I79" s="1" t="s">
        <v>37</v>
      </c>
      <c r="J79" s="1">
        <v>0.5</v>
      </c>
      <c r="K79" s="1">
        <v>0.125</v>
      </c>
      <c r="L79" s="1">
        <v>0.5</v>
      </c>
      <c r="M79" s="1" t="s">
        <v>40</v>
      </c>
      <c r="N79" s="1" t="s">
        <v>40</v>
      </c>
      <c r="O79" s="1" t="s">
        <v>1122</v>
      </c>
      <c r="P79" s="1" t="s">
        <v>125</v>
      </c>
      <c r="Q79" s="1" t="s">
        <v>41</v>
      </c>
      <c r="R79" s="1" t="s">
        <v>44</v>
      </c>
      <c r="S79" s="1" t="s">
        <v>44</v>
      </c>
      <c r="T79" s="1">
        <v>38</v>
      </c>
      <c r="U79" s="1" t="s">
        <v>44</v>
      </c>
      <c r="V79" s="1" t="s">
        <v>1123</v>
      </c>
      <c r="W79" s="1" t="s">
        <v>1124</v>
      </c>
      <c r="Z79" s="1" t="s">
        <v>48</v>
      </c>
      <c r="AB79" s="1" t="s">
        <v>82</v>
      </c>
      <c r="AC79" s="1">
        <v>45343</v>
      </c>
      <c r="AG79" s="1" t="s">
        <v>37</v>
      </c>
      <c r="AH79" s="1" t="s">
        <v>319</v>
      </c>
    </row>
    <row r="80" spans="1:34" ht="15.75" x14ac:dyDescent="0.25">
      <c r="A80" s="1" t="s">
        <v>1125</v>
      </c>
      <c r="B80" s="1" t="s">
        <v>1126</v>
      </c>
      <c r="C80" s="1">
        <v>22425</v>
      </c>
      <c r="D80" s="1">
        <v>2009</v>
      </c>
      <c r="E80" s="1" t="s">
        <v>35</v>
      </c>
      <c r="F80" s="1" t="s">
        <v>1127</v>
      </c>
      <c r="G80" s="1" t="s">
        <v>37</v>
      </c>
      <c r="H80" s="1" t="s">
        <v>37</v>
      </c>
      <c r="I80" s="1" t="s">
        <v>37</v>
      </c>
      <c r="J80" s="1">
        <v>800</v>
      </c>
      <c r="K80" s="1">
        <v>800</v>
      </c>
      <c r="L80" s="1">
        <v>800</v>
      </c>
      <c r="M80" s="1" t="s">
        <v>40</v>
      </c>
      <c r="N80" s="1" t="s">
        <v>38</v>
      </c>
      <c r="O80" s="1" t="s">
        <v>1128</v>
      </c>
      <c r="P80" s="1" t="s">
        <v>1129</v>
      </c>
      <c r="Q80" s="1" t="s">
        <v>44</v>
      </c>
      <c r="R80" s="1" t="s">
        <v>209</v>
      </c>
      <c r="S80" s="1" t="s">
        <v>44</v>
      </c>
      <c r="T80" s="1">
        <v>2291</v>
      </c>
      <c r="U80" s="1" t="s">
        <v>44</v>
      </c>
      <c r="V80" s="1" t="s">
        <v>1130</v>
      </c>
      <c r="Z80" s="1" t="s">
        <v>48</v>
      </c>
      <c r="AB80" s="1" t="s">
        <v>285</v>
      </c>
      <c r="AC80" s="1" t="s">
        <v>956</v>
      </c>
      <c r="AG80" s="1" t="s">
        <v>37</v>
      </c>
    </row>
    <row r="81" spans="1:36" ht="15.75" x14ac:dyDescent="0.25">
      <c r="A81" s="1" t="s">
        <v>154</v>
      </c>
      <c r="B81" s="1" t="s">
        <v>155</v>
      </c>
      <c r="C81" s="1">
        <v>21733</v>
      </c>
      <c r="D81" s="1">
        <v>2004</v>
      </c>
      <c r="E81" s="1" t="s">
        <v>35</v>
      </c>
      <c r="F81" s="1" t="s">
        <v>2018</v>
      </c>
      <c r="G81" s="1" t="s">
        <v>37</v>
      </c>
      <c r="H81" s="1" t="s">
        <v>37</v>
      </c>
      <c r="I81" s="1" t="s">
        <v>37</v>
      </c>
      <c r="J81" s="1">
        <v>20</v>
      </c>
      <c r="K81" s="1">
        <v>20</v>
      </c>
      <c r="L81" s="1">
        <v>120</v>
      </c>
      <c r="M81" s="1" t="s">
        <v>40</v>
      </c>
      <c r="N81" s="1" t="s">
        <v>40</v>
      </c>
      <c r="O81" s="1" t="s">
        <v>156</v>
      </c>
      <c r="P81" s="1" t="s">
        <v>2003</v>
      </c>
      <c r="Q81" s="1" t="s">
        <v>41</v>
      </c>
      <c r="R81" s="1" t="s">
        <v>157</v>
      </c>
      <c r="S81" s="1" t="s">
        <v>43</v>
      </c>
      <c r="T81" s="1">
        <v>115</v>
      </c>
      <c r="U81" s="1" t="s">
        <v>44</v>
      </c>
      <c r="V81" s="1" t="s">
        <v>155</v>
      </c>
      <c r="Z81" s="1" t="s">
        <v>48</v>
      </c>
      <c r="AA81" s="1" t="s">
        <v>158</v>
      </c>
      <c r="AB81" s="1" t="s">
        <v>63</v>
      </c>
      <c r="AC81" s="1">
        <v>45307</v>
      </c>
      <c r="AD81" s="1" t="s">
        <v>51</v>
      </c>
      <c r="AE81" s="1" t="s">
        <v>159</v>
      </c>
      <c r="AG81" s="1" t="s">
        <v>37</v>
      </c>
    </row>
    <row r="82" spans="1:36" ht="15.75" x14ac:dyDescent="0.25">
      <c r="A82" s="1" t="s">
        <v>154</v>
      </c>
      <c r="B82" s="1" t="s">
        <v>155</v>
      </c>
      <c r="C82" s="1">
        <v>21733</v>
      </c>
      <c r="D82" s="1">
        <v>2004</v>
      </c>
      <c r="E82" s="1" t="s">
        <v>35</v>
      </c>
      <c r="F82" s="1" t="s">
        <v>2019</v>
      </c>
      <c r="G82" s="1" t="s">
        <v>37</v>
      </c>
      <c r="H82" s="1" t="s">
        <v>37</v>
      </c>
      <c r="I82" s="1" t="s">
        <v>37</v>
      </c>
      <c r="J82" s="1">
        <v>60</v>
      </c>
      <c r="K82" s="1">
        <v>20</v>
      </c>
      <c r="L82" s="1">
        <v>120</v>
      </c>
      <c r="M82" s="1" t="s">
        <v>40</v>
      </c>
      <c r="N82" s="1" t="s">
        <v>40</v>
      </c>
      <c r="O82" s="1" t="s">
        <v>156</v>
      </c>
      <c r="P82" s="1" t="s">
        <v>2004</v>
      </c>
      <c r="Q82" s="1" t="s">
        <v>41</v>
      </c>
      <c r="R82" s="1" t="s">
        <v>157</v>
      </c>
      <c r="S82" s="1" t="s">
        <v>43</v>
      </c>
      <c r="T82" s="1">
        <v>228</v>
      </c>
      <c r="U82" s="1" t="s">
        <v>44</v>
      </c>
      <c r="V82" s="1" t="s">
        <v>155</v>
      </c>
      <c r="Z82" s="1" t="s">
        <v>48</v>
      </c>
      <c r="AA82" s="1" t="s">
        <v>160</v>
      </c>
      <c r="AB82" s="1" t="s">
        <v>63</v>
      </c>
      <c r="AC82" s="1">
        <v>45307</v>
      </c>
      <c r="AE82" s="1" t="s">
        <v>159</v>
      </c>
      <c r="AG82" s="1" t="s">
        <v>37</v>
      </c>
    </row>
    <row r="83" spans="1:36" ht="15.75" x14ac:dyDescent="0.25">
      <c r="A83" s="1" t="s">
        <v>154</v>
      </c>
      <c r="B83" s="1" t="s">
        <v>155</v>
      </c>
      <c r="C83" s="1">
        <v>21733</v>
      </c>
      <c r="D83" s="1">
        <v>2004</v>
      </c>
      <c r="E83" s="1" t="s">
        <v>35</v>
      </c>
      <c r="F83" s="1" t="s">
        <v>2020</v>
      </c>
      <c r="G83" s="1" t="s">
        <v>37</v>
      </c>
      <c r="H83" s="1" t="s">
        <v>37</v>
      </c>
      <c r="I83" s="1" t="s">
        <v>37</v>
      </c>
      <c r="J83" s="1">
        <v>120</v>
      </c>
      <c r="K83" s="1">
        <v>20</v>
      </c>
      <c r="L83" s="1">
        <v>120</v>
      </c>
      <c r="M83" s="1" t="s">
        <v>40</v>
      </c>
      <c r="N83" s="1" t="s">
        <v>40</v>
      </c>
      <c r="O83" s="1" t="s">
        <v>156</v>
      </c>
      <c r="P83" s="1" t="s">
        <v>2005</v>
      </c>
      <c r="Q83" s="1" t="s">
        <v>41</v>
      </c>
      <c r="R83" s="1" t="s">
        <v>157</v>
      </c>
      <c r="S83" s="1" t="s">
        <v>43</v>
      </c>
      <c r="T83" s="1">
        <v>225</v>
      </c>
      <c r="U83" s="1" t="s">
        <v>44</v>
      </c>
      <c r="V83" s="1" t="s">
        <v>155</v>
      </c>
      <c r="Z83" s="1" t="s">
        <v>48</v>
      </c>
      <c r="AA83" s="1" t="s">
        <v>160</v>
      </c>
      <c r="AB83" s="1" t="s">
        <v>63</v>
      </c>
      <c r="AC83" s="1">
        <v>45307</v>
      </c>
      <c r="AE83" s="1" t="s">
        <v>159</v>
      </c>
      <c r="AG83" s="1" t="s">
        <v>37</v>
      </c>
    </row>
    <row r="84" spans="1:36" ht="15.75" x14ac:dyDescent="0.25">
      <c r="A84" s="1" t="s">
        <v>1131</v>
      </c>
      <c r="B84" s="1" t="s">
        <v>1132</v>
      </c>
      <c r="C84" s="1">
        <v>21319</v>
      </c>
      <c r="D84" s="1">
        <v>2001</v>
      </c>
      <c r="E84" s="1" t="s">
        <v>35</v>
      </c>
      <c r="F84" s="1" t="s">
        <v>1133</v>
      </c>
      <c r="G84" s="1" t="s">
        <v>37</v>
      </c>
      <c r="H84" s="1" t="s">
        <v>37</v>
      </c>
      <c r="I84" s="1" t="s">
        <v>37</v>
      </c>
      <c r="J84" s="1" t="s">
        <v>125</v>
      </c>
      <c r="K84" s="1">
        <v>0.01</v>
      </c>
      <c r="L84" s="1">
        <v>5</v>
      </c>
      <c r="M84" s="1" t="s">
        <v>38</v>
      </c>
      <c r="N84" s="1" t="s">
        <v>40</v>
      </c>
      <c r="O84" s="1" t="s">
        <v>101</v>
      </c>
      <c r="P84" s="1" t="s">
        <v>1134</v>
      </c>
      <c r="Q84" s="1" t="s">
        <v>911</v>
      </c>
      <c r="R84" s="1" t="s">
        <v>209</v>
      </c>
      <c r="S84" s="1" t="s">
        <v>44</v>
      </c>
      <c r="T84" s="1">
        <v>2166</v>
      </c>
      <c r="U84" s="1">
        <v>86.2</v>
      </c>
      <c r="V84" s="1" t="s">
        <v>1135</v>
      </c>
      <c r="W84" s="1" t="s">
        <v>1136</v>
      </c>
      <c r="Z84" s="1" t="s">
        <v>48</v>
      </c>
      <c r="AB84" s="1" t="s">
        <v>82</v>
      </c>
      <c r="AC84" s="1">
        <v>45343</v>
      </c>
      <c r="AG84" s="1" t="s">
        <v>37</v>
      </c>
      <c r="AH84" s="1" t="s">
        <v>319</v>
      </c>
    </row>
    <row r="85" spans="1:36" ht="15.75" x14ac:dyDescent="0.25">
      <c r="A85" s="1" t="s">
        <v>1137</v>
      </c>
      <c r="B85" s="1" t="s">
        <v>1138</v>
      </c>
      <c r="C85" s="1">
        <v>21016</v>
      </c>
      <c r="D85" s="1">
        <v>2002</v>
      </c>
      <c r="E85" s="1" t="s">
        <v>35</v>
      </c>
      <c r="F85" s="1" t="s">
        <v>1139</v>
      </c>
      <c r="G85" s="1" t="s">
        <v>37</v>
      </c>
      <c r="H85" s="1" t="s">
        <v>37</v>
      </c>
      <c r="I85" s="1" t="s">
        <v>113</v>
      </c>
      <c r="J85" s="1" t="s">
        <v>125</v>
      </c>
      <c r="K85" s="1">
        <v>20</v>
      </c>
      <c r="L85" s="1">
        <v>80</v>
      </c>
      <c r="M85" s="1" t="s">
        <v>38</v>
      </c>
      <c r="N85" s="1" t="s">
        <v>40</v>
      </c>
      <c r="O85" s="1" t="s">
        <v>101</v>
      </c>
      <c r="P85" s="1" t="s">
        <v>125</v>
      </c>
      <c r="Q85" s="1" t="s">
        <v>41</v>
      </c>
      <c r="R85" s="1" t="s">
        <v>1140</v>
      </c>
      <c r="S85" s="1" t="s">
        <v>44</v>
      </c>
      <c r="T85" s="1">
        <v>144</v>
      </c>
      <c r="U85" s="1" t="s">
        <v>44</v>
      </c>
      <c r="V85" s="1" t="s">
        <v>1141</v>
      </c>
      <c r="W85" s="1" t="s">
        <v>1142</v>
      </c>
      <c r="Z85" s="1" t="s">
        <v>48</v>
      </c>
      <c r="AA85" s="1" t="s">
        <v>1143</v>
      </c>
      <c r="AB85" s="1" t="s">
        <v>285</v>
      </c>
      <c r="AC85" s="1">
        <v>45425</v>
      </c>
    </row>
    <row r="86" spans="1:36" ht="15.75" x14ac:dyDescent="0.25">
      <c r="A86" s="1" t="s">
        <v>1137</v>
      </c>
      <c r="B86" s="1" t="s">
        <v>1138</v>
      </c>
      <c r="C86" s="1">
        <v>21016</v>
      </c>
      <c r="D86" s="1">
        <v>2002</v>
      </c>
      <c r="E86" s="1" t="s">
        <v>35</v>
      </c>
      <c r="F86" s="1" t="s">
        <v>1139</v>
      </c>
      <c r="G86" s="1" t="s">
        <v>37</v>
      </c>
      <c r="H86" s="1" t="s">
        <v>37</v>
      </c>
      <c r="I86" s="1" t="s">
        <v>113</v>
      </c>
      <c r="J86" s="1" t="s">
        <v>125</v>
      </c>
      <c r="K86" s="1">
        <v>20</v>
      </c>
      <c r="L86" s="1">
        <v>80</v>
      </c>
      <c r="M86" s="1" t="s">
        <v>38</v>
      </c>
      <c r="N86" s="1" t="s">
        <v>40</v>
      </c>
      <c r="O86" s="1" t="s">
        <v>101</v>
      </c>
      <c r="P86" s="1" t="s">
        <v>125</v>
      </c>
      <c r="Q86" s="1" t="s">
        <v>41</v>
      </c>
      <c r="R86" s="1" t="s">
        <v>1140</v>
      </c>
      <c r="S86" s="1" t="s">
        <v>44</v>
      </c>
      <c r="T86" s="1">
        <v>495</v>
      </c>
      <c r="U86" s="1" t="s">
        <v>44</v>
      </c>
      <c r="V86" s="1" t="s">
        <v>1141</v>
      </c>
      <c r="W86" s="1" t="s">
        <v>1142</v>
      </c>
      <c r="Z86" s="1" t="s">
        <v>48</v>
      </c>
      <c r="AA86" s="1" t="s">
        <v>1143</v>
      </c>
      <c r="AB86" s="1" t="s">
        <v>285</v>
      </c>
      <c r="AC86" s="1">
        <v>45425</v>
      </c>
    </row>
    <row r="87" spans="1:36" ht="15.75" x14ac:dyDescent="0.25">
      <c r="A87" s="1" t="s">
        <v>1137</v>
      </c>
      <c r="B87" s="1" t="s">
        <v>1138</v>
      </c>
      <c r="C87" s="1">
        <v>21016</v>
      </c>
      <c r="D87" s="1">
        <v>2002</v>
      </c>
      <c r="E87" s="1" t="s">
        <v>35</v>
      </c>
      <c r="F87" s="1" t="s">
        <v>1139</v>
      </c>
      <c r="G87" s="1" t="s">
        <v>37</v>
      </c>
      <c r="H87" s="1" t="s">
        <v>37</v>
      </c>
      <c r="I87" s="1" t="s">
        <v>113</v>
      </c>
      <c r="J87" s="1">
        <v>80</v>
      </c>
      <c r="K87" s="1">
        <v>20</v>
      </c>
      <c r="L87" s="1">
        <v>80</v>
      </c>
      <c r="M87" s="1" t="s">
        <v>38</v>
      </c>
      <c r="N87" s="1" t="s">
        <v>40</v>
      </c>
      <c r="O87" s="1" t="s">
        <v>101</v>
      </c>
      <c r="P87" s="1" t="s">
        <v>1144</v>
      </c>
      <c r="Q87" s="1" t="s">
        <v>41</v>
      </c>
      <c r="R87" s="1" t="s">
        <v>1140</v>
      </c>
      <c r="S87" s="1" t="s">
        <v>44</v>
      </c>
      <c r="T87" s="1">
        <v>485</v>
      </c>
      <c r="U87" s="1" t="s">
        <v>44</v>
      </c>
      <c r="V87" s="1" t="s">
        <v>1141</v>
      </c>
      <c r="W87" s="1" t="s">
        <v>1142</v>
      </c>
      <c r="Z87" s="1" t="s">
        <v>48</v>
      </c>
      <c r="AA87" s="1" t="s">
        <v>1143</v>
      </c>
      <c r="AB87" s="1" t="s">
        <v>285</v>
      </c>
      <c r="AC87" s="1">
        <v>45425</v>
      </c>
      <c r="AG87" s="1" t="s">
        <v>37</v>
      </c>
    </row>
    <row r="88" spans="1:36" ht="15.75" x14ac:dyDescent="0.25">
      <c r="A88" s="1" t="s">
        <v>1766</v>
      </c>
      <c r="B88" s="1" t="s">
        <v>1767</v>
      </c>
      <c r="C88" s="1">
        <v>205494</v>
      </c>
      <c r="D88" s="1">
        <v>2014</v>
      </c>
      <c r="E88" s="1" t="s">
        <v>35</v>
      </c>
      <c r="F88" s="1" t="s">
        <v>1768</v>
      </c>
      <c r="G88" s="1" t="s">
        <v>37</v>
      </c>
      <c r="H88" s="1" t="s">
        <v>37</v>
      </c>
      <c r="I88" s="1" t="s">
        <v>37</v>
      </c>
      <c r="J88" s="1">
        <v>200</v>
      </c>
      <c r="K88" s="1">
        <v>100</v>
      </c>
      <c r="L88" s="1">
        <v>200</v>
      </c>
      <c r="M88" s="1" t="s">
        <v>40</v>
      </c>
      <c r="N88" s="1" t="s">
        <v>40</v>
      </c>
      <c r="O88" s="1" t="s">
        <v>1769</v>
      </c>
      <c r="P88" s="1" t="s">
        <v>1770</v>
      </c>
      <c r="Q88" s="1" t="s">
        <v>41</v>
      </c>
      <c r="R88" s="1" t="s">
        <v>2021</v>
      </c>
      <c r="S88" s="1" t="s">
        <v>1771</v>
      </c>
      <c r="T88" s="1">
        <v>20</v>
      </c>
      <c r="U88" s="1">
        <v>68.599999999999994</v>
      </c>
      <c r="V88" s="1" t="s">
        <v>1772</v>
      </c>
      <c r="W88" s="1" t="s">
        <v>1773</v>
      </c>
      <c r="AA88" s="1" t="s">
        <v>1774</v>
      </c>
      <c r="AB88" s="1" t="s">
        <v>348</v>
      </c>
      <c r="AC88" s="1">
        <v>45412</v>
      </c>
      <c r="AD88" s="1" t="s">
        <v>51</v>
      </c>
      <c r="AG88" s="1" t="s">
        <v>37</v>
      </c>
    </row>
    <row r="89" spans="1:36" ht="15.75" x14ac:dyDescent="0.25">
      <c r="A89" s="1" t="s">
        <v>1145</v>
      </c>
      <c r="B89" s="1" t="s">
        <v>1146</v>
      </c>
      <c r="C89" s="1">
        <v>22291</v>
      </c>
      <c r="D89" s="1">
        <v>2008</v>
      </c>
      <c r="E89" s="1" t="s">
        <v>35</v>
      </c>
      <c r="F89" s="1" t="s">
        <v>1147</v>
      </c>
      <c r="G89" s="1" t="s">
        <v>37</v>
      </c>
      <c r="H89" s="1" t="s">
        <v>37</v>
      </c>
      <c r="I89" s="1" t="s">
        <v>37</v>
      </c>
      <c r="J89" s="1">
        <v>50</v>
      </c>
      <c r="K89" s="1">
        <v>30</v>
      </c>
      <c r="L89" s="1">
        <v>75</v>
      </c>
      <c r="M89" s="1" t="s">
        <v>38</v>
      </c>
      <c r="N89" s="1" t="s">
        <v>40</v>
      </c>
      <c r="O89" s="1" t="s">
        <v>101</v>
      </c>
      <c r="P89" s="1" t="s">
        <v>1148</v>
      </c>
      <c r="Q89" s="1" t="s">
        <v>41</v>
      </c>
      <c r="R89" s="1" t="s">
        <v>1149</v>
      </c>
      <c r="S89" s="1" t="s">
        <v>1150</v>
      </c>
      <c r="T89" s="1">
        <v>106</v>
      </c>
      <c r="U89" s="1" t="s">
        <v>44</v>
      </c>
      <c r="V89" s="1" t="s">
        <v>1151</v>
      </c>
      <c r="Z89" s="1" t="s">
        <v>48</v>
      </c>
      <c r="AA89" s="1" t="s">
        <v>1152</v>
      </c>
      <c r="AB89" s="1" t="s">
        <v>348</v>
      </c>
      <c r="AC89" s="1">
        <v>45421</v>
      </c>
      <c r="AD89" s="1" t="s">
        <v>51</v>
      </c>
      <c r="AG89" s="1" t="s">
        <v>37</v>
      </c>
    </row>
    <row r="90" spans="1:36" ht="15.75" x14ac:dyDescent="0.25">
      <c r="A90" s="1" t="s">
        <v>1153</v>
      </c>
      <c r="B90" s="1" t="s">
        <v>1154</v>
      </c>
      <c r="C90" s="1">
        <v>204629</v>
      </c>
      <c r="D90" s="1">
        <v>2013</v>
      </c>
      <c r="E90" s="1" t="s">
        <v>35</v>
      </c>
      <c r="F90" s="1" t="s">
        <v>1155</v>
      </c>
      <c r="G90" s="1" t="s">
        <v>37</v>
      </c>
      <c r="H90" s="1" t="s">
        <v>37</v>
      </c>
      <c r="I90" s="1" t="s">
        <v>37</v>
      </c>
      <c r="J90" s="1" t="s">
        <v>125</v>
      </c>
      <c r="K90" s="1">
        <v>10</v>
      </c>
      <c r="L90" s="1">
        <v>25</v>
      </c>
      <c r="M90" s="1" t="s">
        <v>38</v>
      </c>
      <c r="N90" s="1" t="s">
        <v>40</v>
      </c>
      <c r="O90" s="1" t="s">
        <v>101</v>
      </c>
      <c r="P90" s="1" t="s">
        <v>125</v>
      </c>
      <c r="Q90" s="1" t="s">
        <v>41</v>
      </c>
      <c r="R90" s="1" t="s">
        <v>1156</v>
      </c>
      <c r="S90" s="1" t="s">
        <v>101</v>
      </c>
      <c r="T90" s="1">
        <v>4602</v>
      </c>
      <c r="U90" s="1" t="s">
        <v>44</v>
      </c>
      <c r="V90" s="1" t="s">
        <v>300</v>
      </c>
      <c r="W90" s="1" t="s">
        <v>1157</v>
      </c>
      <c r="Z90" s="1" t="s">
        <v>48</v>
      </c>
      <c r="AB90" s="1" t="s">
        <v>348</v>
      </c>
      <c r="AD90" s="1" t="s">
        <v>51</v>
      </c>
      <c r="AE90" s="1" t="s">
        <v>1158</v>
      </c>
      <c r="AG90" s="1" t="s">
        <v>37</v>
      </c>
    </row>
    <row r="91" spans="1:36" ht="15.75" x14ac:dyDescent="0.25">
      <c r="A91" s="1" t="s">
        <v>1159</v>
      </c>
      <c r="B91" s="1" t="s">
        <v>1160</v>
      </c>
      <c r="C91" s="1">
        <v>18998</v>
      </c>
      <c r="D91" s="1">
        <v>1993</v>
      </c>
      <c r="E91" s="1" t="s">
        <v>396</v>
      </c>
      <c r="F91" s="1" t="s">
        <v>1161</v>
      </c>
      <c r="G91" s="1" t="s">
        <v>37</v>
      </c>
      <c r="H91" s="1" t="s">
        <v>37</v>
      </c>
      <c r="I91" s="1" t="s">
        <v>37</v>
      </c>
      <c r="J91" s="1">
        <v>5</v>
      </c>
      <c r="K91" s="1">
        <v>2.5</v>
      </c>
      <c r="L91" s="1">
        <v>20</v>
      </c>
      <c r="M91" s="1" t="s">
        <v>40</v>
      </c>
      <c r="N91" s="1" t="s">
        <v>40</v>
      </c>
      <c r="O91" s="1" t="s">
        <v>1162</v>
      </c>
      <c r="P91" s="1" t="s">
        <v>1163</v>
      </c>
      <c r="Q91" s="1" t="s">
        <v>41</v>
      </c>
      <c r="R91" s="1" t="s">
        <v>1164</v>
      </c>
      <c r="S91" s="1" t="s">
        <v>44</v>
      </c>
      <c r="T91" s="1">
        <v>127</v>
      </c>
      <c r="U91" s="1">
        <v>66.5</v>
      </c>
      <c r="V91" s="1" t="s">
        <v>1165</v>
      </c>
      <c r="Z91" s="1" t="s">
        <v>48</v>
      </c>
      <c r="AB91" s="1" t="s">
        <v>348</v>
      </c>
      <c r="AC91" s="1">
        <v>45397</v>
      </c>
      <c r="AD91" s="1" t="s">
        <v>51</v>
      </c>
      <c r="AG91" s="1" t="s">
        <v>37</v>
      </c>
    </row>
    <row r="92" spans="1:36" ht="15.75" x14ac:dyDescent="0.25">
      <c r="A92" s="1" t="s">
        <v>161</v>
      </c>
      <c r="B92" s="1" t="s">
        <v>162</v>
      </c>
      <c r="C92" s="1">
        <v>21797</v>
      </c>
      <c r="D92" s="1">
        <v>2005</v>
      </c>
      <c r="E92" s="1" t="s">
        <v>35</v>
      </c>
      <c r="F92" s="1" t="s">
        <v>163</v>
      </c>
      <c r="G92" s="1" t="s">
        <v>113</v>
      </c>
      <c r="H92" s="1" t="s">
        <v>37</v>
      </c>
      <c r="I92" s="1" t="s">
        <v>37</v>
      </c>
      <c r="J92" s="1" t="s">
        <v>125</v>
      </c>
      <c r="K92" s="1">
        <v>0.5</v>
      </c>
      <c r="L92" s="1">
        <v>1</v>
      </c>
      <c r="M92" s="1" t="s">
        <v>38</v>
      </c>
      <c r="N92" s="1" t="s">
        <v>40</v>
      </c>
      <c r="O92" s="1" t="s">
        <v>101</v>
      </c>
      <c r="P92" s="1" t="s">
        <v>125</v>
      </c>
      <c r="Q92" s="1" t="s">
        <v>41</v>
      </c>
      <c r="R92" s="1" t="s">
        <v>42</v>
      </c>
      <c r="S92" s="1" t="s">
        <v>44</v>
      </c>
      <c r="T92" s="1">
        <v>835</v>
      </c>
      <c r="U92" s="1" t="s">
        <v>44</v>
      </c>
      <c r="V92" s="1" t="s">
        <v>164</v>
      </c>
      <c r="W92" s="1" t="s">
        <v>165</v>
      </c>
      <c r="Z92" s="1" t="s">
        <v>48</v>
      </c>
      <c r="AA92" s="1" t="s">
        <v>166</v>
      </c>
      <c r="AB92" s="1" t="s">
        <v>63</v>
      </c>
      <c r="AC92" s="1">
        <v>45308</v>
      </c>
      <c r="AD92" s="1" t="s">
        <v>40</v>
      </c>
      <c r="AG92" s="1" t="s">
        <v>37</v>
      </c>
      <c r="AJ92" s="1" t="s">
        <v>1992</v>
      </c>
    </row>
    <row r="93" spans="1:36" ht="15.75" x14ac:dyDescent="0.25">
      <c r="A93" s="1" t="s">
        <v>1166</v>
      </c>
      <c r="B93" s="1" t="s">
        <v>1167</v>
      </c>
      <c r="C93" s="1">
        <v>203415</v>
      </c>
      <c r="D93" s="1">
        <v>2012</v>
      </c>
      <c r="E93" s="1" t="s">
        <v>35</v>
      </c>
      <c r="F93" s="1" t="s">
        <v>1168</v>
      </c>
      <c r="G93" s="1" t="s">
        <v>37</v>
      </c>
      <c r="H93" s="1" t="s">
        <v>37</v>
      </c>
      <c r="I93" s="1" t="s">
        <v>37</v>
      </c>
      <c r="J93" s="1">
        <v>160</v>
      </c>
      <c r="K93" s="1">
        <v>160</v>
      </c>
      <c r="L93" s="1">
        <v>160</v>
      </c>
      <c r="M93" s="1" t="s">
        <v>38</v>
      </c>
      <c r="N93" s="1" t="s">
        <v>38</v>
      </c>
      <c r="O93" s="1" t="s">
        <v>101</v>
      </c>
      <c r="P93" s="1" t="s">
        <v>2011</v>
      </c>
      <c r="Q93" s="1" t="s">
        <v>58</v>
      </c>
      <c r="R93" s="1" t="s">
        <v>1169</v>
      </c>
      <c r="S93" s="1" t="s">
        <v>44</v>
      </c>
      <c r="T93" s="1">
        <v>800</v>
      </c>
      <c r="U93" s="1" t="s">
        <v>44</v>
      </c>
      <c r="V93" s="1" t="s">
        <v>1170</v>
      </c>
      <c r="X93" s="1" t="s">
        <v>48</v>
      </c>
      <c r="Z93" s="1" t="s">
        <v>82</v>
      </c>
      <c r="AA93" s="1" t="s">
        <v>1171</v>
      </c>
      <c r="AB93" s="1" t="s">
        <v>82</v>
      </c>
      <c r="AC93" s="1">
        <v>45398</v>
      </c>
      <c r="AE93" s="1" t="s">
        <v>37</v>
      </c>
    </row>
    <row r="94" spans="1:36" ht="15.75" x14ac:dyDescent="0.25">
      <c r="A94" s="1" t="s">
        <v>167</v>
      </c>
      <c r="B94" s="1" t="s">
        <v>168</v>
      </c>
      <c r="C94" s="1">
        <v>21437</v>
      </c>
      <c r="D94" s="1">
        <v>2003</v>
      </c>
      <c r="E94" s="1" t="s">
        <v>35</v>
      </c>
      <c r="F94" s="1" t="s">
        <v>169</v>
      </c>
      <c r="G94" s="1" t="s">
        <v>37</v>
      </c>
      <c r="H94" s="1" t="s">
        <v>37</v>
      </c>
      <c r="I94" s="1" t="s">
        <v>37</v>
      </c>
      <c r="J94" s="1">
        <v>43.5</v>
      </c>
      <c r="K94" s="1">
        <v>43.5</v>
      </c>
      <c r="L94" s="1">
        <v>43.5</v>
      </c>
      <c r="M94" s="1" t="s">
        <v>38</v>
      </c>
      <c r="N94" s="1" t="s">
        <v>38</v>
      </c>
      <c r="O94" s="1" t="s">
        <v>101</v>
      </c>
      <c r="P94" s="1" t="s">
        <v>170</v>
      </c>
      <c r="Q94" s="1" t="s">
        <v>41</v>
      </c>
      <c r="R94" s="1" t="s">
        <v>171</v>
      </c>
      <c r="S94" s="1" t="s">
        <v>172</v>
      </c>
      <c r="T94" s="1">
        <v>3319</v>
      </c>
      <c r="U94" s="1" t="s">
        <v>44</v>
      </c>
      <c r="V94" s="1" t="s">
        <v>173</v>
      </c>
      <c r="W94" s="1" t="s">
        <v>174</v>
      </c>
      <c r="Z94" s="1" t="s">
        <v>48</v>
      </c>
      <c r="AA94" s="1" t="s">
        <v>175</v>
      </c>
      <c r="AB94" s="1" t="s">
        <v>63</v>
      </c>
      <c r="AC94" s="1">
        <v>45323</v>
      </c>
      <c r="AG94" s="1" t="s">
        <v>37</v>
      </c>
    </row>
    <row r="95" spans="1:36" ht="15.75" x14ac:dyDescent="0.25">
      <c r="A95" s="1" t="s">
        <v>1172</v>
      </c>
      <c r="B95" s="1" t="s">
        <v>1173</v>
      </c>
      <c r="C95" s="1" t="s">
        <v>1174</v>
      </c>
      <c r="D95" s="1">
        <v>2011</v>
      </c>
      <c r="E95" s="1" t="s">
        <v>238</v>
      </c>
      <c r="F95" s="1" t="s">
        <v>1959</v>
      </c>
      <c r="G95" s="1" t="s">
        <v>37</v>
      </c>
      <c r="H95" s="1" t="s">
        <v>37</v>
      </c>
      <c r="I95" s="1" t="s">
        <v>37</v>
      </c>
      <c r="J95" s="1">
        <v>150</v>
      </c>
      <c r="K95" s="1">
        <v>78</v>
      </c>
      <c r="L95" s="1">
        <v>150</v>
      </c>
      <c r="M95" s="1" t="s">
        <v>38</v>
      </c>
      <c r="N95" s="1" t="s">
        <v>40</v>
      </c>
      <c r="O95" s="1" t="s">
        <v>101</v>
      </c>
      <c r="P95" s="1" t="s">
        <v>1175</v>
      </c>
      <c r="Q95" s="1" t="s">
        <v>41</v>
      </c>
      <c r="R95" s="1" t="s">
        <v>1176</v>
      </c>
      <c r="S95" s="1" t="s">
        <v>44</v>
      </c>
      <c r="T95" s="1">
        <v>22</v>
      </c>
      <c r="U95" s="1" t="s">
        <v>44</v>
      </c>
      <c r="V95" s="1" t="s">
        <v>1177</v>
      </c>
      <c r="W95" s="1" t="s">
        <v>1178</v>
      </c>
      <c r="Z95" s="1" t="s">
        <v>48</v>
      </c>
      <c r="AA95" s="1" t="s">
        <v>1179</v>
      </c>
      <c r="AB95" s="1" t="s">
        <v>82</v>
      </c>
      <c r="AC95" s="1">
        <v>45398</v>
      </c>
      <c r="AG95" s="1" t="s">
        <v>37</v>
      </c>
    </row>
    <row r="96" spans="1:36" ht="15.75" x14ac:dyDescent="0.25">
      <c r="A96" s="1" t="s">
        <v>1416</v>
      </c>
      <c r="B96" s="1" t="s">
        <v>1417</v>
      </c>
      <c r="C96" s="1">
        <v>40138</v>
      </c>
      <c r="D96" s="1">
        <v>1998</v>
      </c>
      <c r="E96" s="1" t="s">
        <v>396</v>
      </c>
      <c r="F96" s="1" t="s">
        <v>101</v>
      </c>
      <c r="G96" s="1" t="s">
        <v>101</v>
      </c>
      <c r="H96" s="1" t="s">
        <v>101</v>
      </c>
      <c r="I96" s="1" t="s">
        <v>37</v>
      </c>
      <c r="J96" s="1" t="s">
        <v>101</v>
      </c>
      <c r="K96" s="1" t="s">
        <v>101</v>
      </c>
      <c r="L96" s="1" t="s">
        <v>101</v>
      </c>
      <c r="M96" s="1" t="s">
        <v>101</v>
      </c>
      <c r="N96" s="1" t="s">
        <v>101</v>
      </c>
      <c r="O96" s="1" t="s">
        <v>101</v>
      </c>
      <c r="P96" s="1" t="s">
        <v>101</v>
      </c>
      <c r="Q96" s="1" t="s">
        <v>101</v>
      </c>
      <c r="R96" s="1" t="s">
        <v>101</v>
      </c>
      <c r="S96" s="1" t="s">
        <v>101</v>
      </c>
      <c r="T96" s="1" t="s">
        <v>101</v>
      </c>
      <c r="U96" s="1" t="s">
        <v>101</v>
      </c>
      <c r="V96" s="1" t="s">
        <v>101</v>
      </c>
      <c r="W96" s="1" t="s">
        <v>1418</v>
      </c>
      <c r="Z96" s="1" t="s">
        <v>48</v>
      </c>
      <c r="AA96" s="1" t="s">
        <v>1419</v>
      </c>
      <c r="AB96" s="1" t="s">
        <v>63</v>
      </c>
      <c r="AC96" s="1">
        <v>45356</v>
      </c>
      <c r="AD96" s="1" t="s">
        <v>51</v>
      </c>
      <c r="AE96" s="1" t="s">
        <v>1420</v>
      </c>
      <c r="AG96" s="1" t="s">
        <v>37</v>
      </c>
      <c r="AH96" s="1" t="s">
        <v>319</v>
      </c>
      <c r="AI96" s="1" t="s">
        <v>1421</v>
      </c>
    </row>
    <row r="97" spans="1:35" ht="15.75" x14ac:dyDescent="0.25">
      <c r="A97" s="1" t="s">
        <v>176</v>
      </c>
      <c r="B97" s="1" t="s">
        <v>177</v>
      </c>
      <c r="C97" s="1">
        <v>21476</v>
      </c>
      <c r="D97" s="1">
        <v>2004</v>
      </c>
      <c r="E97" s="1" t="s">
        <v>35</v>
      </c>
      <c r="F97" s="1" t="s">
        <v>178</v>
      </c>
      <c r="G97" s="1" t="s">
        <v>37</v>
      </c>
      <c r="H97" s="1" t="s">
        <v>37</v>
      </c>
      <c r="I97" s="1" t="s">
        <v>37</v>
      </c>
      <c r="J97" s="1">
        <v>3</v>
      </c>
      <c r="K97" s="1">
        <v>1</v>
      </c>
      <c r="L97" s="1">
        <v>3</v>
      </c>
      <c r="M97" s="1" t="s">
        <v>38</v>
      </c>
      <c r="N97" s="1" t="s">
        <v>40</v>
      </c>
      <c r="O97" s="1" t="s">
        <v>101</v>
      </c>
      <c r="P97" s="1" t="s">
        <v>179</v>
      </c>
      <c r="Q97" s="1" t="s">
        <v>41</v>
      </c>
      <c r="R97" s="1" t="s">
        <v>180</v>
      </c>
      <c r="S97" s="1" t="s">
        <v>44</v>
      </c>
      <c r="T97" s="1">
        <v>593</v>
      </c>
      <c r="U97" s="1" t="s">
        <v>44</v>
      </c>
      <c r="V97" s="1" t="s">
        <v>181</v>
      </c>
      <c r="W97" s="1" t="s">
        <v>182</v>
      </c>
      <c r="Z97" s="1" t="s">
        <v>48</v>
      </c>
      <c r="AA97" s="1" t="s">
        <v>183</v>
      </c>
      <c r="AB97" s="1" t="s">
        <v>63</v>
      </c>
      <c r="AC97" s="1">
        <v>45308</v>
      </c>
      <c r="AD97" s="1" t="s">
        <v>40</v>
      </c>
      <c r="AE97" s="1" t="s">
        <v>184</v>
      </c>
      <c r="AG97" s="1" t="s">
        <v>37</v>
      </c>
    </row>
    <row r="98" spans="1:35" ht="15.75" x14ac:dyDescent="0.25">
      <c r="A98" s="1" t="s">
        <v>651</v>
      </c>
      <c r="B98" s="1" t="s">
        <v>467</v>
      </c>
      <c r="C98" s="1">
        <v>22334</v>
      </c>
      <c r="D98" s="1">
        <v>2009</v>
      </c>
      <c r="E98" s="1" t="s">
        <v>35</v>
      </c>
      <c r="F98" s="1" t="s">
        <v>652</v>
      </c>
      <c r="G98" s="1" t="s">
        <v>37</v>
      </c>
      <c r="H98" s="1" t="s">
        <v>37</v>
      </c>
      <c r="I98" s="1" t="s">
        <v>37</v>
      </c>
      <c r="J98" s="1">
        <v>10</v>
      </c>
      <c r="K98" s="1">
        <v>10</v>
      </c>
      <c r="L98" s="1">
        <v>10</v>
      </c>
      <c r="M98" s="1" t="s">
        <v>38</v>
      </c>
      <c r="N98" s="1" t="s">
        <v>38</v>
      </c>
      <c r="O98" s="1" t="s">
        <v>101</v>
      </c>
      <c r="P98" s="1" t="s">
        <v>1973</v>
      </c>
      <c r="Q98" s="1" t="s">
        <v>41</v>
      </c>
      <c r="R98" s="1" t="s">
        <v>653</v>
      </c>
      <c r="S98" s="1" t="s">
        <v>654</v>
      </c>
      <c r="T98" s="1">
        <v>274</v>
      </c>
      <c r="U98" s="1" t="s">
        <v>44</v>
      </c>
      <c r="V98" s="1" t="s">
        <v>655</v>
      </c>
      <c r="Z98" s="1" t="s">
        <v>48</v>
      </c>
      <c r="AA98" s="1" t="s">
        <v>656</v>
      </c>
      <c r="AB98" s="1" t="s">
        <v>285</v>
      </c>
      <c r="AC98" s="1">
        <v>45317</v>
      </c>
      <c r="AG98" s="1" t="s">
        <v>37</v>
      </c>
    </row>
    <row r="99" spans="1:35" ht="15.75" x14ac:dyDescent="0.25">
      <c r="A99" s="1" t="s">
        <v>1180</v>
      </c>
      <c r="B99" s="1" t="s">
        <v>1181</v>
      </c>
      <c r="C99" s="1">
        <v>21445</v>
      </c>
      <c r="D99" s="1">
        <v>2002</v>
      </c>
      <c r="E99" s="1" t="s">
        <v>35</v>
      </c>
      <c r="F99" s="1" t="s">
        <v>1182</v>
      </c>
      <c r="G99" s="1" t="s">
        <v>37</v>
      </c>
      <c r="H99" s="1" t="s">
        <v>37</v>
      </c>
      <c r="I99" s="1" t="s">
        <v>37</v>
      </c>
      <c r="J99" s="1" t="s">
        <v>125</v>
      </c>
      <c r="K99" s="1">
        <v>10</v>
      </c>
      <c r="L99" s="1">
        <v>80</v>
      </c>
      <c r="M99" s="1" t="s">
        <v>38</v>
      </c>
      <c r="N99" s="1" t="s">
        <v>40</v>
      </c>
      <c r="O99" s="1" t="s">
        <v>101</v>
      </c>
      <c r="P99" s="1" t="s">
        <v>125</v>
      </c>
      <c r="Q99" s="1" t="s">
        <v>41</v>
      </c>
      <c r="R99" s="1" t="s">
        <v>59</v>
      </c>
      <c r="S99" s="1" t="s">
        <v>44</v>
      </c>
      <c r="T99" s="1">
        <v>1891</v>
      </c>
      <c r="U99" s="1">
        <v>82.2</v>
      </c>
      <c r="V99" s="1" t="s">
        <v>610</v>
      </c>
      <c r="Z99" s="1" t="s">
        <v>48</v>
      </c>
      <c r="AA99" s="1" t="s">
        <v>1183</v>
      </c>
      <c r="AB99" s="1" t="s">
        <v>82</v>
      </c>
      <c r="AC99" s="1">
        <v>45362</v>
      </c>
      <c r="AG99" s="1" t="s">
        <v>37</v>
      </c>
      <c r="AH99" s="1" t="s">
        <v>319</v>
      </c>
      <c r="AI99" s="1" t="s">
        <v>1184</v>
      </c>
    </row>
    <row r="100" spans="1:35" ht="15.75" x14ac:dyDescent="0.25">
      <c r="A100" s="1" t="s">
        <v>657</v>
      </c>
      <c r="B100" s="1" t="s">
        <v>658</v>
      </c>
      <c r="C100" s="1">
        <v>19462</v>
      </c>
      <c r="D100" s="1">
        <v>1986</v>
      </c>
      <c r="E100" s="1" t="s">
        <v>396</v>
      </c>
      <c r="F100" s="1" t="s">
        <v>44</v>
      </c>
      <c r="G100" s="1" t="s">
        <v>37</v>
      </c>
      <c r="H100" s="1" t="s">
        <v>37</v>
      </c>
      <c r="I100" s="1" t="s">
        <v>37</v>
      </c>
      <c r="J100" s="1" t="s">
        <v>125</v>
      </c>
      <c r="K100" s="1">
        <v>40</v>
      </c>
      <c r="L100" s="1">
        <v>40</v>
      </c>
      <c r="M100" s="1" t="s">
        <v>40</v>
      </c>
      <c r="N100" s="1" t="s">
        <v>38</v>
      </c>
      <c r="O100" s="1" t="s">
        <v>659</v>
      </c>
      <c r="P100" s="1" t="s">
        <v>125</v>
      </c>
      <c r="Q100" s="1" t="s">
        <v>41</v>
      </c>
      <c r="R100" s="1" t="s">
        <v>364</v>
      </c>
      <c r="S100" s="1" t="s">
        <v>44</v>
      </c>
      <c r="T100" s="1" t="s">
        <v>44</v>
      </c>
      <c r="U100" s="1" t="s">
        <v>44</v>
      </c>
      <c r="V100" s="1" t="s">
        <v>44</v>
      </c>
      <c r="Z100" s="1" t="s">
        <v>48</v>
      </c>
      <c r="AA100" s="1" t="s">
        <v>660</v>
      </c>
      <c r="AB100" s="1" t="s">
        <v>285</v>
      </c>
      <c r="AC100" s="1">
        <v>45317</v>
      </c>
      <c r="AG100" s="1" t="s">
        <v>37</v>
      </c>
    </row>
    <row r="101" spans="1:35" ht="15.75" x14ac:dyDescent="0.25">
      <c r="A101" s="1" t="s">
        <v>185</v>
      </c>
      <c r="B101" s="1" t="s">
        <v>186</v>
      </c>
      <c r="C101" s="1" t="s">
        <v>187</v>
      </c>
      <c r="D101" s="1">
        <v>2011</v>
      </c>
      <c r="E101" s="1" t="s">
        <v>75</v>
      </c>
      <c r="F101" s="1" t="s">
        <v>188</v>
      </c>
      <c r="G101" s="1" t="s">
        <v>37</v>
      </c>
      <c r="H101" s="1" t="s">
        <v>37</v>
      </c>
      <c r="I101" s="1" t="s">
        <v>37</v>
      </c>
      <c r="J101" s="1">
        <v>80</v>
      </c>
      <c r="K101" s="1">
        <v>80</v>
      </c>
      <c r="L101" s="1">
        <v>240</v>
      </c>
      <c r="M101" s="1" t="s">
        <v>38</v>
      </c>
      <c r="N101" s="1" t="s">
        <v>40</v>
      </c>
      <c r="O101" s="1" t="s">
        <v>101</v>
      </c>
      <c r="P101" s="1" t="s">
        <v>189</v>
      </c>
      <c r="Q101" s="1" t="s">
        <v>41</v>
      </c>
      <c r="R101" s="1" t="s">
        <v>725</v>
      </c>
      <c r="S101" s="1" t="s">
        <v>190</v>
      </c>
      <c r="T101" s="1">
        <f>760+1072</f>
        <v>1832</v>
      </c>
      <c r="U101" s="1" t="s">
        <v>44</v>
      </c>
      <c r="V101" s="1" t="s">
        <v>191</v>
      </c>
      <c r="W101" s="1" t="s">
        <v>192</v>
      </c>
      <c r="Z101" s="1" t="s">
        <v>48</v>
      </c>
      <c r="AA101" s="1" t="s">
        <v>193</v>
      </c>
      <c r="AB101" s="1" t="s">
        <v>63</v>
      </c>
      <c r="AC101" s="1">
        <v>45309</v>
      </c>
      <c r="AD101" s="1" t="s">
        <v>40</v>
      </c>
      <c r="AE101" s="1" t="s">
        <v>194</v>
      </c>
      <c r="AG101" s="1" t="s">
        <v>37</v>
      </c>
    </row>
    <row r="102" spans="1:35" ht="15.75" x14ac:dyDescent="0.25">
      <c r="A102" s="1" t="s">
        <v>195</v>
      </c>
      <c r="B102" s="1" t="s">
        <v>196</v>
      </c>
      <c r="C102" s="1">
        <v>212327</v>
      </c>
      <c r="D102" s="1">
        <v>2019</v>
      </c>
      <c r="E102" s="1" t="s">
        <v>197</v>
      </c>
      <c r="F102" s="1" t="s">
        <v>198</v>
      </c>
      <c r="G102" s="1" t="s">
        <v>37</v>
      </c>
      <c r="H102" s="1" t="s">
        <v>37</v>
      </c>
      <c r="I102" s="1" t="s">
        <v>37</v>
      </c>
      <c r="J102" s="1">
        <v>400</v>
      </c>
      <c r="K102" s="1">
        <v>400</v>
      </c>
      <c r="L102" s="1">
        <v>500</v>
      </c>
      <c r="M102" s="1" t="s">
        <v>38</v>
      </c>
      <c r="N102" s="1" t="s">
        <v>40</v>
      </c>
      <c r="O102" s="1" t="s">
        <v>101</v>
      </c>
      <c r="P102" s="1" t="s">
        <v>1979</v>
      </c>
      <c r="Q102" s="1" t="s">
        <v>41</v>
      </c>
      <c r="R102" s="1" t="s">
        <v>199</v>
      </c>
      <c r="S102" s="1" t="s">
        <v>200</v>
      </c>
      <c r="T102" s="1">
        <v>96</v>
      </c>
      <c r="U102" s="1" t="s">
        <v>44</v>
      </c>
      <c r="V102" s="1" t="s">
        <v>201</v>
      </c>
      <c r="X102" s="1">
        <v>1</v>
      </c>
      <c r="Y102" s="1" t="s">
        <v>47</v>
      </c>
      <c r="Z102" s="1" t="s">
        <v>48</v>
      </c>
      <c r="AA102" s="1" t="s">
        <v>202</v>
      </c>
      <c r="AB102" s="1" t="s">
        <v>82</v>
      </c>
      <c r="AC102" s="1">
        <v>45279</v>
      </c>
      <c r="AD102" s="1" t="s">
        <v>112</v>
      </c>
      <c r="AE102" s="1" t="s">
        <v>113</v>
      </c>
      <c r="AG102" s="1" t="s">
        <v>37</v>
      </c>
    </row>
    <row r="103" spans="1:35" ht="15.75" x14ac:dyDescent="0.25">
      <c r="A103" s="1" t="s">
        <v>195</v>
      </c>
      <c r="B103" s="1" t="s">
        <v>196</v>
      </c>
      <c r="C103" s="1">
        <v>212327</v>
      </c>
      <c r="D103" s="1">
        <v>2019</v>
      </c>
      <c r="E103" s="1" t="s">
        <v>197</v>
      </c>
      <c r="F103" s="1" t="s">
        <v>198</v>
      </c>
      <c r="G103" s="1" t="s">
        <v>37</v>
      </c>
      <c r="H103" s="1" t="s">
        <v>37</v>
      </c>
      <c r="I103" s="1" t="s">
        <v>37</v>
      </c>
      <c r="J103" s="1">
        <v>500</v>
      </c>
      <c r="K103" s="1">
        <v>400</v>
      </c>
      <c r="L103" s="1">
        <v>500</v>
      </c>
      <c r="M103" s="1" t="s">
        <v>38</v>
      </c>
      <c r="N103" s="1" t="s">
        <v>40</v>
      </c>
      <c r="O103" s="1" t="s">
        <v>101</v>
      </c>
      <c r="P103" s="1" t="s">
        <v>1978</v>
      </c>
      <c r="Q103" s="1" t="s">
        <v>41</v>
      </c>
      <c r="R103" s="1" t="s">
        <v>203</v>
      </c>
      <c r="S103" s="1" t="s">
        <v>204</v>
      </c>
      <c r="T103" s="1">
        <v>97</v>
      </c>
      <c r="U103" s="1" t="s">
        <v>44</v>
      </c>
      <c r="V103" s="1" t="s">
        <v>201</v>
      </c>
      <c r="X103" s="1">
        <v>1</v>
      </c>
      <c r="Y103" s="1" t="s">
        <v>47</v>
      </c>
      <c r="Z103" s="1" t="s">
        <v>48</v>
      </c>
      <c r="AA103" s="1" t="s">
        <v>205</v>
      </c>
      <c r="AB103" s="1" t="s">
        <v>82</v>
      </c>
      <c r="AC103" s="1">
        <v>45279</v>
      </c>
      <c r="AD103" s="1" t="s">
        <v>112</v>
      </c>
      <c r="AE103" s="1" t="s">
        <v>113</v>
      </c>
      <c r="AG103" s="1" t="s">
        <v>37</v>
      </c>
    </row>
    <row r="104" spans="1:35" ht="15.75" x14ac:dyDescent="0.25">
      <c r="A104" s="1" t="s">
        <v>661</v>
      </c>
      <c r="B104" s="1" t="s">
        <v>662</v>
      </c>
      <c r="C104" s="1">
        <v>20189</v>
      </c>
      <c r="D104" s="1">
        <v>1993</v>
      </c>
      <c r="E104" s="1" t="s">
        <v>396</v>
      </c>
      <c r="F104" s="1" t="s">
        <v>44</v>
      </c>
      <c r="G104" s="1" t="s">
        <v>37</v>
      </c>
      <c r="H104" s="1" t="s">
        <v>37</v>
      </c>
      <c r="I104" s="1" t="s">
        <v>37</v>
      </c>
      <c r="J104" s="1">
        <v>3600</v>
      </c>
      <c r="K104" s="1">
        <v>3600</v>
      </c>
      <c r="L104" s="1">
        <v>3600</v>
      </c>
      <c r="M104" s="1" t="s">
        <v>38</v>
      </c>
      <c r="N104" s="1" t="s">
        <v>38</v>
      </c>
      <c r="O104" s="1" t="s">
        <v>101</v>
      </c>
      <c r="P104" s="1" t="s">
        <v>1974</v>
      </c>
      <c r="Q104" s="1" t="s">
        <v>41</v>
      </c>
      <c r="R104" s="1" t="s">
        <v>663</v>
      </c>
      <c r="S104" s="1" t="s">
        <v>44</v>
      </c>
      <c r="T104" s="1">
        <v>114</v>
      </c>
      <c r="U104" s="1" t="s">
        <v>44</v>
      </c>
      <c r="V104" s="1" t="s">
        <v>532</v>
      </c>
      <c r="W104" s="1" t="s">
        <v>664</v>
      </c>
      <c r="Z104" s="1" t="s">
        <v>48</v>
      </c>
      <c r="AA104" s="1" t="s">
        <v>665</v>
      </c>
      <c r="AB104" s="1" t="s">
        <v>285</v>
      </c>
      <c r="AC104" s="1">
        <v>45321</v>
      </c>
      <c r="AG104" s="1" t="s">
        <v>37</v>
      </c>
    </row>
    <row r="105" spans="1:35" ht="15.75" x14ac:dyDescent="0.25">
      <c r="A105" s="1" t="s">
        <v>666</v>
      </c>
      <c r="B105" s="1" t="s">
        <v>667</v>
      </c>
      <c r="C105" s="1">
        <v>19304</v>
      </c>
      <c r="D105" s="1">
        <v>1993</v>
      </c>
      <c r="E105" s="1" t="s">
        <v>396</v>
      </c>
      <c r="F105" s="1" t="s">
        <v>668</v>
      </c>
      <c r="G105" s="1" t="s">
        <v>37</v>
      </c>
      <c r="H105" s="1" t="s">
        <v>37</v>
      </c>
      <c r="I105" s="1" t="s">
        <v>37</v>
      </c>
      <c r="J105" s="1">
        <v>300</v>
      </c>
      <c r="K105" s="1">
        <v>300</v>
      </c>
      <c r="L105" s="1">
        <v>300</v>
      </c>
      <c r="M105" s="1" t="s">
        <v>38</v>
      </c>
      <c r="N105" s="1" t="s">
        <v>38</v>
      </c>
      <c r="O105" s="1" t="s">
        <v>101</v>
      </c>
      <c r="P105" s="1" t="s">
        <v>669</v>
      </c>
      <c r="Q105" s="1" t="s">
        <v>41</v>
      </c>
      <c r="R105" s="1" t="s">
        <v>268</v>
      </c>
      <c r="S105" s="1" t="s">
        <v>44</v>
      </c>
      <c r="T105" s="1">
        <v>442</v>
      </c>
      <c r="U105" s="1" t="s">
        <v>44</v>
      </c>
      <c r="V105" s="1" t="s">
        <v>670</v>
      </c>
      <c r="Z105" s="1" t="s">
        <v>48</v>
      </c>
      <c r="AA105" s="1" t="s">
        <v>671</v>
      </c>
      <c r="AB105" s="1" t="s">
        <v>285</v>
      </c>
      <c r="AC105" s="1">
        <v>45321</v>
      </c>
      <c r="AG105" s="1" t="s">
        <v>37</v>
      </c>
    </row>
    <row r="106" spans="1:35" ht="15.75" x14ac:dyDescent="0.25">
      <c r="A106" s="1" t="s">
        <v>1185</v>
      </c>
      <c r="B106" s="1" t="s">
        <v>1186</v>
      </c>
      <c r="D106" s="1">
        <v>2015</v>
      </c>
      <c r="E106" s="1" t="s">
        <v>238</v>
      </c>
      <c r="F106" s="1" t="s">
        <v>1187</v>
      </c>
      <c r="G106" s="1" t="s">
        <v>37</v>
      </c>
      <c r="H106" s="1" t="s">
        <v>37</v>
      </c>
      <c r="I106" s="1" t="s">
        <v>37</v>
      </c>
      <c r="J106" s="1">
        <v>60</v>
      </c>
      <c r="K106" s="1">
        <v>60</v>
      </c>
      <c r="L106" s="1">
        <v>60</v>
      </c>
      <c r="M106" s="1" t="s">
        <v>40</v>
      </c>
      <c r="N106" s="1" t="s">
        <v>38</v>
      </c>
      <c r="O106" s="1" t="s">
        <v>1188</v>
      </c>
      <c r="P106" s="1" t="s">
        <v>1189</v>
      </c>
      <c r="Q106" s="1" t="s">
        <v>41</v>
      </c>
      <c r="R106" s="1" t="s">
        <v>59</v>
      </c>
      <c r="S106" s="1" t="s">
        <v>44</v>
      </c>
      <c r="T106" s="1">
        <v>60</v>
      </c>
      <c r="U106" s="1" t="s">
        <v>44</v>
      </c>
      <c r="V106" s="1" t="s">
        <v>1190</v>
      </c>
      <c r="Z106" s="1" t="s">
        <v>48</v>
      </c>
      <c r="AA106" s="1" t="s">
        <v>1191</v>
      </c>
      <c r="AB106" s="1" t="s">
        <v>285</v>
      </c>
      <c r="AC106" s="1">
        <v>45348</v>
      </c>
      <c r="AG106" s="1" t="s">
        <v>37</v>
      </c>
    </row>
    <row r="107" spans="1:35" ht="15.75" x14ac:dyDescent="0.25">
      <c r="A107" s="1" t="s">
        <v>1192</v>
      </c>
      <c r="B107" s="1" t="s">
        <v>1193</v>
      </c>
      <c r="C107" s="1">
        <v>22030</v>
      </c>
      <c r="D107" s="1">
        <v>2008</v>
      </c>
      <c r="E107" s="1" t="s">
        <v>35</v>
      </c>
      <c r="F107" s="1" t="s">
        <v>1194</v>
      </c>
      <c r="G107" s="1" t="s">
        <v>37</v>
      </c>
      <c r="H107" s="1" t="s">
        <v>37</v>
      </c>
      <c r="I107" s="1" t="s">
        <v>37</v>
      </c>
      <c r="J107" s="1">
        <v>4</v>
      </c>
      <c r="K107" s="1">
        <v>4</v>
      </c>
      <c r="L107" s="1">
        <v>12</v>
      </c>
      <c r="M107" s="1" t="s">
        <v>38</v>
      </c>
      <c r="N107" s="1" t="s">
        <v>40</v>
      </c>
      <c r="O107" s="1" t="s">
        <v>101</v>
      </c>
      <c r="P107" s="1" t="s">
        <v>1195</v>
      </c>
      <c r="Q107" s="1" t="s">
        <v>41</v>
      </c>
      <c r="R107" s="1" t="s">
        <v>59</v>
      </c>
      <c r="S107" s="1" t="s">
        <v>44</v>
      </c>
      <c r="T107" s="1">
        <v>782</v>
      </c>
      <c r="U107" s="1" t="s">
        <v>44</v>
      </c>
      <c r="V107" s="1" t="s">
        <v>1196</v>
      </c>
      <c r="Z107" s="1" t="s">
        <v>48</v>
      </c>
      <c r="AA107" s="1" t="s">
        <v>1197</v>
      </c>
      <c r="AB107" s="1" t="s">
        <v>285</v>
      </c>
      <c r="AC107" s="1">
        <v>45348</v>
      </c>
      <c r="AG107" s="1" t="s">
        <v>37</v>
      </c>
    </row>
    <row r="108" spans="1:35" ht="15.75" x14ac:dyDescent="0.25">
      <c r="A108" s="1" t="s">
        <v>1192</v>
      </c>
      <c r="B108" s="1" t="s">
        <v>1193</v>
      </c>
      <c r="C108" s="1">
        <v>22030</v>
      </c>
      <c r="D108" s="1">
        <v>2008</v>
      </c>
      <c r="E108" s="1" t="s">
        <v>35</v>
      </c>
      <c r="F108" s="1" t="s">
        <v>1194</v>
      </c>
      <c r="G108" s="1" t="s">
        <v>37</v>
      </c>
      <c r="H108" s="1" t="s">
        <v>37</v>
      </c>
      <c r="I108" s="1" t="s">
        <v>37</v>
      </c>
      <c r="J108" s="1">
        <v>12</v>
      </c>
      <c r="K108" s="1">
        <v>4</v>
      </c>
      <c r="L108" s="1">
        <v>12</v>
      </c>
      <c r="M108" s="1" t="s">
        <v>38</v>
      </c>
      <c r="N108" s="1" t="s">
        <v>40</v>
      </c>
      <c r="O108" s="1" t="s">
        <v>101</v>
      </c>
      <c r="P108" s="1" t="s">
        <v>1198</v>
      </c>
      <c r="Q108" s="1" t="s">
        <v>41</v>
      </c>
      <c r="R108" s="1" t="s">
        <v>59</v>
      </c>
      <c r="S108" s="1" t="s">
        <v>44</v>
      </c>
      <c r="T108" s="1">
        <v>222</v>
      </c>
      <c r="U108" s="1" t="s">
        <v>44</v>
      </c>
      <c r="V108" s="1" t="s">
        <v>1196</v>
      </c>
      <c r="Z108" s="1" t="s">
        <v>48</v>
      </c>
      <c r="AA108" s="1" t="s">
        <v>1197</v>
      </c>
      <c r="AB108" s="1" t="s">
        <v>285</v>
      </c>
      <c r="AC108" s="1">
        <v>45348</v>
      </c>
      <c r="AG108" s="1" t="s">
        <v>37</v>
      </c>
    </row>
    <row r="109" spans="1:35" ht="15.75" x14ac:dyDescent="0.25">
      <c r="A109" s="1" t="s">
        <v>672</v>
      </c>
      <c r="B109" s="1" t="s">
        <v>673</v>
      </c>
      <c r="C109" s="1" t="s">
        <v>674</v>
      </c>
      <c r="D109" s="1">
        <v>2010</v>
      </c>
      <c r="E109" s="1" t="s">
        <v>35</v>
      </c>
      <c r="F109" s="1" t="s">
        <v>675</v>
      </c>
      <c r="G109" s="1" t="s">
        <v>37</v>
      </c>
      <c r="H109" s="1" t="s">
        <v>37</v>
      </c>
      <c r="I109" s="1" t="s">
        <v>37</v>
      </c>
      <c r="J109" s="1">
        <v>240</v>
      </c>
      <c r="K109" s="1">
        <v>120</v>
      </c>
      <c r="L109" s="1">
        <v>360</v>
      </c>
      <c r="M109" s="1" t="s">
        <v>40</v>
      </c>
      <c r="N109" s="1" t="s">
        <v>40</v>
      </c>
      <c r="O109" s="1" t="s">
        <v>676</v>
      </c>
      <c r="P109" s="1" t="s">
        <v>677</v>
      </c>
      <c r="Q109" s="1" t="s">
        <v>41</v>
      </c>
      <c r="R109" s="1" t="s">
        <v>678</v>
      </c>
      <c r="S109" s="1" t="s">
        <v>679</v>
      </c>
      <c r="T109" s="1">
        <v>901</v>
      </c>
      <c r="U109" s="1" t="s">
        <v>44</v>
      </c>
      <c r="V109" s="1" t="s">
        <v>680</v>
      </c>
      <c r="W109" s="1" t="s">
        <v>681</v>
      </c>
      <c r="Z109" s="1" t="s">
        <v>48</v>
      </c>
      <c r="AA109" s="1" t="s">
        <v>682</v>
      </c>
      <c r="AB109" s="1" t="s">
        <v>285</v>
      </c>
      <c r="AC109" s="1">
        <v>45321</v>
      </c>
      <c r="AG109" s="1" t="s">
        <v>37</v>
      </c>
    </row>
    <row r="110" spans="1:35" ht="15.75" x14ac:dyDescent="0.25">
      <c r="A110" s="1" t="s">
        <v>206</v>
      </c>
      <c r="B110" s="1" t="s">
        <v>207</v>
      </c>
      <c r="C110" s="1">
        <v>20788</v>
      </c>
      <c r="D110" s="1">
        <v>1997</v>
      </c>
      <c r="E110" s="1" t="s">
        <v>35</v>
      </c>
      <c r="F110" s="1" t="s">
        <v>208</v>
      </c>
      <c r="G110" s="1" t="s">
        <v>37</v>
      </c>
      <c r="H110" s="1" t="s">
        <v>37</v>
      </c>
      <c r="I110" s="1" t="s">
        <v>37</v>
      </c>
      <c r="J110" s="1">
        <v>1</v>
      </c>
      <c r="K110" s="1">
        <v>1</v>
      </c>
      <c r="L110" s="1">
        <v>1</v>
      </c>
      <c r="M110" s="1" t="s">
        <v>38</v>
      </c>
      <c r="N110" s="1" t="s">
        <v>38</v>
      </c>
      <c r="O110" s="1" t="s">
        <v>101</v>
      </c>
      <c r="P110" s="1" t="s">
        <v>1971</v>
      </c>
      <c r="Q110" s="1" t="s">
        <v>58</v>
      </c>
      <c r="R110" s="1" t="s">
        <v>209</v>
      </c>
      <c r="S110" s="1" t="s">
        <v>210</v>
      </c>
      <c r="T110" s="1">
        <v>398</v>
      </c>
      <c r="U110" s="1" t="s">
        <v>44</v>
      </c>
      <c r="V110" s="1" t="s">
        <v>211</v>
      </c>
      <c r="Z110" s="1" t="s">
        <v>48</v>
      </c>
      <c r="AB110" s="1" t="s">
        <v>63</v>
      </c>
      <c r="AC110" s="1">
        <v>45309</v>
      </c>
      <c r="AD110" s="1" t="s">
        <v>40</v>
      </c>
      <c r="AE110" s="1" t="s">
        <v>212</v>
      </c>
      <c r="AG110" s="1" t="s">
        <v>37</v>
      </c>
    </row>
    <row r="111" spans="1:35" ht="15.75" x14ac:dyDescent="0.25">
      <c r="A111" s="1" t="s">
        <v>1220</v>
      </c>
      <c r="B111" s="1" t="s">
        <v>1221</v>
      </c>
      <c r="C111" s="1">
        <v>22527</v>
      </c>
      <c r="D111" s="1">
        <v>2009</v>
      </c>
      <c r="E111" s="1" t="s">
        <v>35</v>
      </c>
      <c r="F111" s="1" t="s">
        <v>1222</v>
      </c>
      <c r="G111" s="1" t="s">
        <v>37</v>
      </c>
      <c r="H111" s="1" t="s">
        <v>37</v>
      </c>
      <c r="I111" s="1" t="s">
        <v>37</v>
      </c>
      <c r="J111" s="1">
        <v>0.5</v>
      </c>
      <c r="K111" s="1">
        <v>0.5</v>
      </c>
      <c r="L111" s="1">
        <v>5</v>
      </c>
      <c r="M111" s="1" t="s">
        <v>38</v>
      </c>
      <c r="N111" s="1" t="s">
        <v>40</v>
      </c>
      <c r="O111" s="1" t="s">
        <v>101</v>
      </c>
      <c r="P111" s="1" t="s">
        <v>1223</v>
      </c>
      <c r="Q111" s="1" t="s">
        <v>41</v>
      </c>
      <c r="R111" s="1" t="s">
        <v>699</v>
      </c>
      <c r="S111" s="1" t="s">
        <v>1224</v>
      </c>
      <c r="T111" s="1">
        <v>854</v>
      </c>
      <c r="U111" s="1" t="s">
        <v>44</v>
      </c>
      <c r="V111" s="1" t="s">
        <v>1225</v>
      </c>
      <c r="Z111" s="1" t="s">
        <v>48</v>
      </c>
      <c r="AA111" s="1" t="s">
        <v>1226</v>
      </c>
      <c r="AB111" s="1" t="s">
        <v>285</v>
      </c>
      <c r="AC111" s="1">
        <v>45335</v>
      </c>
      <c r="AG111" s="1" t="s">
        <v>37</v>
      </c>
      <c r="AH111" s="1" t="s">
        <v>319</v>
      </c>
    </row>
    <row r="112" spans="1:35" ht="15.75" x14ac:dyDescent="0.25">
      <c r="A112" s="1" t="s">
        <v>1220</v>
      </c>
      <c r="B112" s="1" t="s">
        <v>1221</v>
      </c>
      <c r="C112" s="1">
        <v>22527</v>
      </c>
      <c r="D112" s="1">
        <v>2009</v>
      </c>
      <c r="E112" s="1" t="s">
        <v>35</v>
      </c>
      <c r="F112" s="1" t="s">
        <v>1222</v>
      </c>
      <c r="G112" s="1" t="s">
        <v>37</v>
      </c>
      <c r="H112" s="1" t="s">
        <v>37</v>
      </c>
      <c r="I112" s="1" t="s">
        <v>37</v>
      </c>
      <c r="J112" s="1">
        <v>1.25</v>
      </c>
      <c r="K112" s="1">
        <v>0.5</v>
      </c>
      <c r="L112" s="1">
        <v>5</v>
      </c>
      <c r="M112" s="1" t="s">
        <v>38</v>
      </c>
      <c r="N112" s="1" t="s">
        <v>40</v>
      </c>
      <c r="O112" s="1" t="s">
        <v>101</v>
      </c>
      <c r="P112" s="1" t="s">
        <v>1227</v>
      </c>
      <c r="Q112" s="1" t="s">
        <v>41</v>
      </c>
      <c r="R112" s="1" t="s">
        <v>699</v>
      </c>
      <c r="S112" s="1" t="s">
        <v>1224</v>
      </c>
      <c r="T112" s="1">
        <v>943</v>
      </c>
      <c r="U112" s="1" t="s">
        <v>44</v>
      </c>
      <c r="V112" s="1" t="s">
        <v>1225</v>
      </c>
      <c r="Z112" s="1" t="s">
        <v>48</v>
      </c>
      <c r="AA112" s="1" t="s">
        <v>1228</v>
      </c>
      <c r="AB112" s="1" t="s">
        <v>285</v>
      </c>
      <c r="AC112" s="1">
        <v>45335</v>
      </c>
      <c r="AG112" s="1" t="s">
        <v>37</v>
      </c>
      <c r="AH112" s="1" t="s">
        <v>319</v>
      </c>
    </row>
    <row r="113" spans="1:35" ht="15.75" x14ac:dyDescent="0.25">
      <c r="A113" s="1" t="s">
        <v>1220</v>
      </c>
      <c r="B113" s="1" t="s">
        <v>1221</v>
      </c>
      <c r="C113" s="1">
        <v>22527</v>
      </c>
      <c r="D113" s="1">
        <v>2009</v>
      </c>
      <c r="E113" s="1" t="s">
        <v>35</v>
      </c>
      <c r="F113" s="1" t="s">
        <v>1222</v>
      </c>
      <c r="G113" s="1" t="s">
        <v>37</v>
      </c>
      <c r="H113" s="1" t="s">
        <v>37</v>
      </c>
      <c r="I113" s="1" t="s">
        <v>37</v>
      </c>
      <c r="J113" s="1">
        <v>5</v>
      </c>
      <c r="K113" s="1">
        <v>0.5</v>
      </c>
      <c r="L113" s="1">
        <v>5</v>
      </c>
      <c r="M113" s="1" t="s">
        <v>38</v>
      </c>
      <c r="N113" s="1" t="s">
        <v>40</v>
      </c>
      <c r="O113" s="1" t="s">
        <v>101</v>
      </c>
      <c r="P113" s="1" t="s">
        <v>1229</v>
      </c>
      <c r="Q113" s="1" t="s">
        <v>41</v>
      </c>
      <c r="R113" s="1" t="s">
        <v>699</v>
      </c>
      <c r="S113" s="1" t="s">
        <v>1224</v>
      </c>
      <c r="T113" s="1">
        <v>94</v>
      </c>
      <c r="U113" s="1" t="s">
        <v>44</v>
      </c>
      <c r="V113" s="1" t="s">
        <v>1225</v>
      </c>
      <c r="Z113" s="1" t="s">
        <v>48</v>
      </c>
      <c r="AB113" s="1" t="s">
        <v>285</v>
      </c>
      <c r="AC113" s="1">
        <v>45335</v>
      </c>
      <c r="AG113" s="1" t="s">
        <v>37</v>
      </c>
      <c r="AH113" s="1" t="s">
        <v>319</v>
      </c>
    </row>
    <row r="114" spans="1:35" ht="15.75" x14ac:dyDescent="0.25">
      <c r="A114" s="1" t="s">
        <v>683</v>
      </c>
      <c r="B114" s="1" t="s">
        <v>684</v>
      </c>
      <c r="C114" s="1">
        <v>20322</v>
      </c>
      <c r="D114" s="1">
        <v>1994</v>
      </c>
      <c r="E114" s="1" t="s">
        <v>396</v>
      </c>
      <c r="F114" s="1" t="s">
        <v>44</v>
      </c>
      <c r="G114" s="1" t="s">
        <v>101</v>
      </c>
      <c r="H114" s="1" t="s">
        <v>101</v>
      </c>
      <c r="I114" s="1" t="s">
        <v>37</v>
      </c>
      <c r="J114" s="1" t="s">
        <v>101</v>
      </c>
      <c r="K114" s="1" t="s">
        <v>101</v>
      </c>
      <c r="L114" s="1" t="s">
        <v>101</v>
      </c>
      <c r="M114" s="1" t="s">
        <v>101</v>
      </c>
      <c r="N114" s="1" t="s">
        <v>101</v>
      </c>
      <c r="O114" s="1" t="s">
        <v>101</v>
      </c>
      <c r="P114" s="1" t="s">
        <v>101</v>
      </c>
      <c r="Q114" s="1" t="s">
        <v>101</v>
      </c>
      <c r="R114" s="1" t="s">
        <v>101</v>
      </c>
      <c r="S114" s="1" t="s">
        <v>101</v>
      </c>
      <c r="T114" s="1" t="s">
        <v>101</v>
      </c>
      <c r="U114" s="1" t="s">
        <v>101</v>
      </c>
      <c r="V114" s="1" t="s">
        <v>101</v>
      </c>
      <c r="W114" s="1" t="s">
        <v>685</v>
      </c>
      <c r="Z114" s="1" t="s">
        <v>48</v>
      </c>
      <c r="AA114" s="1" t="s">
        <v>686</v>
      </c>
      <c r="AB114" s="1" t="s">
        <v>285</v>
      </c>
      <c r="AC114" s="1">
        <v>45344</v>
      </c>
      <c r="AG114" s="1" t="s">
        <v>37</v>
      </c>
    </row>
    <row r="115" spans="1:35" ht="15.75" x14ac:dyDescent="0.25">
      <c r="A115" s="1" t="s">
        <v>687</v>
      </c>
      <c r="B115" s="1" t="s">
        <v>688</v>
      </c>
      <c r="C115" s="1">
        <v>18936</v>
      </c>
      <c r="D115" s="1">
        <v>1987</v>
      </c>
      <c r="E115" s="1" t="s">
        <v>396</v>
      </c>
      <c r="F115" s="1" t="s">
        <v>689</v>
      </c>
      <c r="G115" s="1" t="s">
        <v>37</v>
      </c>
      <c r="H115" s="1" t="s">
        <v>37</v>
      </c>
      <c r="I115" s="1" t="s">
        <v>37</v>
      </c>
      <c r="J115" s="1">
        <v>80</v>
      </c>
      <c r="K115" s="1">
        <v>80</v>
      </c>
      <c r="L115" s="1">
        <v>80</v>
      </c>
      <c r="M115" s="1" t="s">
        <v>38</v>
      </c>
      <c r="N115" s="1" t="s">
        <v>38</v>
      </c>
      <c r="O115" s="1" t="s">
        <v>101</v>
      </c>
      <c r="P115" s="1" t="s">
        <v>1972</v>
      </c>
      <c r="Q115" s="1" t="s">
        <v>41</v>
      </c>
      <c r="R115" s="1" t="s">
        <v>690</v>
      </c>
      <c r="S115" s="1" t="s">
        <v>410</v>
      </c>
      <c r="T115" s="1">
        <v>3600</v>
      </c>
      <c r="U115" s="1" t="s">
        <v>44</v>
      </c>
      <c r="V115" s="1" t="s">
        <v>688</v>
      </c>
      <c r="W115" s="1" t="s">
        <v>691</v>
      </c>
      <c r="Z115" s="1" t="s">
        <v>48</v>
      </c>
      <c r="AA115" s="1" t="s">
        <v>692</v>
      </c>
      <c r="AB115" s="1" t="s">
        <v>82</v>
      </c>
      <c r="AC115" s="1">
        <v>45322</v>
      </c>
      <c r="AD115" s="1" t="s">
        <v>51</v>
      </c>
      <c r="AE115" s="1" t="s">
        <v>302</v>
      </c>
      <c r="AG115" s="1" t="s">
        <v>37</v>
      </c>
    </row>
    <row r="116" spans="1:35" ht="15.75" x14ac:dyDescent="0.25">
      <c r="A116" s="1" t="s">
        <v>693</v>
      </c>
      <c r="B116" s="1" t="s">
        <v>101</v>
      </c>
      <c r="C116" s="1" t="s">
        <v>101</v>
      </c>
      <c r="D116" s="1" t="s">
        <v>101</v>
      </c>
      <c r="E116" s="1" t="s">
        <v>101</v>
      </c>
      <c r="F116" s="1" t="s">
        <v>101</v>
      </c>
      <c r="G116" s="1" t="s">
        <v>101</v>
      </c>
      <c r="H116" s="1" t="s">
        <v>101</v>
      </c>
      <c r="I116" s="1" t="s">
        <v>37</v>
      </c>
      <c r="J116" s="1" t="s">
        <v>101</v>
      </c>
      <c r="K116" s="1" t="s">
        <v>101</v>
      </c>
      <c r="L116" s="1" t="s">
        <v>101</v>
      </c>
      <c r="M116" s="1" t="s">
        <v>101</v>
      </c>
      <c r="N116" s="1" t="s">
        <v>101</v>
      </c>
      <c r="O116" s="1" t="s">
        <v>101</v>
      </c>
      <c r="P116" s="1" t="s">
        <v>101</v>
      </c>
      <c r="Q116" s="1" t="s">
        <v>101</v>
      </c>
      <c r="R116" s="1" t="s">
        <v>101</v>
      </c>
      <c r="S116" s="1" t="s">
        <v>101</v>
      </c>
      <c r="T116" s="1" t="s">
        <v>101</v>
      </c>
      <c r="U116" s="1" t="s">
        <v>101</v>
      </c>
      <c r="V116" s="1" t="s">
        <v>101</v>
      </c>
      <c r="W116" s="1" t="s">
        <v>694</v>
      </c>
      <c r="Z116" s="1" t="s">
        <v>48</v>
      </c>
      <c r="AA116" s="1" t="s">
        <v>101</v>
      </c>
      <c r="AB116" s="1" t="s">
        <v>101</v>
      </c>
      <c r="AC116" s="1" t="s">
        <v>101</v>
      </c>
      <c r="AG116" s="1" t="s">
        <v>37</v>
      </c>
    </row>
    <row r="117" spans="1:35" ht="15.75" x14ac:dyDescent="0.25">
      <c r="A117" s="1" t="s">
        <v>1230</v>
      </c>
      <c r="B117" s="1" t="s">
        <v>1231</v>
      </c>
      <c r="C117" s="1">
        <v>21006</v>
      </c>
      <c r="D117" s="1">
        <v>1999</v>
      </c>
      <c r="E117" s="1" t="s">
        <v>35</v>
      </c>
      <c r="F117" s="1" t="s">
        <v>1232</v>
      </c>
      <c r="G117" s="1" t="s">
        <v>37</v>
      </c>
      <c r="H117" s="1" t="s">
        <v>37</v>
      </c>
      <c r="I117" s="1" t="s">
        <v>113</v>
      </c>
      <c r="J117" s="1" t="s">
        <v>125</v>
      </c>
      <c r="K117" s="1">
        <v>2.5</v>
      </c>
      <c r="L117" s="1">
        <v>40</v>
      </c>
      <c r="M117" s="1" t="s">
        <v>38</v>
      </c>
      <c r="N117" s="1" t="s">
        <v>40</v>
      </c>
      <c r="O117" s="1" t="s">
        <v>101</v>
      </c>
      <c r="P117" s="1" t="s">
        <v>125</v>
      </c>
      <c r="Q117" s="1" t="s">
        <v>41</v>
      </c>
      <c r="R117" s="1" t="s">
        <v>1233</v>
      </c>
      <c r="S117" s="1" t="s">
        <v>1234</v>
      </c>
      <c r="T117" s="1">
        <v>1554</v>
      </c>
      <c r="U117" s="1" t="s">
        <v>44</v>
      </c>
      <c r="V117" s="1" t="s">
        <v>291</v>
      </c>
      <c r="W117" s="1" t="s">
        <v>1235</v>
      </c>
      <c r="Z117" s="1" t="s">
        <v>48</v>
      </c>
      <c r="AA117" s="1" t="s">
        <v>1236</v>
      </c>
      <c r="AB117" s="1" t="s">
        <v>82</v>
      </c>
      <c r="AC117" s="1">
        <v>45337</v>
      </c>
      <c r="AG117" s="1" t="s">
        <v>37</v>
      </c>
    </row>
    <row r="118" spans="1:35" ht="15.75" x14ac:dyDescent="0.25">
      <c r="A118" s="1" t="s">
        <v>1230</v>
      </c>
      <c r="B118" s="1" t="s">
        <v>1231</v>
      </c>
      <c r="C118" s="1">
        <v>21006</v>
      </c>
      <c r="D118" s="1">
        <v>1999</v>
      </c>
      <c r="E118" s="1" t="s">
        <v>35</v>
      </c>
      <c r="F118" s="1" t="s">
        <v>1237</v>
      </c>
      <c r="G118" s="1" t="s">
        <v>37</v>
      </c>
      <c r="H118" s="1" t="s">
        <v>37</v>
      </c>
      <c r="I118" s="1" t="s">
        <v>113</v>
      </c>
      <c r="J118" s="1">
        <v>10</v>
      </c>
      <c r="K118" s="1">
        <v>2.5</v>
      </c>
      <c r="L118" s="1">
        <v>40</v>
      </c>
      <c r="M118" s="1" t="s">
        <v>38</v>
      </c>
      <c r="N118" s="1" t="s">
        <v>40</v>
      </c>
      <c r="O118" s="1" t="s">
        <v>101</v>
      </c>
      <c r="P118" s="1" t="s">
        <v>1238</v>
      </c>
      <c r="Q118" s="1" t="s">
        <v>41</v>
      </c>
      <c r="R118" s="1" t="s">
        <v>1233</v>
      </c>
      <c r="S118" s="1" t="s">
        <v>1234</v>
      </c>
      <c r="T118" s="1">
        <v>192</v>
      </c>
      <c r="U118" s="1" t="s">
        <v>44</v>
      </c>
      <c r="V118" s="1" t="s">
        <v>291</v>
      </c>
      <c r="W118" s="1" t="s">
        <v>1235</v>
      </c>
      <c r="Z118" s="1" t="s">
        <v>48</v>
      </c>
      <c r="AA118" s="1" t="s">
        <v>1236</v>
      </c>
      <c r="AB118" s="1" t="s">
        <v>82</v>
      </c>
      <c r="AC118" s="1">
        <v>45337</v>
      </c>
      <c r="AG118" s="1" t="s">
        <v>37</v>
      </c>
    </row>
    <row r="119" spans="1:35" ht="15.75" x14ac:dyDescent="0.25">
      <c r="A119" s="1" t="s">
        <v>1230</v>
      </c>
      <c r="B119" s="1" t="s">
        <v>1231</v>
      </c>
      <c r="C119" s="1">
        <v>21006</v>
      </c>
      <c r="D119" s="1">
        <v>1999</v>
      </c>
      <c r="E119" s="1" t="s">
        <v>35</v>
      </c>
      <c r="F119" s="1" t="s">
        <v>1237</v>
      </c>
      <c r="G119" s="1" t="s">
        <v>37</v>
      </c>
      <c r="H119" s="1" t="s">
        <v>37</v>
      </c>
      <c r="I119" s="1" t="s">
        <v>113</v>
      </c>
      <c r="J119" s="1">
        <v>40</v>
      </c>
      <c r="K119" s="1">
        <v>2.5</v>
      </c>
      <c r="L119" s="1">
        <v>40</v>
      </c>
      <c r="M119" s="1" t="s">
        <v>38</v>
      </c>
      <c r="N119" s="1" t="s">
        <v>40</v>
      </c>
      <c r="O119" s="1" t="s">
        <v>101</v>
      </c>
      <c r="P119" s="1" t="s">
        <v>1239</v>
      </c>
      <c r="Q119" s="1" t="s">
        <v>41</v>
      </c>
      <c r="R119" s="1" t="s">
        <v>1233</v>
      </c>
      <c r="S119" s="1" t="s">
        <v>1234</v>
      </c>
      <c r="T119" s="1">
        <v>410</v>
      </c>
      <c r="U119" s="1" t="s">
        <v>44</v>
      </c>
      <c r="V119" s="1" t="s">
        <v>291</v>
      </c>
      <c r="W119" s="1" t="s">
        <v>1240</v>
      </c>
      <c r="Z119" s="1" t="s">
        <v>48</v>
      </c>
      <c r="AA119" s="1" t="s">
        <v>1236</v>
      </c>
      <c r="AB119" s="1" t="s">
        <v>82</v>
      </c>
      <c r="AC119" s="1">
        <v>45337</v>
      </c>
      <c r="AG119" s="1" t="s">
        <v>37</v>
      </c>
    </row>
    <row r="120" spans="1:35" ht="15.75" x14ac:dyDescent="0.25">
      <c r="A120" s="1" t="s">
        <v>1241</v>
      </c>
      <c r="B120" s="1" t="s">
        <v>427</v>
      </c>
      <c r="C120" s="1">
        <v>21169</v>
      </c>
      <c r="D120" s="1">
        <v>2001</v>
      </c>
      <c r="E120" s="1" t="s">
        <v>35</v>
      </c>
      <c r="F120" s="1" t="s">
        <v>1242</v>
      </c>
      <c r="G120" s="1" t="s">
        <v>37</v>
      </c>
      <c r="H120" s="1" t="s">
        <v>37</v>
      </c>
      <c r="I120" s="1" t="s">
        <v>37</v>
      </c>
      <c r="J120" s="1" t="s">
        <v>125</v>
      </c>
      <c r="K120" s="1">
        <v>8</v>
      </c>
      <c r="L120" s="1">
        <v>24</v>
      </c>
      <c r="M120" s="1" t="s">
        <v>40</v>
      </c>
      <c r="N120" s="1" t="s">
        <v>40</v>
      </c>
      <c r="O120" s="1" t="s">
        <v>1243</v>
      </c>
      <c r="P120" s="1" t="s">
        <v>125</v>
      </c>
      <c r="Q120" s="1" t="s">
        <v>41</v>
      </c>
      <c r="R120" s="1" t="s">
        <v>931</v>
      </c>
      <c r="S120" s="1" t="s">
        <v>1244</v>
      </c>
      <c r="T120" s="1">
        <v>198</v>
      </c>
      <c r="U120" s="1" t="s">
        <v>44</v>
      </c>
      <c r="V120" s="1" t="s">
        <v>427</v>
      </c>
      <c r="W120" s="1" t="s">
        <v>1964</v>
      </c>
      <c r="Z120" s="1" t="s">
        <v>48</v>
      </c>
      <c r="AA120" s="1" t="s">
        <v>1245</v>
      </c>
      <c r="AB120" s="1" t="s">
        <v>1246</v>
      </c>
      <c r="AC120" s="1">
        <v>45337</v>
      </c>
      <c r="AD120" s="1" t="s">
        <v>1247</v>
      </c>
      <c r="AE120" s="1" t="s">
        <v>1248</v>
      </c>
      <c r="AG120" s="1" t="s">
        <v>37</v>
      </c>
    </row>
    <row r="121" spans="1:35" ht="15.75" x14ac:dyDescent="0.25">
      <c r="A121" s="1" t="s">
        <v>1422</v>
      </c>
      <c r="B121" s="1" t="s">
        <v>1423</v>
      </c>
      <c r="C121" s="1">
        <v>60212</v>
      </c>
      <c r="D121" s="1">
        <v>1972</v>
      </c>
      <c r="E121" s="1" t="s">
        <v>396</v>
      </c>
      <c r="F121" s="1" t="s">
        <v>101</v>
      </c>
      <c r="G121" s="1" t="s">
        <v>101</v>
      </c>
      <c r="H121" s="1" t="s">
        <v>101</v>
      </c>
      <c r="I121" s="1" t="s">
        <v>37</v>
      </c>
      <c r="J121" s="1" t="s">
        <v>101</v>
      </c>
      <c r="K121" s="1" t="s">
        <v>101</v>
      </c>
      <c r="L121" s="1" t="s">
        <v>101</v>
      </c>
      <c r="M121" s="1" t="s">
        <v>101</v>
      </c>
      <c r="N121" s="1" t="s">
        <v>101</v>
      </c>
      <c r="O121" s="1" t="s">
        <v>101</v>
      </c>
      <c r="P121" s="1" t="s">
        <v>101</v>
      </c>
      <c r="Q121" s="1" t="s">
        <v>101</v>
      </c>
      <c r="R121" s="1" t="s">
        <v>101</v>
      </c>
      <c r="S121" s="1" t="s">
        <v>101</v>
      </c>
      <c r="T121" s="1" t="s">
        <v>101</v>
      </c>
      <c r="U121" s="1" t="s">
        <v>101</v>
      </c>
      <c r="V121" s="1" t="s">
        <v>101</v>
      </c>
      <c r="W121" s="1" t="s">
        <v>1424</v>
      </c>
      <c r="Z121" s="1" t="s">
        <v>48</v>
      </c>
      <c r="AA121" s="1" t="s">
        <v>1425</v>
      </c>
      <c r="AB121" s="1" t="s">
        <v>63</v>
      </c>
      <c r="AC121" s="1">
        <v>45356</v>
      </c>
      <c r="AG121" s="1" t="s">
        <v>37</v>
      </c>
      <c r="AI121" s="1" t="s">
        <v>1426</v>
      </c>
    </row>
    <row r="122" spans="1:35" ht="15.75" x14ac:dyDescent="0.25">
      <c r="A122" s="1" t="s">
        <v>1199</v>
      </c>
      <c r="B122" s="1" t="s">
        <v>1200</v>
      </c>
      <c r="C122" s="1">
        <v>20504</v>
      </c>
      <c r="D122" s="1">
        <v>1994</v>
      </c>
      <c r="E122" s="1" t="s">
        <v>607</v>
      </c>
      <c r="F122" s="1" t="s">
        <v>1201</v>
      </c>
      <c r="G122" s="1" t="s">
        <v>37</v>
      </c>
      <c r="H122" s="1" t="s">
        <v>37</v>
      </c>
      <c r="I122" s="1" t="s">
        <v>37</v>
      </c>
      <c r="J122" s="1" t="s">
        <v>125</v>
      </c>
      <c r="K122" s="1">
        <v>12.5</v>
      </c>
      <c r="L122" s="1">
        <v>12.5</v>
      </c>
      <c r="M122" s="1" t="s">
        <v>38</v>
      </c>
      <c r="N122" s="1" t="s">
        <v>38</v>
      </c>
      <c r="O122" s="1" t="s">
        <v>101</v>
      </c>
      <c r="P122" s="1" t="s">
        <v>125</v>
      </c>
      <c r="Q122" s="1" t="s">
        <v>41</v>
      </c>
      <c r="R122" s="1" t="s">
        <v>364</v>
      </c>
      <c r="S122" s="1" t="s">
        <v>44</v>
      </c>
      <c r="T122" s="1">
        <v>49</v>
      </c>
      <c r="U122" s="1">
        <v>73.5</v>
      </c>
      <c r="V122" s="1" t="s">
        <v>1202</v>
      </c>
      <c r="W122" s="1" t="s">
        <v>1203</v>
      </c>
      <c r="Z122" s="1" t="s">
        <v>48</v>
      </c>
      <c r="AA122" s="1" t="s">
        <v>1204</v>
      </c>
      <c r="AB122" s="1" t="s">
        <v>285</v>
      </c>
      <c r="AC122" s="1">
        <v>45348</v>
      </c>
      <c r="AG122" s="1" t="s">
        <v>37</v>
      </c>
    </row>
    <row r="123" spans="1:35" ht="15.75" x14ac:dyDescent="0.25">
      <c r="A123" s="1" t="s">
        <v>695</v>
      </c>
      <c r="B123" s="1" t="s">
        <v>696</v>
      </c>
      <c r="C123" s="1">
        <v>16295</v>
      </c>
      <c r="D123" s="1">
        <v>1998</v>
      </c>
      <c r="E123" s="1" t="s">
        <v>35</v>
      </c>
      <c r="F123" s="1" t="s">
        <v>44</v>
      </c>
      <c r="G123" s="1" t="s">
        <v>37</v>
      </c>
      <c r="H123" s="1" t="s">
        <v>37</v>
      </c>
      <c r="I123" s="1" t="s">
        <v>37</v>
      </c>
      <c r="J123" s="1">
        <v>160</v>
      </c>
      <c r="K123" s="1">
        <f>2.5*80</f>
        <v>200</v>
      </c>
      <c r="L123" s="1">
        <f>35*80</f>
        <v>2800</v>
      </c>
      <c r="M123" s="1" t="s">
        <v>40</v>
      </c>
      <c r="N123" s="1" t="s">
        <v>40</v>
      </c>
      <c r="O123" s="1" t="s">
        <v>697</v>
      </c>
      <c r="P123" s="1" t="s">
        <v>698</v>
      </c>
      <c r="Q123" s="1" t="s">
        <v>41</v>
      </c>
      <c r="R123" s="1" t="s">
        <v>699</v>
      </c>
      <c r="S123" s="1" t="s">
        <v>410</v>
      </c>
      <c r="T123" s="1">
        <v>152</v>
      </c>
      <c r="U123" s="1" t="s">
        <v>44</v>
      </c>
      <c r="V123" s="1" t="s">
        <v>700</v>
      </c>
      <c r="W123" s="1" t="s">
        <v>701</v>
      </c>
      <c r="Z123" s="1" t="s">
        <v>48</v>
      </c>
      <c r="AA123" s="1" t="s">
        <v>702</v>
      </c>
      <c r="AB123" s="1" t="s">
        <v>63</v>
      </c>
      <c r="AC123" s="1">
        <v>45317</v>
      </c>
      <c r="AF123" s="1" t="s">
        <v>703</v>
      </c>
      <c r="AG123" s="1" t="s">
        <v>37</v>
      </c>
    </row>
    <row r="124" spans="1:35" ht="15.75" x14ac:dyDescent="0.25">
      <c r="A124" s="1" t="s">
        <v>1254</v>
      </c>
      <c r="B124" s="1" t="s">
        <v>1255</v>
      </c>
      <c r="C124" s="1">
        <v>21455</v>
      </c>
      <c r="D124" s="1">
        <v>2003</v>
      </c>
      <c r="E124" s="1" t="s">
        <v>35</v>
      </c>
      <c r="F124" s="1" t="s">
        <v>1256</v>
      </c>
      <c r="G124" s="1" t="s">
        <v>37</v>
      </c>
      <c r="H124" s="1" t="s">
        <v>37</v>
      </c>
      <c r="I124" s="1" t="s">
        <v>37</v>
      </c>
      <c r="J124" s="1" t="s">
        <v>125</v>
      </c>
      <c r="K124" s="1">
        <v>2.5</v>
      </c>
      <c r="L124" s="1">
        <v>20</v>
      </c>
      <c r="M124" s="1" t="s">
        <v>38</v>
      </c>
      <c r="N124" s="1" t="s">
        <v>40</v>
      </c>
      <c r="O124" s="1" t="s">
        <v>101</v>
      </c>
      <c r="P124" s="1" t="s">
        <v>125</v>
      </c>
      <c r="Q124" s="1" t="s">
        <v>44</v>
      </c>
      <c r="R124" s="1" t="s">
        <v>1257</v>
      </c>
      <c r="S124" s="1" t="s">
        <v>1258</v>
      </c>
      <c r="T124" s="1">
        <v>977</v>
      </c>
      <c r="U124" s="1" t="s">
        <v>44</v>
      </c>
      <c r="V124" s="1" t="s">
        <v>1259</v>
      </c>
      <c r="Z124" s="1" t="s">
        <v>48</v>
      </c>
      <c r="AA124" s="1" t="s">
        <v>1260</v>
      </c>
      <c r="AB124" s="1" t="s">
        <v>285</v>
      </c>
      <c r="AC124" s="1">
        <v>45335</v>
      </c>
      <c r="AG124" s="1" t="s">
        <v>37</v>
      </c>
      <c r="AH124" s="1" t="s">
        <v>319</v>
      </c>
    </row>
    <row r="125" spans="1:35" ht="15.75" x14ac:dyDescent="0.25">
      <c r="A125" s="1" t="s">
        <v>704</v>
      </c>
      <c r="B125" s="1" t="s">
        <v>705</v>
      </c>
      <c r="C125" s="1">
        <v>18197</v>
      </c>
      <c r="D125" s="1">
        <v>1980</v>
      </c>
      <c r="E125" s="1" t="s">
        <v>396</v>
      </c>
      <c r="F125" s="1" t="s">
        <v>44</v>
      </c>
      <c r="G125" s="1" t="s">
        <v>37</v>
      </c>
      <c r="H125" s="1" t="s">
        <v>37</v>
      </c>
      <c r="I125" s="1" t="s">
        <v>37</v>
      </c>
      <c r="J125" s="1" t="s">
        <v>125</v>
      </c>
      <c r="K125" s="1">
        <v>1600</v>
      </c>
      <c r="L125" s="1">
        <v>1600</v>
      </c>
      <c r="M125" s="1" t="s">
        <v>38</v>
      </c>
      <c r="N125" s="1" t="s">
        <v>38</v>
      </c>
      <c r="O125" s="1" t="s">
        <v>101</v>
      </c>
      <c r="P125" s="1" t="s">
        <v>125</v>
      </c>
      <c r="Q125" s="1" t="s">
        <v>41</v>
      </c>
      <c r="R125" s="1" t="s">
        <v>706</v>
      </c>
      <c r="S125" s="1" t="s">
        <v>101</v>
      </c>
      <c r="T125" s="1">
        <v>10</v>
      </c>
      <c r="U125" s="1" t="s">
        <v>44</v>
      </c>
      <c r="V125" s="1" t="s">
        <v>644</v>
      </c>
      <c r="W125" s="1" t="s">
        <v>707</v>
      </c>
      <c r="Z125" s="1" t="s">
        <v>48</v>
      </c>
      <c r="AA125" s="1" t="s">
        <v>708</v>
      </c>
      <c r="AB125" s="1" t="s">
        <v>82</v>
      </c>
      <c r="AC125" s="1">
        <v>45331</v>
      </c>
      <c r="AG125" s="1" t="s">
        <v>37</v>
      </c>
      <c r="AH125" s="1" t="s">
        <v>319</v>
      </c>
    </row>
    <row r="126" spans="1:35" ht="15.75" x14ac:dyDescent="0.25">
      <c r="A126" s="1" t="s">
        <v>1261</v>
      </c>
      <c r="B126" s="1" t="s">
        <v>1262</v>
      </c>
      <c r="C126" s="1">
        <v>21779</v>
      </c>
      <c r="D126" s="1">
        <v>2004</v>
      </c>
      <c r="E126" s="1" t="s">
        <v>35</v>
      </c>
      <c r="F126" s="1" t="s">
        <v>1263</v>
      </c>
      <c r="G126" s="1" t="s">
        <v>37</v>
      </c>
      <c r="H126" s="1" t="s">
        <v>37</v>
      </c>
      <c r="I126" s="1" t="s">
        <v>37</v>
      </c>
      <c r="J126" s="1">
        <v>0.01</v>
      </c>
      <c r="K126" s="1">
        <v>0.01</v>
      </c>
      <c r="L126" s="1">
        <v>0.4</v>
      </c>
      <c r="M126" s="1" t="s">
        <v>40</v>
      </c>
      <c r="N126" s="1" t="s">
        <v>40</v>
      </c>
      <c r="O126" s="1" t="s">
        <v>1264</v>
      </c>
      <c r="P126" s="1" t="s">
        <v>1265</v>
      </c>
      <c r="Q126" s="1" t="s">
        <v>41</v>
      </c>
      <c r="R126" s="1" t="s">
        <v>542</v>
      </c>
      <c r="S126" s="1" t="s">
        <v>1266</v>
      </c>
      <c r="T126" s="1">
        <v>2033</v>
      </c>
      <c r="U126" s="1" t="s">
        <v>44</v>
      </c>
      <c r="V126" s="1" t="s">
        <v>1267</v>
      </c>
      <c r="W126" s="1" t="s">
        <v>1268</v>
      </c>
      <c r="Z126" s="1" t="s">
        <v>48</v>
      </c>
      <c r="AA126" s="1" t="s">
        <v>1269</v>
      </c>
      <c r="AB126" s="1" t="s">
        <v>285</v>
      </c>
      <c r="AC126" s="1">
        <v>45336</v>
      </c>
      <c r="AG126" s="1" t="s">
        <v>37</v>
      </c>
      <c r="AH126" s="1" t="s">
        <v>319</v>
      </c>
    </row>
    <row r="127" spans="1:35" ht="15.75" x14ac:dyDescent="0.25">
      <c r="A127" s="1" t="s">
        <v>213</v>
      </c>
      <c r="B127" s="1" t="s">
        <v>214</v>
      </c>
      <c r="C127" s="1">
        <v>204768</v>
      </c>
      <c r="D127" s="1">
        <v>2013</v>
      </c>
      <c r="E127" s="1" t="s">
        <v>35</v>
      </c>
      <c r="F127" s="1" t="s">
        <v>215</v>
      </c>
      <c r="G127" s="1" t="s">
        <v>37</v>
      </c>
      <c r="H127" s="1" t="s">
        <v>37</v>
      </c>
      <c r="I127" s="1" t="s">
        <v>37</v>
      </c>
      <c r="J127" s="1">
        <v>60</v>
      </c>
      <c r="K127" s="1">
        <v>60</v>
      </c>
      <c r="L127" s="1">
        <v>120</v>
      </c>
      <c r="M127" s="1" t="s">
        <v>40</v>
      </c>
      <c r="N127" s="1" t="s">
        <v>40</v>
      </c>
      <c r="O127" s="1" t="s">
        <v>1270</v>
      </c>
      <c r="P127" s="1" t="s">
        <v>1271</v>
      </c>
      <c r="Q127" s="1" t="s">
        <v>41</v>
      </c>
      <c r="R127" s="1" t="s">
        <v>216</v>
      </c>
      <c r="S127" s="1" t="s">
        <v>44</v>
      </c>
      <c r="T127" s="1">
        <v>183</v>
      </c>
      <c r="U127" s="1">
        <v>74</v>
      </c>
      <c r="V127" s="1" t="s">
        <v>217</v>
      </c>
      <c r="W127" s="1" t="s">
        <v>218</v>
      </c>
      <c r="Z127" s="1" t="s">
        <v>48</v>
      </c>
      <c r="AA127" s="1" t="s">
        <v>1272</v>
      </c>
      <c r="AB127" s="1" t="s">
        <v>285</v>
      </c>
      <c r="AC127" s="1">
        <v>45336</v>
      </c>
      <c r="AG127" s="1" t="s">
        <v>37</v>
      </c>
      <c r="AH127" s="1" t="s">
        <v>319</v>
      </c>
    </row>
    <row r="128" spans="1:35" ht="15.75" x14ac:dyDescent="0.25">
      <c r="A128" s="1" t="s">
        <v>213</v>
      </c>
      <c r="B128" s="1" t="s">
        <v>214</v>
      </c>
      <c r="C128" s="1">
        <v>204768</v>
      </c>
      <c r="D128" s="1">
        <v>2013</v>
      </c>
      <c r="E128" s="1" t="s">
        <v>35</v>
      </c>
      <c r="F128" s="1" t="s">
        <v>215</v>
      </c>
      <c r="G128" s="1" t="s">
        <v>37</v>
      </c>
      <c r="H128" s="1" t="s">
        <v>37</v>
      </c>
      <c r="I128" s="1" t="s">
        <v>37</v>
      </c>
      <c r="J128" s="1">
        <v>80</v>
      </c>
      <c r="K128" s="1">
        <v>60</v>
      </c>
      <c r="L128" s="1">
        <v>120</v>
      </c>
      <c r="M128" s="1" t="s">
        <v>40</v>
      </c>
      <c r="N128" s="1" t="s">
        <v>40</v>
      </c>
      <c r="O128" s="1" t="s">
        <v>1273</v>
      </c>
      <c r="P128" s="1" t="s">
        <v>1274</v>
      </c>
      <c r="Q128" s="1" t="s">
        <v>41</v>
      </c>
      <c r="R128" s="1" t="s">
        <v>216</v>
      </c>
      <c r="S128" s="1" t="s">
        <v>44</v>
      </c>
      <c r="T128" s="1">
        <v>184</v>
      </c>
      <c r="U128" s="1">
        <v>74</v>
      </c>
      <c r="V128" s="1" t="s">
        <v>217</v>
      </c>
      <c r="W128" s="1" t="s">
        <v>218</v>
      </c>
      <c r="Z128" s="1" t="s">
        <v>48</v>
      </c>
      <c r="AA128" s="1" t="s">
        <v>1275</v>
      </c>
      <c r="AB128" s="1" t="s">
        <v>285</v>
      </c>
      <c r="AC128" s="1">
        <v>45336</v>
      </c>
      <c r="AG128" s="1" t="s">
        <v>37</v>
      </c>
      <c r="AH128" s="1" t="s">
        <v>319</v>
      </c>
    </row>
    <row r="129" spans="1:34" ht="15.75" x14ac:dyDescent="0.25">
      <c r="A129" s="1" t="s">
        <v>213</v>
      </c>
      <c r="B129" s="1" t="s">
        <v>214</v>
      </c>
      <c r="C129" s="1">
        <v>204768</v>
      </c>
      <c r="D129" s="1">
        <v>2013</v>
      </c>
      <c r="E129" s="1" t="s">
        <v>35</v>
      </c>
      <c r="F129" s="1" t="s">
        <v>215</v>
      </c>
      <c r="G129" s="1" t="s">
        <v>37</v>
      </c>
      <c r="H129" s="1" t="s">
        <v>37</v>
      </c>
      <c r="I129" s="1" t="s">
        <v>37</v>
      </c>
      <c r="J129" s="1">
        <v>120</v>
      </c>
      <c r="K129" s="1">
        <v>60</v>
      </c>
      <c r="L129" s="1">
        <v>120</v>
      </c>
      <c r="M129" s="1" t="s">
        <v>40</v>
      </c>
      <c r="N129" s="1" t="s">
        <v>40</v>
      </c>
      <c r="O129" s="1" t="s">
        <v>1276</v>
      </c>
      <c r="P129" s="1" t="s">
        <v>1277</v>
      </c>
      <c r="Q129" s="1" t="s">
        <v>41</v>
      </c>
      <c r="R129" s="1" t="s">
        <v>216</v>
      </c>
      <c r="S129" s="1" t="s">
        <v>44</v>
      </c>
      <c r="T129" s="1">
        <v>187</v>
      </c>
      <c r="U129" s="1">
        <v>74</v>
      </c>
      <c r="V129" s="1" t="s">
        <v>217</v>
      </c>
      <c r="W129" s="1" t="s">
        <v>218</v>
      </c>
      <c r="Z129" s="1" t="s">
        <v>48</v>
      </c>
      <c r="AA129" s="1" t="s">
        <v>1275</v>
      </c>
      <c r="AB129" s="1" t="s">
        <v>285</v>
      </c>
      <c r="AC129" s="1">
        <v>45336</v>
      </c>
      <c r="AG129" s="1" t="s">
        <v>37</v>
      </c>
      <c r="AH129" s="1" t="s">
        <v>319</v>
      </c>
    </row>
    <row r="130" spans="1:34" ht="15.75" x14ac:dyDescent="0.25">
      <c r="A130" s="1" t="s">
        <v>219</v>
      </c>
      <c r="B130" s="1" t="s">
        <v>220</v>
      </c>
      <c r="C130" s="1">
        <v>20757</v>
      </c>
      <c r="D130" s="1">
        <v>2002</v>
      </c>
      <c r="E130" s="1" t="s">
        <v>35</v>
      </c>
      <c r="F130" s="1" t="s">
        <v>221</v>
      </c>
      <c r="G130" s="1" t="s">
        <v>37</v>
      </c>
      <c r="H130" s="1" t="s">
        <v>37</v>
      </c>
      <c r="I130" s="1" t="s">
        <v>37</v>
      </c>
      <c r="J130" s="1">
        <v>300</v>
      </c>
      <c r="K130" s="1">
        <v>150</v>
      </c>
      <c r="L130" s="1">
        <v>300</v>
      </c>
      <c r="M130" s="1" t="s">
        <v>38</v>
      </c>
      <c r="N130" s="1" t="s">
        <v>40</v>
      </c>
      <c r="O130" s="1" t="s">
        <v>101</v>
      </c>
      <c r="P130" s="1" t="s">
        <v>222</v>
      </c>
      <c r="Q130" s="1" t="s">
        <v>41</v>
      </c>
      <c r="R130" s="1" t="s">
        <v>223</v>
      </c>
      <c r="S130" s="1" t="s">
        <v>224</v>
      </c>
      <c r="T130" s="1">
        <v>979</v>
      </c>
      <c r="U130" s="1" t="s">
        <v>44</v>
      </c>
      <c r="V130" s="1" t="s">
        <v>225</v>
      </c>
      <c r="W130" s="1" t="s">
        <v>226</v>
      </c>
      <c r="X130" s="1">
        <v>1</v>
      </c>
      <c r="Y130" s="1" t="s">
        <v>47</v>
      </c>
      <c r="Z130" s="1" t="s">
        <v>48</v>
      </c>
      <c r="AA130" s="1" t="s">
        <v>227</v>
      </c>
      <c r="AB130" s="1" t="s">
        <v>63</v>
      </c>
      <c r="AC130" s="1">
        <v>45279</v>
      </c>
      <c r="AD130" s="1" t="s">
        <v>40</v>
      </c>
      <c r="AE130" s="1" t="s">
        <v>37</v>
      </c>
      <c r="AG130" s="1" t="s">
        <v>37</v>
      </c>
    </row>
    <row r="131" spans="1:34" ht="15.75" x14ac:dyDescent="0.25">
      <c r="A131" s="1" t="s">
        <v>1205</v>
      </c>
      <c r="B131" s="1" t="s">
        <v>1206</v>
      </c>
      <c r="C131" s="1">
        <v>207500</v>
      </c>
      <c r="D131" s="1">
        <v>2014</v>
      </c>
      <c r="E131" s="1" t="s">
        <v>35</v>
      </c>
      <c r="F131" s="1" t="s">
        <v>1207</v>
      </c>
      <c r="G131" s="1" t="s">
        <v>37</v>
      </c>
      <c r="H131" s="1" t="s">
        <v>37</v>
      </c>
      <c r="I131" s="1" t="s">
        <v>37</v>
      </c>
      <c r="J131" s="1">
        <v>40</v>
      </c>
      <c r="K131" s="1">
        <v>40</v>
      </c>
      <c r="L131" s="1">
        <v>600</v>
      </c>
      <c r="M131" s="1" t="s">
        <v>38</v>
      </c>
      <c r="N131" s="1" t="s">
        <v>40</v>
      </c>
      <c r="O131" s="1" t="s">
        <v>101</v>
      </c>
      <c r="P131" s="1" t="s">
        <v>1208</v>
      </c>
      <c r="Q131" s="1" t="s">
        <v>44</v>
      </c>
      <c r="R131" s="1" t="s">
        <v>117</v>
      </c>
      <c r="S131" s="1" t="s">
        <v>1209</v>
      </c>
      <c r="T131" s="1">
        <v>6</v>
      </c>
      <c r="U131" s="1" t="s">
        <v>44</v>
      </c>
      <c r="V131" s="1" t="s">
        <v>1210</v>
      </c>
      <c r="W131" s="1" t="s">
        <v>1211</v>
      </c>
      <c r="Z131" s="1" t="s">
        <v>48</v>
      </c>
      <c r="AA131" s="1" t="s">
        <v>1212</v>
      </c>
      <c r="AB131" s="1" t="s">
        <v>285</v>
      </c>
      <c r="AC131" s="1">
        <v>45348</v>
      </c>
      <c r="AG131" s="1" t="s">
        <v>37</v>
      </c>
    </row>
    <row r="132" spans="1:34" ht="15.75" x14ac:dyDescent="0.25">
      <c r="A132" s="1" t="s">
        <v>1205</v>
      </c>
      <c r="B132" s="1" t="s">
        <v>1206</v>
      </c>
      <c r="C132" s="1">
        <v>207500</v>
      </c>
      <c r="D132" s="1">
        <v>2014</v>
      </c>
      <c r="E132" s="1" t="s">
        <v>35</v>
      </c>
      <c r="F132" s="1" t="s">
        <v>1207</v>
      </c>
      <c r="G132" s="1" t="s">
        <v>37</v>
      </c>
      <c r="H132" s="1" t="s">
        <v>37</v>
      </c>
      <c r="I132" s="1" t="s">
        <v>37</v>
      </c>
      <c r="J132" s="1">
        <v>50</v>
      </c>
      <c r="K132" s="1">
        <v>40</v>
      </c>
      <c r="L132" s="1">
        <v>600</v>
      </c>
      <c r="M132" s="1" t="s">
        <v>38</v>
      </c>
      <c r="N132" s="1" t="s">
        <v>40</v>
      </c>
      <c r="O132" s="1" t="s">
        <v>101</v>
      </c>
      <c r="P132" s="1" t="s">
        <v>1213</v>
      </c>
      <c r="Q132" s="1" t="s">
        <v>44</v>
      </c>
      <c r="R132" s="1" t="s">
        <v>117</v>
      </c>
      <c r="S132" s="1" t="s">
        <v>1209</v>
      </c>
      <c r="T132" s="1">
        <v>6</v>
      </c>
      <c r="U132" s="1" t="s">
        <v>44</v>
      </c>
      <c r="V132" s="1" t="s">
        <v>1210</v>
      </c>
      <c r="W132" s="1" t="s">
        <v>1211</v>
      </c>
      <c r="Z132" s="1" t="s">
        <v>48</v>
      </c>
      <c r="AA132" s="1" t="s">
        <v>1214</v>
      </c>
      <c r="AB132" s="1" t="s">
        <v>285</v>
      </c>
      <c r="AC132" s="1">
        <v>45348</v>
      </c>
      <c r="AG132" s="1" t="s">
        <v>37</v>
      </c>
    </row>
    <row r="133" spans="1:34" ht="15.75" x14ac:dyDescent="0.25">
      <c r="A133" s="1" t="s">
        <v>1205</v>
      </c>
      <c r="B133" s="1" t="s">
        <v>1206</v>
      </c>
      <c r="C133" s="1">
        <v>207500</v>
      </c>
      <c r="D133" s="1">
        <v>2014</v>
      </c>
      <c r="E133" s="1" t="s">
        <v>35</v>
      </c>
      <c r="F133" s="1" t="s">
        <v>1207</v>
      </c>
      <c r="G133" s="1" t="s">
        <v>37</v>
      </c>
      <c r="H133" s="1" t="s">
        <v>37</v>
      </c>
      <c r="I133" s="1" t="s">
        <v>37</v>
      </c>
      <c r="J133" s="1">
        <v>80</v>
      </c>
      <c r="K133" s="1">
        <v>40</v>
      </c>
      <c r="L133" s="1">
        <v>600</v>
      </c>
      <c r="M133" s="1" t="s">
        <v>38</v>
      </c>
      <c r="N133" s="1" t="s">
        <v>40</v>
      </c>
      <c r="O133" s="1" t="s">
        <v>101</v>
      </c>
      <c r="P133" s="1" t="s">
        <v>1215</v>
      </c>
      <c r="Q133" s="1" t="s">
        <v>44</v>
      </c>
      <c r="R133" s="1" t="s">
        <v>117</v>
      </c>
      <c r="S133" s="1" t="s">
        <v>1209</v>
      </c>
      <c r="T133" s="1">
        <v>6</v>
      </c>
      <c r="U133" s="1" t="s">
        <v>44</v>
      </c>
      <c r="V133" s="1" t="s">
        <v>1210</v>
      </c>
      <c r="W133" s="1" t="s">
        <v>1211</v>
      </c>
      <c r="Z133" s="1" t="s">
        <v>48</v>
      </c>
      <c r="AA133" s="1" t="s">
        <v>1214</v>
      </c>
      <c r="AB133" s="1" t="s">
        <v>285</v>
      </c>
      <c r="AC133" s="1">
        <v>45348</v>
      </c>
      <c r="AG133" s="1" t="s">
        <v>37</v>
      </c>
    </row>
    <row r="134" spans="1:34" ht="15.75" x14ac:dyDescent="0.25">
      <c r="A134" s="1" t="s">
        <v>1205</v>
      </c>
      <c r="B134" s="1" t="s">
        <v>1206</v>
      </c>
      <c r="C134" s="1">
        <v>207500</v>
      </c>
      <c r="D134" s="1">
        <v>2014</v>
      </c>
      <c r="E134" s="1" t="s">
        <v>35</v>
      </c>
      <c r="F134" s="1" t="s">
        <v>1207</v>
      </c>
      <c r="G134" s="1" t="s">
        <v>37</v>
      </c>
      <c r="H134" s="1" t="s">
        <v>37</v>
      </c>
      <c r="I134" s="1" t="s">
        <v>37</v>
      </c>
      <c r="J134" s="1">
        <v>100</v>
      </c>
      <c r="K134" s="1">
        <v>40</v>
      </c>
      <c r="L134" s="1">
        <v>600</v>
      </c>
      <c r="M134" s="1" t="s">
        <v>38</v>
      </c>
      <c r="N134" s="1" t="s">
        <v>40</v>
      </c>
      <c r="O134" s="1" t="s">
        <v>101</v>
      </c>
      <c r="P134" s="1" t="s">
        <v>1216</v>
      </c>
      <c r="Q134" s="1" t="s">
        <v>44</v>
      </c>
      <c r="R134" s="1" t="s">
        <v>117</v>
      </c>
      <c r="S134" s="1" t="s">
        <v>1209</v>
      </c>
      <c r="T134" s="1">
        <v>175</v>
      </c>
      <c r="U134" s="1" t="s">
        <v>44</v>
      </c>
      <c r="V134" s="1" t="s">
        <v>1210</v>
      </c>
      <c r="W134" s="1" t="s">
        <v>1211</v>
      </c>
      <c r="Z134" s="1" t="s">
        <v>48</v>
      </c>
      <c r="AA134" s="1" t="s">
        <v>1214</v>
      </c>
      <c r="AB134" s="1" t="s">
        <v>285</v>
      </c>
      <c r="AC134" s="1">
        <v>45348</v>
      </c>
      <c r="AG134" s="1" t="s">
        <v>37</v>
      </c>
    </row>
    <row r="135" spans="1:34" ht="15.75" x14ac:dyDescent="0.25">
      <c r="A135" s="1" t="s">
        <v>1205</v>
      </c>
      <c r="B135" s="1" t="s">
        <v>1206</v>
      </c>
      <c r="C135" s="1">
        <v>207500</v>
      </c>
      <c r="D135" s="1">
        <v>2014</v>
      </c>
      <c r="E135" s="1" t="s">
        <v>35</v>
      </c>
      <c r="F135" s="1" t="s">
        <v>1207</v>
      </c>
      <c r="G135" s="1" t="s">
        <v>37</v>
      </c>
      <c r="H135" s="1" t="s">
        <v>37</v>
      </c>
      <c r="I135" s="1" t="s">
        <v>37</v>
      </c>
      <c r="J135" s="1">
        <v>150</v>
      </c>
      <c r="K135" s="1">
        <v>40</v>
      </c>
      <c r="L135" s="1">
        <v>600</v>
      </c>
      <c r="M135" s="1" t="s">
        <v>38</v>
      </c>
      <c r="N135" s="1" t="s">
        <v>40</v>
      </c>
      <c r="O135" s="1" t="s">
        <v>101</v>
      </c>
      <c r="P135" s="1" t="s">
        <v>1217</v>
      </c>
      <c r="Q135" s="1" t="s">
        <v>44</v>
      </c>
      <c r="R135" s="1" t="s">
        <v>117</v>
      </c>
      <c r="S135" s="1" t="s">
        <v>1209</v>
      </c>
      <c r="T135" s="1">
        <v>41</v>
      </c>
      <c r="U135" s="1" t="s">
        <v>44</v>
      </c>
      <c r="V135" s="1" t="s">
        <v>1210</v>
      </c>
      <c r="W135" s="1" t="s">
        <v>1211</v>
      </c>
      <c r="Z135" s="1" t="s">
        <v>48</v>
      </c>
      <c r="AA135" s="1" t="s">
        <v>1214</v>
      </c>
      <c r="AB135" s="1" t="s">
        <v>285</v>
      </c>
      <c r="AC135" s="1">
        <v>45348</v>
      </c>
      <c r="AG135" s="1" t="s">
        <v>37</v>
      </c>
    </row>
    <row r="136" spans="1:34" ht="15.75" x14ac:dyDescent="0.25">
      <c r="A136" s="1" t="s">
        <v>1205</v>
      </c>
      <c r="B136" s="1" t="s">
        <v>1206</v>
      </c>
      <c r="C136" s="1">
        <v>207500</v>
      </c>
      <c r="D136" s="1">
        <v>2014</v>
      </c>
      <c r="E136" s="1" t="s">
        <v>35</v>
      </c>
      <c r="F136" s="1" t="s">
        <v>1207</v>
      </c>
      <c r="G136" s="1" t="s">
        <v>37</v>
      </c>
      <c r="H136" s="1" t="s">
        <v>37</v>
      </c>
      <c r="I136" s="1" t="s">
        <v>37</v>
      </c>
      <c r="J136" s="1">
        <v>200</v>
      </c>
      <c r="K136" s="1">
        <v>40</v>
      </c>
      <c r="L136" s="1">
        <v>600</v>
      </c>
      <c r="M136" s="1" t="s">
        <v>38</v>
      </c>
      <c r="N136" s="1" t="s">
        <v>40</v>
      </c>
      <c r="O136" s="1" t="s">
        <v>101</v>
      </c>
      <c r="P136" s="1" t="s">
        <v>1218</v>
      </c>
      <c r="Q136" s="1" t="s">
        <v>44</v>
      </c>
      <c r="R136" s="1" t="s">
        <v>117</v>
      </c>
      <c r="S136" s="1" t="s">
        <v>1209</v>
      </c>
      <c r="T136" s="1">
        <v>490</v>
      </c>
      <c r="U136" s="1" t="s">
        <v>44</v>
      </c>
      <c r="V136" s="1" t="s">
        <v>1210</v>
      </c>
      <c r="W136" s="1" t="s">
        <v>1211</v>
      </c>
      <c r="Z136" s="1" t="s">
        <v>48</v>
      </c>
      <c r="AA136" s="1" t="s">
        <v>1214</v>
      </c>
      <c r="AB136" s="1" t="s">
        <v>285</v>
      </c>
      <c r="AC136" s="1">
        <v>45348</v>
      </c>
      <c r="AG136" s="1" t="s">
        <v>37</v>
      </c>
    </row>
    <row r="137" spans="1:34" ht="15.75" x14ac:dyDescent="0.25">
      <c r="A137" s="1" t="s">
        <v>1205</v>
      </c>
      <c r="B137" s="1" t="s">
        <v>1206</v>
      </c>
      <c r="C137" s="1">
        <v>207500</v>
      </c>
      <c r="D137" s="1">
        <v>2014</v>
      </c>
      <c r="E137" s="1" t="s">
        <v>35</v>
      </c>
      <c r="F137" s="1" t="s">
        <v>1207</v>
      </c>
      <c r="G137" s="1" t="s">
        <v>37</v>
      </c>
      <c r="H137" s="1" t="s">
        <v>37</v>
      </c>
      <c r="I137" s="1" t="s">
        <v>37</v>
      </c>
      <c r="J137" s="1">
        <v>600</v>
      </c>
      <c r="K137" s="1">
        <v>40</v>
      </c>
      <c r="L137" s="1">
        <v>600</v>
      </c>
      <c r="M137" s="1" t="s">
        <v>38</v>
      </c>
      <c r="N137" s="1" t="s">
        <v>40</v>
      </c>
      <c r="O137" s="1" t="s">
        <v>101</v>
      </c>
      <c r="P137" s="1" t="s">
        <v>1219</v>
      </c>
      <c r="Q137" s="1" t="s">
        <v>44</v>
      </c>
      <c r="R137" s="1" t="s">
        <v>117</v>
      </c>
      <c r="S137" s="1" t="s">
        <v>1209</v>
      </c>
      <c r="T137" s="1">
        <v>39</v>
      </c>
      <c r="U137" s="1" t="s">
        <v>44</v>
      </c>
      <c r="V137" s="1" t="s">
        <v>1210</v>
      </c>
      <c r="W137" s="1" t="s">
        <v>1211</v>
      </c>
      <c r="Z137" s="1" t="s">
        <v>48</v>
      </c>
      <c r="AA137" s="1" t="s">
        <v>1214</v>
      </c>
      <c r="AB137" s="1" t="s">
        <v>285</v>
      </c>
      <c r="AC137" s="1">
        <v>45348</v>
      </c>
      <c r="AG137" s="1" t="s">
        <v>37</v>
      </c>
    </row>
    <row r="138" spans="1:34" ht="15.75" x14ac:dyDescent="0.25">
      <c r="A138" s="1" t="s">
        <v>709</v>
      </c>
      <c r="B138" s="1" t="s">
        <v>710</v>
      </c>
      <c r="C138" s="1">
        <v>206143</v>
      </c>
      <c r="D138" s="1">
        <v>2014</v>
      </c>
      <c r="E138" s="1" t="s">
        <v>35</v>
      </c>
      <c r="F138" s="1" t="s">
        <v>711</v>
      </c>
      <c r="G138" s="1" t="s">
        <v>37</v>
      </c>
      <c r="H138" s="1" t="s">
        <v>37</v>
      </c>
      <c r="I138" s="1" t="s">
        <v>37</v>
      </c>
      <c r="J138" s="1">
        <v>15</v>
      </c>
      <c r="K138" s="1">
        <v>5</v>
      </c>
      <c r="L138" s="1">
        <v>15</v>
      </c>
      <c r="M138" s="1" t="s">
        <v>40</v>
      </c>
      <c r="N138" s="1" t="s">
        <v>40</v>
      </c>
      <c r="O138" s="1" t="s">
        <v>712</v>
      </c>
      <c r="P138" s="1" t="s">
        <v>713</v>
      </c>
      <c r="Q138" s="1" t="s">
        <v>41</v>
      </c>
      <c r="R138" s="1" t="s">
        <v>714</v>
      </c>
      <c r="S138" s="1" t="s">
        <v>715</v>
      </c>
      <c r="T138" s="1">
        <v>3260</v>
      </c>
      <c r="U138" s="1" t="s">
        <v>43</v>
      </c>
      <c r="V138" s="1" t="s">
        <v>716</v>
      </c>
      <c r="W138" s="1" t="s">
        <v>717</v>
      </c>
      <c r="Z138" s="1" t="s">
        <v>48</v>
      </c>
      <c r="AA138" s="1" t="s">
        <v>718</v>
      </c>
      <c r="AB138" s="1" t="s">
        <v>63</v>
      </c>
      <c r="AC138" s="1">
        <v>45317</v>
      </c>
      <c r="AD138" s="1" t="s">
        <v>37</v>
      </c>
      <c r="AE138" s="1" t="s">
        <v>719</v>
      </c>
      <c r="AG138" s="1" t="s">
        <v>37</v>
      </c>
    </row>
    <row r="139" spans="1:34" ht="15.75" x14ac:dyDescent="0.25">
      <c r="A139" s="1" t="s">
        <v>1249</v>
      </c>
      <c r="B139" s="1" t="s">
        <v>2023</v>
      </c>
      <c r="C139" s="1">
        <v>203188</v>
      </c>
      <c r="D139" s="1">
        <v>2011</v>
      </c>
      <c r="E139" s="1" t="s">
        <v>35</v>
      </c>
      <c r="F139" s="1" t="s">
        <v>2022</v>
      </c>
      <c r="G139" s="1" t="s">
        <v>101</v>
      </c>
      <c r="H139" s="1" t="s">
        <v>101</v>
      </c>
      <c r="I139" s="1" t="s">
        <v>101</v>
      </c>
      <c r="J139" s="1">
        <v>300</v>
      </c>
      <c r="K139" s="1">
        <v>300</v>
      </c>
      <c r="L139" s="1">
        <v>300</v>
      </c>
      <c r="M139" s="1" t="s">
        <v>40</v>
      </c>
      <c r="N139" s="1" t="s">
        <v>38</v>
      </c>
      <c r="O139" s="1" t="s">
        <v>1250</v>
      </c>
      <c r="P139" s="1" t="s">
        <v>1251</v>
      </c>
      <c r="Q139" s="1" t="s">
        <v>41</v>
      </c>
      <c r="R139" s="1" t="s">
        <v>42</v>
      </c>
      <c r="S139" s="1" t="s">
        <v>44</v>
      </c>
      <c r="T139" s="1">
        <v>109</v>
      </c>
      <c r="U139" s="1">
        <v>55.2</v>
      </c>
      <c r="V139" s="1" t="s">
        <v>1252</v>
      </c>
      <c r="W139" s="1" t="s">
        <v>2024</v>
      </c>
      <c r="Z139" s="1" t="s">
        <v>48</v>
      </c>
      <c r="AA139" s="1" t="s">
        <v>1253</v>
      </c>
      <c r="AB139" s="1" t="s">
        <v>285</v>
      </c>
      <c r="AC139" s="1">
        <v>45370</v>
      </c>
      <c r="AG139" s="1" t="s">
        <v>37</v>
      </c>
    </row>
    <row r="140" spans="1:34" ht="15.75" x14ac:dyDescent="0.25">
      <c r="A140" s="1" t="s">
        <v>720</v>
      </c>
      <c r="B140" s="1" t="s">
        <v>721</v>
      </c>
      <c r="C140" s="1" t="s">
        <v>722</v>
      </c>
      <c r="D140" s="1">
        <v>1998</v>
      </c>
      <c r="E140" s="1" t="s">
        <v>35</v>
      </c>
      <c r="F140" s="1" t="s">
        <v>723</v>
      </c>
      <c r="G140" s="1" t="s">
        <v>37</v>
      </c>
      <c r="H140" s="1" t="s">
        <v>37</v>
      </c>
      <c r="I140" s="1" t="s">
        <v>37</v>
      </c>
      <c r="J140" s="1">
        <v>100</v>
      </c>
      <c r="K140" s="1">
        <v>100</v>
      </c>
      <c r="L140" s="1">
        <v>100</v>
      </c>
      <c r="M140" s="1" t="s">
        <v>38</v>
      </c>
      <c r="N140" s="1" t="s">
        <v>38</v>
      </c>
      <c r="O140" s="1" t="s">
        <v>101</v>
      </c>
      <c r="P140" s="1" t="s">
        <v>724</v>
      </c>
      <c r="Q140" s="1" t="s">
        <v>41</v>
      </c>
      <c r="R140" s="1" t="s">
        <v>725</v>
      </c>
      <c r="S140" s="1" t="s">
        <v>44</v>
      </c>
      <c r="T140" s="1">
        <v>70</v>
      </c>
      <c r="U140" s="1" t="s">
        <v>44</v>
      </c>
      <c r="V140" s="1" t="s">
        <v>45</v>
      </c>
      <c r="Z140" s="1" t="s">
        <v>48</v>
      </c>
      <c r="AA140" s="1" t="s">
        <v>726</v>
      </c>
      <c r="AB140" s="1" t="s">
        <v>63</v>
      </c>
      <c r="AC140" s="1">
        <v>45321</v>
      </c>
      <c r="AD140" s="1" t="s">
        <v>37</v>
      </c>
      <c r="AE140" s="1" t="s">
        <v>727</v>
      </c>
      <c r="AG140" s="1" t="s">
        <v>37</v>
      </c>
    </row>
    <row r="141" spans="1:34" ht="15.75" x14ac:dyDescent="0.25">
      <c r="A141" s="1" t="s">
        <v>228</v>
      </c>
      <c r="B141" s="1" t="s">
        <v>229</v>
      </c>
      <c r="C141" s="1">
        <v>22327</v>
      </c>
      <c r="D141" s="1">
        <v>2009</v>
      </c>
      <c r="E141" s="1" t="s">
        <v>35</v>
      </c>
      <c r="F141" s="1" t="s">
        <v>230</v>
      </c>
      <c r="G141" s="1" t="s">
        <v>37</v>
      </c>
      <c r="H141" s="1" t="s">
        <v>37</v>
      </c>
      <c r="I141" s="1" t="s">
        <v>37</v>
      </c>
      <c r="J141" s="1" t="s">
        <v>125</v>
      </c>
      <c r="K141" s="1">
        <v>15</v>
      </c>
      <c r="L141" s="1">
        <v>30</v>
      </c>
      <c r="M141" s="1" t="s">
        <v>38</v>
      </c>
      <c r="N141" s="1" t="s">
        <v>40</v>
      </c>
      <c r="O141" s="1" t="s">
        <v>101</v>
      </c>
      <c r="P141" s="1" t="s">
        <v>125</v>
      </c>
      <c r="Q141" s="1" t="s">
        <v>41</v>
      </c>
      <c r="R141" s="1" t="s">
        <v>231</v>
      </c>
      <c r="S141" s="1" t="s">
        <v>44</v>
      </c>
      <c r="T141" s="1">
        <v>1138</v>
      </c>
      <c r="U141" s="1" t="s">
        <v>44</v>
      </c>
      <c r="V141" s="1" t="s">
        <v>44</v>
      </c>
      <c r="W141" s="1" t="s">
        <v>232</v>
      </c>
      <c r="Z141" s="1" t="s">
        <v>48</v>
      </c>
      <c r="AA141" s="1" t="s">
        <v>233</v>
      </c>
      <c r="AB141" s="1" t="s">
        <v>63</v>
      </c>
      <c r="AC141" s="1">
        <v>45316</v>
      </c>
      <c r="AD141" s="1" t="s">
        <v>51</v>
      </c>
      <c r="AE141" s="1" t="s">
        <v>234</v>
      </c>
      <c r="AG141" s="1" t="s">
        <v>37</v>
      </c>
    </row>
    <row r="142" spans="1:34" ht="15.75" x14ac:dyDescent="0.25">
      <c r="A142" s="1" t="s">
        <v>1278</v>
      </c>
      <c r="B142" s="1" t="s">
        <v>1279</v>
      </c>
      <c r="C142" s="1">
        <v>21468</v>
      </c>
      <c r="D142" s="1">
        <v>2004</v>
      </c>
      <c r="E142" s="1" t="s">
        <v>35</v>
      </c>
      <c r="F142" s="1" t="s">
        <v>1280</v>
      </c>
      <c r="G142" s="1" t="s">
        <v>37</v>
      </c>
      <c r="H142" s="1" t="s">
        <v>37</v>
      </c>
      <c r="I142" s="1" t="s">
        <v>37</v>
      </c>
      <c r="J142" s="1">
        <v>750</v>
      </c>
      <c r="K142" s="1">
        <v>750</v>
      </c>
      <c r="L142" s="1">
        <v>750</v>
      </c>
      <c r="M142" s="1" t="s">
        <v>38</v>
      </c>
      <c r="N142" s="1" t="s">
        <v>38</v>
      </c>
      <c r="O142" s="1" t="s">
        <v>101</v>
      </c>
      <c r="P142" s="1" t="s">
        <v>1281</v>
      </c>
      <c r="Q142" s="1" t="s">
        <v>44</v>
      </c>
      <c r="R142" s="1" t="s">
        <v>1282</v>
      </c>
      <c r="S142" s="1" t="s">
        <v>44</v>
      </c>
      <c r="T142" s="1">
        <v>111</v>
      </c>
      <c r="U142" s="1">
        <v>73.2</v>
      </c>
      <c r="V142" s="1" t="s">
        <v>1283</v>
      </c>
      <c r="W142" s="1" t="s">
        <v>1284</v>
      </c>
      <c r="Z142" s="1" t="s">
        <v>48</v>
      </c>
      <c r="AA142" s="1" t="s">
        <v>1285</v>
      </c>
      <c r="AB142" s="1" t="s">
        <v>285</v>
      </c>
      <c r="AC142" s="1">
        <v>45355</v>
      </c>
      <c r="AG142" s="1" t="s">
        <v>37</v>
      </c>
    </row>
    <row r="143" spans="1:34" ht="15.75" x14ac:dyDescent="0.25">
      <c r="A143" s="1" t="s">
        <v>728</v>
      </c>
      <c r="B143" s="1" t="s">
        <v>729</v>
      </c>
      <c r="C143" s="1">
        <v>20905</v>
      </c>
      <c r="D143" s="1">
        <v>1998</v>
      </c>
      <c r="E143" s="1" t="s">
        <v>35</v>
      </c>
      <c r="F143" s="1" t="s">
        <v>730</v>
      </c>
      <c r="G143" s="1" t="s">
        <v>37</v>
      </c>
      <c r="H143" s="1" t="s">
        <v>37</v>
      </c>
      <c r="I143" s="1" t="s">
        <v>37</v>
      </c>
      <c r="J143" s="1">
        <v>20</v>
      </c>
      <c r="K143" s="1">
        <v>20</v>
      </c>
      <c r="L143" s="1">
        <v>20</v>
      </c>
      <c r="M143" s="1" t="s">
        <v>38</v>
      </c>
      <c r="N143" s="1" t="s">
        <v>38</v>
      </c>
      <c r="O143" s="1" t="s">
        <v>101</v>
      </c>
      <c r="P143" s="1" t="s">
        <v>1990</v>
      </c>
      <c r="Q143" s="1" t="s">
        <v>41</v>
      </c>
      <c r="R143" s="1" t="s">
        <v>731</v>
      </c>
      <c r="S143" s="1" t="s">
        <v>543</v>
      </c>
      <c r="T143" s="1">
        <v>1339</v>
      </c>
      <c r="U143" s="1" t="s">
        <v>44</v>
      </c>
      <c r="V143" s="1" t="s">
        <v>644</v>
      </c>
      <c r="Z143" s="1" t="s">
        <v>48</v>
      </c>
      <c r="AA143" s="1" t="s">
        <v>732</v>
      </c>
      <c r="AB143" s="1" t="s">
        <v>733</v>
      </c>
      <c r="AC143" s="1">
        <v>45321</v>
      </c>
      <c r="AD143" s="1" t="s">
        <v>37</v>
      </c>
      <c r="AE143" s="1" t="s">
        <v>734</v>
      </c>
      <c r="AG143" s="1" t="s">
        <v>37</v>
      </c>
    </row>
    <row r="144" spans="1:34" ht="15.75" x14ac:dyDescent="0.25">
      <c r="A144" s="1" t="s">
        <v>235</v>
      </c>
      <c r="B144" s="1" t="s">
        <v>236</v>
      </c>
      <c r="C144" s="1" t="s">
        <v>237</v>
      </c>
      <c r="D144" s="1">
        <v>2013</v>
      </c>
      <c r="E144" s="1" t="s">
        <v>238</v>
      </c>
      <c r="F144" s="1" t="s">
        <v>239</v>
      </c>
      <c r="G144" s="1" t="s">
        <v>37</v>
      </c>
      <c r="H144" s="1" t="s">
        <v>37</v>
      </c>
      <c r="I144" s="1" t="s">
        <v>37</v>
      </c>
      <c r="J144" s="1">
        <v>5</v>
      </c>
      <c r="K144" s="1">
        <v>5</v>
      </c>
      <c r="L144" s="1">
        <v>10</v>
      </c>
      <c r="M144" s="1" t="s">
        <v>38</v>
      </c>
      <c r="N144" s="1" t="s">
        <v>40</v>
      </c>
      <c r="O144" s="1" t="s">
        <v>101</v>
      </c>
      <c r="P144" s="1" t="s">
        <v>240</v>
      </c>
      <c r="Q144" s="1" t="s">
        <v>41</v>
      </c>
      <c r="R144" s="1" t="s">
        <v>241</v>
      </c>
      <c r="S144" s="1" t="s">
        <v>242</v>
      </c>
      <c r="T144" s="1">
        <v>69</v>
      </c>
      <c r="U144" s="1" t="s">
        <v>44</v>
      </c>
      <c r="V144" s="1" t="s">
        <v>243</v>
      </c>
      <c r="X144" s="1">
        <v>1</v>
      </c>
      <c r="Y144" s="1" t="s">
        <v>47</v>
      </c>
      <c r="Z144" s="1" t="s">
        <v>48</v>
      </c>
      <c r="AA144" s="1" t="s">
        <v>244</v>
      </c>
      <c r="AB144" s="1" t="s">
        <v>82</v>
      </c>
      <c r="AC144" s="1">
        <v>45279</v>
      </c>
      <c r="AD144" s="1" t="s">
        <v>112</v>
      </c>
      <c r="AG144" s="1" t="s">
        <v>37</v>
      </c>
    </row>
    <row r="145" spans="1:34" ht="15.75" x14ac:dyDescent="0.25">
      <c r="A145" s="1" t="s">
        <v>1286</v>
      </c>
      <c r="B145" s="1" t="s">
        <v>1287</v>
      </c>
      <c r="C145" s="1">
        <v>206947</v>
      </c>
      <c r="D145" s="1">
        <v>2014</v>
      </c>
      <c r="E145" s="1" t="s">
        <v>35</v>
      </c>
      <c r="F145" s="1" t="s">
        <v>1288</v>
      </c>
      <c r="G145" s="1" t="s">
        <v>37</v>
      </c>
      <c r="H145" s="1" t="s">
        <v>37</v>
      </c>
      <c r="I145" s="1" t="s">
        <v>37</v>
      </c>
      <c r="J145" s="1">
        <v>16.2</v>
      </c>
      <c r="K145" s="1">
        <v>16.2</v>
      </c>
      <c r="L145" s="1">
        <v>16.2</v>
      </c>
      <c r="M145" s="1" t="s">
        <v>38</v>
      </c>
      <c r="N145" s="1" t="s">
        <v>38</v>
      </c>
      <c r="O145" s="1" t="s">
        <v>1289</v>
      </c>
      <c r="P145" s="1" t="s">
        <v>1991</v>
      </c>
      <c r="Q145" s="1" t="s">
        <v>41</v>
      </c>
      <c r="R145" s="1" t="s">
        <v>1290</v>
      </c>
      <c r="S145" s="1" t="s">
        <v>44</v>
      </c>
      <c r="T145" s="1">
        <v>261</v>
      </c>
      <c r="U145" s="1">
        <v>73.3</v>
      </c>
      <c r="V145" s="1" t="s">
        <v>1291</v>
      </c>
      <c r="W145" s="1" t="s">
        <v>1292</v>
      </c>
      <c r="Z145" s="1" t="s">
        <v>48</v>
      </c>
      <c r="AA145" s="1" t="s">
        <v>1293</v>
      </c>
      <c r="AB145" s="1" t="s">
        <v>285</v>
      </c>
      <c r="AC145" s="1">
        <v>45355</v>
      </c>
      <c r="AG145" s="1" t="s">
        <v>37</v>
      </c>
    </row>
    <row r="146" spans="1:34" ht="15.75" x14ac:dyDescent="0.25">
      <c r="A146" s="1" t="s">
        <v>1294</v>
      </c>
      <c r="B146" s="1" t="s">
        <v>1295</v>
      </c>
      <c r="C146" s="1" t="s">
        <v>1296</v>
      </c>
      <c r="D146" s="1">
        <v>2017</v>
      </c>
      <c r="E146" s="1" t="s">
        <v>35</v>
      </c>
      <c r="F146" s="1" t="s">
        <v>1297</v>
      </c>
      <c r="G146" s="1" t="s">
        <v>37</v>
      </c>
      <c r="H146" s="1" t="s">
        <v>37</v>
      </c>
      <c r="I146" s="1" t="s">
        <v>37</v>
      </c>
      <c r="J146" s="1">
        <v>60</v>
      </c>
      <c r="K146" s="1">
        <v>60</v>
      </c>
      <c r="L146" s="1">
        <v>240</v>
      </c>
      <c r="M146" s="1" t="s">
        <v>38</v>
      </c>
      <c r="N146" s="1" t="s">
        <v>40</v>
      </c>
      <c r="O146" s="1" t="s">
        <v>101</v>
      </c>
      <c r="P146" s="1" t="s">
        <v>1298</v>
      </c>
      <c r="Q146" s="1" t="s">
        <v>41</v>
      </c>
      <c r="R146" s="1" t="s">
        <v>59</v>
      </c>
      <c r="S146" s="1" t="s">
        <v>44</v>
      </c>
      <c r="T146" s="1">
        <v>33</v>
      </c>
      <c r="U146" s="1" t="s">
        <v>44</v>
      </c>
      <c r="V146" s="1" t="s">
        <v>1299</v>
      </c>
      <c r="W146" s="1" t="s">
        <v>1300</v>
      </c>
      <c r="Z146" s="1" t="s">
        <v>48</v>
      </c>
      <c r="AB146" s="1" t="s">
        <v>285</v>
      </c>
      <c r="AC146" s="1">
        <v>45370</v>
      </c>
      <c r="AG146" s="1" t="s">
        <v>37</v>
      </c>
    </row>
    <row r="147" spans="1:34" ht="15.75" x14ac:dyDescent="0.25">
      <c r="A147" s="1" t="s">
        <v>1294</v>
      </c>
      <c r="B147" s="1" t="s">
        <v>1295</v>
      </c>
      <c r="C147" s="1" t="s">
        <v>1296</v>
      </c>
      <c r="D147" s="1">
        <v>2017</v>
      </c>
      <c r="E147" s="1" t="s">
        <v>35</v>
      </c>
      <c r="F147" s="1" t="s">
        <v>1297</v>
      </c>
      <c r="G147" s="1" t="s">
        <v>37</v>
      </c>
      <c r="H147" s="1" t="s">
        <v>37</v>
      </c>
      <c r="I147" s="1" t="s">
        <v>37</v>
      </c>
      <c r="J147" s="1">
        <v>120</v>
      </c>
      <c r="K147" s="1">
        <v>60</v>
      </c>
      <c r="L147" s="1">
        <v>240</v>
      </c>
      <c r="M147" s="1" t="s">
        <v>38</v>
      </c>
      <c r="N147" s="1" t="s">
        <v>40</v>
      </c>
      <c r="O147" s="1" t="s">
        <v>101</v>
      </c>
      <c r="P147" s="1" t="s">
        <v>1301</v>
      </c>
      <c r="Q147" s="1" t="s">
        <v>41</v>
      </c>
      <c r="R147" s="1" t="s">
        <v>59</v>
      </c>
      <c r="S147" s="1" t="s">
        <v>44</v>
      </c>
      <c r="T147" s="1">
        <v>31</v>
      </c>
      <c r="U147" s="1" t="s">
        <v>44</v>
      </c>
      <c r="V147" s="1" t="s">
        <v>1299</v>
      </c>
      <c r="W147" s="1" t="s">
        <v>1300</v>
      </c>
      <c r="Z147" s="1" t="s">
        <v>48</v>
      </c>
      <c r="AB147" s="1" t="s">
        <v>285</v>
      </c>
      <c r="AC147" s="1">
        <v>45370</v>
      </c>
      <c r="AG147" s="1" t="s">
        <v>37</v>
      </c>
    </row>
    <row r="148" spans="1:34" ht="15.75" x14ac:dyDescent="0.25">
      <c r="A148" s="1" t="s">
        <v>1294</v>
      </c>
      <c r="B148" s="1" t="s">
        <v>1295</v>
      </c>
      <c r="C148" s="1" t="s">
        <v>1296</v>
      </c>
      <c r="D148" s="1">
        <v>2017</v>
      </c>
      <c r="E148" s="1" t="s">
        <v>35</v>
      </c>
      <c r="F148" s="1" t="s">
        <v>1297</v>
      </c>
      <c r="G148" s="1" t="s">
        <v>37</v>
      </c>
      <c r="H148" s="1" t="s">
        <v>37</v>
      </c>
      <c r="I148" s="1" t="s">
        <v>37</v>
      </c>
      <c r="J148" s="1">
        <v>240</v>
      </c>
      <c r="K148" s="1">
        <v>60</v>
      </c>
      <c r="L148" s="1">
        <v>240</v>
      </c>
      <c r="M148" s="1" t="s">
        <v>38</v>
      </c>
      <c r="N148" s="1" t="s">
        <v>40</v>
      </c>
      <c r="O148" s="1" t="s">
        <v>101</v>
      </c>
      <c r="P148" s="1" t="s">
        <v>1982</v>
      </c>
      <c r="Q148" s="1" t="s">
        <v>41</v>
      </c>
      <c r="R148" s="1" t="s">
        <v>59</v>
      </c>
      <c r="S148" s="1" t="s">
        <v>44</v>
      </c>
      <c r="T148" s="1">
        <v>34</v>
      </c>
      <c r="U148" s="1" t="s">
        <v>44</v>
      </c>
      <c r="V148" s="1" t="s">
        <v>1299</v>
      </c>
      <c r="W148" s="1" t="s">
        <v>1300</v>
      </c>
      <c r="Z148" s="1" t="s">
        <v>48</v>
      </c>
      <c r="AB148" s="1" t="s">
        <v>285</v>
      </c>
      <c r="AC148" s="1">
        <v>45370</v>
      </c>
      <c r="AG148" s="1" t="s">
        <v>37</v>
      </c>
    </row>
    <row r="149" spans="1:34" ht="15.75" x14ac:dyDescent="0.25">
      <c r="A149" s="1" t="s">
        <v>1310</v>
      </c>
      <c r="B149" s="1" t="s">
        <v>529</v>
      </c>
      <c r="C149" s="1">
        <v>21035</v>
      </c>
      <c r="D149" s="1">
        <v>1999</v>
      </c>
      <c r="E149" s="1" t="s">
        <v>35</v>
      </c>
      <c r="F149" s="1" t="s">
        <v>1311</v>
      </c>
      <c r="G149" s="1" t="s">
        <v>37</v>
      </c>
      <c r="H149" s="1" t="s">
        <v>37</v>
      </c>
      <c r="I149" s="1" t="s">
        <v>37</v>
      </c>
      <c r="J149" s="1">
        <v>2000</v>
      </c>
      <c r="K149" s="1">
        <v>500</v>
      </c>
      <c r="L149" s="1">
        <v>2000</v>
      </c>
      <c r="M149" s="1" t="s">
        <v>38</v>
      </c>
      <c r="N149" s="1" t="s">
        <v>40</v>
      </c>
      <c r="O149" s="1" t="s">
        <v>101</v>
      </c>
      <c r="P149" s="1" t="s">
        <v>1312</v>
      </c>
      <c r="Q149" s="1" t="s">
        <v>41</v>
      </c>
      <c r="R149" s="1" t="s">
        <v>1313</v>
      </c>
      <c r="S149" s="1" t="s">
        <v>44</v>
      </c>
      <c r="T149" s="1">
        <v>769</v>
      </c>
      <c r="U149" s="1" t="s">
        <v>44</v>
      </c>
      <c r="V149" s="1" t="s">
        <v>532</v>
      </c>
      <c r="W149" s="1" t="s">
        <v>1314</v>
      </c>
      <c r="Z149" s="1" t="s">
        <v>48</v>
      </c>
      <c r="AA149" s="1" t="s">
        <v>1315</v>
      </c>
      <c r="AB149" s="1" t="s">
        <v>285</v>
      </c>
      <c r="AC149" s="1">
        <v>45337</v>
      </c>
      <c r="AG149" s="1" t="s">
        <v>37</v>
      </c>
      <c r="AH149" s="1" t="s">
        <v>319</v>
      </c>
    </row>
    <row r="150" spans="1:34" ht="15.75" x14ac:dyDescent="0.25">
      <c r="A150" s="1" t="s">
        <v>245</v>
      </c>
      <c r="B150" s="1" t="s">
        <v>2032</v>
      </c>
      <c r="C150" s="1">
        <v>22064</v>
      </c>
      <c r="D150" s="1">
        <v>2007</v>
      </c>
      <c r="E150" s="1" t="s">
        <v>35</v>
      </c>
      <c r="F150" s="1" t="s">
        <v>1302</v>
      </c>
      <c r="G150" s="1" t="s">
        <v>37</v>
      </c>
      <c r="H150" s="1" t="s">
        <v>37</v>
      </c>
      <c r="I150" s="1" t="s">
        <v>37</v>
      </c>
      <c r="J150" s="1">
        <v>2.5</v>
      </c>
      <c r="K150" s="1">
        <v>2.5</v>
      </c>
      <c r="L150" s="1">
        <v>10</v>
      </c>
      <c r="M150" s="1" t="s">
        <v>38</v>
      </c>
      <c r="N150" s="1" t="s">
        <v>40</v>
      </c>
      <c r="O150" s="1" t="s">
        <v>101</v>
      </c>
      <c r="P150" s="1" t="s">
        <v>379</v>
      </c>
      <c r="Q150" s="1" t="s">
        <v>41</v>
      </c>
      <c r="R150" s="1" t="s">
        <v>1303</v>
      </c>
      <c r="S150" s="1" t="s">
        <v>1303</v>
      </c>
      <c r="T150" s="1">
        <v>308</v>
      </c>
      <c r="U150" s="1" t="s">
        <v>44</v>
      </c>
      <c r="V150" s="1" t="s">
        <v>247</v>
      </c>
      <c r="W150" s="1" t="s">
        <v>1304</v>
      </c>
      <c r="Z150" s="1" t="s">
        <v>48</v>
      </c>
      <c r="AB150" s="1" t="s">
        <v>285</v>
      </c>
      <c r="AC150" s="1" t="s">
        <v>956</v>
      </c>
      <c r="AG150" s="1" t="s">
        <v>37</v>
      </c>
    </row>
    <row r="151" spans="1:34" ht="15.75" x14ac:dyDescent="0.25">
      <c r="A151" s="1" t="s">
        <v>245</v>
      </c>
      <c r="B151" s="1" t="s">
        <v>2032</v>
      </c>
      <c r="C151" s="1">
        <v>22064</v>
      </c>
      <c r="D151" s="1">
        <v>2007</v>
      </c>
      <c r="E151" s="1" t="s">
        <v>35</v>
      </c>
      <c r="F151" s="1" t="s">
        <v>1302</v>
      </c>
      <c r="G151" s="1" t="s">
        <v>37</v>
      </c>
      <c r="H151" s="1" t="s">
        <v>37</v>
      </c>
      <c r="I151" s="1" t="s">
        <v>37</v>
      </c>
      <c r="J151" s="1">
        <v>5</v>
      </c>
      <c r="K151" s="1">
        <v>2.5</v>
      </c>
      <c r="L151" s="1">
        <v>10</v>
      </c>
      <c r="M151" s="1" t="s">
        <v>38</v>
      </c>
      <c r="N151" s="1" t="s">
        <v>40</v>
      </c>
      <c r="O151" s="1" t="s">
        <v>101</v>
      </c>
      <c r="P151" s="1" t="s">
        <v>1305</v>
      </c>
      <c r="Q151" s="1" t="s">
        <v>41</v>
      </c>
      <c r="R151" s="1" t="s">
        <v>1303</v>
      </c>
      <c r="S151" s="1" t="s">
        <v>1303</v>
      </c>
      <c r="T151" s="1">
        <v>303</v>
      </c>
      <c r="U151" s="1" t="s">
        <v>44</v>
      </c>
      <c r="V151" s="1" t="s">
        <v>247</v>
      </c>
      <c r="W151" s="1" t="s">
        <v>1304</v>
      </c>
      <c r="Z151" s="1" t="s">
        <v>48</v>
      </c>
      <c r="AB151" s="1" t="s">
        <v>285</v>
      </c>
      <c r="AC151" s="1" t="s">
        <v>956</v>
      </c>
      <c r="AG151" s="1" t="s">
        <v>37</v>
      </c>
    </row>
    <row r="152" spans="1:34" ht="15.75" x14ac:dyDescent="0.25">
      <c r="A152" s="1" t="s">
        <v>245</v>
      </c>
      <c r="B152" s="1" t="s">
        <v>2032</v>
      </c>
      <c r="C152" s="1">
        <v>22064</v>
      </c>
      <c r="D152" s="1">
        <v>2007</v>
      </c>
      <c r="E152" s="1" t="s">
        <v>35</v>
      </c>
      <c r="F152" s="1" t="s">
        <v>1302</v>
      </c>
      <c r="G152" s="1" t="s">
        <v>37</v>
      </c>
      <c r="H152" s="1" t="s">
        <v>37</v>
      </c>
      <c r="I152" s="1" t="s">
        <v>37</v>
      </c>
      <c r="J152" s="1">
        <v>10</v>
      </c>
      <c r="K152" s="1">
        <v>2.5</v>
      </c>
      <c r="L152" s="1">
        <v>10</v>
      </c>
      <c r="M152" s="1" t="s">
        <v>38</v>
      </c>
      <c r="N152" s="1" t="s">
        <v>40</v>
      </c>
      <c r="O152" s="1" t="s">
        <v>101</v>
      </c>
      <c r="P152" s="1" t="s">
        <v>1305</v>
      </c>
      <c r="Q152" s="1" t="s">
        <v>41</v>
      </c>
      <c r="R152" s="1" t="s">
        <v>1303</v>
      </c>
      <c r="S152" s="1" t="s">
        <v>1303</v>
      </c>
      <c r="T152" s="1">
        <v>296</v>
      </c>
      <c r="U152" s="1" t="s">
        <v>44</v>
      </c>
      <c r="V152" s="1" t="s">
        <v>247</v>
      </c>
      <c r="W152" s="1" t="s">
        <v>1304</v>
      </c>
      <c r="Z152" s="1" t="s">
        <v>48</v>
      </c>
      <c r="AB152" s="1" t="s">
        <v>285</v>
      </c>
      <c r="AC152" s="1" t="s">
        <v>956</v>
      </c>
      <c r="AG152" s="1" t="s">
        <v>37</v>
      </c>
    </row>
    <row r="153" spans="1:34" ht="15.75" x14ac:dyDescent="0.25">
      <c r="A153" s="1" t="s">
        <v>1306</v>
      </c>
      <c r="B153" s="1" t="s">
        <v>1307</v>
      </c>
      <c r="C153" s="1">
        <v>201280</v>
      </c>
      <c r="D153" s="1">
        <v>2010</v>
      </c>
      <c r="E153" s="1" t="s">
        <v>35</v>
      </c>
      <c r="F153" s="1" t="s">
        <v>1308</v>
      </c>
      <c r="G153" s="1" t="s">
        <v>37</v>
      </c>
      <c r="H153" s="1" t="s">
        <v>37</v>
      </c>
      <c r="I153" s="1" t="s">
        <v>37</v>
      </c>
      <c r="J153" s="1" t="s">
        <v>125</v>
      </c>
      <c r="K153" s="1">
        <v>5</v>
      </c>
      <c r="L153" s="1">
        <v>5</v>
      </c>
      <c r="M153" s="1" t="s">
        <v>38</v>
      </c>
      <c r="N153" s="1" t="s">
        <v>38</v>
      </c>
      <c r="O153" s="1" t="s">
        <v>101</v>
      </c>
      <c r="P153" s="1" t="s">
        <v>101</v>
      </c>
      <c r="Q153" s="1" t="s">
        <v>41</v>
      </c>
      <c r="R153" s="1" t="s">
        <v>268</v>
      </c>
      <c r="S153" s="1" t="s">
        <v>1309</v>
      </c>
      <c r="T153" s="1">
        <v>2566</v>
      </c>
      <c r="U153" s="1" t="s">
        <v>44</v>
      </c>
      <c r="V153" s="1" t="s">
        <v>887</v>
      </c>
      <c r="Z153" s="1" t="s">
        <v>48</v>
      </c>
      <c r="AB153" s="1" t="s">
        <v>348</v>
      </c>
      <c r="AC153" s="1">
        <v>45394</v>
      </c>
      <c r="AD153" s="1" t="s">
        <v>51</v>
      </c>
      <c r="AG153" s="1" t="s">
        <v>37</v>
      </c>
    </row>
    <row r="154" spans="1:34" ht="15.75" x14ac:dyDescent="0.25">
      <c r="A154" s="1" t="s">
        <v>1316</v>
      </c>
      <c r="B154" s="1" t="s">
        <v>1317</v>
      </c>
      <c r="C154" s="1">
        <v>21977</v>
      </c>
      <c r="D154" s="1">
        <v>2011</v>
      </c>
      <c r="E154" s="1" t="s">
        <v>35</v>
      </c>
      <c r="F154" s="1" t="s">
        <v>1318</v>
      </c>
      <c r="G154" s="1" t="s">
        <v>37</v>
      </c>
      <c r="H154" s="1" t="s">
        <v>37</v>
      </c>
      <c r="I154" s="1" t="s">
        <v>37</v>
      </c>
      <c r="J154" s="1">
        <v>70</v>
      </c>
      <c r="K154" s="1">
        <v>70</v>
      </c>
      <c r="L154" s="1">
        <v>70</v>
      </c>
      <c r="M154" s="1" t="s">
        <v>38</v>
      </c>
      <c r="N154" s="1" t="s">
        <v>38</v>
      </c>
      <c r="O154" s="1" t="s">
        <v>101</v>
      </c>
      <c r="P154" s="1" t="s">
        <v>1319</v>
      </c>
      <c r="Q154" s="1" t="s">
        <v>41</v>
      </c>
      <c r="R154" s="1" t="s">
        <v>1320</v>
      </c>
      <c r="S154" s="1" t="s">
        <v>1321</v>
      </c>
      <c r="T154" s="1">
        <v>56</v>
      </c>
      <c r="U154" s="1">
        <v>76.099999999999994</v>
      </c>
      <c r="V154" s="1" t="s">
        <v>1322</v>
      </c>
      <c r="W154" s="1" t="s">
        <v>1323</v>
      </c>
      <c r="Z154" s="1" t="s">
        <v>48</v>
      </c>
      <c r="AA154" s="1" t="s">
        <v>1324</v>
      </c>
      <c r="AB154" s="1" t="s">
        <v>285</v>
      </c>
      <c r="AC154" s="1" t="s">
        <v>956</v>
      </c>
      <c r="AG154" s="1" t="s">
        <v>37</v>
      </c>
    </row>
    <row r="155" spans="1:34" ht="15.75" x14ac:dyDescent="0.25">
      <c r="A155" s="1" t="s">
        <v>735</v>
      </c>
      <c r="B155" s="1" t="s">
        <v>736</v>
      </c>
      <c r="C155" s="1">
        <v>19658</v>
      </c>
      <c r="D155" s="1">
        <v>2002</v>
      </c>
      <c r="E155" s="1" t="s">
        <v>35</v>
      </c>
      <c r="F155" s="1" t="s">
        <v>44</v>
      </c>
      <c r="G155" s="1" t="s">
        <v>37</v>
      </c>
      <c r="H155" s="1" t="s">
        <v>37</v>
      </c>
      <c r="I155" s="1" t="s">
        <v>37</v>
      </c>
      <c r="J155" s="1" t="s">
        <v>125</v>
      </c>
      <c r="K155" s="1">
        <v>10</v>
      </c>
      <c r="L155" s="1">
        <v>10</v>
      </c>
      <c r="M155" s="1" t="s">
        <v>38</v>
      </c>
      <c r="N155" s="1" t="s">
        <v>38</v>
      </c>
      <c r="O155" s="1" t="s">
        <v>101</v>
      </c>
      <c r="P155" s="1" t="s">
        <v>125</v>
      </c>
      <c r="Q155" s="1" t="s">
        <v>41</v>
      </c>
      <c r="R155" s="1" t="s">
        <v>44</v>
      </c>
      <c r="S155" s="1" t="s">
        <v>44</v>
      </c>
      <c r="T155" s="1">
        <v>495</v>
      </c>
      <c r="U155" s="1" t="s">
        <v>44</v>
      </c>
      <c r="V155" s="1" t="s">
        <v>44</v>
      </c>
      <c r="W155" s="1" t="s">
        <v>737</v>
      </c>
      <c r="Z155" s="1" t="s">
        <v>48</v>
      </c>
      <c r="AA155" s="1" t="s">
        <v>738</v>
      </c>
      <c r="AB155" s="1" t="s">
        <v>82</v>
      </c>
      <c r="AC155" s="1">
        <v>45317</v>
      </c>
      <c r="AD155" s="1" t="s">
        <v>37</v>
      </c>
      <c r="AE155" s="1" t="s">
        <v>739</v>
      </c>
      <c r="AG155" s="1" t="s">
        <v>37</v>
      </c>
    </row>
    <row r="156" spans="1:34" ht="15.75" x14ac:dyDescent="0.25">
      <c r="A156" s="1" t="s">
        <v>1325</v>
      </c>
      <c r="B156" s="1" t="s">
        <v>1326</v>
      </c>
      <c r="C156" s="1">
        <v>22529</v>
      </c>
      <c r="D156" s="1">
        <v>2012</v>
      </c>
      <c r="E156" s="1" t="s">
        <v>35</v>
      </c>
      <c r="F156" s="1" t="s">
        <v>1327</v>
      </c>
      <c r="G156" s="1" t="s">
        <v>37</v>
      </c>
      <c r="H156" s="1" t="s">
        <v>37</v>
      </c>
      <c r="I156" s="1" t="s">
        <v>37</v>
      </c>
      <c r="J156" s="1">
        <v>20</v>
      </c>
      <c r="K156" s="1">
        <v>10</v>
      </c>
      <c r="L156" s="1">
        <v>20</v>
      </c>
      <c r="M156" s="1" t="s">
        <v>40</v>
      </c>
      <c r="N156" s="1" t="s">
        <v>40</v>
      </c>
      <c r="O156" s="1" t="s">
        <v>1331</v>
      </c>
      <c r="P156" s="1" t="s">
        <v>1332</v>
      </c>
      <c r="Q156" s="1" t="s">
        <v>41</v>
      </c>
      <c r="R156" s="1" t="s">
        <v>725</v>
      </c>
      <c r="S156" s="1" t="s">
        <v>44</v>
      </c>
      <c r="T156" s="1">
        <v>256</v>
      </c>
      <c r="U156" s="1">
        <v>103.6</v>
      </c>
      <c r="V156" s="1" t="s">
        <v>1329</v>
      </c>
      <c r="Z156" s="1" t="s">
        <v>48</v>
      </c>
      <c r="AA156" s="1" t="s">
        <v>1330</v>
      </c>
      <c r="AB156" s="1" t="s">
        <v>285</v>
      </c>
      <c r="AC156" s="1" t="s">
        <v>956</v>
      </c>
      <c r="AG156" s="1" t="s">
        <v>37</v>
      </c>
    </row>
    <row r="157" spans="1:34" ht="15.75" x14ac:dyDescent="0.25">
      <c r="A157" s="1" t="s">
        <v>1325</v>
      </c>
      <c r="B157" s="1" t="s">
        <v>1326</v>
      </c>
      <c r="C157" s="1">
        <v>22529</v>
      </c>
      <c r="D157" s="1">
        <v>2012</v>
      </c>
      <c r="E157" s="1" t="s">
        <v>35</v>
      </c>
      <c r="F157" s="1" t="s">
        <v>1327</v>
      </c>
      <c r="G157" s="1" t="s">
        <v>37</v>
      </c>
      <c r="H157" s="1" t="s">
        <v>37</v>
      </c>
      <c r="I157" s="1" t="s">
        <v>37</v>
      </c>
      <c r="J157" s="1">
        <v>10</v>
      </c>
      <c r="K157" s="1">
        <v>10</v>
      </c>
      <c r="L157" s="1">
        <v>20</v>
      </c>
      <c r="M157" s="1" t="s">
        <v>38</v>
      </c>
      <c r="N157" s="1" t="s">
        <v>40</v>
      </c>
      <c r="O157" s="1" t="s">
        <v>101</v>
      </c>
      <c r="P157" s="1" t="s">
        <v>1328</v>
      </c>
      <c r="Q157" s="1" t="s">
        <v>41</v>
      </c>
      <c r="R157" s="1" t="s">
        <v>725</v>
      </c>
      <c r="S157" s="1" t="s">
        <v>44</v>
      </c>
      <c r="T157" s="1">
        <v>95</v>
      </c>
      <c r="U157" s="1">
        <v>103.6</v>
      </c>
      <c r="V157" s="1" t="s">
        <v>1329</v>
      </c>
      <c r="Z157" s="1" t="s">
        <v>48</v>
      </c>
      <c r="AA157" s="1" t="s">
        <v>1330</v>
      </c>
      <c r="AB157" s="1" t="s">
        <v>285</v>
      </c>
      <c r="AC157" s="1" t="s">
        <v>956</v>
      </c>
    </row>
    <row r="158" spans="1:34" ht="15.75" x14ac:dyDescent="0.25">
      <c r="A158" s="1" t="s">
        <v>740</v>
      </c>
      <c r="B158" s="1" t="s">
        <v>741</v>
      </c>
      <c r="C158" s="1">
        <v>19643</v>
      </c>
      <c r="D158" s="1">
        <v>2012</v>
      </c>
      <c r="E158" s="1" t="s">
        <v>396</v>
      </c>
      <c r="F158" s="1" t="s">
        <v>742</v>
      </c>
      <c r="G158" s="1" t="s">
        <v>37</v>
      </c>
      <c r="H158" s="1" t="s">
        <v>37</v>
      </c>
      <c r="I158" s="1" t="s">
        <v>37</v>
      </c>
      <c r="J158" s="1" t="s">
        <v>125</v>
      </c>
      <c r="K158" s="1">
        <v>20</v>
      </c>
      <c r="L158" s="1">
        <v>80</v>
      </c>
      <c r="M158" s="1" t="s">
        <v>40</v>
      </c>
      <c r="N158" s="1" t="s">
        <v>40</v>
      </c>
      <c r="O158" s="1" t="s">
        <v>743</v>
      </c>
      <c r="P158" s="1" t="s">
        <v>125</v>
      </c>
      <c r="Q158" s="1" t="s">
        <v>41</v>
      </c>
      <c r="R158" s="1" t="s">
        <v>42</v>
      </c>
      <c r="S158" s="1" t="s">
        <v>101</v>
      </c>
      <c r="T158" s="1">
        <v>8245</v>
      </c>
      <c r="U158" s="1" t="s">
        <v>44</v>
      </c>
      <c r="V158" s="1" t="s">
        <v>637</v>
      </c>
      <c r="Z158" s="1" t="s">
        <v>48</v>
      </c>
      <c r="AA158" s="1" t="s">
        <v>744</v>
      </c>
      <c r="AB158" s="1" t="s">
        <v>82</v>
      </c>
      <c r="AC158" s="1">
        <v>45337</v>
      </c>
      <c r="AD158" s="1" t="s">
        <v>51</v>
      </c>
      <c r="AE158" s="1" t="s">
        <v>457</v>
      </c>
      <c r="AG158" s="1" t="s">
        <v>37</v>
      </c>
      <c r="AH158" s="1" t="s">
        <v>319</v>
      </c>
    </row>
    <row r="159" spans="1:34" ht="15.75" x14ac:dyDescent="0.25">
      <c r="A159" s="1" t="s">
        <v>1333</v>
      </c>
      <c r="B159" s="1" t="s">
        <v>1334</v>
      </c>
      <c r="C159" s="1">
        <v>204410</v>
      </c>
      <c r="D159" s="1">
        <v>2013</v>
      </c>
      <c r="E159" s="1" t="s">
        <v>35</v>
      </c>
      <c r="F159" s="1" t="s">
        <v>1335</v>
      </c>
      <c r="G159" s="1" t="s">
        <v>37</v>
      </c>
      <c r="H159" s="1" t="s">
        <v>37</v>
      </c>
      <c r="I159" s="1" t="s">
        <v>37</v>
      </c>
      <c r="J159" s="1">
        <v>3</v>
      </c>
      <c r="K159" s="1">
        <v>3</v>
      </c>
      <c r="L159" s="1">
        <v>10</v>
      </c>
      <c r="M159" s="1" t="s">
        <v>38</v>
      </c>
      <c r="N159" s="1" t="s">
        <v>40</v>
      </c>
      <c r="O159" s="1" t="s">
        <v>101</v>
      </c>
      <c r="P159" s="1" t="s">
        <v>1336</v>
      </c>
      <c r="Q159" s="1" t="s">
        <v>41</v>
      </c>
      <c r="R159" s="1" t="s">
        <v>1337</v>
      </c>
      <c r="S159" s="1" t="s">
        <v>1338</v>
      </c>
      <c r="T159" s="1">
        <v>250</v>
      </c>
      <c r="U159" s="1">
        <v>67.599999999999994</v>
      </c>
      <c r="V159" s="1" t="s">
        <v>80</v>
      </c>
      <c r="W159" s="1" t="s">
        <v>1339</v>
      </c>
      <c r="X159" s="1" t="s">
        <v>48</v>
      </c>
      <c r="Z159" s="1" t="s">
        <v>48</v>
      </c>
      <c r="AB159" s="1" t="s">
        <v>348</v>
      </c>
      <c r="AC159" s="1">
        <v>45398</v>
      </c>
      <c r="AD159" s="1" t="s">
        <v>51</v>
      </c>
      <c r="AE159" s="1" t="s">
        <v>37</v>
      </c>
    </row>
    <row r="160" spans="1:34" ht="15.75" x14ac:dyDescent="0.25">
      <c r="A160" s="1" t="s">
        <v>1333</v>
      </c>
      <c r="B160" s="1" t="s">
        <v>1334</v>
      </c>
      <c r="C160" s="1">
        <v>204410</v>
      </c>
      <c r="D160" s="1">
        <v>2013</v>
      </c>
      <c r="E160" s="1" t="s">
        <v>35</v>
      </c>
      <c r="F160" s="1" t="s">
        <v>1335</v>
      </c>
      <c r="G160" s="1" t="s">
        <v>37</v>
      </c>
      <c r="H160" s="1" t="s">
        <v>37</v>
      </c>
      <c r="I160" s="1" t="s">
        <v>37</v>
      </c>
      <c r="J160" s="1">
        <v>10</v>
      </c>
      <c r="K160" s="1">
        <v>3</v>
      </c>
      <c r="L160" s="1">
        <v>10</v>
      </c>
      <c r="M160" s="1" t="s">
        <v>38</v>
      </c>
      <c r="N160" s="1" t="s">
        <v>40</v>
      </c>
      <c r="O160" s="1" t="s">
        <v>101</v>
      </c>
      <c r="P160" s="1" t="s">
        <v>2033</v>
      </c>
      <c r="Q160" s="1" t="s">
        <v>41</v>
      </c>
      <c r="R160" s="1" t="s">
        <v>1340</v>
      </c>
      <c r="S160" s="1" t="s">
        <v>1341</v>
      </c>
      <c r="T160" s="1">
        <v>242</v>
      </c>
      <c r="U160" s="1">
        <v>67.099999999999994</v>
      </c>
      <c r="V160" s="1" t="s">
        <v>80</v>
      </c>
      <c r="Z160" s="1" t="s">
        <v>48</v>
      </c>
      <c r="AB160" s="1" t="s">
        <v>348</v>
      </c>
      <c r="AC160" s="1">
        <v>45398</v>
      </c>
      <c r="AD160" s="1" t="s">
        <v>51</v>
      </c>
      <c r="AG160" s="1" t="s">
        <v>37</v>
      </c>
    </row>
    <row r="161" spans="1:35" ht="15.75" x14ac:dyDescent="0.25">
      <c r="A161" s="1" t="s">
        <v>248</v>
      </c>
      <c r="B161" s="1" t="s">
        <v>249</v>
      </c>
      <c r="C161" s="1">
        <v>22128</v>
      </c>
      <c r="D161" s="1">
        <v>2007</v>
      </c>
      <c r="E161" s="1" t="s">
        <v>35</v>
      </c>
      <c r="F161" s="1" t="s">
        <v>250</v>
      </c>
      <c r="G161" s="1" t="s">
        <v>37</v>
      </c>
      <c r="H161" s="1" t="s">
        <v>37</v>
      </c>
      <c r="I161" s="1" t="s">
        <v>37</v>
      </c>
      <c r="J161" s="1">
        <v>300</v>
      </c>
      <c r="K161" s="1">
        <v>300</v>
      </c>
      <c r="L161" s="1">
        <v>600</v>
      </c>
      <c r="M161" s="1" t="s">
        <v>251</v>
      </c>
      <c r="N161" s="1" t="s">
        <v>40</v>
      </c>
      <c r="O161" s="1" t="s">
        <v>252</v>
      </c>
      <c r="P161" s="1" t="s">
        <v>2034</v>
      </c>
      <c r="Q161" s="1" t="s">
        <v>41</v>
      </c>
      <c r="R161" s="1" t="s">
        <v>42</v>
      </c>
      <c r="S161" s="1" t="s">
        <v>43</v>
      </c>
      <c r="T161" s="1">
        <v>426</v>
      </c>
      <c r="U161" s="1" t="s">
        <v>44</v>
      </c>
      <c r="V161" s="1" t="s">
        <v>253</v>
      </c>
      <c r="Z161" s="1" t="s">
        <v>48</v>
      </c>
      <c r="AA161" s="1" t="s">
        <v>254</v>
      </c>
      <c r="AB161" s="1" t="s">
        <v>82</v>
      </c>
      <c r="AC161" s="1">
        <v>45299</v>
      </c>
      <c r="AD161" s="1" t="s">
        <v>51</v>
      </c>
      <c r="AE161" s="1" t="s">
        <v>52</v>
      </c>
      <c r="AG161" s="1" t="s">
        <v>37</v>
      </c>
    </row>
    <row r="162" spans="1:35" ht="15.75" x14ac:dyDescent="0.25">
      <c r="A162" s="1" t="s">
        <v>248</v>
      </c>
      <c r="B162" s="1" t="s">
        <v>249</v>
      </c>
      <c r="C162" s="1">
        <v>22128</v>
      </c>
      <c r="D162" s="1">
        <v>2007</v>
      </c>
      <c r="E162" s="1" t="s">
        <v>35</v>
      </c>
      <c r="F162" s="1" t="s">
        <v>250</v>
      </c>
      <c r="G162" s="1" t="s">
        <v>37</v>
      </c>
      <c r="H162" s="1" t="s">
        <v>37</v>
      </c>
      <c r="I162" s="1" t="s">
        <v>37</v>
      </c>
      <c r="J162" s="1">
        <v>300</v>
      </c>
      <c r="K162" s="1">
        <v>150</v>
      </c>
      <c r="L162" s="1">
        <v>300</v>
      </c>
      <c r="M162" s="1" t="s">
        <v>251</v>
      </c>
      <c r="N162" s="1" t="s">
        <v>40</v>
      </c>
      <c r="O162" s="1" t="s">
        <v>255</v>
      </c>
      <c r="P162" s="1" t="s">
        <v>2035</v>
      </c>
      <c r="Q162" s="1" t="s">
        <v>41</v>
      </c>
      <c r="R162" s="1" t="s">
        <v>42</v>
      </c>
      <c r="S162" s="1" t="s">
        <v>43</v>
      </c>
      <c r="T162" s="1">
        <v>414</v>
      </c>
      <c r="U162" s="1" t="s">
        <v>44</v>
      </c>
      <c r="V162" s="1" t="s">
        <v>253</v>
      </c>
      <c r="Y162" s="1" t="s">
        <v>82</v>
      </c>
      <c r="Z162" s="1" t="s">
        <v>48</v>
      </c>
      <c r="AA162" s="1" t="s">
        <v>256</v>
      </c>
      <c r="AB162" s="1" t="s">
        <v>82</v>
      </c>
      <c r="AC162" s="1">
        <v>45299</v>
      </c>
      <c r="AD162" s="1" t="s">
        <v>51</v>
      </c>
      <c r="AE162" s="1" t="s">
        <v>52</v>
      </c>
      <c r="AG162" s="1" t="s">
        <v>37</v>
      </c>
    </row>
    <row r="163" spans="1:35" ht="15.75" x14ac:dyDescent="0.25">
      <c r="A163" s="1" t="s">
        <v>1363</v>
      </c>
      <c r="B163" s="1" t="s">
        <v>1364</v>
      </c>
      <c r="C163" s="1" t="s">
        <v>1365</v>
      </c>
      <c r="D163" s="1">
        <v>2018</v>
      </c>
      <c r="E163" s="1" t="s">
        <v>1366</v>
      </c>
      <c r="F163" s="1" t="s">
        <v>44</v>
      </c>
      <c r="G163" s="1" t="s">
        <v>37</v>
      </c>
      <c r="H163" s="1" t="s">
        <v>37</v>
      </c>
      <c r="I163" s="1" t="s">
        <v>37</v>
      </c>
      <c r="J163" s="1" t="s">
        <v>125</v>
      </c>
      <c r="K163" s="1">
        <v>10</v>
      </c>
      <c r="L163" s="1">
        <v>10</v>
      </c>
      <c r="M163" s="1" t="s">
        <v>38</v>
      </c>
      <c r="N163" s="1" t="s">
        <v>38</v>
      </c>
      <c r="O163" s="1" t="s">
        <v>101</v>
      </c>
      <c r="P163" s="1" t="s">
        <v>125</v>
      </c>
      <c r="Q163" s="1" t="s">
        <v>41</v>
      </c>
      <c r="R163" s="1" t="s">
        <v>180</v>
      </c>
      <c r="S163" s="1" t="s">
        <v>1367</v>
      </c>
      <c r="T163" s="1">
        <v>794</v>
      </c>
      <c r="U163" s="1" t="s">
        <v>44</v>
      </c>
      <c r="V163" s="1" t="s">
        <v>44</v>
      </c>
      <c r="W163" s="1" t="s">
        <v>1368</v>
      </c>
      <c r="Z163" s="1" t="s">
        <v>48</v>
      </c>
      <c r="AB163" s="1" t="s">
        <v>285</v>
      </c>
      <c r="AC163" s="1">
        <v>45337</v>
      </c>
      <c r="AG163" s="1" t="s">
        <v>37</v>
      </c>
      <c r="AH163" s="1" t="s">
        <v>319</v>
      </c>
    </row>
    <row r="164" spans="1:35" ht="15.75" x14ac:dyDescent="0.25">
      <c r="A164" s="1" t="s">
        <v>257</v>
      </c>
      <c r="B164" s="1" t="s">
        <v>258</v>
      </c>
      <c r="C164" s="1">
        <v>207233</v>
      </c>
      <c r="D164" s="1">
        <v>2015</v>
      </c>
      <c r="E164" s="1" t="s">
        <v>35</v>
      </c>
      <c r="F164" s="1" t="s">
        <v>2042</v>
      </c>
      <c r="G164" s="1" t="s">
        <v>37</v>
      </c>
      <c r="H164" s="1" t="s">
        <v>37</v>
      </c>
      <c r="I164" s="1" t="s">
        <v>37</v>
      </c>
      <c r="J164" s="1">
        <v>5</v>
      </c>
      <c r="K164" s="1">
        <v>5</v>
      </c>
      <c r="L164" s="1">
        <v>10</v>
      </c>
      <c r="M164" s="1" t="s">
        <v>38</v>
      </c>
      <c r="N164" s="1" t="s">
        <v>40</v>
      </c>
      <c r="O164" s="1" t="s">
        <v>101</v>
      </c>
      <c r="P164" s="1" t="s">
        <v>259</v>
      </c>
      <c r="Q164" s="1" t="s">
        <v>41</v>
      </c>
      <c r="R164" s="1" t="s">
        <v>59</v>
      </c>
      <c r="S164" s="1" t="s">
        <v>43</v>
      </c>
      <c r="T164" s="1">
        <v>138</v>
      </c>
      <c r="U164" s="1" t="s">
        <v>44</v>
      </c>
      <c r="V164" s="1" t="s">
        <v>260</v>
      </c>
      <c r="Z164" s="1" t="s">
        <v>48</v>
      </c>
      <c r="AA164" s="1" t="s">
        <v>261</v>
      </c>
      <c r="AB164" s="1" t="s">
        <v>82</v>
      </c>
      <c r="AC164" s="1">
        <v>45300</v>
      </c>
      <c r="AD164" s="1" t="s">
        <v>51</v>
      </c>
      <c r="AE164" s="1" t="s">
        <v>262</v>
      </c>
      <c r="AG164" s="1" t="s">
        <v>37</v>
      </c>
    </row>
    <row r="165" spans="1:35" ht="15.75" x14ac:dyDescent="0.25">
      <c r="A165" s="1" t="s">
        <v>1342</v>
      </c>
      <c r="B165" s="1" t="s">
        <v>427</v>
      </c>
      <c r="C165" s="1" t="s">
        <v>1343</v>
      </c>
      <c r="D165" s="1">
        <v>2009</v>
      </c>
      <c r="E165" s="1" t="s">
        <v>35</v>
      </c>
      <c r="F165" s="1" t="s">
        <v>1344</v>
      </c>
      <c r="G165" s="1" t="s">
        <v>37</v>
      </c>
      <c r="H165" s="1" t="s">
        <v>37</v>
      </c>
      <c r="I165" s="1" t="s">
        <v>37</v>
      </c>
      <c r="J165" s="1">
        <v>60</v>
      </c>
      <c r="K165" s="1">
        <v>60</v>
      </c>
      <c r="L165" s="1">
        <v>60</v>
      </c>
      <c r="M165" s="1" t="s">
        <v>38</v>
      </c>
      <c r="N165" s="1" t="s">
        <v>38</v>
      </c>
      <c r="O165" s="1" t="s">
        <v>101</v>
      </c>
      <c r="P165" s="1" t="s">
        <v>1345</v>
      </c>
      <c r="Q165" s="1" t="s">
        <v>41</v>
      </c>
      <c r="R165" s="1" t="s">
        <v>1346</v>
      </c>
      <c r="S165" s="1" t="s">
        <v>1347</v>
      </c>
      <c r="T165" s="1">
        <v>51</v>
      </c>
      <c r="U165" s="1">
        <v>90.17</v>
      </c>
      <c r="V165" s="1" t="s">
        <v>1348</v>
      </c>
      <c r="W165" s="1" t="s">
        <v>1349</v>
      </c>
      <c r="Z165" s="1" t="s">
        <v>48</v>
      </c>
      <c r="AA165" s="1" t="s">
        <v>1350</v>
      </c>
      <c r="AB165" s="1" t="s">
        <v>285</v>
      </c>
      <c r="AC165" s="1" t="s">
        <v>956</v>
      </c>
      <c r="AD165" s="1" t="s">
        <v>37</v>
      </c>
      <c r="AE165" s="1" t="s">
        <v>1351</v>
      </c>
      <c r="AG165" s="1" t="s">
        <v>37</v>
      </c>
    </row>
    <row r="166" spans="1:35" ht="15.75" x14ac:dyDescent="0.25">
      <c r="A166" s="1" t="s">
        <v>1427</v>
      </c>
      <c r="B166" s="1" t="s">
        <v>1428</v>
      </c>
      <c r="C166" s="1">
        <v>20049</v>
      </c>
      <c r="D166" s="1">
        <v>1993</v>
      </c>
      <c r="E166" s="1" t="s">
        <v>396</v>
      </c>
      <c r="F166" s="1" t="s">
        <v>1429</v>
      </c>
      <c r="G166" s="1" t="s">
        <v>37</v>
      </c>
      <c r="H166" s="1" t="s">
        <v>37</v>
      </c>
      <c r="I166" s="1" t="s">
        <v>37</v>
      </c>
      <c r="J166" s="1" t="s">
        <v>125</v>
      </c>
      <c r="K166" s="1">
        <v>1000</v>
      </c>
      <c r="L166" s="1">
        <v>4000</v>
      </c>
      <c r="M166" s="1" t="s">
        <v>40</v>
      </c>
      <c r="N166" s="1" t="s">
        <v>40</v>
      </c>
      <c r="O166" s="1" t="s">
        <v>1430</v>
      </c>
      <c r="P166" s="1" t="s">
        <v>125</v>
      </c>
      <c r="Q166" s="1" t="s">
        <v>41</v>
      </c>
      <c r="R166" s="1" t="s">
        <v>364</v>
      </c>
      <c r="S166" s="1" t="s">
        <v>44</v>
      </c>
      <c r="T166" s="1">
        <v>451</v>
      </c>
      <c r="U166" s="1" t="s">
        <v>44</v>
      </c>
      <c r="V166" s="1" t="s">
        <v>1431</v>
      </c>
      <c r="Z166" s="1" t="s">
        <v>48</v>
      </c>
      <c r="AA166" s="1" t="s">
        <v>1432</v>
      </c>
      <c r="AB166" s="1" t="s">
        <v>285</v>
      </c>
      <c r="AC166" s="1">
        <v>45356</v>
      </c>
      <c r="AG166" s="1" t="s">
        <v>37</v>
      </c>
      <c r="AH166" s="1" t="s">
        <v>319</v>
      </c>
      <c r="AI166" s="1" t="s">
        <v>1433</v>
      </c>
    </row>
    <row r="167" spans="1:35" ht="15.75" x14ac:dyDescent="0.25">
      <c r="A167" s="1" t="s">
        <v>1376</v>
      </c>
      <c r="B167" s="1" t="s">
        <v>1377</v>
      </c>
      <c r="C167" s="1">
        <v>208271</v>
      </c>
      <c r="D167" s="1">
        <v>2016</v>
      </c>
      <c r="E167" s="1" t="s">
        <v>35</v>
      </c>
      <c r="F167" s="1" t="s">
        <v>1378</v>
      </c>
      <c r="G167" s="1" t="s">
        <v>37</v>
      </c>
      <c r="H167" s="1" t="s">
        <v>37</v>
      </c>
      <c r="I167" s="1" t="s">
        <v>37</v>
      </c>
      <c r="J167" s="1" t="s">
        <v>125</v>
      </c>
      <c r="K167" s="1">
        <v>150</v>
      </c>
      <c r="L167" s="1">
        <v>450</v>
      </c>
      <c r="M167" s="1" t="s">
        <v>38</v>
      </c>
      <c r="N167" s="1" t="s">
        <v>40</v>
      </c>
      <c r="O167" s="1" t="s">
        <v>101</v>
      </c>
      <c r="P167" s="1" t="s">
        <v>101</v>
      </c>
      <c r="Q167" s="1" t="s">
        <v>41</v>
      </c>
      <c r="R167" s="1" t="s">
        <v>59</v>
      </c>
      <c r="S167" s="1" t="s">
        <v>602</v>
      </c>
      <c r="T167" s="1">
        <v>201</v>
      </c>
      <c r="U167" s="1" t="s">
        <v>44</v>
      </c>
      <c r="V167" s="1" t="s">
        <v>1379</v>
      </c>
      <c r="Z167" s="1" t="s">
        <v>48</v>
      </c>
      <c r="AA167" s="1" t="s">
        <v>1380</v>
      </c>
      <c r="AB167" s="1" t="s">
        <v>285</v>
      </c>
      <c r="AC167" s="1">
        <v>45338</v>
      </c>
      <c r="AG167" s="1" t="s">
        <v>37</v>
      </c>
      <c r="AH167" s="1" t="s">
        <v>319</v>
      </c>
    </row>
    <row r="168" spans="1:35" ht="15.75" x14ac:dyDescent="0.25">
      <c r="A168" s="1" t="s">
        <v>745</v>
      </c>
      <c r="B168" s="1" t="s">
        <v>746</v>
      </c>
      <c r="C168" s="1" t="s">
        <v>747</v>
      </c>
      <c r="D168" s="1">
        <v>1990</v>
      </c>
      <c r="E168" s="1" t="s">
        <v>748</v>
      </c>
      <c r="F168" s="1" t="s">
        <v>749</v>
      </c>
      <c r="G168" s="1" t="s">
        <v>37</v>
      </c>
      <c r="H168" s="1" t="s">
        <v>37</v>
      </c>
      <c r="I168" s="1" t="s">
        <v>37</v>
      </c>
      <c r="J168" s="1">
        <v>200</v>
      </c>
      <c r="K168" s="1">
        <v>200</v>
      </c>
      <c r="L168" s="1">
        <v>200</v>
      </c>
      <c r="M168" s="1" t="s">
        <v>40</v>
      </c>
      <c r="N168" s="1" t="s">
        <v>38</v>
      </c>
      <c r="O168" s="1" t="s">
        <v>750</v>
      </c>
      <c r="P168" s="1" t="s">
        <v>751</v>
      </c>
      <c r="Q168" s="1" t="s">
        <v>41</v>
      </c>
      <c r="R168" s="1" t="s">
        <v>542</v>
      </c>
      <c r="S168" s="1" t="s">
        <v>752</v>
      </c>
      <c r="T168" s="1">
        <v>1195</v>
      </c>
      <c r="U168" s="1">
        <v>78.2</v>
      </c>
      <c r="V168" s="1" t="s">
        <v>753</v>
      </c>
      <c r="W168" s="1" t="s">
        <v>754</v>
      </c>
      <c r="Z168" s="1" t="s">
        <v>48</v>
      </c>
      <c r="AA168" s="1" t="s">
        <v>755</v>
      </c>
      <c r="AB168" s="1" t="s">
        <v>82</v>
      </c>
      <c r="AC168" s="1">
        <v>45317</v>
      </c>
      <c r="AD168" s="1" t="s">
        <v>51</v>
      </c>
      <c r="AE168" s="1" t="s">
        <v>756</v>
      </c>
      <c r="AG168" s="1" t="s">
        <v>37</v>
      </c>
    </row>
    <row r="169" spans="1:35" ht="15.75" x14ac:dyDescent="0.25">
      <c r="A169" s="1" t="s">
        <v>1735</v>
      </c>
      <c r="B169" s="1" t="s">
        <v>1736</v>
      </c>
      <c r="C169" s="1" t="s">
        <v>1737</v>
      </c>
      <c r="D169" s="1">
        <v>2017</v>
      </c>
      <c r="E169" s="1" t="s">
        <v>238</v>
      </c>
      <c r="F169" s="1" t="s">
        <v>1738</v>
      </c>
      <c r="G169" s="1" t="s">
        <v>37</v>
      </c>
      <c r="H169" s="1" t="s">
        <v>37</v>
      </c>
      <c r="I169" s="1" t="s">
        <v>37</v>
      </c>
      <c r="J169" s="1">
        <v>200</v>
      </c>
      <c r="K169" s="1">
        <v>200</v>
      </c>
      <c r="L169" s="1">
        <v>200</v>
      </c>
      <c r="M169" s="1" t="s">
        <v>40</v>
      </c>
      <c r="N169" s="1" t="s">
        <v>38</v>
      </c>
      <c r="O169" s="1" t="s">
        <v>1739</v>
      </c>
      <c r="P169" s="1" t="s">
        <v>1740</v>
      </c>
      <c r="Q169" s="1" t="s">
        <v>41</v>
      </c>
      <c r="R169" s="1" t="s">
        <v>1741</v>
      </c>
      <c r="S169" s="1" t="s">
        <v>44</v>
      </c>
      <c r="T169" s="1">
        <v>360</v>
      </c>
      <c r="U169" s="1" t="s">
        <v>44</v>
      </c>
      <c r="V169" s="1" t="s">
        <v>1742</v>
      </c>
      <c r="W169" s="1" t="s">
        <v>1743</v>
      </c>
      <c r="AB169" s="1" t="s">
        <v>82</v>
      </c>
      <c r="AC169" s="1" t="s">
        <v>956</v>
      </c>
      <c r="AD169" s="1" t="s">
        <v>51</v>
      </c>
      <c r="AE169" s="1" t="s">
        <v>1744</v>
      </c>
      <c r="AG169" s="1" t="s">
        <v>37</v>
      </c>
    </row>
    <row r="170" spans="1:35" ht="15.75" x14ac:dyDescent="0.25">
      <c r="A170" s="1" t="s">
        <v>263</v>
      </c>
      <c r="B170" s="1" t="s">
        <v>264</v>
      </c>
      <c r="C170" s="1">
        <v>21348</v>
      </c>
      <c r="D170" s="1">
        <v>2003</v>
      </c>
      <c r="E170" s="1" t="s">
        <v>35</v>
      </c>
      <c r="F170" s="1" t="s">
        <v>265</v>
      </c>
      <c r="G170" s="1" t="s">
        <v>37</v>
      </c>
      <c r="H170" s="1" t="s">
        <v>37</v>
      </c>
      <c r="I170" s="1" t="s">
        <v>37</v>
      </c>
      <c r="J170" s="1">
        <v>5000</v>
      </c>
      <c r="K170" s="1">
        <v>5000</v>
      </c>
      <c r="L170" s="1">
        <v>5000</v>
      </c>
      <c r="M170" s="1" t="s">
        <v>40</v>
      </c>
      <c r="N170" s="1" t="s">
        <v>38</v>
      </c>
      <c r="O170" s="1" t="s">
        <v>266</v>
      </c>
      <c r="P170" s="1" t="s">
        <v>267</v>
      </c>
      <c r="Q170" s="1" t="s">
        <v>41</v>
      </c>
      <c r="R170" s="1" t="s">
        <v>268</v>
      </c>
      <c r="S170" s="1" t="s">
        <v>44</v>
      </c>
      <c r="T170" s="1">
        <v>111</v>
      </c>
      <c r="U170" s="1" t="s">
        <v>44</v>
      </c>
      <c r="V170" s="1" t="s">
        <v>269</v>
      </c>
      <c r="Z170" s="1" t="s">
        <v>48</v>
      </c>
      <c r="AA170" s="1" t="s">
        <v>270</v>
      </c>
      <c r="AB170" s="1" t="s">
        <v>63</v>
      </c>
      <c r="AC170" s="1">
        <v>45323</v>
      </c>
      <c r="AD170" s="1" t="s">
        <v>51</v>
      </c>
      <c r="AE170" s="1" t="s">
        <v>52</v>
      </c>
      <c r="AG170" s="1" t="s">
        <v>37</v>
      </c>
    </row>
    <row r="171" spans="1:35" ht="15.75" x14ac:dyDescent="0.25">
      <c r="A171" s="1" t="s">
        <v>1775</v>
      </c>
      <c r="B171" s="1" t="s">
        <v>1776</v>
      </c>
      <c r="C171" s="1">
        <v>204684</v>
      </c>
      <c r="D171" s="1">
        <v>2014</v>
      </c>
      <c r="E171" s="1" t="s">
        <v>35</v>
      </c>
      <c r="F171" s="1" t="s">
        <v>2028</v>
      </c>
      <c r="G171" s="1" t="s">
        <v>37</v>
      </c>
      <c r="H171" s="1" t="s">
        <v>37</v>
      </c>
      <c r="I171" s="1" t="s">
        <v>37</v>
      </c>
      <c r="J171" s="1">
        <v>3.9</v>
      </c>
      <c r="K171" s="1">
        <v>1.4</v>
      </c>
      <c r="L171" s="1">
        <v>3.9</v>
      </c>
      <c r="M171" s="1" t="s">
        <v>38</v>
      </c>
      <c r="N171" s="1" t="s">
        <v>40</v>
      </c>
      <c r="O171" s="1" t="s">
        <v>101</v>
      </c>
      <c r="P171" s="1" t="s">
        <v>2026</v>
      </c>
      <c r="Q171" s="1" t="s">
        <v>41</v>
      </c>
      <c r="R171" s="1" t="s">
        <v>1777</v>
      </c>
      <c r="S171" s="1" t="s">
        <v>44</v>
      </c>
      <c r="T171" s="1">
        <v>209</v>
      </c>
      <c r="U171" s="1">
        <v>66.3</v>
      </c>
      <c r="V171" s="1" t="s">
        <v>1778</v>
      </c>
      <c r="W171" s="1" t="s">
        <v>2027</v>
      </c>
      <c r="Z171" s="1" t="s">
        <v>82</v>
      </c>
      <c r="AA171" s="1" t="s">
        <v>1779</v>
      </c>
      <c r="AB171" s="1" t="s">
        <v>82</v>
      </c>
      <c r="AC171" s="1">
        <v>45393</v>
      </c>
      <c r="AE171" s="1" t="s">
        <v>37</v>
      </c>
      <c r="AH171" s="1" t="s">
        <v>1780</v>
      </c>
    </row>
    <row r="172" spans="1:35" ht="15.75" x14ac:dyDescent="0.25">
      <c r="A172" s="1" t="s">
        <v>1434</v>
      </c>
      <c r="B172" s="1" t="s">
        <v>1435</v>
      </c>
      <c r="C172" s="1">
        <v>202611</v>
      </c>
      <c r="D172" s="1">
        <v>2012</v>
      </c>
      <c r="E172" s="1" t="s">
        <v>35</v>
      </c>
      <c r="F172" s="1" t="s">
        <v>1436</v>
      </c>
      <c r="G172" s="1" t="s">
        <v>37</v>
      </c>
      <c r="H172" s="1" t="s">
        <v>37</v>
      </c>
      <c r="I172" s="1" t="s">
        <v>37</v>
      </c>
      <c r="J172" s="1" t="s">
        <v>125</v>
      </c>
      <c r="K172" s="1">
        <v>25</v>
      </c>
      <c r="L172" s="1">
        <v>50</v>
      </c>
      <c r="M172" s="1" t="s">
        <v>38</v>
      </c>
      <c r="N172" s="1" t="s">
        <v>40</v>
      </c>
      <c r="O172" s="1" t="s">
        <v>101</v>
      </c>
      <c r="P172" s="1" t="s">
        <v>125</v>
      </c>
      <c r="Q172" s="1" t="s">
        <v>41</v>
      </c>
      <c r="R172" s="1" t="s">
        <v>59</v>
      </c>
      <c r="S172" s="1" t="s">
        <v>44</v>
      </c>
      <c r="T172" s="1">
        <v>1375</v>
      </c>
      <c r="U172" s="1" t="s">
        <v>44</v>
      </c>
      <c r="V172" s="1" t="s">
        <v>1196</v>
      </c>
      <c r="Z172" s="1" t="s">
        <v>48</v>
      </c>
      <c r="AA172" s="1" t="s">
        <v>1437</v>
      </c>
      <c r="AB172" s="1" t="s">
        <v>285</v>
      </c>
      <c r="AC172" s="1">
        <v>45356</v>
      </c>
      <c r="AG172" s="1" t="s">
        <v>37</v>
      </c>
      <c r="AH172" s="1" t="s">
        <v>319</v>
      </c>
      <c r="AI172" s="1" t="s">
        <v>1438</v>
      </c>
    </row>
    <row r="173" spans="1:35" ht="15.75" x14ac:dyDescent="0.25">
      <c r="A173" s="1" t="s">
        <v>1391</v>
      </c>
      <c r="B173" s="1" t="s">
        <v>824</v>
      </c>
      <c r="C173" s="1">
        <v>20717</v>
      </c>
      <c r="D173" s="1">
        <v>2006</v>
      </c>
      <c r="E173" s="1" t="s">
        <v>35</v>
      </c>
      <c r="F173" s="1" t="s">
        <v>1392</v>
      </c>
      <c r="G173" s="1" t="s">
        <v>37</v>
      </c>
      <c r="H173" s="1" t="s">
        <v>37</v>
      </c>
      <c r="I173" s="1" t="s">
        <v>37</v>
      </c>
      <c r="J173" s="1">
        <v>200</v>
      </c>
      <c r="K173" s="1">
        <v>200</v>
      </c>
      <c r="L173" s="1">
        <v>400</v>
      </c>
      <c r="M173" s="1" t="s">
        <v>38</v>
      </c>
      <c r="N173" s="1" t="s">
        <v>40</v>
      </c>
      <c r="O173" s="1" t="s">
        <v>101</v>
      </c>
      <c r="P173" s="1" t="s">
        <v>1393</v>
      </c>
      <c r="Q173" s="1" t="s">
        <v>41</v>
      </c>
      <c r="R173" s="1" t="s">
        <v>1394</v>
      </c>
      <c r="S173" s="1" t="s">
        <v>1395</v>
      </c>
      <c r="T173" s="1">
        <v>369</v>
      </c>
      <c r="U173" s="1" t="s">
        <v>44</v>
      </c>
      <c r="V173" s="1" t="s">
        <v>824</v>
      </c>
      <c r="Z173" s="1" t="s">
        <v>48</v>
      </c>
      <c r="AA173" s="1" t="s">
        <v>1396</v>
      </c>
      <c r="AB173" s="1" t="s">
        <v>285</v>
      </c>
      <c r="AC173" s="1">
        <v>45338</v>
      </c>
      <c r="AG173" s="1" t="s">
        <v>37</v>
      </c>
      <c r="AH173" s="1" t="s">
        <v>319</v>
      </c>
    </row>
    <row r="174" spans="1:35" ht="15.75" x14ac:dyDescent="0.25">
      <c r="A174" s="1" t="s">
        <v>271</v>
      </c>
      <c r="B174" s="1" t="s">
        <v>272</v>
      </c>
      <c r="C174" s="1">
        <v>20829</v>
      </c>
      <c r="D174" s="1">
        <v>1998</v>
      </c>
      <c r="E174" s="1" t="s">
        <v>35</v>
      </c>
      <c r="F174" s="1" t="s">
        <v>273</v>
      </c>
      <c r="G174" s="1" t="s">
        <v>37</v>
      </c>
      <c r="H174" s="1" t="s">
        <v>37</v>
      </c>
      <c r="I174" s="1" t="s">
        <v>37</v>
      </c>
      <c r="J174" s="1" t="s">
        <v>125</v>
      </c>
      <c r="K174" s="1">
        <v>10</v>
      </c>
      <c r="L174" s="1">
        <v>10</v>
      </c>
      <c r="M174" s="1" t="s">
        <v>38</v>
      </c>
      <c r="N174" s="1" t="s">
        <v>38</v>
      </c>
      <c r="O174" s="1" t="s">
        <v>101</v>
      </c>
      <c r="P174" s="1" t="s">
        <v>125</v>
      </c>
      <c r="Q174" s="1" t="s">
        <v>41</v>
      </c>
      <c r="R174" s="1" t="s">
        <v>274</v>
      </c>
      <c r="S174" s="1" t="s">
        <v>275</v>
      </c>
      <c r="T174" s="1">
        <v>795</v>
      </c>
      <c r="U174" s="1" t="s">
        <v>44</v>
      </c>
      <c r="V174" s="1" t="s">
        <v>276</v>
      </c>
      <c r="Z174" s="1" t="s">
        <v>48</v>
      </c>
      <c r="AA174" s="1" t="s">
        <v>277</v>
      </c>
      <c r="AB174" s="1" t="s">
        <v>82</v>
      </c>
      <c r="AC174" s="1">
        <v>45301</v>
      </c>
      <c r="AD174" s="1" t="s">
        <v>51</v>
      </c>
      <c r="AE174" s="1" t="s">
        <v>52</v>
      </c>
      <c r="AG174" s="1" t="s">
        <v>37</v>
      </c>
    </row>
    <row r="175" spans="1:35" ht="15.75" x14ac:dyDescent="0.25">
      <c r="A175" s="1" t="s">
        <v>1439</v>
      </c>
      <c r="B175" s="1" t="s">
        <v>1440</v>
      </c>
      <c r="C175" s="1">
        <v>208854</v>
      </c>
      <c r="D175" s="1">
        <v>2017</v>
      </c>
      <c r="E175" s="1" t="s">
        <v>35</v>
      </c>
      <c r="F175" s="1" t="s">
        <v>1441</v>
      </c>
      <c r="G175" s="1" t="s">
        <v>37</v>
      </c>
      <c r="H175" s="1" t="s">
        <v>37</v>
      </c>
      <c r="I175" s="1" t="s">
        <v>37</v>
      </c>
      <c r="J175" s="1">
        <v>0.2</v>
      </c>
      <c r="K175" s="1">
        <v>0.2</v>
      </c>
      <c r="L175" s="1">
        <v>0.2</v>
      </c>
      <c r="M175" s="1" t="s">
        <v>38</v>
      </c>
      <c r="N175" s="1" t="s">
        <v>38</v>
      </c>
      <c r="O175" s="1" t="s">
        <v>101</v>
      </c>
      <c r="P175" s="1" t="s">
        <v>1442</v>
      </c>
      <c r="Q175" s="1" t="s">
        <v>41</v>
      </c>
      <c r="R175" s="1" t="s">
        <v>59</v>
      </c>
      <c r="S175" s="1" t="s">
        <v>1443</v>
      </c>
      <c r="T175" s="1">
        <v>542</v>
      </c>
      <c r="U175" s="1" t="s">
        <v>44</v>
      </c>
      <c r="V175" s="1" t="s">
        <v>1444</v>
      </c>
      <c r="Z175" s="1" t="s">
        <v>48</v>
      </c>
      <c r="AA175" s="1" t="s">
        <v>1445</v>
      </c>
      <c r="AB175" s="1" t="s">
        <v>82</v>
      </c>
      <c r="AC175" s="1">
        <v>45421</v>
      </c>
      <c r="AG175" s="1" t="s">
        <v>37</v>
      </c>
      <c r="AI175" s="1" t="s">
        <v>1446</v>
      </c>
    </row>
    <row r="176" spans="1:35" ht="15.75" x14ac:dyDescent="0.25">
      <c r="A176" s="1" t="s">
        <v>1447</v>
      </c>
      <c r="B176" s="1" t="s">
        <v>1448</v>
      </c>
      <c r="C176" s="1">
        <v>204760</v>
      </c>
      <c r="D176" s="1">
        <v>2014</v>
      </c>
      <c r="E176" s="1" t="s">
        <v>35</v>
      </c>
      <c r="F176" s="1" t="s">
        <v>1449</v>
      </c>
      <c r="G176" s="1" t="s">
        <v>37</v>
      </c>
      <c r="H176" s="1" t="s">
        <v>37</v>
      </c>
      <c r="I176" s="1" t="s">
        <v>37</v>
      </c>
      <c r="J176" s="1">
        <v>25</v>
      </c>
      <c r="K176" s="1">
        <v>12.5</v>
      </c>
      <c r="L176" s="1">
        <v>25</v>
      </c>
      <c r="M176" s="1" t="s">
        <v>38</v>
      </c>
      <c r="N176" s="1" t="s">
        <v>40</v>
      </c>
      <c r="O176" s="1" t="s">
        <v>101</v>
      </c>
      <c r="P176" s="1" t="s">
        <v>1450</v>
      </c>
      <c r="Q176" s="1" t="s">
        <v>41</v>
      </c>
      <c r="R176" s="1" t="s">
        <v>59</v>
      </c>
      <c r="S176" s="1" t="s">
        <v>101</v>
      </c>
      <c r="T176" s="1">
        <v>446</v>
      </c>
      <c r="U176" s="1" t="s">
        <v>44</v>
      </c>
      <c r="V176" s="1" t="s">
        <v>1451</v>
      </c>
      <c r="W176" s="1" t="s">
        <v>1452</v>
      </c>
      <c r="Z176" s="1" t="s">
        <v>48</v>
      </c>
      <c r="AB176" s="1" t="s">
        <v>348</v>
      </c>
      <c r="AC176" s="1">
        <v>45401</v>
      </c>
      <c r="AD176" s="1" t="s">
        <v>51</v>
      </c>
      <c r="AG176" s="1" t="s">
        <v>37</v>
      </c>
      <c r="AI176" s="1" t="s">
        <v>1453</v>
      </c>
    </row>
    <row r="177" spans="1:35" ht="15.75" x14ac:dyDescent="0.25">
      <c r="A177" s="1" t="s">
        <v>287</v>
      </c>
      <c r="B177" s="1" t="s">
        <v>1138</v>
      </c>
      <c r="C177" s="1">
        <v>20763</v>
      </c>
      <c r="D177" s="1">
        <v>1997</v>
      </c>
      <c r="E177" s="1" t="s">
        <v>35</v>
      </c>
      <c r="F177" s="1" t="s">
        <v>288</v>
      </c>
      <c r="G177" s="1" t="s">
        <v>37</v>
      </c>
      <c r="H177" s="1" t="s">
        <v>37</v>
      </c>
      <c r="I177" s="1" t="s">
        <v>113</v>
      </c>
      <c r="J177" s="1">
        <v>5</v>
      </c>
      <c r="K177" s="1">
        <v>0.5</v>
      </c>
      <c r="L177" s="1">
        <v>25</v>
      </c>
      <c r="M177" s="1" t="s">
        <v>38</v>
      </c>
      <c r="N177" s="1" t="s">
        <v>40</v>
      </c>
      <c r="O177" s="1" t="s">
        <v>101</v>
      </c>
      <c r="P177" s="1" t="s">
        <v>289</v>
      </c>
      <c r="Q177" s="1" t="s">
        <v>41</v>
      </c>
      <c r="R177" s="1" t="s">
        <v>290</v>
      </c>
      <c r="S177" s="1" t="s">
        <v>43</v>
      </c>
      <c r="T177" s="1">
        <v>18</v>
      </c>
      <c r="U177" s="1" t="s">
        <v>44</v>
      </c>
      <c r="V177" s="1" t="s">
        <v>291</v>
      </c>
      <c r="W177" s="1" t="s">
        <v>292</v>
      </c>
      <c r="Z177" s="1" t="s">
        <v>48</v>
      </c>
      <c r="AB177" s="1" t="s">
        <v>82</v>
      </c>
      <c r="AC177" s="1">
        <v>45302</v>
      </c>
      <c r="AD177" s="1" t="s">
        <v>51</v>
      </c>
      <c r="AE177" s="1" t="s">
        <v>52</v>
      </c>
      <c r="AG177" s="1" t="s">
        <v>37</v>
      </c>
    </row>
    <row r="178" spans="1:35" ht="15.75" x14ac:dyDescent="0.25">
      <c r="A178" s="1" t="s">
        <v>287</v>
      </c>
      <c r="B178" s="1" t="s">
        <v>1138</v>
      </c>
      <c r="C178" s="1">
        <v>20763</v>
      </c>
      <c r="D178" s="1">
        <v>1997</v>
      </c>
      <c r="E178" s="1" t="s">
        <v>35</v>
      </c>
      <c r="F178" s="1" t="s">
        <v>288</v>
      </c>
      <c r="G178" s="1" t="s">
        <v>37</v>
      </c>
      <c r="H178" s="1" t="s">
        <v>37</v>
      </c>
      <c r="I178" s="1" t="s">
        <v>113</v>
      </c>
      <c r="J178" s="1">
        <v>7.5</v>
      </c>
      <c r="K178" s="1">
        <v>1</v>
      </c>
      <c r="L178" s="1">
        <v>25</v>
      </c>
      <c r="M178" s="1" t="s">
        <v>38</v>
      </c>
      <c r="N178" s="1" t="s">
        <v>40</v>
      </c>
      <c r="O178" s="1" t="s">
        <v>101</v>
      </c>
      <c r="P178" s="1" t="s">
        <v>293</v>
      </c>
      <c r="Q178" s="1" t="s">
        <v>41</v>
      </c>
      <c r="R178" s="1" t="s">
        <v>290</v>
      </c>
      <c r="S178" s="1" t="s">
        <v>43</v>
      </c>
      <c r="T178" s="1">
        <v>93</v>
      </c>
      <c r="U178" s="1" t="s">
        <v>44</v>
      </c>
      <c r="V178" s="1" t="s">
        <v>291</v>
      </c>
      <c r="W178" s="1" t="s">
        <v>292</v>
      </c>
      <c r="Z178" s="1" t="s">
        <v>48</v>
      </c>
      <c r="AB178" s="1" t="s">
        <v>82</v>
      </c>
      <c r="AC178" s="1">
        <v>45302</v>
      </c>
      <c r="AD178" s="1" t="s">
        <v>51</v>
      </c>
      <c r="AE178" s="1" t="s">
        <v>52</v>
      </c>
      <c r="AG178" s="1" t="s">
        <v>37</v>
      </c>
    </row>
    <row r="179" spans="1:35" ht="15.75" x14ac:dyDescent="0.25">
      <c r="A179" s="1" t="s">
        <v>294</v>
      </c>
      <c r="B179" s="1" t="s">
        <v>295</v>
      </c>
      <c r="C179" s="1" t="s">
        <v>44</v>
      </c>
      <c r="D179" s="1" t="s">
        <v>296</v>
      </c>
      <c r="E179" s="1" t="s">
        <v>297</v>
      </c>
      <c r="F179" s="1" t="s">
        <v>44</v>
      </c>
      <c r="G179" s="1" t="s">
        <v>37</v>
      </c>
      <c r="H179" s="1" t="s">
        <v>37</v>
      </c>
      <c r="I179" s="1" t="s">
        <v>37</v>
      </c>
      <c r="J179" s="1">
        <v>120</v>
      </c>
      <c r="K179" s="1">
        <v>30</v>
      </c>
      <c r="L179" s="1">
        <v>180</v>
      </c>
      <c r="M179" s="1" t="s">
        <v>38</v>
      </c>
      <c r="N179" s="1" t="s">
        <v>40</v>
      </c>
      <c r="O179" s="1" t="s">
        <v>101</v>
      </c>
      <c r="P179" s="1" t="s">
        <v>298</v>
      </c>
      <c r="Q179" s="1" t="s">
        <v>41</v>
      </c>
      <c r="R179" s="1" t="s">
        <v>299</v>
      </c>
      <c r="S179" s="1" t="s">
        <v>43</v>
      </c>
      <c r="T179" s="1">
        <v>1441</v>
      </c>
      <c r="U179" s="1" t="s">
        <v>44</v>
      </c>
      <c r="V179" s="1" t="s">
        <v>300</v>
      </c>
      <c r="W179" s="1" t="s">
        <v>301</v>
      </c>
      <c r="Z179" s="1" t="s">
        <v>48</v>
      </c>
      <c r="AA179" s="1" t="s">
        <v>62</v>
      </c>
      <c r="AB179" s="1" t="s">
        <v>63</v>
      </c>
      <c r="AC179" s="1">
        <v>45324</v>
      </c>
      <c r="AD179" s="1" t="s">
        <v>51</v>
      </c>
      <c r="AE179" s="1" t="s">
        <v>302</v>
      </c>
      <c r="AG179" s="1" t="s">
        <v>37</v>
      </c>
    </row>
    <row r="180" spans="1:35" ht="15.75" x14ac:dyDescent="0.25">
      <c r="A180" s="1" t="s">
        <v>1454</v>
      </c>
      <c r="B180" s="1" t="s">
        <v>1455</v>
      </c>
      <c r="C180" s="1">
        <v>21742</v>
      </c>
      <c r="D180" s="1">
        <v>2007</v>
      </c>
      <c r="E180" s="1" t="s">
        <v>35</v>
      </c>
      <c r="F180" s="1" t="s">
        <v>1456</v>
      </c>
      <c r="G180" s="1" t="s">
        <v>37</v>
      </c>
      <c r="H180" s="1" t="s">
        <v>37</v>
      </c>
      <c r="I180" s="1" t="s">
        <v>37</v>
      </c>
      <c r="J180" s="1">
        <v>1.25</v>
      </c>
      <c r="K180" s="1">
        <v>1.25</v>
      </c>
      <c r="L180" s="1">
        <v>40</v>
      </c>
      <c r="M180" s="1" t="s">
        <v>38</v>
      </c>
      <c r="N180" s="1" t="s">
        <v>40</v>
      </c>
      <c r="O180" s="1" t="s">
        <v>101</v>
      </c>
      <c r="P180" s="1" t="s">
        <v>1457</v>
      </c>
      <c r="Q180" s="1" t="s">
        <v>41</v>
      </c>
      <c r="R180" s="1" t="s">
        <v>59</v>
      </c>
      <c r="S180" s="1" t="s">
        <v>101</v>
      </c>
      <c r="T180" s="1">
        <v>83</v>
      </c>
      <c r="U180" s="1" t="s">
        <v>44</v>
      </c>
      <c r="V180" s="1" t="s">
        <v>1458</v>
      </c>
      <c r="Z180" s="1" t="s">
        <v>48</v>
      </c>
      <c r="AA180" s="1" t="s">
        <v>1459</v>
      </c>
      <c r="AB180" s="1" t="s">
        <v>285</v>
      </c>
      <c r="AC180" s="1">
        <v>45420</v>
      </c>
    </row>
    <row r="181" spans="1:35" ht="15.75" x14ac:dyDescent="0.25">
      <c r="A181" s="1" t="s">
        <v>1352</v>
      </c>
      <c r="B181" s="1" t="s">
        <v>1353</v>
      </c>
      <c r="C181" s="1">
        <v>19488</v>
      </c>
      <c r="D181" s="1">
        <v>1988</v>
      </c>
      <c r="E181" s="1" t="s">
        <v>396</v>
      </c>
      <c r="F181" s="1" t="s">
        <v>1354</v>
      </c>
      <c r="G181" s="1" t="s">
        <v>37</v>
      </c>
      <c r="H181" s="1" t="s">
        <v>37</v>
      </c>
      <c r="I181" s="1" t="s">
        <v>37</v>
      </c>
      <c r="J181" s="1">
        <v>90</v>
      </c>
      <c r="K181" s="1">
        <v>20</v>
      </c>
      <c r="L181" s="1">
        <v>160</v>
      </c>
      <c r="M181" s="1" t="s">
        <v>40</v>
      </c>
      <c r="N181" s="1" t="s">
        <v>40</v>
      </c>
      <c r="O181" s="1" t="s">
        <v>1355</v>
      </c>
      <c r="P181" s="1" t="s">
        <v>1356</v>
      </c>
      <c r="Q181" s="1" t="s">
        <v>41</v>
      </c>
      <c r="R181" s="1" t="s">
        <v>44</v>
      </c>
      <c r="S181" s="1" t="s">
        <v>1357</v>
      </c>
      <c r="T181" s="1">
        <v>242</v>
      </c>
      <c r="U181" s="1" t="s">
        <v>44</v>
      </c>
      <c r="V181" s="1" t="s">
        <v>1358</v>
      </c>
      <c r="W181" s="1" t="s">
        <v>1359</v>
      </c>
      <c r="Z181" s="1" t="s">
        <v>48</v>
      </c>
      <c r="AA181" s="1" t="s">
        <v>1360</v>
      </c>
      <c r="AB181" s="1" t="s">
        <v>82</v>
      </c>
      <c r="AC181" s="1">
        <v>45363</v>
      </c>
      <c r="AD181" s="1" t="s">
        <v>37</v>
      </c>
      <c r="AE181" s="1" t="s">
        <v>1361</v>
      </c>
      <c r="AG181" s="1" t="s">
        <v>37</v>
      </c>
      <c r="AH181" s="1" t="s">
        <v>319</v>
      </c>
      <c r="AI181" s="1" t="s">
        <v>1362</v>
      </c>
    </row>
    <row r="182" spans="1:35" ht="15.75" x14ac:dyDescent="0.25">
      <c r="A182" s="1" t="s">
        <v>757</v>
      </c>
      <c r="B182" s="1" t="s">
        <v>758</v>
      </c>
      <c r="C182" s="1">
        <v>20169</v>
      </c>
      <c r="D182" s="1">
        <v>1995</v>
      </c>
      <c r="E182" s="1" t="s">
        <v>607</v>
      </c>
      <c r="F182" s="1" t="s">
        <v>759</v>
      </c>
      <c r="G182" s="1" t="s">
        <v>37</v>
      </c>
      <c r="H182" s="1" t="s">
        <v>37</v>
      </c>
      <c r="I182" s="1" t="s">
        <v>37</v>
      </c>
      <c r="J182" s="1">
        <v>300</v>
      </c>
      <c r="K182" s="1">
        <v>150</v>
      </c>
      <c r="L182" s="1">
        <v>300</v>
      </c>
      <c r="M182" s="1" t="s">
        <v>38</v>
      </c>
      <c r="N182" s="1" t="s">
        <v>40</v>
      </c>
      <c r="O182" s="1" t="s">
        <v>101</v>
      </c>
      <c r="P182" s="1" t="s">
        <v>760</v>
      </c>
      <c r="Q182" s="1" t="s">
        <v>58</v>
      </c>
      <c r="R182" s="1" t="s">
        <v>761</v>
      </c>
      <c r="S182" s="1" t="s">
        <v>762</v>
      </c>
      <c r="T182" s="1" t="s">
        <v>44</v>
      </c>
      <c r="U182" s="1" t="s">
        <v>44</v>
      </c>
      <c r="V182" s="1" t="s">
        <v>44</v>
      </c>
      <c r="W182" s="1" t="s">
        <v>763</v>
      </c>
      <c r="Z182" s="1" t="s">
        <v>48</v>
      </c>
      <c r="AA182" s="1" t="s">
        <v>764</v>
      </c>
      <c r="AB182" s="1" t="s">
        <v>82</v>
      </c>
      <c r="AC182" s="1">
        <v>45316</v>
      </c>
      <c r="AD182" s="1" t="s">
        <v>37</v>
      </c>
      <c r="AE182" s="1" t="s">
        <v>765</v>
      </c>
      <c r="AG182" s="1" t="s">
        <v>37</v>
      </c>
    </row>
    <row r="183" spans="1:35" ht="15.75" x14ac:dyDescent="0.25">
      <c r="A183" s="1" t="s">
        <v>1460</v>
      </c>
      <c r="B183" s="1" t="s">
        <v>1461</v>
      </c>
      <c r="C183" s="1">
        <v>205832</v>
      </c>
      <c r="D183" s="1">
        <v>2014</v>
      </c>
      <c r="E183" s="1" t="s">
        <v>35</v>
      </c>
      <c r="F183" s="1" t="s">
        <v>1462</v>
      </c>
      <c r="G183" s="1" t="s">
        <v>37</v>
      </c>
      <c r="H183" s="1" t="s">
        <v>37</v>
      </c>
      <c r="I183" s="1" t="s">
        <v>37</v>
      </c>
      <c r="J183" s="1">
        <v>300</v>
      </c>
      <c r="K183" s="1">
        <v>300</v>
      </c>
      <c r="L183" s="1">
        <v>300</v>
      </c>
      <c r="M183" s="1" t="s">
        <v>40</v>
      </c>
      <c r="N183" s="1" t="s">
        <v>38</v>
      </c>
      <c r="O183" s="1" t="s">
        <v>1463</v>
      </c>
      <c r="P183" s="1" t="s">
        <v>1464</v>
      </c>
      <c r="Q183" s="1" t="s">
        <v>41</v>
      </c>
      <c r="R183" s="1" t="s">
        <v>1465</v>
      </c>
      <c r="S183" s="1" t="s">
        <v>1466</v>
      </c>
      <c r="T183" s="1">
        <v>723</v>
      </c>
      <c r="U183" s="1" t="s">
        <v>1467</v>
      </c>
      <c r="V183" s="1" t="s">
        <v>1468</v>
      </c>
      <c r="Z183" s="1" t="s">
        <v>48</v>
      </c>
      <c r="AB183" s="1" t="s">
        <v>82</v>
      </c>
      <c r="AC183" s="1">
        <v>45401</v>
      </c>
      <c r="AG183" s="1" t="s">
        <v>37</v>
      </c>
      <c r="AI183" s="1" t="s">
        <v>1469</v>
      </c>
    </row>
    <row r="184" spans="1:35" ht="15.75" x14ac:dyDescent="0.25">
      <c r="A184" s="1" t="s">
        <v>303</v>
      </c>
      <c r="B184" s="1" t="s">
        <v>304</v>
      </c>
      <c r="C184" s="1">
        <v>21818</v>
      </c>
      <c r="D184" s="1">
        <v>2004</v>
      </c>
      <c r="E184" s="1" t="s">
        <v>35</v>
      </c>
      <c r="F184" s="1" t="s">
        <v>305</v>
      </c>
      <c r="G184" s="1" t="s">
        <v>37</v>
      </c>
      <c r="H184" s="1" t="s">
        <v>37</v>
      </c>
      <c r="I184" s="1" t="s">
        <v>37</v>
      </c>
      <c r="J184" s="1" t="s">
        <v>125</v>
      </c>
      <c r="K184" s="1">
        <v>1000</v>
      </c>
      <c r="L184" s="1">
        <v>1000</v>
      </c>
      <c r="M184" s="1" t="s">
        <v>40</v>
      </c>
      <c r="N184" s="1" t="s">
        <v>38</v>
      </c>
      <c r="O184" s="1" t="s">
        <v>306</v>
      </c>
      <c r="P184" s="1" t="s">
        <v>125</v>
      </c>
      <c r="Q184" s="1" t="s">
        <v>41</v>
      </c>
      <c r="R184" s="1" t="s">
        <v>216</v>
      </c>
      <c r="S184" s="1" t="s">
        <v>43</v>
      </c>
      <c r="T184" s="1">
        <v>30</v>
      </c>
      <c r="U184" s="1">
        <v>67.290000000000006</v>
      </c>
      <c r="V184" s="1" t="s">
        <v>307</v>
      </c>
      <c r="W184" s="1" t="s">
        <v>308</v>
      </c>
      <c r="Z184" s="1" t="s">
        <v>48</v>
      </c>
      <c r="AA184" s="1" t="s">
        <v>309</v>
      </c>
      <c r="AB184" s="1" t="s">
        <v>82</v>
      </c>
      <c r="AC184" s="1">
        <v>45303</v>
      </c>
      <c r="AD184" s="1" t="s">
        <v>51</v>
      </c>
      <c r="AE184" s="1" t="s">
        <v>310</v>
      </c>
      <c r="AG184" s="1" t="s">
        <v>37</v>
      </c>
    </row>
    <row r="185" spans="1:35" ht="15.75" x14ac:dyDescent="0.25">
      <c r="A185" s="1" t="s">
        <v>1470</v>
      </c>
      <c r="B185" s="1" t="s">
        <v>1471</v>
      </c>
      <c r="C185" s="1">
        <v>21232</v>
      </c>
      <c r="D185" s="1">
        <v>2001</v>
      </c>
      <c r="E185" s="1" t="s">
        <v>35</v>
      </c>
      <c r="F185" s="1" t="s">
        <v>101</v>
      </c>
      <c r="G185" s="1" t="s">
        <v>113</v>
      </c>
      <c r="H185" s="1" t="s">
        <v>101</v>
      </c>
      <c r="I185" s="1" t="s">
        <v>37</v>
      </c>
      <c r="J185" s="1" t="s">
        <v>101</v>
      </c>
      <c r="K185" s="1" t="s">
        <v>101</v>
      </c>
      <c r="L185" s="1" t="s">
        <v>101</v>
      </c>
      <c r="M185" s="1" t="s">
        <v>101</v>
      </c>
      <c r="N185" s="1" t="s">
        <v>101</v>
      </c>
      <c r="O185" s="1" t="s">
        <v>101</v>
      </c>
      <c r="P185" s="1" t="s">
        <v>101</v>
      </c>
      <c r="Q185" s="1" t="s">
        <v>101</v>
      </c>
      <c r="R185" s="1" t="s">
        <v>101</v>
      </c>
      <c r="S185" s="1" t="s">
        <v>101</v>
      </c>
      <c r="T185" s="1" t="s">
        <v>101</v>
      </c>
      <c r="U185" s="1" t="s">
        <v>101</v>
      </c>
      <c r="V185" s="1" t="s">
        <v>101</v>
      </c>
      <c r="W185" s="1" t="s">
        <v>1472</v>
      </c>
      <c r="Z185" s="1" t="s">
        <v>48</v>
      </c>
      <c r="AB185" s="1" t="s">
        <v>348</v>
      </c>
      <c r="AC185" s="1">
        <v>45401</v>
      </c>
      <c r="AD185" s="1" t="s">
        <v>51</v>
      </c>
      <c r="AG185" s="1" t="s">
        <v>37</v>
      </c>
      <c r="AI185" s="1" t="s">
        <v>1473</v>
      </c>
    </row>
    <row r="186" spans="1:35" ht="15.75" x14ac:dyDescent="0.25">
      <c r="A186" s="1" t="s">
        <v>1745</v>
      </c>
      <c r="B186" s="1" t="s">
        <v>688</v>
      </c>
      <c r="C186" s="1">
        <v>18224</v>
      </c>
      <c r="D186" s="1">
        <v>1984</v>
      </c>
      <c r="E186" s="1" t="s">
        <v>396</v>
      </c>
      <c r="F186" s="1" t="s">
        <v>1746</v>
      </c>
      <c r="G186" s="1" t="s">
        <v>37</v>
      </c>
      <c r="H186" s="1" t="s">
        <v>37</v>
      </c>
      <c r="I186" s="1" t="s">
        <v>37</v>
      </c>
      <c r="J186" s="1">
        <v>200</v>
      </c>
      <c r="K186" s="1">
        <v>200</v>
      </c>
      <c r="L186" s="1">
        <v>200</v>
      </c>
      <c r="M186" s="1" t="s">
        <v>38</v>
      </c>
      <c r="N186" s="1" t="s">
        <v>38</v>
      </c>
      <c r="O186" s="1" t="s">
        <v>101</v>
      </c>
      <c r="P186" s="1" t="s">
        <v>1747</v>
      </c>
      <c r="Q186" s="1" t="s">
        <v>41</v>
      </c>
      <c r="R186" s="1" t="s">
        <v>1748</v>
      </c>
      <c r="S186" s="1" t="s">
        <v>44</v>
      </c>
      <c r="T186" s="1">
        <v>435</v>
      </c>
      <c r="U186" s="1" t="s">
        <v>44</v>
      </c>
      <c r="V186" s="1" t="s">
        <v>44</v>
      </c>
      <c r="W186" s="1" t="s">
        <v>1749</v>
      </c>
      <c r="Z186" s="1" t="s">
        <v>82</v>
      </c>
      <c r="AA186" s="1" t="s">
        <v>1750</v>
      </c>
      <c r="AB186" s="1" t="s">
        <v>82</v>
      </c>
      <c r="AC186" s="1">
        <v>45341</v>
      </c>
      <c r="AD186" s="1" t="s">
        <v>1751</v>
      </c>
      <c r="AE186" s="1" t="s">
        <v>37</v>
      </c>
      <c r="AG186" s="1" t="s">
        <v>37</v>
      </c>
      <c r="AH186" s="1" t="s">
        <v>319</v>
      </c>
    </row>
    <row r="187" spans="1:35" ht="15.75" x14ac:dyDescent="0.25">
      <c r="A187" s="1" t="s">
        <v>1474</v>
      </c>
      <c r="B187" s="1" t="s">
        <v>1475</v>
      </c>
      <c r="C187" s="1">
        <v>207999</v>
      </c>
      <c r="D187" s="1">
        <v>2016</v>
      </c>
      <c r="E187" s="1" t="s">
        <v>35</v>
      </c>
      <c r="F187" s="1" t="s">
        <v>1476</v>
      </c>
      <c r="G187" s="1" t="s">
        <v>37</v>
      </c>
      <c r="H187" s="1" t="s">
        <v>37</v>
      </c>
      <c r="I187" s="1" t="s">
        <v>37</v>
      </c>
      <c r="J187" s="1">
        <v>10</v>
      </c>
      <c r="K187" s="1">
        <v>10</v>
      </c>
      <c r="L187" s="1">
        <v>10</v>
      </c>
      <c r="M187" s="1" t="s">
        <v>38</v>
      </c>
      <c r="N187" s="1" t="s">
        <v>38</v>
      </c>
      <c r="O187" s="1" t="s">
        <v>101</v>
      </c>
      <c r="P187" s="1" t="s">
        <v>1477</v>
      </c>
      <c r="Q187" s="1" t="s">
        <v>41</v>
      </c>
      <c r="R187" s="1" t="s">
        <v>209</v>
      </c>
      <c r="S187" s="1" t="s">
        <v>101</v>
      </c>
      <c r="T187" s="1">
        <v>73</v>
      </c>
      <c r="U187" s="1">
        <v>71</v>
      </c>
      <c r="V187" s="1" t="s">
        <v>1478</v>
      </c>
      <c r="X187" s="1" t="s">
        <v>48</v>
      </c>
      <c r="AB187" s="1" t="s">
        <v>348</v>
      </c>
      <c r="AC187" s="1">
        <v>45404</v>
      </c>
      <c r="AD187" s="1" t="s">
        <v>51</v>
      </c>
      <c r="AE187" s="1" t="s">
        <v>37</v>
      </c>
      <c r="AG187" s="1" t="s">
        <v>1479</v>
      </c>
    </row>
    <row r="188" spans="1:35" ht="15.75" x14ac:dyDescent="0.25">
      <c r="A188" s="1" t="s">
        <v>1480</v>
      </c>
      <c r="B188" s="1" t="s">
        <v>1481</v>
      </c>
      <c r="C188" s="1">
        <v>215498</v>
      </c>
      <c r="D188" s="1">
        <v>2021</v>
      </c>
      <c r="E188" s="1" t="s">
        <v>1482</v>
      </c>
      <c r="F188" s="1" t="s">
        <v>1483</v>
      </c>
      <c r="G188" s="1" t="s">
        <v>1484</v>
      </c>
      <c r="H188" s="1" t="s">
        <v>1484</v>
      </c>
      <c r="I188" s="1" t="s">
        <v>37</v>
      </c>
      <c r="J188" s="1" t="s">
        <v>1484</v>
      </c>
      <c r="K188" s="1" t="s">
        <v>1484</v>
      </c>
      <c r="L188" s="1" t="s">
        <v>1484</v>
      </c>
      <c r="M188" s="1" t="s">
        <v>101</v>
      </c>
      <c r="N188" s="1" t="s">
        <v>101</v>
      </c>
      <c r="O188" s="1" t="s">
        <v>101</v>
      </c>
      <c r="P188" s="1" t="s">
        <v>1484</v>
      </c>
      <c r="Q188" s="1" t="s">
        <v>1484</v>
      </c>
      <c r="R188" s="1" t="s">
        <v>1484</v>
      </c>
      <c r="S188" s="1" t="s">
        <v>1484</v>
      </c>
      <c r="T188" s="1" t="s">
        <v>1484</v>
      </c>
      <c r="U188" s="1" t="s">
        <v>1484</v>
      </c>
      <c r="V188" s="1" t="s">
        <v>101</v>
      </c>
      <c r="W188" s="1" t="s">
        <v>1485</v>
      </c>
      <c r="X188" s="1" t="s">
        <v>48</v>
      </c>
      <c r="Z188" s="1" t="s">
        <v>48</v>
      </c>
      <c r="AB188" s="1" t="s">
        <v>348</v>
      </c>
      <c r="AC188" s="1">
        <v>45405</v>
      </c>
      <c r="AD188" s="1" t="s">
        <v>51</v>
      </c>
      <c r="AE188" s="1" t="s">
        <v>37</v>
      </c>
      <c r="AG188" s="1" t="s">
        <v>1486</v>
      </c>
    </row>
    <row r="189" spans="1:35" ht="15.75" x14ac:dyDescent="0.25">
      <c r="A189" s="1" t="s">
        <v>1487</v>
      </c>
      <c r="B189" s="1" t="s">
        <v>1488</v>
      </c>
      <c r="C189" s="1">
        <v>206162</v>
      </c>
      <c r="D189" s="1">
        <v>2014</v>
      </c>
      <c r="E189" s="1" t="s">
        <v>35</v>
      </c>
      <c r="F189" s="1" t="s">
        <v>1489</v>
      </c>
      <c r="G189" s="1" t="s">
        <v>37</v>
      </c>
      <c r="H189" s="1" t="s">
        <v>37</v>
      </c>
      <c r="I189" s="1" t="s">
        <v>37</v>
      </c>
      <c r="J189" s="1">
        <v>800</v>
      </c>
      <c r="K189" s="1">
        <v>800</v>
      </c>
      <c r="L189" s="1">
        <v>800</v>
      </c>
      <c r="M189" s="1" t="s">
        <v>40</v>
      </c>
      <c r="N189" s="1" t="s">
        <v>38</v>
      </c>
      <c r="O189" s="1" t="s">
        <v>1128</v>
      </c>
      <c r="P189" s="1" t="s">
        <v>1490</v>
      </c>
      <c r="Q189" s="1" t="s">
        <v>44</v>
      </c>
      <c r="R189" s="1" t="s">
        <v>1491</v>
      </c>
      <c r="S189" s="1" t="s">
        <v>1492</v>
      </c>
      <c r="T189" s="1">
        <v>53</v>
      </c>
      <c r="U189" s="1" t="s">
        <v>410</v>
      </c>
      <c r="V189" s="1" t="s">
        <v>1493</v>
      </c>
      <c r="W189" s="1" t="s">
        <v>1494</v>
      </c>
      <c r="Z189" s="1" t="s">
        <v>48</v>
      </c>
      <c r="AB189" s="1" t="s">
        <v>285</v>
      </c>
      <c r="AC189" s="1">
        <v>45405</v>
      </c>
      <c r="AD189" s="1" t="s">
        <v>51</v>
      </c>
      <c r="AE189" s="1" t="s">
        <v>457</v>
      </c>
      <c r="AG189" s="1" t="s">
        <v>37</v>
      </c>
      <c r="AI189" s="1" t="s">
        <v>1495</v>
      </c>
    </row>
    <row r="190" spans="1:35" ht="15.75" x14ac:dyDescent="0.25">
      <c r="A190" s="1" t="s">
        <v>311</v>
      </c>
      <c r="B190" s="1" t="s">
        <v>312</v>
      </c>
      <c r="C190" s="1">
        <v>21286</v>
      </c>
      <c r="D190" s="1">
        <v>2002</v>
      </c>
      <c r="E190" s="1" t="s">
        <v>35</v>
      </c>
      <c r="F190" s="1" t="s">
        <v>313</v>
      </c>
      <c r="G190" s="1" t="s">
        <v>37</v>
      </c>
      <c r="H190" s="1" t="s">
        <v>37</v>
      </c>
      <c r="I190" s="1" t="s">
        <v>37</v>
      </c>
      <c r="J190" s="1">
        <v>20</v>
      </c>
      <c r="K190" s="1">
        <v>2.5</v>
      </c>
      <c r="L190" s="1">
        <v>80</v>
      </c>
      <c r="M190" s="1" t="s">
        <v>38</v>
      </c>
      <c r="N190" s="1" t="s">
        <v>40</v>
      </c>
      <c r="O190" s="1" t="s">
        <v>101</v>
      </c>
      <c r="P190" s="1" t="s">
        <v>1994</v>
      </c>
      <c r="Q190" s="1" t="s">
        <v>41</v>
      </c>
      <c r="R190" s="1" t="s">
        <v>314</v>
      </c>
      <c r="S190" s="1" t="s">
        <v>315</v>
      </c>
      <c r="T190" s="1">
        <v>280</v>
      </c>
      <c r="U190" s="1">
        <v>82</v>
      </c>
      <c r="V190" s="1" t="s">
        <v>316</v>
      </c>
      <c r="W190" s="1" t="s">
        <v>317</v>
      </c>
      <c r="Z190" s="1" t="s">
        <v>48</v>
      </c>
      <c r="AA190" s="1" t="s">
        <v>318</v>
      </c>
      <c r="AB190" s="1" t="s">
        <v>82</v>
      </c>
      <c r="AC190" s="1">
        <v>45329</v>
      </c>
      <c r="AD190" s="1" t="s">
        <v>51</v>
      </c>
      <c r="AE190" s="1" t="s">
        <v>52</v>
      </c>
      <c r="AG190" s="1" t="s">
        <v>37</v>
      </c>
      <c r="AH190" s="1" t="s">
        <v>319</v>
      </c>
    </row>
    <row r="191" spans="1:35" ht="13.5" customHeight="1" x14ac:dyDescent="0.25">
      <c r="A191" s="1" t="s">
        <v>1536</v>
      </c>
      <c r="B191" s="1" t="s">
        <v>1537</v>
      </c>
      <c r="C191" s="1">
        <v>21654</v>
      </c>
      <c r="D191" s="1">
        <v>2004</v>
      </c>
      <c r="E191" s="1" t="s">
        <v>35</v>
      </c>
      <c r="F191" s="1" t="s">
        <v>1538</v>
      </c>
      <c r="G191" s="1" t="s">
        <v>37</v>
      </c>
      <c r="H191" s="1" t="s">
        <v>37</v>
      </c>
      <c r="I191" s="1" t="s">
        <v>37</v>
      </c>
      <c r="J191" s="1" t="s">
        <v>125</v>
      </c>
      <c r="K191" s="1">
        <v>4000</v>
      </c>
      <c r="L191" s="1">
        <v>4000</v>
      </c>
      <c r="M191" s="1" t="s">
        <v>40</v>
      </c>
      <c r="N191" s="1" t="s">
        <v>38</v>
      </c>
      <c r="O191" s="1" t="s">
        <v>1539</v>
      </c>
      <c r="P191" s="1" t="s">
        <v>125</v>
      </c>
      <c r="Q191" s="1" t="s">
        <v>41</v>
      </c>
      <c r="R191" s="1" t="s">
        <v>1540</v>
      </c>
      <c r="S191" s="1" t="s">
        <v>1541</v>
      </c>
      <c r="T191" s="1">
        <v>226</v>
      </c>
      <c r="U191" s="1" t="s">
        <v>44</v>
      </c>
      <c r="V191" s="1" t="s">
        <v>1542</v>
      </c>
      <c r="Z191" s="1" t="s">
        <v>48</v>
      </c>
      <c r="AB191" s="1" t="s">
        <v>82</v>
      </c>
      <c r="AC191" s="1">
        <v>45421</v>
      </c>
      <c r="AG191" s="1" t="s">
        <v>37</v>
      </c>
      <c r="AI191" s="1" t="s">
        <v>1543</v>
      </c>
    </row>
    <row r="192" spans="1:35" ht="15.75" x14ac:dyDescent="0.25">
      <c r="A192" s="1" t="s">
        <v>1496</v>
      </c>
      <c r="B192" s="1" t="s">
        <v>1326</v>
      </c>
      <c r="C192" s="1">
        <v>21887</v>
      </c>
      <c r="D192" s="1">
        <v>2005</v>
      </c>
      <c r="E192" s="1" t="s">
        <v>35</v>
      </c>
      <c r="F192" s="1" t="s">
        <v>44</v>
      </c>
      <c r="G192" s="1" t="s">
        <v>37</v>
      </c>
      <c r="H192" s="1" t="s">
        <v>37</v>
      </c>
      <c r="I192" s="1" t="s">
        <v>37</v>
      </c>
      <c r="J192" s="1">
        <v>180</v>
      </c>
      <c r="K192" s="1">
        <v>180</v>
      </c>
      <c r="L192" s="1">
        <v>360</v>
      </c>
      <c r="M192" s="1" t="s">
        <v>40</v>
      </c>
      <c r="N192" s="1" t="s">
        <v>40</v>
      </c>
      <c r="O192" s="1" t="s">
        <v>1497</v>
      </c>
      <c r="P192" s="1" t="s">
        <v>2036</v>
      </c>
      <c r="Q192" s="1" t="s">
        <v>41</v>
      </c>
      <c r="R192" s="1" t="s">
        <v>1498</v>
      </c>
      <c r="S192" s="1" t="s">
        <v>44</v>
      </c>
      <c r="T192" s="1">
        <v>623</v>
      </c>
      <c r="U192" s="1" t="s">
        <v>44</v>
      </c>
      <c r="V192" s="1" t="s">
        <v>1499</v>
      </c>
      <c r="Z192" s="1" t="s">
        <v>48</v>
      </c>
      <c r="AA192" s="1" t="s">
        <v>1500</v>
      </c>
      <c r="AB192" s="1" t="s">
        <v>285</v>
      </c>
      <c r="AC192" s="1">
        <v>45342</v>
      </c>
      <c r="AG192" s="1" t="s">
        <v>37</v>
      </c>
      <c r="AH192" s="1" t="s">
        <v>319</v>
      </c>
    </row>
    <row r="193" spans="1:35" ht="15.75" x14ac:dyDescent="0.25">
      <c r="A193" s="1" t="s">
        <v>1496</v>
      </c>
      <c r="B193" s="1" t="s">
        <v>1326</v>
      </c>
      <c r="C193" s="1">
        <v>21887</v>
      </c>
      <c r="D193" s="1">
        <v>2005</v>
      </c>
      <c r="E193" s="1" t="s">
        <v>35</v>
      </c>
      <c r="F193" s="1" t="s">
        <v>44</v>
      </c>
      <c r="G193" s="1" t="s">
        <v>37</v>
      </c>
      <c r="H193" s="1" t="s">
        <v>37</v>
      </c>
      <c r="I193" s="1" t="s">
        <v>37</v>
      </c>
      <c r="J193" s="1">
        <v>360</v>
      </c>
      <c r="K193" s="1">
        <v>180</v>
      </c>
      <c r="L193" s="1">
        <v>360</v>
      </c>
      <c r="M193" s="1" t="s">
        <v>40</v>
      </c>
      <c r="N193" s="1" t="s">
        <v>40</v>
      </c>
      <c r="O193" s="1" t="s">
        <v>1497</v>
      </c>
      <c r="P193" s="1" t="s">
        <v>2037</v>
      </c>
      <c r="Q193" s="1" t="s">
        <v>41</v>
      </c>
      <c r="R193" s="1" t="s">
        <v>1498</v>
      </c>
      <c r="S193" s="1" t="s">
        <v>44</v>
      </c>
      <c r="T193" s="1">
        <v>632</v>
      </c>
      <c r="U193" s="1" t="s">
        <v>44</v>
      </c>
      <c r="V193" s="1" t="s">
        <v>1499</v>
      </c>
      <c r="Z193" s="1" t="s">
        <v>48</v>
      </c>
      <c r="AA193" s="1" t="s">
        <v>1500</v>
      </c>
      <c r="AB193" s="1" t="s">
        <v>285</v>
      </c>
      <c r="AC193" s="1">
        <v>45342</v>
      </c>
      <c r="AG193" s="1" t="s">
        <v>37</v>
      </c>
      <c r="AH193" s="1" t="s">
        <v>319</v>
      </c>
    </row>
    <row r="194" spans="1:35" ht="15.75" x14ac:dyDescent="0.25">
      <c r="A194" s="1" t="s">
        <v>1501</v>
      </c>
      <c r="B194" s="1" t="s">
        <v>1502</v>
      </c>
      <c r="C194" s="1">
        <v>21087</v>
      </c>
      <c r="D194" s="1">
        <v>1999</v>
      </c>
      <c r="E194" s="1" t="s">
        <v>35</v>
      </c>
      <c r="F194" s="1" t="s">
        <v>1503</v>
      </c>
      <c r="G194" s="1" t="s">
        <v>37</v>
      </c>
      <c r="H194" s="1" t="s">
        <v>37</v>
      </c>
      <c r="I194" s="1" t="s">
        <v>37</v>
      </c>
      <c r="J194" s="1">
        <v>150</v>
      </c>
      <c r="K194" s="1">
        <v>150</v>
      </c>
      <c r="L194" s="1">
        <v>300</v>
      </c>
      <c r="M194" s="1" t="s">
        <v>40</v>
      </c>
      <c r="N194" s="1" t="s">
        <v>40</v>
      </c>
      <c r="O194" s="1" t="s">
        <v>1504</v>
      </c>
      <c r="P194" s="1" t="s">
        <v>1505</v>
      </c>
      <c r="Q194" s="1" t="s">
        <v>41</v>
      </c>
      <c r="R194" s="1" t="s">
        <v>1506</v>
      </c>
      <c r="S194" s="1" t="s">
        <v>101</v>
      </c>
      <c r="T194" s="1">
        <v>496</v>
      </c>
      <c r="U194" s="1" t="s">
        <v>410</v>
      </c>
      <c r="V194" s="1" t="s">
        <v>1507</v>
      </c>
      <c r="Z194" s="1" t="s">
        <v>48</v>
      </c>
      <c r="AA194" s="1" t="s">
        <v>1508</v>
      </c>
      <c r="AB194" s="1" t="s">
        <v>285</v>
      </c>
      <c r="AC194" s="1">
        <v>45407</v>
      </c>
    </row>
    <row r="195" spans="1:35" ht="15.75" x14ac:dyDescent="0.25">
      <c r="A195" s="1" t="s">
        <v>1501</v>
      </c>
      <c r="B195" s="1" t="s">
        <v>1502</v>
      </c>
      <c r="C195" s="1">
        <v>21087</v>
      </c>
      <c r="D195" s="1">
        <v>1999</v>
      </c>
      <c r="E195" s="1" t="s">
        <v>35</v>
      </c>
      <c r="F195" s="1" t="s">
        <v>1503</v>
      </c>
      <c r="G195" s="1" t="s">
        <v>37</v>
      </c>
      <c r="H195" s="1" t="s">
        <v>37</v>
      </c>
      <c r="I195" s="1" t="s">
        <v>37</v>
      </c>
      <c r="J195" s="1">
        <v>300</v>
      </c>
      <c r="K195" s="1">
        <v>150</v>
      </c>
      <c r="L195" s="1">
        <v>300</v>
      </c>
      <c r="M195" s="1" t="s">
        <v>40</v>
      </c>
      <c r="N195" s="1" t="s">
        <v>40</v>
      </c>
      <c r="O195" s="1" t="s">
        <v>1504</v>
      </c>
      <c r="P195" s="1" t="s">
        <v>1509</v>
      </c>
      <c r="Q195" s="1" t="s">
        <v>41</v>
      </c>
      <c r="R195" s="1" t="s">
        <v>1506</v>
      </c>
      <c r="S195" s="1" t="s">
        <v>101</v>
      </c>
      <c r="T195" s="1">
        <v>447</v>
      </c>
      <c r="U195" s="1" t="s">
        <v>410</v>
      </c>
      <c r="V195" s="1" t="s">
        <v>1507</v>
      </c>
      <c r="Z195" s="1" t="s">
        <v>48</v>
      </c>
      <c r="AA195" s="1" t="s">
        <v>1508</v>
      </c>
      <c r="AB195" s="1" t="s">
        <v>285</v>
      </c>
      <c r="AC195" s="1">
        <v>45407</v>
      </c>
      <c r="AG195" s="1" t="s">
        <v>37</v>
      </c>
      <c r="AI195" s="1" t="s">
        <v>1510</v>
      </c>
    </row>
    <row r="196" spans="1:35" ht="15.75" x14ac:dyDescent="0.25">
      <c r="A196" s="1" t="s">
        <v>1511</v>
      </c>
      <c r="B196" s="1" t="s">
        <v>1512</v>
      </c>
      <c r="C196" s="1" t="s">
        <v>1513</v>
      </c>
      <c r="D196" s="1">
        <v>2021</v>
      </c>
      <c r="E196" s="1" t="s">
        <v>238</v>
      </c>
      <c r="F196" s="1" t="s">
        <v>1514</v>
      </c>
      <c r="G196" s="1" t="s">
        <v>37</v>
      </c>
      <c r="H196" s="1" t="s">
        <v>37</v>
      </c>
      <c r="I196" s="1" t="s">
        <v>37</v>
      </c>
      <c r="J196" s="1">
        <v>80</v>
      </c>
      <c r="K196" s="1">
        <v>80</v>
      </c>
      <c r="L196" s="1">
        <v>80</v>
      </c>
      <c r="M196" s="1" t="s">
        <v>38</v>
      </c>
      <c r="N196" s="1" t="s">
        <v>38</v>
      </c>
      <c r="O196" s="1" t="s">
        <v>101</v>
      </c>
      <c r="P196" s="1" t="s">
        <v>1515</v>
      </c>
      <c r="Q196" s="1" t="s">
        <v>41</v>
      </c>
      <c r="R196" s="1" t="s">
        <v>1516</v>
      </c>
      <c r="S196" s="1" t="s">
        <v>1517</v>
      </c>
      <c r="T196" s="1">
        <v>337</v>
      </c>
      <c r="U196" s="1">
        <v>63.9</v>
      </c>
      <c r="V196" s="1" t="s">
        <v>1518</v>
      </c>
      <c r="W196" s="1" t="s">
        <v>1519</v>
      </c>
      <c r="Z196" s="1" t="s">
        <v>48</v>
      </c>
      <c r="AA196" s="1" t="s">
        <v>1520</v>
      </c>
      <c r="AB196" s="1" t="s">
        <v>285</v>
      </c>
      <c r="AC196" s="1">
        <v>45404</v>
      </c>
      <c r="AG196" s="1" t="s">
        <v>37</v>
      </c>
      <c r="AI196" s="1" t="s">
        <v>1521</v>
      </c>
    </row>
    <row r="197" spans="1:35" ht="15.75" x14ac:dyDescent="0.25">
      <c r="A197" s="1" t="s">
        <v>1522</v>
      </c>
      <c r="B197" s="1" t="s">
        <v>529</v>
      </c>
      <c r="C197" s="1">
        <v>21014</v>
      </c>
      <c r="D197" s="1">
        <v>1999</v>
      </c>
      <c r="E197" s="1" t="s">
        <v>35</v>
      </c>
      <c r="F197" s="1" t="s">
        <v>1523</v>
      </c>
      <c r="G197" s="1" t="s">
        <v>37</v>
      </c>
      <c r="H197" s="1" t="s">
        <v>37</v>
      </c>
      <c r="I197" s="1" t="s">
        <v>37</v>
      </c>
      <c r="J197" s="1">
        <v>600</v>
      </c>
      <c r="K197" s="1">
        <v>600</v>
      </c>
      <c r="L197" s="1">
        <v>1200</v>
      </c>
      <c r="M197" s="1" t="s">
        <v>38</v>
      </c>
      <c r="N197" s="1" t="s">
        <v>40</v>
      </c>
      <c r="O197" s="1" t="s">
        <v>101</v>
      </c>
      <c r="P197" s="1" t="s">
        <v>1524</v>
      </c>
      <c r="Q197" s="1" t="s">
        <v>41</v>
      </c>
      <c r="R197" s="1" t="s">
        <v>1525</v>
      </c>
      <c r="S197" s="1" t="s">
        <v>1526</v>
      </c>
      <c r="T197" s="1">
        <v>440</v>
      </c>
      <c r="U197" s="1" t="s">
        <v>44</v>
      </c>
      <c r="V197" s="1" t="s">
        <v>1527</v>
      </c>
      <c r="W197" s="1" t="s">
        <v>1528</v>
      </c>
      <c r="Z197" s="1" t="s">
        <v>48</v>
      </c>
      <c r="AA197" s="1" t="s">
        <v>1529</v>
      </c>
      <c r="AB197" s="1" t="s">
        <v>285</v>
      </c>
      <c r="AC197" s="1">
        <v>45357</v>
      </c>
      <c r="AG197" s="1" t="s">
        <v>37</v>
      </c>
      <c r="AH197" s="1" t="s">
        <v>319</v>
      </c>
      <c r="AI197" s="1" t="s">
        <v>1530</v>
      </c>
    </row>
    <row r="198" spans="1:35" ht="15.75" x14ac:dyDescent="0.25">
      <c r="A198" s="1" t="s">
        <v>1522</v>
      </c>
      <c r="B198" s="1" t="s">
        <v>529</v>
      </c>
      <c r="C198" s="1">
        <v>21014</v>
      </c>
      <c r="D198" s="1">
        <v>1999</v>
      </c>
      <c r="E198" s="1" t="s">
        <v>35</v>
      </c>
      <c r="F198" s="1" t="s">
        <v>1523</v>
      </c>
      <c r="G198" s="1" t="s">
        <v>37</v>
      </c>
      <c r="H198" s="1" t="s">
        <v>37</v>
      </c>
      <c r="I198" s="1" t="s">
        <v>37</v>
      </c>
      <c r="J198" s="1">
        <v>1200</v>
      </c>
      <c r="K198" s="1">
        <v>600</v>
      </c>
      <c r="L198" s="1">
        <v>1200</v>
      </c>
      <c r="M198" s="1" t="s">
        <v>38</v>
      </c>
      <c r="N198" s="1" t="s">
        <v>40</v>
      </c>
      <c r="O198" s="1" t="s">
        <v>101</v>
      </c>
      <c r="P198" s="1" t="s">
        <v>2010</v>
      </c>
      <c r="Q198" s="1" t="s">
        <v>41</v>
      </c>
      <c r="R198" s="1" t="s">
        <v>1525</v>
      </c>
      <c r="S198" s="1" t="s">
        <v>1526</v>
      </c>
      <c r="T198" s="1">
        <v>47</v>
      </c>
      <c r="U198" s="1" t="s">
        <v>44</v>
      </c>
      <c r="V198" s="1" t="s">
        <v>1527</v>
      </c>
      <c r="W198" s="1" t="s">
        <v>1528</v>
      </c>
      <c r="Z198" s="1" t="s">
        <v>48</v>
      </c>
      <c r="AA198" s="1" t="s">
        <v>1529</v>
      </c>
      <c r="AB198" s="1" t="s">
        <v>285</v>
      </c>
      <c r="AC198" s="1">
        <v>45357</v>
      </c>
      <c r="AG198" s="1" t="s">
        <v>37</v>
      </c>
      <c r="AH198" s="1" t="s">
        <v>319</v>
      </c>
      <c r="AI198" s="1" t="s">
        <v>1530</v>
      </c>
    </row>
    <row r="199" spans="1:35" ht="15.75" x14ac:dyDescent="0.25">
      <c r="A199" s="1" t="s">
        <v>1531</v>
      </c>
      <c r="B199" s="1" t="s">
        <v>1532</v>
      </c>
      <c r="C199" s="1">
        <v>207103</v>
      </c>
      <c r="D199" s="1">
        <v>2016</v>
      </c>
      <c r="E199" s="1" t="s">
        <v>396</v>
      </c>
      <c r="F199" s="1" t="s">
        <v>101</v>
      </c>
      <c r="G199" s="1" t="s">
        <v>37</v>
      </c>
      <c r="H199" s="1" t="s">
        <v>113</v>
      </c>
      <c r="I199" s="1" t="s">
        <v>37</v>
      </c>
      <c r="J199" s="1" t="s">
        <v>101</v>
      </c>
      <c r="K199" s="1" t="s">
        <v>101</v>
      </c>
      <c r="L199" s="1" t="s">
        <v>101</v>
      </c>
      <c r="M199" s="1" t="s">
        <v>101</v>
      </c>
      <c r="N199" s="1" t="s">
        <v>101</v>
      </c>
      <c r="O199" s="1" t="s">
        <v>101</v>
      </c>
      <c r="P199" s="1" t="s">
        <v>101</v>
      </c>
      <c r="Q199" s="1" t="s">
        <v>101</v>
      </c>
      <c r="R199" s="1" t="s">
        <v>101</v>
      </c>
      <c r="S199" s="1" t="s">
        <v>101</v>
      </c>
      <c r="T199" s="1" t="s">
        <v>101</v>
      </c>
      <c r="U199" s="1" t="s">
        <v>101</v>
      </c>
      <c r="V199" s="1" t="s">
        <v>101</v>
      </c>
      <c r="W199" s="1" t="s">
        <v>1533</v>
      </c>
      <c r="Z199" s="1" t="s">
        <v>48</v>
      </c>
      <c r="AA199" s="1" t="s">
        <v>1534</v>
      </c>
      <c r="AB199" s="1" t="s">
        <v>285</v>
      </c>
      <c r="AC199" s="1">
        <v>45404</v>
      </c>
      <c r="AG199" s="1" t="s">
        <v>37</v>
      </c>
      <c r="AI199" s="1" t="s">
        <v>1535</v>
      </c>
    </row>
    <row r="200" spans="1:35" ht="15.75" x14ac:dyDescent="0.25">
      <c r="A200" s="1" t="s">
        <v>320</v>
      </c>
      <c r="B200" s="1" t="s">
        <v>321</v>
      </c>
      <c r="C200" s="1">
        <v>21999</v>
      </c>
      <c r="D200" s="1">
        <v>2006</v>
      </c>
      <c r="E200" s="1" t="s">
        <v>35</v>
      </c>
      <c r="F200" s="1" t="s">
        <v>322</v>
      </c>
      <c r="G200" s="1" t="s">
        <v>37</v>
      </c>
      <c r="H200" s="1" t="s">
        <v>37</v>
      </c>
      <c r="I200" s="1" t="s">
        <v>37</v>
      </c>
      <c r="J200" s="1">
        <v>12</v>
      </c>
      <c r="K200" s="1">
        <v>6</v>
      </c>
      <c r="L200" s="1">
        <v>12</v>
      </c>
      <c r="M200" s="1" t="s">
        <v>38</v>
      </c>
      <c r="N200" s="1" t="s">
        <v>40</v>
      </c>
      <c r="O200" s="1" t="s">
        <v>101</v>
      </c>
      <c r="P200" s="1" t="s">
        <v>323</v>
      </c>
      <c r="Q200" s="1" t="s">
        <v>41</v>
      </c>
      <c r="R200" s="1" t="s">
        <v>324</v>
      </c>
      <c r="S200" s="1" t="s">
        <v>43</v>
      </c>
      <c r="T200" s="1">
        <v>242</v>
      </c>
      <c r="U200" s="1" t="s">
        <v>44</v>
      </c>
      <c r="V200" s="1" t="s">
        <v>325</v>
      </c>
      <c r="Z200" s="1" t="s">
        <v>48</v>
      </c>
      <c r="AA200" s="1" t="s">
        <v>326</v>
      </c>
      <c r="AB200" s="1" t="s">
        <v>82</v>
      </c>
      <c r="AC200" s="1">
        <v>45307</v>
      </c>
      <c r="AD200" s="1" t="s">
        <v>51</v>
      </c>
      <c r="AE200" s="1" t="s">
        <v>327</v>
      </c>
      <c r="AG200" s="1" t="s">
        <v>37</v>
      </c>
    </row>
    <row r="201" spans="1:35" ht="15.75" x14ac:dyDescent="0.25">
      <c r="A201" s="1" t="s">
        <v>320</v>
      </c>
      <c r="B201" s="1" t="s">
        <v>321</v>
      </c>
      <c r="C201" s="1">
        <v>21999</v>
      </c>
      <c r="D201" s="1">
        <v>2006</v>
      </c>
      <c r="E201" s="1" t="s">
        <v>35</v>
      </c>
      <c r="F201" s="1" t="s">
        <v>328</v>
      </c>
      <c r="G201" s="1" t="s">
        <v>37</v>
      </c>
      <c r="H201" s="1" t="s">
        <v>37</v>
      </c>
      <c r="I201" s="1" t="s">
        <v>37</v>
      </c>
      <c r="J201" s="1">
        <v>9</v>
      </c>
      <c r="K201" s="1">
        <v>6</v>
      </c>
      <c r="L201" s="1">
        <v>12</v>
      </c>
      <c r="M201" s="1" t="s">
        <v>38</v>
      </c>
      <c r="N201" s="1" t="s">
        <v>40</v>
      </c>
      <c r="O201" s="1" t="s">
        <v>101</v>
      </c>
      <c r="P201" s="1" t="s">
        <v>329</v>
      </c>
      <c r="Q201" s="1" t="s">
        <v>41</v>
      </c>
      <c r="R201" s="1" t="s">
        <v>324</v>
      </c>
      <c r="S201" s="1" t="s">
        <v>43</v>
      </c>
      <c r="T201" s="1">
        <v>146</v>
      </c>
      <c r="U201" s="1" t="s">
        <v>44</v>
      </c>
      <c r="V201" s="1" t="s">
        <v>325</v>
      </c>
      <c r="Z201" s="1" t="s">
        <v>48</v>
      </c>
      <c r="AA201" s="1" t="s">
        <v>330</v>
      </c>
      <c r="AB201" s="1" t="s">
        <v>82</v>
      </c>
      <c r="AC201" s="1">
        <v>45307</v>
      </c>
      <c r="AD201" s="1" t="s">
        <v>51</v>
      </c>
      <c r="AE201" s="1" t="s">
        <v>327</v>
      </c>
      <c r="AG201" s="1" t="s">
        <v>37</v>
      </c>
    </row>
    <row r="202" spans="1:35" ht="15.75" x14ac:dyDescent="0.25">
      <c r="A202" s="1" t="s">
        <v>320</v>
      </c>
      <c r="B202" s="1" t="s">
        <v>321</v>
      </c>
      <c r="C202" s="1">
        <v>21999</v>
      </c>
      <c r="D202" s="1">
        <v>2006</v>
      </c>
      <c r="E202" s="1" t="s">
        <v>35</v>
      </c>
      <c r="F202" s="1" t="s">
        <v>331</v>
      </c>
      <c r="G202" s="1" t="s">
        <v>37</v>
      </c>
      <c r="H202" s="1" t="s">
        <v>37</v>
      </c>
      <c r="I202" s="1" t="s">
        <v>37</v>
      </c>
      <c r="J202" s="1">
        <v>15</v>
      </c>
      <c r="K202" s="1">
        <v>3</v>
      </c>
      <c r="L202" s="1">
        <v>15</v>
      </c>
      <c r="M202" s="1" t="s">
        <v>38</v>
      </c>
      <c r="N202" s="1" t="s">
        <v>40</v>
      </c>
      <c r="O202" s="1" t="s">
        <v>101</v>
      </c>
      <c r="P202" s="1" t="s">
        <v>332</v>
      </c>
      <c r="Q202" s="1" t="s">
        <v>41</v>
      </c>
      <c r="R202" s="1" t="s">
        <v>324</v>
      </c>
      <c r="S202" s="1" t="s">
        <v>43</v>
      </c>
      <c r="T202" s="1">
        <v>113</v>
      </c>
      <c r="U202" s="1" t="s">
        <v>44</v>
      </c>
      <c r="V202" s="1" t="s">
        <v>325</v>
      </c>
      <c r="Z202" s="1" t="s">
        <v>48</v>
      </c>
      <c r="AA202" s="1" t="s">
        <v>330</v>
      </c>
      <c r="AB202" s="1" t="s">
        <v>82</v>
      </c>
      <c r="AC202" s="1">
        <v>45307</v>
      </c>
      <c r="AD202" s="1" t="s">
        <v>51</v>
      </c>
      <c r="AE202" s="1" t="s">
        <v>327</v>
      </c>
      <c r="AG202" s="1" t="s">
        <v>37</v>
      </c>
    </row>
    <row r="203" spans="1:35" ht="15.75" x14ac:dyDescent="0.25">
      <c r="A203" s="1" t="s">
        <v>1544</v>
      </c>
      <c r="B203" s="1" t="s">
        <v>1545</v>
      </c>
      <c r="C203" s="1">
        <v>205353</v>
      </c>
      <c r="D203" s="1">
        <v>2014</v>
      </c>
      <c r="E203" s="1" t="s">
        <v>396</v>
      </c>
      <c r="F203" s="1" t="s">
        <v>101</v>
      </c>
      <c r="G203" s="1" t="s">
        <v>37</v>
      </c>
      <c r="H203" s="1" t="s">
        <v>113</v>
      </c>
      <c r="I203" s="1" t="s">
        <v>37</v>
      </c>
      <c r="J203" s="1" t="s">
        <v>101</v>
      </c>
      <c r="K203" s="1" t="s">
        <v>101</v>
      </c>
      <c r="L203" s="1" t="s">
        <v>101</v>
      </c>
      <c r="M203" s="1" t="s">
        <v>101</v>
      </c>
      <c r="N203" s="1" t="s">
        <v>101</v>
      </c>
      <c r="O203" s="1" t="s">
        <v>101</v>
      </c>
      <c r="P203" s="1" t="s">
        <v>101</v>
      </c>
      <c r="Q203" s="1" t="s">
        <v>101</v>
      </c>
      <c r="R203" s="1" t="s">
        <v>101</v>
      </c>
      <c r="S203" s="1" t="s">
        <v>101</v>
      </c>
      <c r="T203" s="1" t="s">
        <v>101</v>
      </c>
      <c r="U203" s="1" t="s">
        <v>101</v>
      </c>
      <c r="V203" s="1" t="s">
        <v>101</v>
      </c>
      <c r="W203" s="1" t="s">
        <v>1533</v>
      </c>
      <c r="AA203" s="1" t="s">
        <v>1546</v>
      </c>
      <c r="AB203" s="1" t="s">
        <v>82</v>
      </c>
      <c r="AC203" s="1">
        <v>45425</v>
      </c>
      <c r="AG203" s="1" t="s">
        <v>37</v>
      </c>
    </row>
    <row r="204" spans="1:35" ht="15.75" x14ac:dyDescent="0.25">
      <c r="A204" s="1" t="s">
        <v>1547</v>
      </c>
      <c r="B204" s="1" t="s">
        <v>1548</v>
      </c>
      <c r="C204" s="1">
        <v>205739</v>
      </c>
      <c r="D204" s="1">
        <v>2014</v>
      </c>
      <c r="E204" s="1" t="s">
        <v>396</v>
      </c>
      <c r="F204" s="1" t="s">
        <v>1549</v>
      </c>
      <c r="G204" s="1" t="s">
        <v>37</v>
      </c>
      <c r="H204" s="1" t="s">
        <v>37</v>
      </c>
      <c r="I204" s="1" t="s">
        <v>37</v>
      </c>
      <c r="J204" s="1">
        <v>29800</v>
      </c>
      <c r="K204" s="1">
        <v>29800</v>
      </c>
      <c r="L204" s="1">
        <v>29800</v>
      </c>
      <c r="M204" s="1" t="s">
        <v>40</v>
      </c>
      <c r="N204" s="1" t="s">
        <v>38</v>
      </c>
      <c r="O204" s="1" t="s">
        <v>1550</v>
      </c>
      <c r="P204" s="1" t="s">
        <v>1551</v>
      </c>
      <c r="Q204" s="1" t="s">
        <v>41</v>
      </c>
      <c r="R204" s="1" t="s">
        <v>87</v>
      </c>
      <c r="S204" s="1" t="s">
        <v>101</v>
      </c>
      <c r="T204" s="1">
        <v>56</v>
      </c>
      <c r="U204" s="1" t="s">
        <v>44</v>
      </c>
      <c r="V204" s="1" t="s">
        <v>1552</v>
      </c>
      <c r="Z204" s="1" t="s">
        <v>48</v>
      </c>
      <c r="AB204" s="1" t="s">
        <v>285</v>
      </c>
      <c r="AC204" s="1">
        <v>45405</v>
      </c>
      <c r="AG204" s="1" t="s">
        <v>37</v>
      </c>
      <c r="AI204" s="1" t="s">
        <v>1553</v>
      </c>
    </row>
    <row r="205" spans="1:35" ht="15.75" x14ac:dyDescent="0.25">
      <c r="A205" s="1" t="s">
        <v>1554</v>
      </c>
      <c r="B205" s="1" t="s">
        <v>1555</v>
      </c>
      <c r="C205" s="1">
        <v>22465</v>
      </c>
      <c r="D205" s="1">
        <v>2009</v>
      </c>
      <c r="E205" s="1" t="s">
        <v>35</v>
      </c>
      <c r="F205" s="1" t="s">
        <v>1556</v>
      </c>
      <c r="G205" s="1" t="s">
        <v>37</v>
      </c>
      <c r="H205" s="1" t="s">
        <v>37</v>
      </c>
      <c r="I205" s="1" t="s">
        <v>37</v>
      </c>
      <c r="J205" s="1">
        <v>800</v>
      </c>
      <c r="K205" s="1">
        <v>800</v>
      </c>
      <c r="L205" s="1">
        <v>800</v>
      </c>
      <c r="M205" s="1" t="s">
        <v>38</v>
      </c>
      <c r="N205" s="1" t="s">
        <v>38</v>
      </c>
      <c r="O205" s="1" t="s">
        <v>101</v>
      </c>
      <c r="P205" s="1" t="s">
        <v>1975</v>
      </c>
      <c r="Q205" s="1" t="s">
        <v>41</v>
      </c>
      <c r="R205" s="1" t="s">
        <v>1557</v>
      </c>
      <c r="S205" s="1" t="s">
        <v>1558</v>
      </c>
      <c r="T205" s="1">
        <v>290</v>
      </c>
      <c r="U205" s="1" t="s">
        <v>410</v>
      </c>
      <c r="V205" s="1" t="s">
        <v>1559</v>
      </c>
      <c r="Z205" s="1" t="s">
        <v>48</v>
      </c>
      <c r="AB205" s="1" t="s">
        <v>348</v>
      </c>
      <c r="AC205" s="1">
        <v>45404</v>
      </c>
      <c r="AD205" s="1" t="s">
        <v>51</v>
      </c>
      <c r="AG205" s="1" t="s">
        <v>37</v>
      </c>
      <c r="AI205" s="1" t="s">
        <v>1560</v>
      </c>
    </row>
    <row r="206" spans="1:35" ht="15.75" x14ac:dyDescent="0.25">
      <c r="A206" s="1" t="s">
        <v>1561</v>
      </c>
      <c r="B206" s="1" t="s">
        <v>1562</v>
      </c>
      <c r="C206" s="1">
        <v>213736</v>
      </c>
      <c r="D206" s="1">
        <v>2020</v>
      </c>
      <c r="E206" s="1" t="s">
        <v>99</v>
      </c>
      <c r="F206" s="1" t="s">
        <v>101</v>
      </c>
      <c r="G206" s="1" t="s">
        <v>113</v>
      </c>
      <c r="H206" s="1" t="s">
        <v>101</v>
      </c>
      <c r="I206" s="1" t="s">
        <v>37</v>
      </c>
      <c r="J206" s="1" t="s">
        <v>101</v>
      </c>
      <c r="K206" s="1" t="s">
        <v>101</v>
      </c>
      <c r="L206" s="1" t="s">
        <v>101</v>
      </c>
      <c r="M206" s="1" t="s">
        <v>101</v>
      </c>
      <c r="N206" s="1" t="s">
        <v>101</v>
      </c>
      <c r="O206" s="1" t="s">
        <v>101</v>
      </c>
      <c r="P206" s="1" t="s">
        <v>101</v>
      </c>
      <c r="Q206" s="1" t="s">
        <v>101</v>
      </c>
      <c r="R206" s="1" t="s">
        <v>101</v>
      </c>
      <c r="S206" s="1" t="s">
        <v>101</v>
      </c>
      <c r="T206" s="1" t="s">
        <v>101</v>
      </c>
      <c r="U206" s="1" t="s">
        <v>101</v>
      </c>
      <c r="V206" s="1" t="s">
        <v>101</v>
      </c>
      <c r="W206" s="1" t="s">
        <v>1424</v>
      </c>
      <c r="Z206" s="1" t="s">
        <v>48</v>
      </c>
      <c r="AB206" s="1" t="s">
        <v>348</v>
      </c>
      <c r="AC206" s="1">
        <v>45404</v>
      </c>
      <c r="AD206" s="1" t="s">
        <v>51</v>
      </c>
      <c r="AG206" s="1" t="s">
        <v>37</v>
      </c>
      <c r="AI206" s="1" t="s">
        <v>1563</v>
      </c>
    </row>
    <row r="207" spans="1:35" ht="15.75" x14ac:dyDescent="0.25">
      <c r="A207" s="1" t="s">
        <v>1790</v>
      </c>
      <c r="B207" s="1" t="s">
        <v>1791</v>
      </c>
      <c r="C207" s="1">
        <v>202834</v>
      </c>
      <c r="D207" s="1">
        <v>2012</v>
      </c>
      <c r="E207" s="1" t="s">
        <v>35</v>
      </c>
      <c r="F207" s="1" t="s">
        <v>44</v>
      </c>
      <c r="G207" s="1" t="s">
        <v>37</v>
      </c>
      <c r="H207" s="1" t="s">
        <v>37</v>
      </c>
      <c r="I207" s="1" t="s">
        <v>37</v>
      </c>
      <c r="J207" s="1">
        <v>4</v>
      </c>
      <c r="K207" s="1">
        <v>2</v>
      </c>
      <c r="L207" s="1">
        <v>12</v>
      </c>
      <c r="M207" s="1" t="s">
        <v>38</v>
      </c>
      <c r="N207" s="1" t="s">
        <v>40</v>
      </c>
      <c r="O207" s="1" t="s">
        <v>101</v>
      </c>
      <c r="P207" s="1" t="s">
        <v>1792</v>
      </c>
      <c r="Q207" s="1" t="s">
        <v>41</v>
      </c>
      <c r="R207" s="1" t="s">
        <v>1793</v>
      </c>
      <c r="S207" s="1" t="s">
        <v>44</v>
      </c>
      <c r="T207" s="1">
        <v>172</v>
      </c>
      <c r="U207" s="1" t="s">
        <v>44</v>
      </c>
      <c r="V207" s="1" t="s">
        <v>1794</v>
      </c>
      <c r="Z207" s="1" t="s">
        <v>82</v>
      </c>
      <c r="AB207" s="1" t="s">
        <v>82</v>
      </c>
      <c r="AC207" s="1">
        <v>45370</v>
      </c>
      <c r="AG207" s="1" t="s">
        <v>37</v>
      </c>
      <c r="AH207" s="1" t="s">
        <v>319</v>
      </c>
      <c r="AI207" s="1" t="s">
        <v>1795</v>
      </c>
    </row>
    <row r="208" spans="1:35" ht="15.75" x14ac:dyDescent="0.25">
      <c r="A208" s="1" t="s">
        <v>1790</v>
      </c>
      <c r="B208" s="1" t="s">
        <v>1791</v>
      </c>
      <c r="C208" s="1">
        <v>202834</v>
      </c>
      <c r="D208" s="1">
        <v>2012</v>
      </c>
      <c r="E208" s="1" t="s">
        <v>35</v>
      </c>
      <c r="F208" s="1" t="s">
        <v>44</v>
      </c>
      <c r="G208" s="1" t="s">
        <v>37</v>
      </c>
      <c r="H208" s="1" t="s">
        <v>37</v>
      </c>
      <c r="I208" s="1" t="s">
        <v>37</v>
      </c>
      <c r="J208" s="1">
        <v>12</v>
      </c>
      <c r="K208" s="1">
        <v>2</v>
      </c>
      <c r="L208" s="1">
        <v>12</v>
      </c>
      <c r="M208" s="1" t="s">
        <v>38</v>
      </c>
      <c r="N208" s="1" t="s">
        <v>40</v>
      </c>
      <c r="O208" s="1" t="s">
        <v>101</v>
      </c>
      <c r="P208" s="1" t="s">
        <v>1796</v>
      </c>
      <c r="Q208" s="1" t="s">
        <v>41</v>
      </c>
      <c r="R208" s="1" t="s">
        <v>1797</v>
      </c>
      <c r="S208" s="1" t="s">
        <v>44</v>
      </c>
      <c r="T208" s="1">
        <v>255</v>
      </c>
      <c r="U208" s="1" t="s">
        <v>44</v>
      </c>
      <c r="V208" s="1" t="s">
        <v>1794</v>
      </c>
      <c r="Z208" s="1" t="s">
        <v>82</v>
      </c>
      <c r="AB208" s="1" t="s">
        <v>82</v>
      </c>
      <c r="AC208" s="1">
        <v>45370</v>
      </c>
      <c r="AG208" s="1" t="s">
        <v>37</v>
      </c>
      <c r="AH208" s="1" t="s">
        <v>319</v>
      </c>
      <c r="AI208" s="1" t="s">
        <v>1795</v>
      </c>
    </row>
    <row r="209" spans="1:35" ht="15.75" x14ac:dyDescent="0.25">
      <c r="A209" s="1" t="s">
        <v>1798</v>
      </c>
      <c r="B209" s="1" t="s">
        <v>1799</v>
      </c>
      <c r="C209" s="1">
        <v>207318</v>
      </c>
      <c r="D209" s="1">
        <v>2016</v>
      </c>
      <c r="E209" s="1" t="s">
        <v>35</v>
      </c>
      <c r="F209" s="1" t="s">
        <v>1800</v>
      </c>
      <c r="G209" s="1" t="s">
        <v>37</v>
      </c>
      <c r="H209" s="1" t="s">
        <v>37</v>
      </c>
      <c r="I209" s="1" t="s">
        <v>37</v>
      </c>
      <c r="J209" s="1" t="s">
        <v>125</v>
      </c>
      <c r="K209" s="1">
        <v>8.5</v>
      </c>
      <c r="L209" s="1">
        <v>34</v>
      </c>
      <c r="M209" s="1" t="s">
        <v>38</v>
      </c>
      <c r="N209" s="1" t="s">
        <v>40</v>
      </c>
      <c r="O209" s="1" t="s">
        <v>101</v>
      </c>
      <c r="P209" s="1" t="s">
        <v>125</v>
      </c>
      <c r="Q209" s="1" t="s">
        <v>41</v>
      </c>
      <c r="R209" s="1" t="s">
        <v>324</v>
      </c>
      <c r="S209" s="1" t="s">
        <v>101</v>
      </c>
      <c r="T209" s="1">
        <v>202</v>
      </c>
      <c r="U209" s="1">
        <v>75.3</v>
      </c>
      <c r="V209" s="1" t="s">
        <v>1801</v>
      </c>
      <c r="Z209" s="1" t="s">
        <v>48</v>
      </c>
      <c r="AB209" s="1" t="s">
        <v>82</v>
      </c>
      <c r="AC209" s="1">
        <v>45405</v>
      </c>
      <c r="AG209" s="1" t="s">
        <v>37</v>
      </c>
      <c r="AI209" s="1" t="s">
        <v>1802</v>
      </c>
    </row>
    <row r="210" spans="1:35" ht="15.75" x14ac:dyDescent="0.25">
      <c r="A210" s="1" t="s">
        <v>1369</v>
      </c>
      <c r="B210" s="1" t="s">
        <v>1370</v>
      </c>
      <c r="C210" s="1">
        <v>17473</v>
      </c>
      <c r="D210" s="1">
        <v>1984</v>
      </c>
      <c r="E210" s="1" t="s">
        <v>396</v>
      </c>
      <c r="F210" s="1" t="s">
        <v>44</v>
      </c>
      <c r="G210" s="1" t="s">
        <v>37</v>
      </c>
      <c r="H210" s="1" t="s">
        <v>37</v>
      </c>
      <c r="I210" s="1" t="s">
        <v>37</v>
      </c>
      <c r="J210" s="1">
        <v>20</v>
      </c>
      <c r="K210" s="1">
        <v>2</v>
      </c>
      <c r="L210" s="1">
        <v>20</v>
      </c>
      <c r="M210" s="1" t="s">
        <v>246</v>
      </c>
      <c r="N210" s="1" t="s">
        <v>40</v>
      </c>
      <c r="O210" s="1" t="s">
        <v>1371</v>
      </c>
      <c r="P210" s="1" t="s">
        <v>1372</v>
      </c>
      <c r="Q210" s="1" t="s">
        <v>44</v>
      </c>
      <c r="R210" s="1" t="s">
        <v>59</v>
      </c>
      <c r="S210" s="1" t="s">
        <v>602</v>
      </c>
      <c r="T210" s="1">
        <v>225</v>
      </c>
      <c r="U210" s="1" t="s">
        <v>44</v>
      </c>
      <c r="V210" s="1" t="s">
        <v>1370</v>
      </c>
      <c r="W210" s="1" t="s">
        <v>1373</v>
      </c>
      <c r="Z210" s="1" t="s">
        <v>48</v>
      </c>
      <c r="AA210" s="1" t="s">
        <v>1374</v>
      </c>
      <c r="AB210" s="1" t="s">
        <v>285</v>
      </c>
      <c r="AC210" s="1">
        <v>45341</v>
      </c>
      <c r="AD210" s="1" t="s">
        <v>37</v>
      </c>
      <c r="AE210" s="1" t="s">
        <v>1375</v>
      </c>
      <c r="AG210" s="1" t="s">
        <v>37</v>
      </c>
      <c r="AH210" s="1" t="s">
        <v>319</v>
      </c>
    </row>
    <row r="211" spans="1:35" ht="15.75" x14ac:dyDescent="0.25">
      <c r="A211" s="1" t="s">
        <v>333</v>
      </c>
      <c r="B211" s="1" t="s">
        <v>334</v>
      </c>
      <c r="C211" s="1">
        <v>21073</v>
      </c>
      <c r="D211" s="1">
        <v>1999</v>
      </c>
      <c r="E211" s="1" t="s">
        <v>35</v>
      </c>
      <c r="F211" s="1" t="s">
        <v>335</v>
      </c>
      <c r="G211" s="1" t="s">
        <v>37</v>
      </c>
      <c r="H211" s="1" t="s">
        <v>37</v>
      </c>
      <c r="I211" s="1" t="s">
        <v>37</v>
      </c>
      <c r="J211" s="1">
        <v>30</v>
      </c>
      <c r="K211" s="1">
        <v>30</v>
      </c>
      <c r="L211" s="1">
        <v>45</v>
      </c>
      <c r="M211" s="1" t="s">
        <v>38</v>
      </c>
      <c r="N211" s="1" t="s">
        <v>40</v>
      </c>
      <c r="O211" s="1" t="s">
        <v>101</v>
      </c>
      <c r="P211" s="1" t="s">
        <v>2046</v>
      </c>
      <c r="Q211" s="1" t="s">
        <v>41</v>
      </c>
      <c r="R211" s="1" t="s">
        <v>336</v>
      </c>
      <c r="S211" s="1" t="s">
        <v>337</v>
      </c>
      <c r="T211" s="1">
        <v>275</v>
      </c>
      <c r="U211" s="1" t="s">
        <v>44</v>
      </c>
      <c r="V211" s="1" t="s">
        <v>300</v>
      </c>
      <c r="W211" s="1" t="s">
        <v>338</v>
      </c>
      <c r="Z211" s="1" t="s">
        <v>48</v>
      </c>
      <c r="AA211" s="1" t="s">
        <v>339</v>
      </c>
      <c r="AB211" s="1" t="s">
        <v>82</v>
      </c>
      <c r="AC211" s="1">
        <v>45307</v>
      </c>
      <c r="AD211" s="1" t="s">
        <v>51</v>
      </c>
      <c r="AE211" s="1" t="s">
        <v>52</v>
      </c>
      <c r="AG211" s="1" t="s">
        <v>37</v>
      </c>
    </row>
    <row r="212" spans="1:35" ht="15.75" x14ac:dyDescent="0.25">
      <c r="A212" s="1" t="s">
        <v>766</v>
      </c>
      <c r="B212" s="1" t="s">
        <v>767</v>
      </c>
      <c r="C212" s="1">
        <v>22535</v>
      </c>
      <c r="D212" s="1">
        <v>2010</v>
      </c>
      <c r="E212" s="1" t="s">
        <v>35</v>
      </c>
      <c r="F212" s="1" t="s">
        <v>2047</v>
      </c>
      <c r="G212" s="1" t="s">
        <v>37</v>
      </c>
      <c r="H212" s="1" t="s">
        <v>37</v>
      </c>
      <c r="I212" s="1" t="s">
        <v>37</v>
      </c>
      <c r="J212" s="1">
        <v>1197</v>
      </c>
      <c r="K212" s="1">
        <v>1197</v>
      </c>
      <c r="L212" s="1">
        <v>2403</v>
      </c>
      <c r="M212" s="1" t="s">
        <v>38</v>
      </c>
      <c r="N212" s="1" t="s">
        <v>40</v>
      </c>
      <c r="O212" s="1" t="s">
        <v>101</v>
      </c>
      <c r="P212" s="1" t="s">
        <v>768</v>
      </c>
      <c r="Q212" s="1" t="s">
        <v>41</v>
      </c>
      <c r="R212" s="1" t="s">
        <v>769</v>
      </c>
      <c r="S212" s="1" t="s">
        <v>101</v>
      </c>
      <c r="T212" s="1">
        <v>87</v>
      </c>
      <c r="U212" s="1" t="s">
        <v>44</v>
      </c>
      <c r="V212" s="1" t="s">
        <v>770</v>
      </c>
      <c r="Z212" s="1" t="s">
        <v>48</v>
      </c>
      <c r="AA212" s="1" t="s">
        <v>771</v>
      </c>
      <c r="AB212" s="1" t="s">
        <v>82</v>
      </c>
      <c r="AC212" s="1">
        <v>45338</v>
      </c>
      <c r="AG212" s="1" t="s">
        <v>37</v>
      </c>
      <c r="AH212" s="1" t="s">
        <v>319</v>
      </c>
    </row>
    <row r="213" spans="1:35" ht="15.75" x14ac:dyDescent="0.25">
      <c r="A213" s="1" t="s">
        <v>766</v>
      </c>
      <c r="B213" s="1" t="s">
        <v>767</v>
      </c>
      <c r="C213" s="1">
        <v>22535</v>
      </c>
      <c r="D213" s="1">
        <v>2010</v>
      </c>
      <c r="E213" s="1" t="s">
        <v>35</v>
      </c>
      <c r="F213" s="1" t="s">
        <v>2047</v>
      </c>
      <c r="G213" s="1" t="s">
        <v>37</v>
      </c>
      <c r="H213" s="1" t="s">
        <v>37</v>
      </c>
      <c r="I213" s="1" t="s">
        <v>37</v>
      </c>
      <c r="J213" s="1">
        <v>2403</v>
      </c>
      <c r="K213" s="1">
        <v>1197</v>
      </c>
      <c r="L213" s="1">
        <v>2403</v>
      </c>
      <c r="M213" s="1" t="s">
        <v>246</v>
      </c>
      <c r="N213" s="1" t="s">
        <v>40</v>
      </c>
      <c r="O213" s="1" t="s">
        <v>101</v>
      </c>
      <c r="P213" s="1" t="s">
        <v>772</v>
      </c>
      <c r="Q213" s="1" t="s">
        <v>41</v>
      </c>
      <c r="R213" s="1" t="s">
        <v>769</v>
      </c>
      <c r="S213" s="1" t="s">
        <v>101</v>
      </c>
      <c r="T213" s="1">
        <v>345</v>
      </c>
      <c r="U213" s="1" t="s">
        <v>44</v>
      </c>
      <c r="V213" s="1" t="s">
        <v>770</v>
      </c>
      <c r="Z213" s="1" t="s">
        <v>48</v>
      </c>
      <c r="AA213" s="1" t="s">
        <v>771</v>
      </c>
      <c r="AB213" s="1" t="s">
        <v>82</v>
      </c>
      <c r="AC213" s="1">
        <v>45338</v>
      </c>
      <c r="AG213" s="1" t="s">
        <v>37</v>
      </c>
      <c r="AH213" s="1" t="s">
        <v>319</v>
      </c>
    </row>
    <row r="214" spans="1:35" ht="15.75" x14ac:dyDescent="0.25">
      <c r="A214" s="1" t="s">
        <v>773</v>
      </c>
      <c r="B214" s="1" t="s">
        <v>774</v>
      </c>
      <c r="C214" s="1">
        <v>22363</v>
      </c>
      <c r="D214" s="1">
        <v>2008</v>
      </c>
      <c r="E214" s="1" t="s">
        <v>35</v>
      </c>
      <c r="F214" s="1" t="s">
        <v>775</v>
      </c>
      <c r="G214" s="1" t="s">
        <v>37</v>
      </c>
      <c r="H214" s="1" t="s">
        <v>37</v>
      </c>
      <c r="I214" s="1" t="s">
        <v>37</v>
      </c>
      <c r="J214" s="1">
        <v>16</v>
      </c>
      <c r="K214" s="1">
        <v>1</v>
      </c>
      <c r="L214" s="1">
        <v>64</v>
      </c>
      <c r="M214" s="1" t="s">
        <v>38</v>
      </c>
      <c r="N214" s="1" t="s">
        <v>40</v>
      </c>
      <c r="O214" s="1" t="s">
        <v>101</v>
      </c>
      <c r="P214" s="1" t="s">
        <v>776</v>
      </c>
      <c r="Q214" s="1" t="s">
        <v>41</v>
      </c>
      <c r="R214" s="1" t="s">
        <v>59</v>
      </c>
      <c r="S214" s="1" t="s">
        <v>777</v>
      </c>
      <c r="T214" s="1">
        <v>102</v>
      </c>
      <c r="U214" s="1" t="s">
        <v>44</v>
      </c>
      <c r="V214" s="1" t="s">
        <v>778</v>
      </c>
      <c r="Z214" s="1" t="s">
        <v>48</v>
      </c>
      <c r="AA214" s="1" t="s">
        <v>779</v>
      </c>
      <c r="AB214" s="1" t="s">
        <v>82</v>
      </c>
      <c r="AC214" s="1">
        <v>45321</v>
      </c>
      <c r="AD214" s="1" t="s">
        <v>37</v>
      </c>
      <c r="AE214" s="1" t="s">
        <v>765</v>
      </c>
      <c r="AG214" s="1" t="s">
        <v>37</v>
      </c>
    </row>
    <row r="215" spans="1:35" ht="15.75" x14ac:dyDescent="0.25">
      <c r="A215" s="1" t="s">
        <v>773</v>
      </c>
      <c r="B215" s="1" t="s">
        <v>774</v>
      </c>
      <c r="C215" s="1">
        <v>22363</v>
      </c>
      <c r="D215" s="1">
        <v>2008</v>
      </c>
      <c r="E215" s="1" t="s">
        <v>35</v>
      </c>
      <c r="F215" s="1" t="s">
        <v>775</v>
      </c>
      <c r="G215" s="1" t="s">
        <v>37</v>
      </c>
      <c r="H215" s="1" t="s">
        <v>37</v>
      </c>
      <c r="I215" s="1" t="s">
        <v>37</v>
      </c>
      <c r="J215" s="1">
        <v>32</v>
      </c>
      <c r="K215" s="1">
        <v>1</v>
      </c>
      <c r="L215" s="1">
        <v>64</v>
      </c>
      <c r="M215" s="1" t="s">
        <v>38</v>
      </c>
      <c r="N215" s="1" t="s">
        <v>40</v>
      </c>
      <c r="O215" s="1" t="s">
        <v>101</v>
      </c>
      <c r="P215" s="1" t="s">
        <v>1984</v>
      </c>
      <c r="Q215" s="1" t="s">
        <v>41</v>
      </c>
      <c r="R215" s="1" t="s">
        <v>59</v>
      </c>
      <c r="S215" s="1" t="s">
        <v>777</v>
      </c>
      <c r="T215" s="1">
        <v>34</v>
      </c>
      <c r="U215" s="1" t="s">
        <v>44</v>
      </c>
      <c r="V215" s="1" t="s">
        <v>778</v>
      </c>
      <c r="Z215" s="1" t="s">
        <v>48</v>
      </c>
      <c r="AA215" s="1" t="s">
        <v>780</v>
      </c>
      <c r="AB215" s="1" t="s">
        <v>82</v>
      </c>
      <c r="AC215" s="1">
        <v>45321</v>
      </c>
      <c r="AD215" s="1" t="s">
        <v>37</v>
      </c>
      <c r="AE215" s="1" t="s">
        <v>765</v>
      </c>
      <c r="AG215" s="1" t="s">
        <v>37</v>
      </c>
    </row>
    <row r="216" spans="1:35" ht="15.75" x14ac:dyDescent="0.25">
      <c r="A216" s="1" t="s">
        <v>773</v>
      </c>
      <c r="B216" s="1" t="s">
        <v>774</v>
      </c>
      <c r="C216" s="1">
        <v>22363</v>
      </c>
      <c r="D216" s="1">
        <v>2008</v>
      </c>
      <c r="E216" s="1" t="s">
        <v>35</v>
      </c>
      <c r="F216" s="1" t="s">
        <v>775</v>
      </c>
      <c r="G216" s="1" t="s">
        <v>37</v>
      </c>
      <c r="H216" s="1" t="s">
        <v>37</v>
      </c>
      <c r="I216" s="1" t="s">
        <v>37</v>
      </c>
      <c r="J216" s="1">
        <v>64</v>
      </c>
      <c r="K216" s="1">
        <v>1</v>
      </c>
      <c r="L216" s="1">
        <v>64</v>
      </c>
      <c r="M216" s="1" t="s">
        <v>38</v>
      </c>
      <c r="N216" s="1" t="s">
        <v>40</v>
      </c>
      <c r="O216" s="1" t="s">
        <v>101</v>
      </c>
      <c r="P216" s="1" t="s">
        <v>1985</v>
      </c>
      <c r="Q216" s="1" t="s">
        <v>41</v>
      </c>
      <c r="R216" s="1" t="s">
        <v>59</v>
      </c>
      <c r="S216" s="1" t="s">
        <v>777</v>
      </c>
      <c r="T216" s="1">
        <v>33</v>
      </c>
      <c r="U216" s="1" t="s">
        <v>44</v>
      </c>
      <c r="V216" s="1" t="s">
        <v>778</v>
      </c>
      <c r="Z216" s="1" t="s">
        <v>48</v>
      </c>
      <c r="AA216" s="1" t="s">
        <v>781</v>
      </c>
      <c r="AB216" s="1" t="s">
        <v>82</v>
      </c>
      <c r="AC216" s="1">
        <v>45321</v>
      </c>
      <c r="AD216" s="1" t="s">
        <v>37</v>
      </c>
      <c r="AE216" s="1" t="s">
        <v>765</v>
      </c>
      <c r="AG216" s="1" t="s">
        <v>37</v>
      </c>
    </row>
    <row r="217" spans="1:35" ht="15.75" x14ac:dyDescent="0.25">
      <c r="A217" s="1" t="s">
        <v>1564</v>
      </c>
      <c r="B217" s="1" t="s">
        <v>1565</v>
      </c>
      <c r="C217" s="1">
        <v>208745</v>
      </c>
      <c r="D217" s="1">
        <v>2016</v>
      </c>
      <c r="E217" s="1" t="s">
        <v>35</v>
      </c>
      <c r="F217" s="1" t="s">
        <v>1566</v>
      </c>
      <c r="G217" s="1" t="s">
        <v>37</v>
      </c>
      <c r="H217" s="1" t="s">
        <v>37</v>
      </c>
      <c r="I217" s="1" t="s">
        <v>37</v>
      </c>
      <c r="J217" s="1" t="s">
        <v>125</v>
      </c>
      <c r="K217" s="1">
        <v>3</v>
      </c>
      <c r="L217" s="1">
        <v>6</v>
      </c>
      <c r="M217" s="1" t="s">
        <v>38</v>
      </c>
      <c r="N217" s="1" t="s">
        <v>40</v>
      </c>
      <c r="O217" s="1" t="s">
        <v>101</v>
      </c>
      <c r="P217" s="1" t="s">
        <v>125</v>
      </c>
      <c r="Q217" s="1" t="s">
        <v>41</v>
      </c>
      <c r="R217" s="1" t="s">
        <v>59</v>
      </c>
      <c r="S217" s="1" t="s">
        <v>101</v>
      </c>
      <c r="T217" s="1">
        <v>926</v>
      </c>
      <c r="U217" s="1" t="s">
        <v>44</v>
      </c>
      <c r="V217" s="1" t="s">
        <v>1567</v>
      </c>
      <c r="Z217" s="1" t="s">
        <v>48</v>
      </c>
      <c r="AA217" s="1" t="s">
        <v>1568</v>
      </c>
      <c r="AB217" s="1" t="s">
        <v>285</v>
      </c>
      <c r="AC217" s="1">
        <v>45407</v>
      </c>
      <c r="AG217" s="1" t="s">
        <v>37</v>
      </c>
      <c r="AI217" s="1" t="s">
        <v>1569</v>
      </c>
    </row>
    <row r="218" spans="1:35" ht="15.75" x14ac:dyDescent="0.25">
      <c r="A218" s="1" t="s">
        <v>1577</v>
      </c>
      <c r="B218" s="1" t="s">
        <v>1578</v>
      </c>
      <c r="C218" s="1" t="s">
        <v>1579</v>
      </c>
      <c r="D218" s="1">
        <v>2013</v>
      </c>
      <c r="E218" s="1" t="s">
        <v>238</v>
      </c>
      <c r="F218" s="1" t="s">
        <v>101</v>
      </c>
      <c r="G218" s="1" t="s">
        <v>113</v>
      </c>
      <c r="H218" s="1" t="s">
        <v>113</v>
      </c>
      <c r="I218" s="1" t="s">
        <v>37</v>
      </c>
      <c r="J218" s="1" t="s">
        <v>101</v>
      </c>
      <c r="K218" s="1" t="s">
        <v>101</v>
      </c>
      <c r="L218" s="1" t="s">
        <v>101</v>
      </c>
      <c r="M218" s="1" t="s">
        <v>101</v>
      </c>
      <c r="N218" s="1" t="s">
        <v>101</v>
      </c>
      <c r="O218" s="1" t="s">
        <v>101</v>
      </c>
      <c r="P218" s="1" t="s">
        <v>101</v>
      </c>
      <c r="Q218" s="1" t="s">
        <v>101</v>
      </c>
      <c r="R218" s="1" t="s">
        <v>101</v>
      </c>
      <c r="S218" s="1" t="s">
        <v>101</v>
      </c>
      <c r="T218" s="1" t="s">
        <v>101</v>
      </c>
      <c r="U218" s="1" t="s">
        <v>101</v>
      </c>
      <c r="V218" s="1" t="s">
        <v>101</v>
      </c>
      <c r="Z218" s="1" t="s">
        <v>48</v>
      </c>
      <c r="AA218" s="1" t="s">
        <v>1580</v>
      </c>
      <c r="AB218" s="1" t="s">
        <v>82</v>
      </c>
      <c r="AC218" s="1">
        <v>45362</v>
      </c>
      <c r="AG218" s="1" t="s">
        <v>37</v>
      </c>
      <c r="AH218" s="1" t="s">
        <v>319</v>
      </c>
    </row>
    <row r="219" spans="1:35" ht="15.75" x14ac:dyDescent="0.25">
      <c r="A219" s="1" t="s">
        <v>1581</v>
      </c>
      <c r="B219" s="1" t="s">
        <v>1582</v>
      </c>
      <c r="C219" s="1">
        <v>203469</v>
      </c>
      <c r="D219" s="1">
        <v>2012</v>
      </c>
      <c r="E219" s="1" t="s">
        <v>35</v>
      </c>
      <c r="F219" s="1" t="s">
        <v>101</v>
      </c>
      <c r="G219" s="1" t="s">
        <v>113</v>
      </c>
      <c r="H219" s="1" t="s">
        <v>101</v>
      </c>
      <c r="I219" s="1" t="s">
        <v>37</v>
      </c>
      <c r="J219" s="1" t="s">
        <v>101</v>
      </c>
      <c r="K219" s="1" t="s">
        <v>101</v>
      </c>
      <c r="L219" s="1" t="s">
        <v>101</v>
      </c>
      <c r="M219" s="1" t="s">
        <v>101</v>
      </c>
      <c r="N219" s="1" t="s">
        <v>101</v>
      </c>
      <c r="O219" s="1" t="s">
        <v>101</v>
      </c>
      <c r="P219" s="1" t="s">
        <v>101</v>
      </c>
      <c r="Q219" s="1" t="s">
        <v>101</v>
      </c>
      <c r="R219" s="1" t="s">
        <v>101</v>
      </c>
      <c r="S219" s="1" t="s">
        <v>101</v>
      </c>
      <c r="T219" s="1" t="s">
        <v>101</v>
      </c>
      <c r="U219" s="1" t="s">
        <v>101</v>
      </c>
      <c r="V219" s="1" t="s">
        <v>101</v>
      </c>
      <c r="W219" s="1" t="s">
        <v>1424</v>
      </c>
      <c r="Z219" s="1" t="s">
        <v>48</v>
      </c>
      <c r="AA219" s="1" t="s">
        <v>1583</v>
      </c>
      <c r="AB219" s="1" t="s">
        <v>82</v>
      </c>
      <c r="AC219" s="1">
        <v>45405</v>
      </c>
      <c r="AG219" s="1" t="s">
        <v>37</v>
      </c>
      <c r="AI219" s="1" t="s">
        <v>1584</v>
      </c>
    </row>
    <row r="220" spans="1:35" ht="15.75" x14ac:dyDescent="0.25">
      <c r="A220" s="1" t="s">
        <v>1585</v>
      </c>
      <c r="B220" s="1" t="s">
        <v>1586</v>
      </c>
      <c r="C220" s="1">
        <v>213498</v>
      </c>
      <c r="D220" s="1">
        <v>2020</v>
      </c>
      <c r="E220" s="1" t="s">
        <v>35</v>
      </c>
      <c r="F220" s="1" t="s">
        <v>1587</v>
      </c>
      <c r="G220" s="1" t="s">
        <v>37</v>
      </c>
      <c r="H220" s="1" t="s">
        <v>37</v>
      </c>
      <c r="I220" s="1" t="s">
        <v>37</v>
      </c>
      <c r="J220" s="1">
        <v>10</v>
      </c>
      <c r="K220" s="1">
        <v>10</v>
      </c>
      <c r="L220" s="1">
        <v>40</v>
      </c>
      <c r="M220" s="1" t="s">
        <v>38</v>
      </c>
      <c r="N220" s="1" t="s">
        <v>40</v>
      </c>
      <c r="O220" s="1" t="s">
        <v>101</v>
      </c>
      <c r="P220" s="1" t="s">
        <v>1588</v>
      </c>
      <c r="Q220" s="1" t="s">
        <v>41</v>
      </c>
      <c r="R220" s="1" t="s">
        <v>268</v>
      </c>
      <c r="S220" s="1" t="s">
        <v>101</v>
      </c>
      <c r="T220" s="1">
        <v>108</v>
      </c>
      <c r="U220" s="1" t="s">
        <v>44</v>
      </c>
      <c r="V220" s="1" t="s">
        <v>1589</v>
      </c>
      <c r="Z220" s="1" t="s">
        <v>48</v>
      </c>
      <c r="AA220" s="1" t="s">
        <v>1590</v>
      </c>
      <c r="AB220" s="1" t="s">
        <v>285</v>
      </c>
      <c r="AC220" s="1">
        <v>45412</v>
      </c>
      <c r="AG220" s="1" t="s">
        <v>37</v>
      </c>
      <c r="AI220" s="1" t="s">
        <v>1591</v>
      </c>
    </row>
    <row r="221" spans="1:35" ht="15.75" x14ac:dyDescent="0.25">
      <c r="A221" s="1" t="s">
        <v>1585</v>
      </c>
      <c r="B221" s="1" t="s">
        <v>1586</v>
      </c>
      <c r="C221" s="1">
        <v>213498</v>
      </c>
      <c r="D221" s="1">
        <v>2020</v>
      </c>
      <c r="E221" s="1" t="s">
        <v>35</v>
      </c>
      <c r="F221" s="1" t="s">
        <v>1592</v>
      </c>
      <c r="G221" s="1" t="s">
        <v>37</v>
      </c>
      <c r="H221" s="1" t="s">
        <v>37</v>
      </c>
      <c r="I221" s="1" t="s">
        <v>37</v>
      </c>
      <c r="J221" s="1">
        <v>20</v>
      </c>
      <c r="K221" s="1">
        <v>20</v>
      </c>
      <c r="L221" s="1">
        <v>40</v>
      </c>
      <c r="M221" s="1" t="s">
        <v>38</v>
      </c>
      <c r="N221" s="1" t="s">
        <v>40</v>
      </c>
      <c r="O221" s="1" t="s">
        <v>101</v>
      </c>
      <c r="P221" s="1" t="s">
        <v>1593</v>
      </c>
      <c r="Q221" s="1" t="s">
        <v>41</v>
      </c>
      <c r="R221" s="1" t="s">
        <v>268</v>
      </c>
      <c r="S221" s="1" t="s">
        <v>101</v>
      </c>
      <c r="T221" s="1">
        <v>114</v>
      </c>
      <c r="U221" s="1" t="s">
        <v>44</v>
      </c>
      <c r="V221" s="1" t="s">
        <v>1594</v>
      </c>
      <c r="Z221" s="1" t="s">
        <v>48</v>
      </c>
      <c r="AA221" s="1" t="s">
        <v>1595</v>
      </c>
      <c r="AB221" s="1" t="s">
        <v>285</v>
      </c>
      <c r="AC221" s="1">
        <v>45412</v>
      </c>
      <c r="AG221" s="1" t="s">
        <v>37</v>
      </c>
      <c r="AI221" s="1" t="s">
        <v>1591</v>
      </c>
    </row>
    <row r="222" spans="1:35" ht="15.75" x14ac:dyDescent="0.25">
      <c r="A222" s="1" t="s">
        <v>1585</v>
      </c>
      <c r="B222" s="1" t="s">
        <v>1586</v>
      </c>
      <c r="C222" s="1">
        <v>213498</v>
      </c>
      <c r="D222" s="1">
        <v>2020</v>
      </c>
      <c r="E222" s="1" t="s">
        <v>35</v>
      </c>
      <c r="F222" s="1" t="s">
        <v>1592</v>
      </c>
      <c r="G222" s="1" t="s">
        <v>37</v>
      </c>
      <c r="H222" s="1" t="s">
        <v>37</v>
      </c>
      <c r="I222" s="1" t="s">
        <v>37</v>
      </c>
      <c r="J222" s="1">
        <v>40</v>
      </c>
      <c r="K222" s="1">
        <v>20</v>
      </c>
      <c r="L222" s="1">
        <v>40</v>
      </c>
      <c r="M222" s="1" t="s">
        <v>38</v>
      </c>
      <c r="N222" s="1" t="s">
        <v>40</v>
      </c>
      <c r="O222" s="1" t="s">
        <v>101</v>
      </c>
      <c r="P222" s="1" t="s">
        <v>1596</v>
      </c>
      <c r="Q222" s="1" t="s">
        <v>41</v>
      </c>
      <c r="R222" s="1" t="s">
        <v>268</v>
      </c>
      <c r="S222" s="1" t="s">
        <v>101</v>
      </c>
      <c r="T222" s="1">
        <v>119</v>
      </c>
      <c r="U222" s="1" t="s">
        <v>44</v>
      </c>
      <c r="V222" s="1" t="s">
        <v>1594</v>
      </c>
      <c r="Z222" s="1" t="s">
        <v>48</v>
      </c>
      <c r="AA222" s="1" t="s">
        <v>1597</v>
      </c>
      <c r="AB222" s="1" t="s">
        <v>285</v>
      </c>
      <c r="AC222" s="1">
        <v>45412</v>
      </c>
      <c r="AG222" s="1" t="s">
        <v>37</v>
      </c>
      <c r="AI222" s="1" t="s">
        <v>1591</v>
      </c>
    </row>
    <row r="223" spans="1:35" ht="15.75" x14ac:dyDescent="0.25">
      <c r="A223" s="1" t="s">
        <v>1598</v>
      </c>
      <c r="B223" s="1" t="s">
        <v>1599</v>
      </c>
      <c r="C223" s="1">
        <v>214701</v>
      </c>
      <c r="D223" s="1">
        <v>2020</v>
      </c>
      <c r="E223" s="1" t="s">
        <v>99</v>
      </c>
      <c r="F223" s="1" t="s">
        <v>101</v>
      </c>
      <c r="G223" s="1" t="s">
        <v>113</v>
      </c>
      <c r="H223" s="1" t="s">
        <v>101</v>
      </c>
      <c r="I223" s="1" t="s">
        <v>37</v>
      </c>
      <c r="J223" s="1" t="s">
        <v>101</v>
      </c>
      <c r="K223" s="1" t="s">
        <v>101</v>
      </c>
      <c r="L223" s="1" t="s">
        <v>101</v>
      </c>
      <c r="M223" s="1" t="s">
        <v>101</v>
      </c>
      <c r="N223" s="1" t="s">
        <v>101</v>
      </c>
      <c r="O223" s="1" t="s">
        <v>101</v>
      </c>
      <c r="P223" s="1" t="s">
        <v>101</v>
      </c>
      <c r="Q223" s="1" t="s">
        <v>101</v>
      </c>
      <c r="R223" s="1" t="s">
        <v>101</v>
      </c>
      <c r="S223" s="1" t="s">
        <v>101</v>
      </c>
      <c r="T223" s="1" t="s">
        <v>101</v>
      </c>
      <c r="U223" s="1" t="s">
        <v>101</v>
      </c>
      <c r="V223" s="1" t="s">
        <v>101</v>
      </c>
      <c r="W223" s="1" t="s">
        <v>1424</v>
      </c>
      <c r="Z223" s="1" t="s">
        <v>48</v>
      </c>
      <c r="AA223" s="1" t="s">
        <v>1600</v>
      </c>
      <c r="AB223" s="1" t="s">
        <v>285</v>
      </c>
      <c r="AC223" s="1">
        <v>45412</v>
      </c>
      <c r="AG223" s="1" t="s">
        <v>37</v>
      </c>
      <c r="AI223" s="1" t="s">
        <v>1601</v>
      </c>
    </row>
    <row r="224" spans="1:35" ht="15.75" x14ac:dyDescent="0.25">
      <c r="A224" s="1" t="s">
        <v>1602</v>
      </c>
      <c r="B224" s="1" t="s">
        <v>1603</v>
      </c>
      <c r="C224" s="1">
        <v>20667</v>
      </c>
      <c r="D224" s="1">
        <v>1995</v>
      </c>
      <c r="E224" s="1" t="s">
        <v>35</v>
      </c>
      <c r="F224" s="1" t="s">
        <v>1604</v>
      </c>
      <c r="G224" s="1" t="s">
        <v>37</v>
      </c>
      <c r="H224" s="1" t="s">
        <v>37</v>
      </c>
      <c r="I224" s="1" t="s">
        <v>37</v>
      </c>
      <c r="J224" s="1">
        <v>6</v>
      </c>
      <c r="K224" s="1">
        <v>6</v>
      </c>
      <c r="L224" s="1">
        <v>6</v>
      </c>
      <c r="M224" s="1" t="s">
        <v>246</v>
      </c>
      <c r="N224" s="1" t="s">
        <v>38</v>
      </c>
      <c r="O224" s="1" t="s">
        <v>1605</v>
      </c>
      <c r="P224" s="1" t="s">
        <v>1606</v>
      </c>
      <c r="Q224" s="1" t="s">
        <v>41</v>
      </c>
      <c r="R224" s="1" t="s">
        <v>1607</v>
      </c>
      <c r="S224" s="1" t="s">
        <v>101</v>
      </c>
      <c r="T224" s="1">
        <v>388</v>
      </c>
      <c r="U224" s="1" t="s">
        <v>44</v>
      </c>
      <c r="V224" s="1" t="s">
        <v>1608</v>
      </c>
      <c r="Z224" s="1" t="s">
        <v>48</v>
      </c>
      <c r="AA224" s="1" t="s">
        <v>1609</v>
      </c>
      <c r="AB224" s="1" t="s">
        <v>285</v>
      </c>
      <c r="AC224" s="1">
        <v>45407</v>
      </c>
      <c r="AD224" s="1" t="s">
        <v>51</v>
      </c>
      <c r="AE224" s="1" t="s">
        <v>457</v>
      </c>
      <c r="AG224" s="1" t="s">
        <v>37</v>
      </c>
      <c r="AI224" s="1" t="s">
        <v>1610</v>
      </c>
    </row>
    <row r="225" spans="1:35" ht="15.75" x14ac:dyDescent="0.25">
      <c r="A225" s="1" t="s">
        <v>782</v>
      </c>
      <c r="B225" s="1" t="s">
        <v>783</v>
      </c>
      <c r="C225" s="1">
        <v>22307</v>
      </c>
      <c r="D225" s="1">
        <v>2007</v>
      </c>
      <c r="E225" s="1" t="s">
        <v>35</v>
      </c>
      <c r="F225" s="1" t="s">
        <v>101</v>
      </c>
      <c r="G225" s="1" t="s">
        <v>113</v>
      </c>
      <c r="H225" s="1" t="s">
        <v>37</v>
      </c>
      <c r="I225" s="1" t="s">
        <v>37</v>
      </c>
      <c r="J225" s="1" t="s">
        <v>101</v>
      </c>
      <c r="K225" s="1" t="s">
        <v>101</v>
      </c>
      <c r="L225" s="1" t="s">
        <v>101</v>
      </c>
      <c r="M225" s="1" t="s">
        <v>101</v>
      </c>
      <c r="N225" s="1" t="s">
        <v>101</v>
      </c>
      <c r="O225" s="1" t="s">
        <v>101</v>
      </c>
      <c r="P225" s="1" t="s">
        <v>101</v>
      </c>
      <c r="Q225" s="1" t="s">
        <v>101</v>
      </c>
      <c r="R225" s="1" t="s">
        <v>101</v>
      </c>
      <c r="S225" s="1" t="s">
        <v>101</v>
      </c>
      <c r="T225" s="1" t="s">
        <v>101</v>
      </c>
      <c r="U225" s="1" t="s">
        <v>101</v>
      </c>
      <c r="V225" s="1" t="s">
        <v>101</v>
      </c>
      <c r="W225" s="1" t="s">
        <v>784</v>
      </c>
      <c r="Z225" s="1" t="s">
        <v>48</v>
      </c>
      <c r="AA225" s="1" t="s">
        <v>785</v>
      </c>
      <c r="AB225" s="1" t="s">
        <v>63</v>
      </c>
      <c r="AC225" s="1">
        <v>45348</v>
      </c>
      <c r="AG225" s="1" t="s">
        <v>37</v>
      </c>
    </row>
    <row r="226" spans="1:35" ht="15.75" x14ac:dyDescent="0.25">
      <c r="A226" s="1" t="s">
        <v>786</v>
      </c>
      <c r="B226" s="1" t="s">
        <v>787</v>
      </c>
      <c r="C226" s="1">
        <v>19898</v>
      </c>
      <c r="D226" s="1">
        <v>2002</v>
      </c>
      <c r="E226" s="1" t="s">
        <v>396</v>
      </c>
      <c r="F226" s="1" t="s">
        <v>44</v>
      </c>
      <c r="G226" s="1" t="s">
        <v>37</v>
      </c>
      <c r="H226" s="1" t="s">
        <v>37</v>
      </c>
      <c r="I226" s="1" t="s">
        <v>37</v>
      </c>
      <c r="J226" s="1" t="s">
        <v>125</v>
      </c>
      <c r="K226" s="1">
        <v>40</v>
      </c>
      <c r="L226" s="1">
        <v>40</v>
      </c>
      <c r="M226" s="1" t="s">
        <v>38</v>
      </c>
      <c r="N226" s="1" t="s">
        <v>38</v>
      </c>
      <c r="O226" s="1" t="s">
        <v>101</v>
      </c>
      <c r="P226" s="1" t="s">
        <v>125</v>
      </c>
      <c r="Q226" s="1" t="s">
        <v>41</v>
      </c>
      <c r="R226" s="1" t="s">
        <v>609</v>
      </c>
      <c r="S226" s="1" t="s">
        <v>101</v>
      </c>
      <c r="T226" s="1">
        <v>10719</v>
      </c>
      <c r="U226" s="1" t="s">
        <v>44</v>
      </c>
      <c r="V226" s="1" t="s">
        <v>44</v>
      </c>
      <c r="Z226" s="1" t="s">
        <v>48</v>
      </c>
      <c r="AB226" s="1" t="s">
        <v>82</v>
      </c>
      <c r="AC226" s="1">
        <v>45338</v>
      </c>
      <c r="AD226" s="1" t="s">
        <v>37</v>
      </c>
      <c r="AE226" s="1" t="s">
        <v>788</v>
      </c>
      <c r="AG226" s="1" t="s">
        <v>37</v>
      </c>
      <c r="AH226" s="1" t="s">
        <v>319</v>
      </c>
    </row>
    <row r="227" spans="1:35" ht="15.75" x14ac:dyDescent="0.25">
      <c r="A227" s="1" t="s">
        <v>1381</v>
      </c>
      <c r="B227" s="1" t="s">
        <v>1382</v>
      </c>
      <c r="C227" s="1">
        <v>202020</v>
      </c>
      <c r="D227" s="1">
        <v>2011</v>
      </c>
      <c r="E227" s="1" t="s">
        <v>35</v>
      </c>
      <c r="F227" s="1" t="s">
        <v>1383</v>
      </c>
      <c r="G227" s="1" t="s">
        <v>37</v>
      </c>
      <c r="H227" s="1" t="s">
        <v>37</v>
      </c>
      <c r="I227" s="1" t="s">
        <v>37</v>
      </c>
      <c r="J227" s="1">
        <v>5</v>
      </c>
      <c r="K227" s="1">
        <v>5</v>
      </c>
      <c r="L227" s="1">
        <v>5</v>
      </c>
      <c r="M227" s="1" t="s">
        <v>38</v>
      </c>
      <c r="N227" s="1" t="s">
        <v>38</v>
      </c>
      <c r="O227" s="1" t="s">
        <v>101</v>
      </c>
      <c r="P227" s="1" t="s">
        <v>1384</v>
      </c>
      <c r="Q227" s="1" t="s">
        <v>41</v>
      </c>
      <c r="R227" s="1" t="s">
        <v>1385</v>
      </c>
      <c r="S227" s="1" t="s">
        <v>1386</v>
      </c>
      <c r="T227" s="1">
        <v>375</v>
      </c>
      <c r="U227" s="1" t="s">
        <v>44</v>
      </c>
      <c r="V227" s="1" t="s">
        <v>1387</v>
      </c>
      <c r="W227" s="1" t="s">
        <v>1388</v>
      </c>
      <c r="Z227" s="1" t="s">
        <v>48</v>
      </c>
      <c r="AA227" s="1" t="s">
        <v>1389</v>
      </c>
      <c r="AB227" s="1" t="s">
        <v>63</v>
      </c>
      <c r="AC227" s="1">
        <v>45350</v>
      </c>
      <c r="AD227" s="1" t="s">
        <v>37</v>
      </c>
      <c r="AE227" s="1" t="s">
        <v>1390</v>
      </c>
      <c r="AG227" s="1" t="s">
        <v>37</v>
      </c>
    </row>
    <row r="228" spans="1:35" ht="15.75" x14ac:dyDescent="0.25">
      <c r="A228" s="1" t="s">
        <v>340</v>
      </c>
      <c r="B228" s="1" t="s">
        <v>341</v>
      </c>
      <c r="C228" s="1">
        <v>21446</v>
      </c>
      <c r="D228" s="1">
        <v>2004</v>
      </c>
      <c r="E228" s="1" t="s">
        <v>35</v>
      </c>
      <c r="F228" s="1" t="s">
        <v>342</v>
      </c>
      <c r="G228" s="1" t="s">
        <v>37</v>
      </c>
      <c r="H228" s="1" t="s">
        <v>37</v>
      </c>
      <c r="I228" s="1" t="s">
        <v>37</v>
      </c>
      <c r="J228" s="1">
        <v>300</v>
      </c>
      <c r="K228" s="1">
        <v>75</v>
      </c>
      <c r="L228" s="1">
        <v>600</v>
      </c>
      <c r="M228" s="1" t="s">
        <v>38</v>
      </c>
      <c r="N228" s="1" t="s">
        <v>40</v>
      </c>
      <c r="O228" s="1" t="s">
        <v>101</v>
      </c>
      <c r="P228" s="1" t="s">
        <v>343</v>
      </c>
      <c r="Q228" s="1" t="s">
        <v>41</v>
      </c>
      <c r="R228" s="1" t="s">
        <v>180</v>
      </c>
      <c r="S228" s="1" t="s">
        <v>344</v>
      </c>
      <c r="T228" s="1">
        <v>321</v>
      </c>
      <c r="U228" s="1" t="s">
        <v>44</v>
      </c>
      <c r="V228" s="1" t="s">
        <v>345</v>
      </c>
      <c r="W228" s="1" t="s">
        <v>346</v>
      </c>
      <c r="Z228" s="1" t="s">
        <v>48</v>
      </c>
      <c r="AA228" s="1" t="s">
        <v>347</v>
      </c>
      <c r="AB228" s="1" t="s">
        <v>348</v>
      </c>
      <c r="AC228" s="1" t="s">
        <v>2048</v>
      </c>
      <c r="AD228" s="1" t="s">
        <v>51</v>
      </c>
      <c r="AG228" s="1" t="s">
        <v>37</v>
      </c>
      <c r="AH228" s="1" t="s">
        <v>319</v>
      </c>
      <c r="AI228" s="1" t="s">
        <v>349</v>
      </c>
    </row>
    <row r="229" spans="1:35" ht="15.75" x14ac:dyDescent="0.25">
      <c r="A229" s="1" t="s">
        <v>340</v>
      </c>
      <c r="B229" s="1" t="s">
        <v>341</v>
      </c>
      <c r="C229" s="1">
        <v>21446</v>
      </c>
      <c r="D229" s="1">
        <v>2004</v>
      </c>
      <c r="E229" s="1" t="s">
        <v>35</v>
      </c>
      <c r="F229" s="1" t="s">
        <v>342</v>
      </c>
      <c r="G229" s="1" t="s">
        <v>37</v>
      </c>
      <c r="H229" s="1" t="s">
        <v>37</v>
      </c>
      <c r="I229" s="1" t="s">
        <v>37</v>
      </c>
      <c r="J229" s="1">
        <v>600</v>
      </c>
      <c r="K229" s="1">
        <v>75</v>
      </c>
      <c r="L229" s="1">
        <v>600</v>
      </c>
      <c r="M229" s="1" t="s">
        <v>38</v>
      </c>
      <c r="N229" s="1" t="s">
        <v>40</v>
      </c>
      <c r="O229" s="1" t="s">
        <v>101</v>
      </c>
      <c r="P229" s="1" t="s">
        <v>350</v>
      </c>
      <c r="Q229" s="1" t="s">
        <v>41</v>
      </c>
      <c r="R229" s="1" t="s">
        <v>180</v>
      </c>
      <c r="S229" s="1" t="s">
        <v>351</v>
      </c>
      <c r="T229" s="1">
        <v>369</v>
      </c>
      <c r="U229" s="1" t="s">
        <v>44</v>
      </c>
      <c r="V229" s="1" t="s">
        <v>345</v>
      </c>
      <c r="W229" s="1" t="s">
        <v>346</v>
      </c>
      <c r="Z229" s="1" t="s">
        <v>48</v>
      </c>
      <c r="AA229" s="1" t="s">
        <v>347</v>
      </c>
      <c r="AB229" s="1" t="s">
        <v>348</v>
      </c>
      <c r="AC229" s="1" t="s">
        <v>2048</v>
      </c>
      <c r="AD229" s="1" t="s">
        <v>51</v>
      </c>
      <c r="AG229" s="1" t="s">
        <v>37</v>
      </c>
      <c r="AH229" s="1" t="s">
        <v>319</v>
      </c>
      <c r="AI229" s="1" t="s">
        <v>349</v>
      </c>
    </row>
    <row r="230" spans="1:35" ht="15.75" x14ac:dyDescent="0.25">
      <c r="A230" s="1" t="s">
        <v>1611</v>
      </c>
      <c r="B230" s="1" t="s">
        <v>1612</v>
      </c>
      <c r="C230" s="1">
        <v>212862</v>
      </c>
      <c r="D230" s="1">
        <v>2019</v>
      </c>
      <c r="E230" s="1" t="s">
        <v>99</v>
      </c>
      <c r="F230" s="1" t="s">
        <v>1613</v>
      </c>
      <c r="G230" s="1" t="s">
        <v>37</v>
      </c>
      <c r="H230" s="1" t="s">
        <v>37</v>
      </c>
      <c r="I230" s="1" t="s">
        <v>37</v>
      </c>
      <c r="J230" s="1" t="s">
        <v>101</v>
      </c>
      <c r="K230" s="1" t="s">
        <v>101</v>
      </c>
      <c r="L230" s="1" t="s">
        <v>101</v>
      </c>
      <c r="M230" s="1" t="s">
        <v>101</v>
      </c>
      <c r="N230" s="1" t="s">
        <v>101</v>
      </c>
      <c r="O230" s="1" t="s">
        <v>101</v>
      </c>
      <c r="P230" s="1" t="s">
        <v>1614</v>
      </c>
      <c r="Q230" s="1" t="s">
        <v>41</v>
      </c>
      <c r="R230" s="1" t="s">
        <v>1615</v>
      </c>
      <c r="S230" s="1" t="s">
        <v>1616</v>
      </c>
      <c r="T230" s="1">
        <v>289</v>
      </c>
      <c r="U230" s="1" t="s">
        <v>44</v>
      </c>
      <c r="V230" s="1" t="s">
        <v>566</v>
      </c>
      <c r="W230" s="1" t="s">
        <v>1617</v>
      </c>
      <c r="Z230" s="1" t="s">
        <v>48</v>
      </c>
      <c r="AA230" s="1" t="s">
        <v>1618</v>
      </c>
      <c r="AB230" s="1" t="s">
        <v>285</v>
      </c>
      <c r="AC230" s="1">
        <v>45407</v>
      </c>
      <c r="AG230" s="1" t="s">
        <v>37</v>
      </c>
      <c r="AI230" s="1" t="s">
        <v>1619</v>
      </c>
    </row>
    <row r="231" spans="1:35" ht="15.75" x14ac:dyDescent="0.25">
      <c r="A231" s="1" t="s">
        <v>1752</v>
      </c>
      <c r="B231" s="1" t="s">
        <v>1753</v>
      </c>
      <c r="C231" s="1">
        <v>19781</v>
      </c>
      <c r="D231" s="1">
        <v>1996</v>
      </c>
      <c r="E231" s="1" t="s">
        <v>1754</v>
      </c>
      <c r="F231" s="1" t="s">
        <v>1755</v>
      </c>
      <c r="G231" s="1" t="s">
        <v>37</v>
      </c>
      <c r="H231" s="1" t="s">
        <v>37</v>
      </c>
      <c r="I231" s="1" t="s">
        <v>37</v>
      </c>
      <c r="J231" s="1">
        <v>300</v>
      </c>
      <c r="K231" s="1">
        <v>100</v>
      </c>
      <c r="L231" s="1">
        <v>400</v>
      </c>
      <c r="M231" s="1" t="s">
        <v>38</v>
      </c>
      <c r="N231" s="1" t="s">
        <v>40</v>
      </c>
      <c r="O231" s="1" t="s">
        <v>101</v>
      </c>
      <c r="P231" s="1" t="s">
        <v>1756</v>
      </c>
      <c r="Q231" s="1" t="s">
        <v>68</v>
      </c>
      <c r="R231" s="1" t="s">
        <v>1757</v>
      </c>
      <c r="S231" s="1" t="s">
        <v>44</v>
      </c>
      <c r="T231" s="1">
        <v>23</v>
      </c>
      <c r="U231" s="1" t="s">
        <v>44</v>
      </c>
      <c r="V231" s="1" t="s">
        <v>1758</v>
      </c>
      <c r="W231" s="1" t="s">
        <v>1759</v>
      </c>
      <c r="Z231" s="1" t="s">
        <v>82</v>
      </c>
      <c r="AA231" s="1" t="s">
        <v>1760</v>
      </c>
      <c r="AB231" s="1" t="s">
        <v>82</v>
      </c>
      <c r="AC231" s="1">
        <v>45341</v>
      </c>
      <c r="AE231" s="1" t="s">
        <v>37</v>
      </c>
      <c r="AG231" s="1" t="s">
        <v>37</v>
      </c>
      <c r="AH231" s="1" t="s">
        <v>319</v>
      </c>
    </row>
    <row r="232" spans="1:35" ht="15.75" x14ac:dyDescent="0.25">
      <c r="A232" s="1" t="s">
        <v>352</v>
      </c>
      <c r="B232" s="1" t="s">
        <v>353</v>
      </c>
      <c r="C232" s="1">
        <v>20639</v>
      </c>
      <c r="D232" s="1">
        <v>2004</v>
      </c>
      <c r="E232" s="1" t="s">
        <v>35</v>
      </c>
      <c r="F232" s="1" t="s">
        <v>354</v>
      </c>
      <c r="G232" s="1" t="s">
        <v>37</v>
      </c>
      <c r="H232" s="1" t="s">
        <v>37</v>
      </c>
      <c r="I232" s="1" t="s">
        <v>37</v>
      </c>
      <c r="J232" s="1">
        <v>526</v>
      </c>
      <c r="K232" s="1">
        <v>526</v>
      </c>
      <c r="L232" s="1">
        <v>526</v>
      </c>
      <c r="M232" s="1" t="s">
        <v>38</v>
      </c>
      <c r="N232" s="1" t="s">
        <v>38</v>
      </c>
      <c r="O232" s="1" t="s">
        <v>101</v>
      </c>
      <c r="P232" s="1" t="s">
        <v>355</v>
      </c>
      <c r="Q232" s="1" t="s">
        <v>41</v>
      </c>
      <c r="R232" s="1" t="s">
        <v>356</v>
      </c>
      <c r="S232" s="1" t="s">
        <v>357</v>
      </c>
      <c r="T232" s="1">
        <v>208</v>
      </c>
      <c r="U232" s="1" t="s">
        <v>44</v>
      </c>
      <c r="V232" s="1" t="s">
        <v>358</v>
      </c>
      <c r="W232" s="1" t="s">
        <v>359</v>
      </c>
      <c r="Z232" s="1" t="s">
        <v>48</v>
      </c>
      <c r="AA232" s="1" t="s">
        <v>360</v>
      </c>
      <c r="AB232" s="1" t="s">
        <v>82</v>
      </c>
      <c r="AC232" s="1">
        <v>45308</v>
      </c>
      <c r="AD232" s="1" t="s">
        <v>51</v>
      </c>
      <c r="AE232" s="1" t="s">
        <v>52</v>
      </c>
      <c r="AG232" s="1" t="s">
        <v>37</v>
      </c>
    </row>
    <row r="233" spans="1:35" ht="15.75" x14ac:dyDescent="0.25">
      <c r="A233" s="1" t="s">
        <v>361</v>
      </c>
      <c r="B233" s="1" t="s">
        <v>362</v>
      </c>
      <c r="C233" s="1">
        <v>20973</v>
      </c>
      <c r="D233" s="1">
        <v>1998</v>
      </c>
      <c r="E233" s="1" t="s">
        <v>363</v>
      </c>
      <c r="G233" s="1" t="s">
        <v>37</v>
      </c>
      <c r="H233" s="1" t="s">
        <v>37</v>
      </c>
      <c r="I233" s="1" t="s">
        <v>37</v>
      </c>
      <c r="J233" s="1" t="s">
        <v>125</v>
      </c>
      <c r="K233" s="1">
        <v>10</v>
      </c>
      <c r="L233" s="1">
        <v>20</v>
      </c>
      <c r="M233" s="1" t="s">
        <v>38</v>
      </c>
      <c r="N233" s="1" t="s">
        <v>40</v>
      </c>
      <c r="O233" s="1" t="s">
        <v>101</v>
      </c>
      <c r="P233" s="1" t="s">
        <v>125</v>
      </c>
      <c r="Q233" s="1" t="s">
        <v>41</v>
      </c>
      <c r="R233" s="1" t="s">
        <v>364</v>
      </c>
      <c r="S233" s="1" t="s">
        <v>43</v>
      </c>
      <c r="T233" s="1">
        <v>103</v>
      </c>
      <c r="U233" s="1" t="s">
        <v>44</v>
      </c>
      <c r="V233" s="1" t="s">
        <v>365</v>
      </c>
      <c r="W233" s="1" t="s">
        <v>363</v>
      </c>
      <c r="Z233" s="1" t="s">
        <v>48</v>
      </c>
      <c r="AA233" s="1" t="s">
        <v>366</v>
      </c>
      <c r="AB233" s="1" t="s">
        <v>82</v>
      </c>
      <c r="AC233" s="1">
        <v>45309</v>
      </c>
      <c r="AD233" s="1" t="s">
        <v>51</v>
      </c>
      <c r="AE233" s="1" t="s">
        <v>52</v>
      </c>
      <c r="AG233" s="1" t="s">
        <v>37</v>
      </c>
    </row>
    <row r="234" spans="1:35" ht="15.75" x14ac:dyDescent="0.25">
      <c r="A234" s="1" t="s">
        <v>367</v>
      </c>
      <c r="B234" s="1" t="s">
        <v>368</v>
      </c>
      <c r="C234" s="1">
        <v>20815</v>
      </c>
      <c r="D234" s="1">
        <v>1999</v>
      </c>
      <c r="E234" s="1" t="s">
        <v>35</v>
      </c>
      <c r="F234" s="1" t="s">
        <v>369</v>
      </c>
      <c r="G234" s="1" t="s">
        <v>37</v>
      </c>
      <c r="H234" s="1" t="s">
        <v>37</v>
      </c>
      <c r="I234" s="1" t="s">
        <v>37</v>
      </c>
      <c r="J234" s="1">
        <v>60</v>
      </c>
      <c r="K234" s="1">
        <v>60</v>
      </c>
      <c r="L234" s="1">
        <v>120</v>
      </c>
      <c r="M234" s="1" t="s">
        <v>38</v>
      </c>
      <c r="N234" s="1" t="s">
        <v>40</v>
      </c>
      <c r="O234" s="1" t="s">
        <v>370</v>
      </c>
      <c r="P234" s="1" t="s">
        <v>371</v>
      </c>
      <c r="Q234" s="1" t="s">
        <v>68</v>
      </c>
      <c r="R234" s="1" t="s">
        <v>372</v>
      </c>
      <c r="S234" s="1" t="s">
        <v>43</v>
      </c>
      <c r="T234" s="1">
        <v>2259</v>
      </c>
      <c r="U234" s="1" t="s">
        <v>44</v>
      </c>
      <c r="V234" s="1" t="s">
        <v>373</v>
      </c>
      <c r="W234" s="1" t="s">
        <v>374</v>
      </c>
      <c r="Z234" s="1" t="s">
        <v>48</v>
      </c>
      <c r="AA234" s="1" t="s">
        <v>375</v>
      </c>
      <c r="AB234" s="1" t="s">
        <v>82</v>
      </c>
      <c r="AC234" s="1">
        <v>45309</v>
      </c>
      <c r="AD234" s="1" t="s">
        <v>51</v>
      </c>
      <c r="AE234" s="1" t="s">
        <v>52</v>
      </c>
      <c r="AG234" s="1" t="s">
        <v>37</v>
      </c>
    </row>
    <row r="235" spans="1:35" ht="15.75" x14ac:dyDescent="0.25">
      <c r="A235" s="1" t="s">
        <v>1620</v>
      </c>
      <c r="B235" s="1" t="s">
        <v>1621</v>
      </c>
      <c r="C235" s="1">
        <v>22145</v>
      </c>
      <c r="D235" s="1">
        <v>2007</v>
      </c>
      <c r="E235" s="1" t="s">
        <v>35</v>
      </c>
      <c r="F235" s="1" t="s">
        <v>1622</v>
      </c>
      <c r="G235" s="1" t="s">
        <v>37</v>
      </c>
      <c r="H235" s="1" t="s">
        <v>37</v>
      </c>
      <c r="I235" s="1" t="s">
        <v>37</v>
      </c>
      <c r="J235" s="1" t="s">
        <v>125</v>
      </c>
      <c r="K235" s="1">
        <v>800</v>
      </c>
      <c r="L235" s="1">
        <v>800</v>
      </c>
      <c r="M235" s="1" t="s">
        <v>40</v>
      </c>
      <c r="N235" s="1" t="s">
        <v>38</v>
      </c>
      <c r="O235" s="1" t="s">
        <v>469</v>
      </c>
      <c r="P235" s="1" t="s">
        <v>125</v>
      </c>
      <c r="Q235" s="1" t="s">
        <v>41</v>
      </c>
      <c r="R235" s="1" t="s">
        <v>268</v>
      </c>
      <c r="S235" s="1" t="s">
        <v>44</v>
      </c>
      <c r="T235" s="1">
        <v>462</v>
      </c>
      <c r="U235" s="1" t="s">
        <v>44</v>
      </c>
      <c r="V235" s="1" t="s">
        <v>1075</v>
      </c>
      <c r="W235" s="1" t="s">
        <v>1623</v>
      </c>
      <c r="Z235" s="1" t="s">
        <v>48</v>
      </c>
      <c r="AA235" s="1" t="s">
        <v>1624</v>
      </c>
      <c r="AB235" s="1" t="s">
        <v>285</v>
      </c>
      <c r="AC235" s="1">
        <v>45407</v>
      </c>
      <c r="AG235" s="1" t="s">
        <v>37</v>
      </c>
      <c r="AI235" s="1" t="s">
        <v>1625</v>
      </c>
    </row>
    <row r="236" spans="1:35" ht="15.75" x14ac:dyDescent="0.25">
      <c r="A236" s="1" t="s">
        <v>376</v>
      </c>
      <c r="B236" s="1" t="s">
        <v>377</v>
      </c>
      <c r="C236" s="1">
        <v>21782</v>
      </c>
      <c r="D236" s="1">
        <v>2005</v>
      </c>
      <c r="E236" s="1" t="s">
        <v>35</v>
      </c>
      <c r="F236" s="1" t="s">
        <v>378</v>
      </c>
      <c r="G236" s="1" t="s">
        <v>37</v>
      </c>
      <c r="H236" s="1" t="s">
        <v>37</v>
      </c>
      <c r="I236" s="1" t="s">
        <v>37</v>
      </c>
      <c r="J236" s="1">
        <v>16</v>
      </c>
      <c r="K236" s="1">
        <v>4</v>
      </c>
      <c r="L236" s="1">
        <v>64</v>
      </c>
      <c r="M236" s="1" t="s">
        <v>38</v>
      </c>
      <c r="N236" s="1" t="s">
        <v>40</v>
      </c>
      <c r="O236" s="1" t="s">
        <v>101</v>
      </c>
      <c r="P236" s="1" t="s">
        <v>379</v>
      </c>
      <c r="Q236" s="1" t="s">
        <v>41</v>
      </c>
      <c r="R236" s="1" t="s">
        <v>380</v>
      </c>
      <c r="S236" s="1" t="s">
        <v>381</v>
      </c>
      <c r="T236" s="1">
        <v>1961</v>
      </c>
      <c r="U236" s="1" t="s">
        <v>44</v>
      </c>
      <c r="V236" s="1" t="s">
        <v>382</v>
      </c>
      <c r="W236" s="1" t="s">
        <v>383</v>
      </c>
      <c r="Z236" s="1" t="s">
        <v>48</v>
      </c>
      <c r="AA236" s="1" t="s">
        <v>384</v>
      </c>
      <c r="AB236" s="1" t="s">
        <v>82</v>
      </c>
      <c r="AC236" s="1">
        <v>45310</v>
      </c>
      <c r="AG236" s="1" t="s">
        <v>37</v>
      </c>
    </row>
    <row r="237" spans="1:35" ht="15.75" x14ac:dyDescent="0.25">
      <c r="A237" s="1" t="s">
        <v>413</v>
      </c>
      <c r="B237" s="1" t="s">
        <v>414</v>
      </c>
      <c r="C237" s="1">
        <v>21526</v>
      </c>
      <c r="D237" s="1">
        <v>2005</v>
      </c>
      <c r="E237" s="1" t="s">
        <v>35</v>
      </c>
      <c r="F237" s="1" t="s">
        <v>415</v>
      </c>
      <c r="G237" s="1" t="s">
        <v>37</v>
      </c>
      <c r="H237" s="1" t="s">
        <v>37</v>
      </c>
      <c r="I237" s="1" t="s">
        <v>37</v>
      </c>
      <c r="J237" s="1">
        <v>1500</v>
      </c>
      <c r="K237" s="1">
        <v>500</v>
      </c>
      <c r="L237" s="1">
        <v>1500</v>
      </c>
      <c r="M237" s="1" t="s">
        <v>38</v>
      </c>
      <c r="N237" s="1" t="s">
        <v>40</v>
      </c>
      <c r="O237" s="1" t="s">
        <v>101</v>
      </c>
      <c r="P237" s="1" t="s">
        <v>416</v>
      </c>
      <c r="Q237" s="1" t="s">
        <v>41</v>
      </c>
      <c r="R237" s="1" t="s">
        <v>417</v>
      </c>
      <c r="S237" s="1" t="s">
        <v>44</v>
      </c>
      <c r="T237" s="1">
        <v>187</v>
      </c>
      <c r="U237" s="1" t="s">
        <v>44</v>
      </c>
      <c r="V237" s="1" t="s">
        <v>418</v>
      </c>
      <c r="Z237" s="1" t="s">
        <v>48</v>
      </c>
      <c r="AA237" s="1" t="s">
        <v>419</v>
      </c>
      <c r="AB237" s="1" t="s">
        <v>82</v>
      </c>
      <c r="AC237" s="1">
        <v>45310</v>
      </c>
      <c r="AD237" s="1" t="s">
        <v>51</v>
      </c>
      <c r="AE237" s="1" t="s">
        <v>52</v>
      </c>
      <c r="AG237" s="1" t="s">
        <v>37</v>
      </c>
    </row>
    <row r="238" spans="1:35" ht="15.75" x14ac:dyDescent="0.25">
      <c r="A238" s="1" t="s">
        <v>385</v>
      </c>
      <c r="B238" s="1" t="s">
        <v>386</v>
      </c>
      <c r="C238" s="1">
        <v>21641</v>
      </c>
      <c r="D238" s="1">
        <v>2006</v>
      </c>
      <c r="E238" s="1" t="s">
        <v>35</v>
      </c>
      <c r="F238" s="1" t="s">
        <v>387</v>
      </c>
      <c r="G238" s="1" t="s">
        <v>37</v>
      </c>
      <c r="H238" s="1" t="s">
        <v>37</v>
      </c>
      <c r="I238" s="1" t="s">
        <v>37</v>
      </c>
      <c r="J238" s="1">
        <v>1</v>
      </c>
      <c r="K238" s="1">
        <v>1</v>
      </c>
      <c r="L238" s="1">
        <v>2</v>
      </c>
      <c r="M238" s="1" t="s">
        <v>246</v>
      </c>
      <c r="N238" s="1" t="s">
        <v>40</v>
      </c>
      <c r="O238" s="1" t="s">
        <v>101</v>
      </c>
      <c r="P238" s="1" t="s">
        <v>388</v>
      </c>
      <c r="Q238" s="1" t="s">
        <v>41</v>
      </c>
      <c r="R238" s="1" t="s">
        <v>389</v>
      </c>
      <c r="S238" s="1" t="s">
        <v>390</v>
      </c>
      <c r="T238" s="1">
        <v>149</v>
      </c>
      <c r="U238" s="1">
        <v>77.599999999999994</v>
      </c>
      <c r="V238" s="1" t="s">
        <v>391</v>
      </c>
      <c r="Z238" s="1" t="s">
        <v>48</v>
      </c>
      <c r="AB238" s="1" t="s">
        <v>63</v>
      </c>
      <c r="AC238" s="1">
        <v>45327</v>
      </c>
      <c r="AG238" s="1" t="s">
        <v>37</v>
      </c>
    </row>
    <row r="239" spans="1:35" ht="15.75" x14ac:dyDescent="0.25">
      <c r="A239" s="1" t="s">
        <v>385</v>
      </c>
      <c r="B239" s="1" t="s">
        <v>392</v>
      </c>
      <c r="C239" s="1">
        <v>21641</v>
      </c>
      <c r="D239" s="1">
        <v>2006</v>
      </c>
      <c r="E239" s="1" t="s">
        <v>35</v>
      </c>
      <c r="F239" s="1" t="s">
        <v>387</v>
      </c>
      <c r="G239" s="1" t="s">
        <v>37</v>
      </c>
      <c r="H239" s="1" t="s">
        <v>37</v>
      </c>
      <c r="I239" s="1" t="s">
        <v>37</v>
      </c>
      <c r="J239" s="1">
        <v>2</v>
      </c>
      <c r="K239" s="1">
        <v>1</v>
      </c>
      <c r="L239" s="1">
        <v>2</v>
      </c>
      <c r="M239" s="1" t="s">
        <v>38</v>
      </c>
      <c r="N239" s="1" t="s">
        <v>40</v>
      </c>
      <c r="O239" s="1" t="s">
        <v>101</v>
      </c>
      <c r="P239" s="1" t="s">
        <v>393</v>
      </c>
      <c r="Q239" s="1" t="s">
        <v>41</v>
      </c>
      <c r="R239" s="1" t="s">
        <v>389</v>
      </c>
      <c r="S239" s="1" t="s">
        <v>390</v>
      </c>
      <c r="T239" s="1">
        <v>146</v>
      </c>
      <c r="U239" s="1">
        <v>80.7</v>
      </c>
      <c r="V239" s="1" t="s">
        <v>391</v>
      </c>
      <c r="Z239" s="1" t="s">
        <v>48</v>
      </c>
      <c r="AB239" s="1" t="s">
        <v>63</v>
      </c>
      <c r="AC239" s="1">
        <v>45327</v>
      </c>
      <c r="AG239" s="1" t="s">
        <v>37</v>
      </c>
    </row>
    <row r="240" spans="1:35" ht="15.75" x14ac:dyDescent="0.25">
      <c r="A240" s="1" t="s">
        <v>1626</v>
      </c>
      <c r="B240" s="1" t="s">
        <v>1627</v>
      </c>
      <c r="C240" s="1">
        <v>203085</v>
      </c>
      <c r="D240" s="1">
        <v>2012</v>
      </c>
      <c r="E240" s="1" t="s">
        <v>35</v>
      </c>
      <c r="F240" s="1" t="s">
        <v>1628</v>
      </c>
      <c r="G240" s="1" t="s">
        <v>37</v>
      </c>
      <c r="H240" s="1" t="s">
        <v>37</v>
      </c>
      <c r="I240" s="1" t="s">
        <v>37</v>
      </c>
      <c r="J240" s="1">
        <v>160</v>
      </c>
      <c r="K240" s="1">
        <v>160</v>
      </c>
      <c r="L240" s="1">
        <v>160</v>
      </c>
      <c r="M240" s="1" t="s">
        <v>38</v>
      </c>
      <c r="N240" s="1" t="s">
        <v>38</v>
      </c>
      <c r="O240" s="1" t="s">
        <v>101</v>
      </c>
      <c r="P240" s="1" t="s">
        <v>1976</v>
      </c>
      <c r="Q240" s="1" t="s">
        <v>41</v>
      </c>
      <c r="R240" s="1" t="s">
        <v>59</v>
      </c>
      <c r="S240" s="1" t="s">
        <v>101</v>
      </c>
      <c r="T240" s="1">
        <v>500</v>
      </c>
      <c r="U240" s="1" t="s">
        <v>44</v>
      </c>
      <c r="V240" s="1" t="s">
        <v>1629</v>
      </c>
      <c r="Z240" s="1" t="s">
        <v>48</v>
      </c>
      <c r="AA240" s="1" t="s">
        <v>1630</v>
      </c>
      <c r="AB240" s="1" t="s">
        <v>285</v>
      </c>
      <c r="AC240" s="1">
        <v>45407</v>
      </c>
      <c r="AG240" s="1" t="s">
        <v>37</v>
      </c>
      <c r="AI240" s="1" t="s">
        <v>1631</v>
      </c>
    </row>
    <row r="241" spans="1:35" ht="15.75" x14ac:dyDescent="0.25">
      <c r="A241" s="1" t="s">
        <v>1632</v>
      </c>
      <c r="B241" s="1" t="s">
        <v>1633</v>
      </c>
      <c r="C241" s="1">
        <v>214621</v>
      </c>
      <c r="D241" s="1">
        <v>2020</v>
      </c>
      <c r="E241" s="1" t="s">
        <v>99</v>
      </c>
      <c r="F241" s="1" t="s">
        <v>101</v>
      </c>
      <c r="G241" s="1" t="s">
        <v>113</v>
      </c>
      <c r="H241" s="1" t="s">
        <v>101</v>
      </c>
      <c r="I241" s="1" t="s">
        <v>37</v>
      </c>
      <c r="J241" s="1" t="s">
        <v>101</v>
      </c>
      <c r="K241" s="1" t="s">
        <v>101</v>
      </c>
      <c r="L241" s="1" t="s">
        <v>101</v>
      </c>
      <c r="M241" s="1" t="s">
        <v>101</v>
      </c>
      <c r="N241" s="1" t="s">
        <v>101</v>
      </c>
      <c r="O241" s="1" t="s">
        <v>101</v>
      </c>
      <c r="P241" s="1" t="s">
        <v>101</v>
      </c>
      <c r="Q241" s="1" t="s">
        <v>101</v>
      </c>
      <c r="R241" s="1" t="s">
        <v>101</v>
      </c>
      <c r="S241" s="1" t="s">
        <v>101</v>
      </c>
      <c r="T241" s="1" t="s">
        <v>101</v>
      </c>
      <c r="U241" s="1" t="s">
        <v>101</v>
      </c>
      <c r="V241" s="1" t="s">
        <v>101</v>
      </c>
      <c r="W241" s="1" t="s">
        <v>1424</v>
      </c>
      <c r="Z241" s="1" t="s">
        <v>48</v>
      </c>
      <c r="AA241" s="1" t="s">
        <v>1600</v>
      </c>
      <c r="AB241" s="1" t="s">
        <v>285</v>
      </c>
      <c r="AC241" s="1">
        <v>45412</v>
      </c>
      <c r="AG241" s="1" t="s">
        <v>37</v>
      </c>
      <c r="AI241" s="1" t="s">
        <v>1634</v>
      </c>
    </row>
    <row r="242" spans="1:35" ht="15.75" x14ac:dyDescent="0.25">
      <c r="A242" s="1" t="s">
        <v>394</v>
      </c>
      <c r="B242" s="1" t="s">
        <v>395</v>
      </c>
      <c r="C242" s="1">
        <v>21024</v>
      </c>
      <c r="D242" s="1">
        <v>2009</v>
      </c>
      <c r="E242" s="1" t="s">
        <v>396</v>
      </c>
      <c r="F242" s="1" t="s">
        <v>101</v>
      </c>
      <c r="G242" s="1" t="s">
        <v>113</v>
      </c>
      <c r="H242" s="1" t="s">
        <v>113</v>
      </c>
      <c r="I242" s="1" t="s">
        <v>37</v>
      </c>
      <c r="J242" s="1" t="s">
        <v>101</v>
      </c>
      <c r="K242" s="1" t="s">
        <v>101</v>
      </c>
      <c r="L242" s="1" t="s">
        <v>101</v>
      </c>
      <c r="M242" s="1" t="s">
        <v>101</v>
      </c>
      <c r="N242" s="1" t="s">
        <v>101</v>
      </c>
      <c r="O242" s="1" t="s">
        <v>101</v>
      </c>
      <c r="P242" s="1" t="s">
        <v>101</v>
      </c>
      <c r="Q242" s="1" t="s">
        <v>101</v>
      </c>
      <c r="R242" s="1" t="s">
        <v>101</v>
      </c>
      <c r="S242" s="1" t="s">
        <v>101</v>
      </c>
      <c r="T242" s="1" t="s">
        <v>101</v>
      </c>
      <c r="U242" s="1" t="s">
        <v>101</v>
      </c>
      <c r="V242" s="1" t="s">
        <v>101</v>
      </c>
      <c r="W242" s="1" t="s">
        <v>101</v>
      </c>
      <c r="Z242" s="1" t="s">
        <v>48</v>
      </c>
      <c r="AA242" s="1" t="s">
        <v>397</v>
      </c>
      <c r="AB242" s="1" t="s">
        <v>63</v>
      </c>
      <c r="AC242" s="1">
        <v>45327</v>
      </c>
      <c r="AG242" s="1" t="s">
        <v>37</v>
      </c>
    </row>
    <row r="243" spans="1:35" ht="15.75" x14ac:dyDescent="0.25">
      <c r="A243" s="1" t="s">
        <v>398</v>
      </c>
      <c r="B243" s="1" t="s">
        <v>399</v>
      </c>
      <c r="C243" s="1">
        <v>21361</v>
      </c>
      <c r="D243" s="1">
        <v>2003</v>
      </c>
      <c r="E243" s="1" t="s">
        <v>35</v>
      </c>
      <c r="F243" s="1" t="s">
        <v>400</v>
      </c>
      <c r="G243" s="1" t="s">
        <v>37</v>
      </c>
      <c r="H243" s="1" t="s">
        <v>37</v>
      </c>
      <c r="I243" s="1" t="s">
        <v>37</v>
      </c>
      <c r="J243" s="1" t="s">
        <v>125</v>
      </c>
      <c r="K243" s="1">
        <v>600</v>
      </c>
      <c r="L243" s="1">
        <v>600</v>
      </c>
      <c r="M243" s="1" t="s">
        <v>246</v>
      </c>
      <c r="N243" s="1" t="s">
        <v>38</v>
      </c>
      <c r="O243" s="1" t="s">
        <v>101</v>
      </c>
      <c r="P243" s="1" t="s">
        <v>125</v>
      </c>
      <c r="Q243" s="1" t="s">
        <v>41</v>
      </c>
      <c r="R243" s="1" t="s">
        <v>401</v>
      </c>
      <c r="S243" s="1" t="s">
        <v>402</v>
      </c>
      <c r="T243" s="1">
        <v>320</v>
      </c>
      <c r="U243" s="1" t="s">
        <v>44</v>
      </c>
      <c r="V243" s="1" t="s">
        <v>403</v>
      </c>
      <c r="Z243" s="1" t="s">
        <v>48</v>
      </c>
      <c r="AB243" s="1" t="s">
        <v>63</v>
      </c>
      <c r="AC243" s="1">
        <v>45328</v>
      </c>
      <c r="AD243" s="1" t="s">
        <v>51</v>
      </c>
      <c r="AE243" s="1" t="s">
        <v>404</v>
      </c>
      <c r="AG243" s="1" t="s">
        <v>37</v>
      </c>
    </row>
    <row r="244" spans="1:35" ht="15.75" x14ac:dyDescent="0.25">
      <c r="A244" s="1" t="s">
        <v>1635</v>
      </c>
      <c r="B244" s="1" t="s">
        <v>1621</v>
      </c>
      <c r="C244" s="1">
        <v>202022</v>
      </c>
      <c r="D244" s="1">
        <v>2011</v>
      </c>
      <c r="E244" s="1" t="s">
        <v>35</v>
      </c>
      <c r="F244" s="1" t="s">
        <v>101</v>
      </c>
      <c r="G244" s="1" t="s">
        <v>113</v>
      </c>
      <c r="H244" s="1" t="s">
        <v>101</v>
      </c>
      <c r="I244" s="1" t="s">
        <v>37</v>
      </c>
      <c r="J244" s="1" t="s">
        <v>101</v>
      </c>
      <c r="K244" s="1" t="s">
        <v>101</v>
      </c>
      <c r="L244" s="1" t="s">
        <v>101</v>
      </c>
      <c r="M244" s="1" t="s">
        <v>101</v>
      </c>
      <c r="N244" s="1" t="s">
        <v>101</v>
      </c>
      <c r="O244" s="1" t="s">
        <v>101</v>
      </c>
      <c r="P244" s="1" t="s">
        <v>101</v>
      </c>
      <c r="Q244" s="1" t="s">
        <v>101</v>
      </c>
      <c r="R244" s="1" t="s">
        <v>101</v>
      </c>
      <c r="S244" s="1" t="s">
        <v>101</v>
      </c>
      <c r="T244" s="1" t="s">
        <v>101</v>
      </c>
      <c r="U244" s="1" t="s">
        <v>101</v>
      </c>
      <c r="V244" s="1" t="s">
        <v>101</v>
      </c>
      <c r="W244" s="1" t="s">
        <v>1424</v>
      </c>
      <c r="Z244" s="1" t="s">
        <v>48</v>
      </c>
      <c r="AA244" s="1" t="s">
        <v>1600</v>
      </c>
      <c r="AB244" s="1" t="s">
        <v>285</v>
      </c>
      <c r="AC244" s="1">
        <v>45412</v>
      </c>
      <c r="AG244" s="1" t="s">
        <v>37</v>
      </c>
      <c r="AI244" s="1" t="s">
        <v>1636</v>
      </c>
    </row>
    <row r="245" spans="1:35" ht="15.75" x14ac:dyDescent="0.25">
      <c r="A245" s="1" t="s">
        <v>1397</v>
      </c>
      <c r="B245" s="1" t="s">
        <v>1398</v>
      </c>
      <c r="C245" s="1">
        <v>204819</v>
      </c>
      <c r="D245" s="1">
        <v>2013</v>
      </c>
      <c r="E245" s="1" t="s">
        <v>35</v>
      </c>
      <c r="F245" s="1" t="s">
        <v>1399</v>
      </c>
      <c r="G245" s="1" t="s">
        <v>37</v>
      </c>
      <c r="H245" s="1" t="s">
        <v>37</v>
      </c>
      <c r="I245" s="1" t="s">
        <v>37</v>
      </c>
      <c r="J245" s="1">
        <v>7.5</v>
      </c>
      <c r="K245" s="1">
        <v>7.5</v>
      </c>
      <c r="L245" s="1">
        <v>7.5</v>
      </c>
      <c r="M245" s="1" t="s">
        <v>38</v>
      </c>
      <c r="N245" s="1" t="s">
        <v>38</v>
      </c>
      <c r="O245" s="1" t="s">
        <v>101</v>
      </c>
      <c r="P245" s="1" t="s">
        <v>1400</v>
      </c>
      <c r="Q245" s="1" t="s">
        <v>41</v>
      </c>
      <c r="R245" s="1" t="s">
        <v>609</v>
      </c>
      <c r="S245" s="1" t="s">
        <v>44</v>
      </c>
      <c r="T245" s="1">
        <v>254</v>
      </c>
      <c r="U245" s="1" t="s">
        <v>44</v>
      </c>
      <c r="V245" s="1" t="s">
        <v>1401</v>
      </c>
      <c r="W245" s="1" t="s">
        <v>1402</v>
      </c>
      <c r="Z245" s="1" t="s">
        <v>48</v>
      </c>
      <c r="AA245" s="1" t="s">
        <v>1403</v>
      </c>
      <c r="AB245" s="1" t="s">
        <v>1404</v>
      </c>
      <c r="AC245" s="1">
        <v>45350</v>
      </c>
      <c r="AD245" s="1" t="s">
        <v>37</v>
      </c>
      <c r="AE245" s="1" t="s">
        <v>1405</v>
      </c>
      <c r="AG245" s="1" t="s">
        <v>37</v>
      </c>
    </row>
    <row r="246" spans="1:35" ht="15.75" x14ac:dyDescent="0.25">
      <c r="A246" s="1" t="s">
        <v>1637</v>
      </c>
      <c r="B246" s="1" t="s">
        <v>1638</v>
      </c>
      <c r="C246" s="1">
        <v>213973</v>
      </c>
      <c r="D246" s="1">
        <v>2020</v>
      </c>
      <c r="E246" s="1" t="s">
        <v>99</v>
      </c>
      <c r="F246" s="1" t="s">
        <v>1639</v>
      </c>
      <c r="G246" s="1" t="s">
        <v>37</v>
      </c>
      <c r="H246" s="1" t="s">
        <v>37</v>
      </c>
      <c r="I246" s="1" t="s">
        <v>37</v>
      </c>
      <c r="J246" s="1">
        <v>150</v>
      </c>
      <c r="K246" s="1">
        <v>150</v>
      </c>
      <c r="L246" s="1">
        <v>150</v>
      </c>
      <c r="M246" s="1" t="s">
        <v>38</v>
      </c>
      <c r="N246" s="1" t="s">
        <v>38</v>
      </c>
      <c r="O246" s="1" t="s">
        <v>101</v>
      </c>
      <c r="P246" s="1" t="s">
        <v>1640</v>
      </c>
      <c r="Q246" s="1" t="s">
        <v>41</v>
      </c>
      <c r="R246" s="1" t="s">
        <v>1641</v>
      </c>
      <c r="S246" s="1" t="s">
        <v>1642</v>
      </c>
      <c r="T246" s="1">
        <v>85</v>
      </c>
      <c r="U246" s="1">
        <v>73.900000000000006</v>
      </c>
      <c r="V246" s="1" t="s">
        <v>1643</v>
      </c>
      <c r="Z246" s="1" t="s">
        <v>48</v>
      </c>
      <c r="AB246" s="1" t="s">
        <v>348</v>
      </c>
      <c r="AC246" s="1">
        <v>45407</v>
      </c>
      <c r="AD246" s="1" t="s">
        <v>51</v>
      </c>
      <c r="AG246" s="1" t="s">
        <v>37</v>
      </c>
      <c r="AI246" s="1" t="s">
        <v>1644</v>
      </c>
    </row>
    <row r="247" spans="1:35" ht="15.75" x14ac:dyDescent="0.25">
      <c r="A247" s="1" t="s">
        <v>405</v>
      </c>
      <c r="B247" s="1" t="s">
        <v>406</v>
      </c>
      <c r="C247" s="1">
        <v>20835</v>
      </c>
      <c r="D247" s="1">
        <v>1999</v>
      </c>
      <c r="E247" s="1" t="s">
        <v>35</v>
      </c>
      <c r="F247" s="1" t="s">
        <v>407</v>
      </c>
      <c r="G247" s="1" t="s">
        <v>37</v>
      </c>
      <c r="H247" s="1" t="s">
        <v>37</v>
      </c>
      <c r="I247" s="1" t="s">
        <v>37</v>
      </c>
      <c r="J247" s="1">
        <v>5</v>
      </c>
      <c r="K247" s="1">
        <v>5</v>
      </c>
      <c r="L247" s="1">
        <v>5</v>
      </c>
      <c r="M247" s="1" t="s">
        <v>38</v>
      </c>
      <c r="N247" s="1" t="s">
        <v>38</v>
      </c>
      <c r="O247" s="1" t="s">
        <v>101</v>
      </c>
      <c r="P247" s="1" t="s">
        <v>408</v>
      </c>
      <c r="Q247" s="1" t="s">
        <v>409</v>
      </c>
      <c r="R247" s="1" t="s">
        <v>372</v>
      </c>
      <c r="S247" s="1" t="s">
        <v>410</v>
      </c>
      <c r="T247" s="1">
        <v>5226</v>
      </c>
      <c r="U247" s="1" t="s">
        <v>44</v>
      </c>
      <c r="V247" s="1" t="s">
        <v>411</v>
      </c>
      <c r="W247" s="1" t="s">
        <v>412</v>
      </c>
      <c r="Z247" s="1" t="s">
        <v>48</v>
      </c>
      <c r="AA247" s="1" t="s">
        <v>270</v>
      </c>
      <c r="AB247" s="1" t="s">
        <v>63</v>
      </c>
      <c r="AC247" s="1">
        <v>45329</v>
      </c>
      <c r="AD247" s="1" t="s">
        <v>51</v>
      </c>
      <c r="AE247" s="1" t="s">
        <v>302</v>
      </c>
      <c r="AG247" s="1" t="s">
        <v>37</v>
      </c>
      <c r="AH247" s="1" t="s">
        <v>319</v>
      </c>
    </row>
    <row r="248" spans="1:35" ht="15.75" x14ac:dyDescent="0.25">
      <c r="A248" s="1" t="s">
        <v>789</v>
      </c>
      <c r="B248" s="1" t="s">
        <v>790</v>
      </c>
      <c r="C248" s="1" t="s">
        <v>791</v>
      </c>
      <c r="D248" s="1">
        <v>1998</v>
      </c>
      <c r="E248" s="1" t="s">
        <v>35</v>
      </c>
      <c r="F248" s="1" t="s">
        <v>792</v>
      </c>
      <c r="G248" s="1" t="s">
        <v>37</v>
      </c>
      <c r="H248" s="1" t="s">
        <v>37</v>
      </c>
      <c r="I248" s="1" t="s">
        <v>37</v>
      </c>
      <c r="J248" s="1">
        <v>1200</v>
      </c>
      <c r="K248" s="1">
        <v>1200</v>
      </c>
      <c r="L248" s="1">
        <v>1200</v>
      </c>
      <c r="M248" s="1" t="s">
        <v>40</v>
      </c>
      <c r="N248" s="1" t="s">
        <v>38</v>
      </c>
      <c r="O248" s="1" t="s">
        <v>793</v>
      </c>
      <c r="P248" s="1" t="s">
        <v>794</v>
      </c>
      <c r="Q248" s="1" t="s">
        <v>41</v>
      </c>
      <c r="R248" s="1" t="s">
        <v>268</v>
      </c>
      <c r="S248" s="1" t="s">
        <v>101</v>
      </c>
      <c r="T248" s="1">
        <v>541</v>
      </c>
      <c r="U248" s="1" t="s">
        <v>44</v>
      </c>
      <c r="V248" s="1" t="s">
        <v>536</v>
      </c>
      <c r="Z248" s="1" t="s">
        <v>48</v>
      </c>
      <c r="AB248" s="1" t="s">
        <v>82</v>
      </c>
      <c r="AC248" s="1">
        <v>45369</v>
      </c>
      <c r="AD248" s="1" t="s">
        <v>51</v>
      </c>
      <c r="AE248" s="1" t="s">
        <v>457</v>
      </c>
      <c r="AG248" s="1" t="s">
        <v>37</v>
      </c>
      <c r="AH248" s="1" t="s">
        <v>319</v>
      </c>
      <c r="AI248" s="1" t="s">
        <v>795</v>
      </c>
    </row>
    <row r="249" spans="1:35" ht="15.75" x14ac:dyDescent="0.25">
      <c r="A249" s="1" t="s">
        <v>796</v>
      </c>
      <c r="B249" s="1" t="s">
        <v>797</v>
      </c>
      <c r="C249" s="1">
        <v>22406</v>
      </c>
      <c r="D249" s="1">
        <v>2009</v>
      </c>
      <c r="E249" s="1" t="s">
        <v>35</v>
      </c>
      <c r="F249" s="1" t="s">
        <v>44</v>
      </c>
      <c r="G249" s="1" t="s">
        <v>113</v>
      </c>
      <c r="H249" s="1" t="s">
        <v>37</v>
      </c>
      <c r="I249" s="1" t="s">
        <v>37</v>
      </c>
      <c r="J249" s="1" t="s">
        <v>101</v>
      </c>
      <c r="K249" s="1" t="s">
        <v>101</v>
      </c>
      <c r="L249" s="1" t="s">
        <v>101</v>
      </c>
      <c r="M249" s="1" t="s">
        <v>101</v>
      </c>
      <c r="N249" s="1" t="s">
        <v>101</v>
      </c>
      <c r="O249" s="1" t="s">
        <v>101</v>
      </c>
      <c r="P249" s="1" t="s">
        <v>101</v>
      </c>
      <c r="Q249" s="1" t="s">
        <v>101</v>
      </c>
      <c r="R249" s="1" t="s">
        <v>101</v>
      </c>
      <c r="S249" s="1" t="s">
        <v>101</v>
      </c>
      <c r="T249" s="1" t="s">
        <v>101</v>
      </c>
      <c r="U249" s="1" t="s">
        <v>101</v>
      </c>
      <c r="V249" s="1" t="s">
        <v>101</v>
      </c>
      <c r="W249" s="1" t="s">
        <v>798</v>
      </c>
      <c r="Z249" s="1" t="s">
        <v>48</v>
      </c>
      <c r="AA249" s="1" t="s">
        <v>799</v>
      </c>
      <c r="AB249" s="1" t="s">
        <v>63</v>
      </c>
      <c r="AC249" s="1">
        <v>45348</v>
      </c>
      <c r="AG249" s="1" t="s">
        <v>37</v>
      </c>
    </row>
    <row r="250" spans="1:35" ht="15.75" x14ac:dyDescent="0.25">
      <c r="A250" s="1" t="s">
        <v>420</v>
      </c>
      <c r="B250" s="1" t="s">
        <v>421</v>
      </c>
      <c r="C250" s="1" t="s">
        <v>422</v>
      </c>
      <c r="D250" s="1">
        <v>2001</v>
      </c>
      <c r="E250" s="1" t="s">
        <v>280</v>
      </c>
      <c r="F250" s="1" t="s">
        <v>423</v>
      </c>
      <c r="G250" s="1" t="s">
        <v>37</v>
      </c>
      <c r="H250" s="1" t="s">
        <v>37</v>
      </c>
      <c r="I250" s="1" t="s">
        <v>37</v>
      </c>
      <c r="J250" s="1">
        <v>12</v>
      </c>
      <c r="K250" s="1">
        <v>6</v>
      </c>
      <c r="L250" s="1">
        <v>12</v>
      </c>
      <c r="M250" s="1" t="s">
        <v>40</v>
      </c>
      <c r="N250" s="1" t="s">
        <v>40</v>
      </c>
      <c r="O250" s="1" t="s">
        <v>424</v>
      </c>
      <c r="P250" s="1" t="s">
        <v>425</v>
      </c>
      <c r="Q250" s="1" t="s">
        <v>41</v>
      </c>
      <c r="R250" s="1" t="s">
        <v>426</v>
      </c>
      <c r="S250" s="1" t="s">
        <v>44</v>
      </c>
      <c r="T250" s="1">
        <v>1189</v>
      </c>
      <c r="U250" s="1" t="s">
        <v>44</v>
      </c>
      <c r="V250" s="1" t="s">
        <v>427</v>
      </c>
      <c r="Z250" s="1" t="s">
        <v>48</v>
      </c>
      <c r="AA250" s="1" t="s">
        <v>428</v>
      </c>
      <c r="AB250" s="1" t="s">
        <v>82</v>
      </c>
      <c r="AC250" s="1">
        <v>45329</v>
      </c>
      <c r="AD250" s="1" t="s">
        <v>51</v>
      </c>
      <c r="AE250" s="1" t="s">
        <v>52</v>
      </c>
      <c r="AG250" s="1" t="s">
        <v>37</v>
      </c>
      <c r="AH250" s="1" t="s">
        <v>319</v>
      </c>
    </row>
    <row r="251" spans="1:35" ht="15.75" x14ac:dyDescent="0.25">
      <c r="A251" s="1" t="s">
        <v>1645</v>
      </c>
      <c r="B251" s="1" t="s">
        <v>1138</v>
      </c>
      <c r="C251" s="1">
        <v>20864</v>
      </c>
      <c r="D251" s="1">
        <v>1997</v>
      </c>
      <c r="E251" s="1" t="s">
        <v>396</v>
      </c>
      <c r="F251" s="1" t="s">
        <v>101</v>
      </c>
      <c r="G251" s="1" t="s">
        <v>1484</v>
      </c>
      <c r="H251" s="1" t="s">
        <v>101</v>
      </c>
      <c r="I251" s="1" t="s">
        <v>37</v>
      </c>
      <c r="J251" s="1" t="s">
        <v>101</v>
      </c>
      <c r="K251" s="1" t="s">
        <v>1484</v>
      </c>
      <c r="L251" s="1" t="s">
        <v>101</v>
      </c>
      <c r="M251" s="1" t="s">
        <v>101</v>
      </c>
      <c r="N251" s="1" t="s">
        <v>101</v>
      </c>
      <c r="O251" s="1" t="s">
        <v>101</v>
      </c>
      <c r="P251" s="1" t="s">
        <v>101</v>
      </c>
      <c r="Q251" s="1" t="s">
        <v>1646</v>
      </c>
      <c r="R251" s="1" t="s">
        <v>101</v>
      </c>
      <c r="S251" s="1" t="s">
        <v>101</v>
      </c>
      <c r="T251" s="1" t="s">
        <v>101</v>
      </c>
      <c r="U251" s="1" t="s">
        <v>101</v>
      </c>
      <c r="V251" s="1" t="s">
        <v>101</v>
      </c>
      <c r="W251" s="1" t="s">
        <v>1647</v>
      </c>
      <c r="Z251" s="1" t="s">
        <v>48</v>
      </c>
      <c r="AB251" s="1" t="s">
        <v>348</v>
      </c>
      <c r="AC251" s="1">
        <v>45407</v>
      </c>
      <c r="AD251" s="1" t="s">
        <v>51</v>
      </c>
      <c r="AG251" s="1" t="s">
        <v>37</v>
      </c>
      <c r="AI251" s="1" t="s">
        <v>1648</v>
      </c>
    </row>
    <row r="252" spans="1:35" ht="15.75" x14ac:dyDescent="0.25">
      <c r="A252" s="1" t="s">
        <v>800</v>
      </c>
      <c r="B252" s="1" t="s">
        <v>801</v>
      </c>
      <c r="C252" s="1" t="s">
        <v>802</v>
      </c>
      <c r="D252" s="1">
        <v>1998</v>
      </c>
      <c r="E252" s="1" t="s">
        <v>35</v>
      </c>
      <c r="F252" s="1" t="s">
        <v>803</v>
      </c>
      <c r="G252" s="1" t="s">
        <v>37</v>
      </c>
      <c r="H252" s="1" t="s">
        <v>37</v>
      </c>
      <c r="I252" s="1" t="s">
        <v>37</v>
      </c>
      <c r="J252" s="1">
        <v>50</v>
      </c>
      <c r="K252" s="1">
        <v>12.5</v>
      </c>
      <c r="L252" s="1">
        <v>50</v>
      </c>
      <c r="M252" s="1" t="s">
        <v>38</v>
      </c>
      <c r="N252" s="1" t="s">
        <v>40</v>
      </c>
      <c r="O252" s="1" t="s">
        <v>101</v>
      </c>
      <c r="P252" s="1" t="s">
        <v>804</v>
      </c>
      <c r="Q252" s="1" t="s">
        <v>41</v>
      </c>
      <c r="R252" s="1" t="s">
        <v>180</v>
      </c>
      <c r="S252" s="1" t="s">
        <v>44</v>
      </c>
      <c r="T252" s="1">
        <v>3791</v>
      </c>
      <c r="U252" s="1" t="s">
        <v>44</v>
      </c>
      <c r="V252" s="1" t="s">
        <v>805</v>
      </c>
      <c r="W252" s="1" t="s">
        <v>806</v>
      </c>
      <c r="Z252" s="1" t="s">
        <v>48</v>
      </c>
      <c r="AA252" s="1" t="s">
        <v>807</v>
      </c>
      <c r="AB252" s="1" t="s">
        <v>82</v>
      </c>
      <c r="AC252" s="1">
        <v>45316</v>
      </c>
      <c r="AD252" s="1" t="s">
        <v>37</v>
      </c>
      <c r="AE252" s="1" t="s">
        <v>808</v>
      </c>
      <c r="AG252" s="1" t="s">
        <v>37</v>
      </c>
    </row>
    <row r="253" spans="1:35" ht="15.75" x14ac:dyDescent="0.25">
      <c r="A253" s="1" t="s">
        <v>1649</v>
      </c>
      <c r="B253" s="1" t="s">
        <v>1650</v>
      </c>
      <c r="C253" s="1">
        <v>206500</v>
      </c>
      <c r="D253" s="1">
        <v>2015</v>
      </c>
      <c r="E253" s="1" t="s">
        <v>1651</v>
      </c>
      <c r="F253" s="1" t="s">
        <v>101</v>
      </c>
      <c r="G253" s="1" t="s">
        <v>101</v>
      </c>
      <c r="H253" s="1" t="s">
        <v>101</v>
      </c>
      <c r="I253" s="1" t="s">
        <v>113</v>
      </c>
      <c r="J253" s="1" t="s">
        <v>101</v>
      </c>
      <c r="K253" s="1" t="s">
        <v>101</v>
      </c>
      <c r="L253" s="1" t="s">
        <v>101</v>
      </c>
      <c r="M253" s="1" t="s">
        <v>101</v>
      </c>
      <c r="N253" s="1" t="s">
        <v>101</v>
      </c>
      <c r="O253" s="1" t="s">
        <v>101</v>
      </c>
      <c r="P253" s="1" t="s">
        <v>101</v>
      </c>
      <c r="Q253" s="1" t="s">
        <v>101</v>
      </c>
      <c r="R253" s="1" t="s">
        <v>101</v>
      </c>
      <c r="S253" s="1" t="s">
        <v>101</v>
      </c>
      <c r="T253" s="1" t="s">
        <v>101</v>
      </c>
      <c r="U253" s="1" t="s">
        <v>101</v>
      </c>
      <c r="V253" s="1" t="s">
        <v>101</v>
      </c>
      <c r="W253" s="1" t="s">
        <v>1652</v>
      </c>
      <c r="Z253" s="1" t="s">
        <v>48</v>
      </c>
      <c r="AB253" s="1" t="s">
        <v>348</v>
      </c>
      <c r="AC253" s="1">
        <v>45405</v>
      </c>
      <c r="AD253" s="1" t="s">
        <v>51</v>
      </c>
      <c r="AG253" s="1" t="s">
        <v>37</v>
      </c>
      <c r="AI253" s="1" t="s">
        <v>1653</v>
      </c>
    </row>
    <row r="254" spans="1:35" ht="15.75" x14ac:dyDescent="0.25">
      <c r="A254" s="1" t="s">
        <v>1803</v>
      </c>
      <c r="B254" s="1" t="s">
        <v>1804</v>
      </c>
      <c r="C254" s="1">
        <v>20658</v>
      </c>
      <c r="D254" s="1">
        <v>1995</v>
      </c>
      <c r="E254" s="1" t="s">
        <v>35</v>
      </c>
      <c r="F254" s="1" t="s">
        <v>1805</v>
      </c>
      <c r="G254" s="1" t="s">
        <v>37</v>
      </c>
      <c r="H254" s="1" t="s">
        <v>37</v>
      </c>
      <c r="I254" s="1" t="s">
        <v>37</v>
      </c>
      <c r="J254" s="1">
        <v>15</v>
      </c>
      <c r="K254" s="1">
        <v>0.75</v>
      </c>
      <c r="L254" s="1">
        <v>15</v>
      </c>
      <c r="M254" s="1" t="s">
        <v>40</v>
      </c>
      <c r="N254" s="1" t="s">
        <v>40</v>
      </c>
      <c r="O254" s="1" t="s">
        <v>1806</v>
      </c>
      <c r="P254" s="1" t="s">
        <v>1807</v>
      </c>
      <c r="Q254" s="1" t="s">
        <v>41</v>
      </c>
      <c r="R254" s="1" t="s">
        <v>180</v>
      </c>
      <c r="S254" s="1" t="s">
        <v>44</v>
      </c>
      <c r="T254" s="1">
        <v>111</v>
      </c>
      <c r="U254" s="1" t="s">
        <v>44</v>
      </c>
      <c r="V254" s="1" t="s">
        <v>1808</v>
      </c>
      <c r="Z254" s="1" t="s">
        <v>82</v>
      </c>
      <c r="AA254" s="1" t="s">
        <v>1809</v>
      </c>
      <c r="AB254" s="1" t="s">
        <v>82</v>
      </c>
      <c r="AC254" s="1">
        <v>45393</v>
      </c>
      <c r="AG254" s="1" t="s">
        <v>37</v>
      </c>
      <c r="AH254" s="1" t="s">
        <v>1780</v>
      </c>
      <c r="AI254" s="1" t="s">
        <v>1810</v>
      </c>
    </row>
    <row r="255" spans="1:35" ht="15.75" x14ac:dyDescent="0.25">
      <c r="A255" s="1" t="s">
        <v>429</v>
      </c>
      <c r="B255" s="1" t="s">
        <v>430</v>
      </c>
      <c r="C255" s="1">
        <v>21071</v>
      </c>
      <c r="D255" s="1">
        <v>1999</v>
      </c>
      <c r="E255" s="1" t="s">
        <v>35</v>
      </c>
      <c r="F255" s="1" t="s">
        <v>431</v>
      </c>
      <c r="G255" s="1" t="s">
        <v>37</v>
      </c>
      <c r="H255" s="1" t="s">
        <v>37</v>
      </c>
      <c r="I255" s="1" t="s">
        <v>37</v>
      </c>
      <c r="J255" s="1">
        <v>8</v>
      </c>
      <c r="K255" s="1">
        <v>4</v>
      </c>
      <c r="L255" s="1">
        <v>8</v>
      </c>
      <c r="M255" s="1" t="s">
        <v>251</v>
      </c>
      <c r="N255" s="1" t="s">
        <v>40</v>
      </c>
      <c r="O255" s="1" t="s">
        <v>432</v>
      </c>
      <c r="P255" s="1" t="s">
        <v>433</v>
      </c>
      <c r="Q255" s="1" t="s">
        <v>41</v>
      </c>
      <c r="R255" s="1" t="s">
        <v>426</v>
      </c>
      <c r="S255" s="1" t="s">
        <v>44</v>
      </c>
      <c r="T255" s="1">
        <v>2526</v>
      </c>
      <c r="U255" s="1" t="s">
        <v>44</v>
      </c>
      <c r="V255" s="1" t="s">
        <v>300</v>
      </c>
      <c r="W255" s="1" t="s">
        <v>434</v>
      </c>
      <c r="X255" s="1">
        <v>1</v>
      </c>
      <c r="Y255" s="1" t="s">
        <v>47</v>
      </c>
      <c r="Z255" s="1" t="s">
        <v>48</v>
      </c>
      <c r="AA255" s="1" t="s">
        <v>435</v>
      </c>
      <c r="AB255" s="1" t="s">
        <v>82</v>
      </c>
      <c r="AC255" s="1">
        <v>45289</v>
      </c>
      <c r="AG255" s="1" t="s">
        <v>37</v>
      </c>
    </row>
    <row r="256" spans="1:35" ht="15.75" x14ac:dyDescent="0.25">
      <c r="A256" s="1" t="s">
        <v>436</v>
      </c>
      <c r="B256" s="1" t="s">
        <v>437</v>
      </c>
      <c r="C256" s="1">
        <v>21366</v>
      </c>
      <c r="D256" s="1">
        <v>2007</v>
      </c>
      <c r="E256" s="1" t="s">
        <v>280</v>
      </c>
      <c r="F256" s="1" t="s">
        <v>438</v>
      </c>
      <c r="G256" s="1" t="s">
        <v>37</v>
      </c>
      <c r="H256" s="1" t="s">
        <v>37</v>
      </c>
      <c r="I256" s="1" t="s">
        <v>37</v>
      </c>
      <c r="J256" s="1">
        <v>40</v>
      </c>
      <c r="K256" s="1">
        <v>40</v>
      </c>
      <c r="L256" s="1">
        <v>40</v>
      </c>
      <c r="M256" s="1" t="s">
        <v>38</v>
      </c>
      <c r="N256" s="1" t="s">
        <v>38</v>
      </c>
      <c r="O256" s="1" t="s">
        <v>101</v>
      </c>
      <c r="P256" s="1" t="s">
        <v>439</v>
      </c>
      <c r="Q256" s="1" t="s">
        <v>41</v>
      </c>
      <c r="R256" s="1" t="s">
        <v>440</v>
      </c>
      <c r="S256" s="1" t="s">
        <v>44</v>
      </c>
      <c r="T256" s="1">
        <v>1229</v>
      </c>
      <c r="U256" s="1" t="s">
        <v>44</v>
      </c>
      <c r="V256" s="1" t="s">
        <v>441</v>
      </c>
      <c r="W256" s="1" t="s">
        <v>442</v>
      </c>
      <c r="Z256" s="1" t="s">
        <v>48</v>
      </c>
      <c r="AA256" s="1" t="s">
        <v>443</v>
      </c>
      <c r="AB256" s="1" t="s">
        <v>82</v>
      </c>
      <c r="AC256" s="1">
        <v>45328</v>
      </c>
      <c r="AE256" s="1" t="s">
        <v>444</v>
      </c>
      <c r="AG256" s="1" t="s">
        <v>37</v>
      </c>
    </row>
    <row r="257" spans="1:35" ht="15.75" x14ac:dyDescent="0.25">
      <c r="A257" s="1" t="s">
        <v>445</v>
      </c>
      <c r="B257" s="1" t="s">
        <v>446</v>
      </c>
      <c r="C257" s="1">
        <v>21911</v>
      </c>
      <c r="D257" s="1">
        <v>2008</v>
      </c>
      <c r="E257" s="1" t="s">
        <v>35</v>
      </c>
      <c r="F257" s="1" t="s">
        <v>101</v>
      </c>
      <c r="G257" s="1" t="s">
        <v>101</v>
      </c>
      <c r="H257" s="1" t="s">
        <v>101</v>
      </c>
      <c r="I257" s="1" t="s">
        <v>37</v>
      </c>
      <c r="J257" s="1" t="s">
        <v>101</v>
      </c>
      <c r="K257" s="1" t="s">
        <v>101</v>
      </c>
      <c r="L257" s="1" t="s">
        <v>101</v>
      </c>
      <c r="M257" s="1" t="s">
        <v>101</v>
      </c>
      <c r="N257" s="1" t="s">
        <v>101</v>
      </c>
      <c r="O257" s="1" t="s">
        <v>101</v>
      </c>
      <c r="P257" s="1" t="s">
        <v>101</v>
      </c>
      <c r="Q257" s="1" t="s">
        <v>101</v>
      </c>
      <c r="R257" s="1" t="s">
        <v>101</v>
      </c>
      <c r="S257" s="1" t="s">
        <v>101</v>
      </c>
      <c r="T257" s="1" t="s">
        <v>101</v>
      </c>
      <c r="U257" s="1" t="s">
        <v>101</v>
      </c>
      <c r="V257" s="1" t="s">
        <v>101</v>
      </c>
      <c r="W257" s="1" t="s">
        <v>447</v>
      </c>
      <c r="Z257" s="1" t="s">
        <v>48</v>
      </c>
      <c r="AA257" s="1" t="s">
        <v>448</v>
      </c>
      <c r="AB257" s="1" t="s">
        <v>82</v>
      </c>
      <c r="AC257" s="1">
        <v>45328</v>
      </c>
      <c r="AG257" s="1" t="s">
        <v>37</v>
      </c>
    </row>
    <row r="258" spans="1:35" ht="15.75" x14ac:dyDescent="0.25">
      <c r="A258" s="1" t="s">
        <v>1654</v>
      </c>
      <c r="B258" s="1" t="s">
        <v>1655</v>
      </c>
      <c r="C258" s="1">
        <v>202192</v>
      </c>
      <c r="D258" s="1">
        <v>2011</v>
      </c>
      <c r="E258" s="1" t="s">
        <v>35</v>
      </c>
      <c r="F258" s="1" t="s">
        <v>1656</v>
      </c>
      <c r="G258" s="1" t="s">
        <v>37</v>
      </c>
      <c r="H258" s="1" t="s">
        <v>37</v>
      </c>
      <c r="I258" s="1" t="s">
        <v>37</v>
      </c>
      <c r="J258" s="1">
        <v>30</v>
      </c>
      <c r="K258" s="1">
        <v>30</v>
      </c>
      <c r="L258" s="1">
        <v>30</v>
      </c>
      <c r="M258" s="1" t="s">
        <v>40</v>
      </c>
      <c r="N258" s="1" t="s">
        <v>38</v>
      </c>
      <c r="O258" s="1" t="s">
        <v>1657</v>
      </c>
      <c r="P258" s="1" t="s">
        <v>1658</v>
      </c>
      <c r="Q258" s="1" t="s">
        <v>41</v>
      </c>
      <c r="R258" s="1" t="s">
        <v>268</v>
      </c>
      <c r="S258" s="1" t="s">
        <v>101</v>
      </c>
      <c r="T258" s="1">
        <v>155</v>
      </c>
      <c r="U258" s="1" t="s">
        <v>44</v>
      </c>
      <c r="V258" s="1" t="s">
        <v>1659</v>
      </c>
      <c r="Z258" s="1" t="s">
        <v>48</v>
      </c>
      <c r="AB258" s="1" t="s">
        <v>348</v>
      </c>
      <c r="AC258" s="1">
        <v>45384</v>
      </c>
      <c r="AD258" s="1" t="s">
        <v>51</v>
      </c>
      <c r="AE258" s="1" t="s">
        <v>457</v>
      </c>
      <c r="AG258" s="1" t="s">
        <v>37</v>
      </c>
      <c r="AI258" s="1" t="s">
        <v>1660</v>
      </c>
    </row>
    <row r="259" spans="1:35" ht="15.75" x14ac:dyDescent="0.25">
      <c r="A259" s="1" t="s">
        <v>1661</v>
      </c>
      <c r="B259" s="1" t="s">
        <v>101</v>
      </c>
      <c r="C259" s="1" t="s">
        <v>101</v>
      </c>
      <c r="D259" s="1" t="s">
        <v>101</v>
      </c>
      <c r="E259" s="1" t="s">
        <v>101</v>
      </c>
      <c r="F259" s="1" t="s">
        <v>101</v>
      </c>
      <c r="G259" s="1" t="s">
        <v>101</v>
      </c>
      <c r="H259" s="1" t="s">
        <v>101</v>
      </c>
      <c r="I259" s="1" t="s">
        <v>37</v>
      </c>
      <c r="J259" s="1" t="s">
        <v>101</v>
      </c>
      <c r="K259" s="1" t="s">
        <v>101</v>
      </c>
      <c r="L259" s="1" t="s">
        <v>101</v>
      </c>
      <c r="M259" s="1" t="s">
        <v>101</v>
      </c>
      <c r="N259" s="1" t="s">
        <v>101</v>
      </c>
      <c r="O259" s="1" t="s">
        <v>101</v>
      </c>
      <c r="P259" s="1" t="s">
        <v>101</v>
      </c>
      <c r="Q259" s="1" t="s">
        <v>101</v>
      </c>
      <c r="R259" s="1" t="s">
        <v>101</v>
      </c>
      <c r="S259" s="1" t="s">
        <v>101</v>
      </c>
      <c r="T259" s="1" t="s">
        <v>101</v>
      </c>
      <c r="U259" s="1" t="s">
        <v>101</v>
      </c>
      <c r="V259" s="1" t="s">
        <v>101</v>
      </c>
      <c r="W259" s="1" t="s">
        <v>1662</v>
      </c>
      <c r="Z259" s="1" t="s">
        <v>48</v>
      </c>
      <c r="AB259" s="1" t="s">
        <v>82</v>
      </c>
      <c r="AC259" s="1" t="s">
        <v>956</v>
      </c>
      <c r="AG259" s="1" t="s">
        <v>37</v>
      </c>
      <c r="AI259" s="1" t="s">
        <v>101</v>
      </c>
    </row>
    <row r="260" spans="1:35" ht="15.75" x14ac:dyDescent="0.25">
      <c r="A260" s="1" t="s">
        <v>809</v>
      </c>
      <c r="B260" s="1" t="s">
        <v>810</v>
      </c>
      <c r="C260" s="1">
        <v>22181</v>
      </c>
      <c r="D260" s="1">
        <v>2007</v>
      </c>
      <c r="E260" s="1" t="s">
        <v>35</v>
      </c>
      <c r="F260" s="1" t="s">
        <v>811</v>
      </c>
      <c r="G260" s="1" t="s">
        <v>37</v>
      </c>
      <c r="H260" s="1" t="s">
        <v>37</v>
      </c>
      <c r="I260" s="1" t="s">
        <v>37</v>
      </c>
      <c r="J260" s="1">
        <v>1600</v>
      </c>
      <c r="K260" s="1">
        <v>800</v>
      </c>
      <c r="L260" s="1">
        <v>1600</v>
      </c>
      <c r="M260" s="1" t="s">
        <v>40</v>
      </c>
      <c r="N260" s="1" t="s">
        <v>40</v>
      </c>
      <c r="O260" s="1" t="s">
        <v>812</v>
      </c>
      <c r="P260" s="1" t="s">
        <v>813</v>
      </c>
      <c r="Q260" s="1" t="s">
        <v>41</v>
      </c>
      <c r="R260" s="1" t="s">
        <v>59</v>
      </c>
      <c r="S260" s="1" t="s">
        <v>101</v>
      </c>
      <c r="T260" s="1">
        <v>33</v>
      </c>
      <c r="U260" s="1" t="s">
        <v>44</v>
      </c>
      <c r="V260" s="1" t="s">
        <v>814</v>
      </c>
      <c r="W260" s="1" t="s">
        <v>815</v>
      </c>
      <c r="Z260" s="1" t="s">
        <v>48</v>
      </c>
      <c r="AB260" s="1" t="s">
        <v>63</v>
      </c>
      <c r="AC260" s="1">
        <v>45331</v>
      </c>
      <c r="AD260" s="1" t="s">
        <v>51</v>
      </c>
      <c r="AE260" s="1" t="s">
        <v>457</v>
      </c>
      <c r="AG260" s="1" t="s">
        <v>37</v>
      </c>
      <c r="AH260" s="1" t="s">
        <v>319</v>
      </c>
    </row>
    <row r="261" spans="1:35" ht="15.75" x14ac:dyDescent="0.25">
      <c r="A261" s="1" t="s">
        <v>1811</v>
      </c>
      <c r="B261" s="1" t="s">
        <v>1812</v>
      </c>
      <c r="C261" s="1">
        <v>22350</v>
      </c>
      <c r="D261" s="1">
        <v>2009</v>
      </c>
      <c r="E261" s="1" t="s">
        <v>35</v>
      </c>
      <c r="F261" s="1" t="s">
        <v>1813</v>
      </c>
      <c r="G261" s="1" t="s">
        <v>37</v>
      </c>
      <c r="H261" s="1" t="s">
        <v>37</v>
      </c>
      <c r="I261" s="1" t="s">
        <v>37</v>
      </c>
      <c r="J261" s="1">
        <v>2.5</v>
      </c>
      <c r="K261" s="1">
        <v>2.5</v>
      </c>
      <c r="L261" s="1">
        <v>10</v>
      </c>
      <c r="M261" s="1" t="s">
        <v>38</v>
      </c>
      <c r="N261" s="1" t="s">
        <v>40</v>
      </c>
      <c r="O261" s="1" t="s">
        <v>101</v>
      </c>
      <c r="P261" s="1" t="s">
        <v>1814</v>
      </c>
      <c r="Q261" s="1" t="s">
        <v>41</v>
      </c>
      <c r="R261" s="1" t="s">
        <v>268</v>
      </c>
      <c r="S261" s="1" t="s">
        <v>101</v>
      </c>
      <c r="T261" s="1">
        <v>247</v>
      </c>
      <c r="U261" s="1" t="s">
        <v>44</v>
      </c>
      <c r="V261" s="1" t="s">
        <v>1815</v>
      </c>
      <c r="Z261" s="1" t="s">
        <v>48</v>
      </c>
      <c r="AA261" s="1" t="s">
        <v>1816</v>
      </c>
      <c r="AB261" s="1" t="s">
        <v>82</v>
      </c>
      <c r="AC261" s="1">
        <v>45407</v>
      </c>
      <c r="AD261" s="1" t="s">
        <v>51</v>
      </c>
      <c r="AE261" s="1" t="s">
        <v>457</v>
      </c>
      <c r="AG261" s="1" t="s">
        <v>37</v>
      </c>
      <c r="AI261" s="1" t="s">
        <v>1817</v>
      </c>
    </row>
    <row r="262" spans="1:35" ht="15.75" x14ac:dyDescent="0.25">
      <c r="A262" s="1" t="s">
        <v>1811</v>
      </c>
      <c r="B262" s="1" t="s">
        <v>1812</v>
      </c>
      <c r="C262" s="1">
        <v>22350</v>
      </c>
      <c r="D262" s="1">
        <v>2009</v>
      </c>
      <c r="E262" s="1" t="s">
        <v>35</v>
      </c>
      <c r="F262" s="1" t="s">
        <v>1818</v>
      </c>
      <c r="G262" s="1" t="s">
        <v>37</v>
      </c>
      <c r="H262" s="1" t="s">
        <v>37</v>
      </c>
      <c r="I262" s="1" t="s">
        <v>37</v>
      </c>
      <c r="J262" s="1">
        <v>10</v>
      </c>
      <c r="K262" s="1">
        <v>2.5</v>
      </c>
      <c r="L262" s="1">
        <v>10</v>
      </c>
      <c r="M262" s="1" t="s">
        <v>38</v>
      </c>
      <c r="N262" s="1" t="s">
        <v>40</v>
      </c>
      <c r="O262" s="1" t="s">
        <v>101</v>
      </c>
      <c r="P262" s="1" t="s">
        <v>2038</v>
      </c>
      <c r="Q262" s="1" t="s">
        <v>41</v>
      </c>
      <c r="R262" s="1" t="s">
        <v>268</v>
      </c>
      <c r="S262" s="1" t="s">
        <v>101</v>
      </c>
      <c r="T262" s="1">
        <v>98</v>
      </c>
      <c r="U262" s="1" t="s">
        <v>44</v>
      </c>
      <c r="V262" s="1" t="s">
        <v>1815</v>
      </c>
      <c r="Z262" s="1" t="s">
        <v>48</v>
      </c>
      <c r="AA262" s="1" t="s">
        <v>1816</v>
      </c>
      <c r="AB262" s="1" t="s">
        <v>82</v>
      </c>
      <c r="AC262" s="1">
        <v>45407</v>
      </c>
      <c r="AD262" s="1" t="s">
        <v>51</v>
      </c>
      <c r="AE262" s="1" t="s">
        <v>457</v>
      </c>
      <c r="AG262" s="1" t="s">
        <v>37</v>
      </c>
      <c r="AI262" s="1" t="s">
        <v>1817</v>
      </c>
    </row>
    <row r="263" spans="1:35" ht="15.75" x14ac:dyDescent="0.25">
      <c r="A263" s="1" t="s">
        <v>1663</v>
      </c>
      <c r="B263" s="1" t="s">
        <v>1664</v>
      </c>
      <c r="C263" s="1">
        <v>213246</v>
      </c>
      <c r="D263" s="1">
        <v>2020</v>
      </c>
      <c r="E263" s="1" t="s">
        <v>99</v>
      </c>
      <c r="F263" s="1" t="s">
        <v>101</v>
      </c>
      <c r="G263" s="1" t="s">
        <v>113</v>
      </c>
      <c r="H263" s="1" t="s">
        <v>101</v>
      </c>
      <c r="I263" s="1" t="s">
        <v>37</v>
      </c>
      <c r="J263" s="1" t="s">
        <v>101</v>
      </c>
      <c r="K263" s="1" t="s">
        <v>101</v>
      </c>
      <c r="L263" s="1" t="s">
        <v>101</v>
      </c>
      <c r="M263" s="1" t="s">
        <v>101</v>
      </c>
      <c r="N263" s="1" t="s">
        <v>101</v>
      </c>
      <c r="O263" s="1" t="s">
        <v>101</v>
      </c>
      <c r="P263" s="1" t="s">
        <v>101</v>
      </c>
      <c r="Q263" s="1" t="s">
        <v>101</v>
      </c>
      <c r="R263" s="1" t="s">
        <v>101</v>
      </c>
      <c r="S263" s="1" t="s">
        <v>101</v>
      </c>
      <c r="T263" s="1" t="s">
        <v>101</v>
      </c>
      <c r="U263" s="1" t="s">
        <v>101</v>
      </c>
      <c r="V263" s="1" t="s">
        <v>101</v>
      </c>
      <c r="W263" s="1" t="s">
        <v>1424</v>
      </c>
      <c r="Z263" s="1" t="s">
        <v>48</v>
      </c>
      <c r="AA263" s="1" t="s">
        <v>1600</v>
      </c>
      <c r="AB263" s="1" t="s">
        <v>285</v>
      </c>
      <c r="AC263" s="1">
        <v>45412</v>
      </c>
      <c r="AG263" s="1" t="s">
        <v>37</v>
      </c>
      <c r="AI263" s="1" t="s">
        <v>1665</v>
      </c>
    </row>
    <row r="264" spans="1:35" ht="15.75" x14ac:dyDescent="0.25">
      <c r="A264" s="1" t="s">
        <v>449</v>
      </c>
      <c r="B264" s="1" t="s">
        <v>450</v>
      </c>
      <c r="C264" s="1">
        <v>21845</v>
      </c>
      <c r="D264" s="1">
        <v>2005</v>
      </c>
      <c r="E264" s="1" t="s">
        <v>35</v>
      </c>
      <c r="F264" s="1" t="s">
        <v>451</v>
      </c>
      <c r="G264" s="1" t="s">
        <v>37</v>
      </c>
      <c r="H264" s="1" t="s">
        <v>37</v>
      </c>
      <c r="I264" s="1" t="s">
        <v>37</v>
      </c>
      <c r="J264" s="1">
        <v>60</v>
      </c>
      <c r="K264" s="1">
        <v>60</v>
      </c>
      <c r="L264" s="1">
        <v>240</v>
      </c>
      <c r="M264" s="1" t="s">
        <v>40</v>
      </c>
      <c r="N264" s="1" t="s">
        <v>40</v>
      </c>
      <c r="O264" s="1" t="s">
        <v>452</v>
      </c>
      <c r="P264" s="1" t="s">
        <v>453</v>
      </c>
      <c r="Q264" s="1" t="s">
        <v>41</v>
      </c>
      <c r="R264" s="1" t="s">
        <v>59</v>
      </c>
      <c r="S264" s="1" t="s">
        <v>44</v>
      </c>
      <c r="T264" s="1">
        <v>69</v>
      </c>
      <c r="U264" s="1" t="s">
        <v>44</v>
      </c>
      <c r="V264" s="1" t="s">
        <v>454</v>
      </c>
      <c r="Z264" s="1" t="s">
        <v>48</v>
      </c>
      <c r="AB264" s="1" t="s">
        <v>82</v>
      </c>
      <c r="AC264" s="1">
        <v>45329</v>
      </c>
      <c r="AG264" s="1" t="s">
        <v>37</v>
      </c>
      <c r="AH264" s="1" t="s">
        <v>319</v>
      </c>
    </row>
    <row r="265" spans="1:35" ht="15.75" x14ac:dyDescent="0.25">
      <c r="A265" s="1" t="s">
        <v>449</v>
      </c>
      <c r="B265" s="1" t="s">
        <v>450</v>
      </c>
      <c r="C265" s="1">
        <v>21845</v>
      </c>
      <c r="D265" s="1">
        <v>2005</v>
      </c>
      <c r="E265" s="1" t="s">
        <v>35</v>
      </c>
      <c r="F265" s="1" t="s">
        <v>451</v>
      </c>
      <c r="G265" s="1" t="s">
        <v>37</v>
      </c>
      <c r="H265" s="1" t="s">
        <v>37</v>
      </c>
      <c r="I265" s="1" t="s">
        <v>37</v>
      </c>
      <c r="J265" s="1">
        <v>240</v>
      </c>
      <c r="K265" s="1">
        <v>60</v>
      </c>
      <c r="L265" s="1">
        <v>240</v>
      </c>
      <c r="M265" s="1" t="s">
        <v>40</v>
      </c>
      <c r="N265" s="1" t="s">
        <v>40</v>
      </c>
      <c r="O265" s="1" t="s">
        <v>452</v>
      </c>
      <c r="P265" s="1" t="s">
        <v>455</v>
      </c>
      <c r="Q265" s="1" t="s">
        <v>41</v>
      </c>
      <c r="R265" s="1" t="s">
        <v>59</v>
      </c>
      <c r="S265" s="1" t="s">
        <v>44</v>
      </c>
      <c r="T265" s="1">
        <v>207</v>
      </c>
      <c r="U265" s="1" t="s">
        <v>44</v>
      </c>
      <c r="V265" s="1" t="s">
        <v>454</v>
      </c>
      <c r="W265" s="1" t="s">
        <v>456</v>
      </c>
      <c r="Z265" s="1" t="s">
        <v>48</v>
      </c>
      <c r="AB265" s="1" t="s">
        <v>82</v>
      </c>
      <c r="AC265" s="1">
        <v>45329</v>
      </c>
      <c r="AD265" s="1" t="s">
        <v>51</v>
      </c>
      <c r="AE265" s="1" t="s">
        <v>457</v>
      </c>
      <c r="AG265" s="1" t="s">
        <v>37</v>
      </c>
      <c r="AH265" s="1" t="s">
        <v>319</v>
      </c>
    </row>
    <row r="266" spans="1:35" ht="15.75" x14ac:dyDescent="0.25">
      <c r="A266" s="1" t="s">
        <v>1666</v>
      </c>
      <c r="B266" s="1" t="s">
        <v>1667</v>
      </c>
      <c r="C266" s="1">
        <v>22206</v>
      </c>
      <c r="D266" s="1">
        <v>2007</v>
      </c>
      <c r="E266" s="1" t="s">
        <v>35</v>
      </c>
      <c r="F266" s="1" t="s">
        <v>1668</v>
      </c>
      <c r="G266" s="1" t="s">
        <v>37</v>
      </c>
      <c r="H266" s="1" t="s">
        <v>37</v>
      </c>
      <c r="I266" s="1" t="s">
        <v>37</v>
      </c>
      <c r="J266" s="1">
        <v>8</v>
      </c>
      <c r="K266" s="1">
        <v>4</v>
      </c>
      <c r="L266" s="1">
        <v>8</v>
      </c>
      <c r="M266" s="1" t="s">
        <v>38</v>
      </c>
      <c r="N266" s="1" t="s">
        <v>40</v>
      </c>
      <c r="O266" s="1" t="s">
        <v>101</v>
      </c>
      <c r="P266" s="1" t="s">
        <v>1669</v>
      </c>
      <c r="Q266" s="1" t="s">
        <v>911</v>
      </c>
      <c r="R266" s="1" t="s">
        <v>1670</v>
      </c>
      <c r="S266" s="1" t="s">
        <v>101</v>
      </c>
      <c r="T266" s="1">
        <v>466</v>
      </c>
      <c r="U266" s="1" t="s">
        <v>44</v>
      </c>
      <c r="V266" s="1" t="s">
        <v>61</v>
      </c>
      <c r="Z266" s="1" t="s">
        <v>48</v>
      </c>
      <c r="AA266" s="1" t="s">
        <v>1671</v>
      </c>
      <c r="AB266" s="1" t="s">
        <v>348</v>
      </c>
      <c r="AC266" s="1" t="s">
        <v>2049</v>
      </c>
      <c r="AG266" s="1" t="s">
        <v>37</v>
      </c>
      <c r="AH266" s="1" t="s">
        <v>319</v>
      </c>
      <c r="AI266" s="1" t="s">
        <v>1672</v>
      </c>
    </row>
    <row r="267" spans="1:35" ht="15.75" x14ac:dyDescent="0.25">
      <c r="A267" s="1" t="s">
        <v>1673</v>
      </c>
      <c r="B267" s="1" t="s">
        <v>1674</v>
      </c>
      <c r="C267" s="1">
        <v>205123</v>
      </c>
      <c r="D267" s="1">
        <v>2013</v>
      </c>
      <c r="E267" s="1" t="s">
        <v>35</v>
      </c>
      <c r="F267" s="1" t="s">
        <v>1675</v>
      </c>
      <c r="G267" s="1" t="s">
        <v>37</v>
      </c>
      <c r="H267" s="1" t="s">
        <v>37</v>
      </c>
      <c r="I267" s="1" t="s">
        <v>37</v>
      </c>
      <c r="J267" s="1">
        <v>150</v>
      </c>
      <c r="K267" s="1">
        <v>150</v>
      </c>
      <c r="L267" s="1">
        <v>150</v>
      </c>
      <c r="M267" s="1" t="s">
        <v>38</v>
      </c>
      <c r="N267" s="1" t="s">
        <v>38</v>
      </c>
      <c r="O267" s="1" t="s">
        <v>101</v>
      </c>
      <c r="P267" s="1" t="s">
        <v>1676</v>
      </c>
      <c r="Q267" s="1" t="s">
        <v>41</v>
      </c>
      <c r="R267" s="1" t="s">
        <v>59</v>
      </c>
      <c r="S267" s="1" t="s">
        <v>101</v>
      </c>
      <c r="T267" s="1">
        <v>781</v>
      </c>
      <c r="U267" s="1" t="s">
        <v>44</v>
      </c>
      <c r="V267" s="1" t="s">
        <v>1677</v>
      </c>
      <c r="Z267" s="1" t="s">
        <v>48</v>
      </c>
      <c r="AA267" s="1" t="s">
        <v>1678</v>
      </c>
      <c r="AB267" s="1" t="s">
        <v>285</v>
      </c>
      <c r="AC267" s="1">
        <v>45412</v>
      </c>
      <c r="AG267" s="1" t="s">
        <v>37</v>
      </c>
      <c r="AI267" s="1" t="s">
        <v>1679</v>
      </c>
    </row>
    <row r="268" spans="1:35" ht="15.75" x14ac:dyDescent="0.25">
      <c r="A268" s="1" t="s">
        <v>1727</v>
      </c>
      <c r="B268" s="1" t="s">
        <v>1728</v>
      </c>
      <c r="C268" s="1">
        <v>19766</v>
      </c>
      <c r="D268" s="1">
        <v>1991</v>
      </c>
      <c r="E268" s="1" t="s">
        <v>396</v>
      </c>
      <c r="F268" s="1" t="s">
        <v>44</v>
      </c>
      <c r="G268" s="1" t="s">
        <v>37</v>
      </c>
      <c r="H268" s="1" t="s">
        <v>37</v>
      </c>
      <c r="I268" s="1" t="s">
        <v>37</v>
      </c>
      <c r="J268" s="1">
        <v>40</v>
      </c>
      <c r="K268" s="1">
        <v>20</v>
      </c>
      <c r="L268" s="1">
        <v>40</v>
      </c>
      <c r="M268" s="1" t="s">
        <v>38</v>
      </c>
      <c r="N268" s="1" t="s">
        <v>40</v>
      </c>
      <c r="O268" s="1" t="s">
        <v>101</v>
      </c>
      <c r="P268" s="1" t="s">
        <v>1729</v>
      </c>
      <c r="Q268" s="1" t="s">
        <v>41</v>
      </c>
      <c r="R268" s="1" t="s">
        <v>1730</v>
      </c>
      <c r="S268" s="1" t="s">
        <v>44</v>
      </c>
      <c r="T268" s="1">
        <v>2221</v>
      </c>
      <c r="U268" s="1" t="s">
        <v>44</v>
      </c>
      <c r="V268" s="1" t="s">
        <v>44</v>
      </c>
      <c r="Z268" s="1" t="s">
        <v>285</v>
      </c>
      <c r="AB268" s="1" t="s">
        <v>285</v>
      </c>
      <c r="AC268" s="1">
        <v>45342</v>
      </c>
      <c r="AG268" s="1" t="s">
        <v>37</v>
      </c>
      <c r="AH268" s="1" t="s">
        <v>319</v>
      </c>
    </row>
    <row r="269" spans="1:35" ht="15.75" x14ac:dyDescent="0.25">
      <c r="A269" s="1" t="s">
        <v>458</v>
      </c>
      <c r="B269" s="1" t="s">
        <v>459</v>
      </c>
      <c r="C269" s="1">
        <v>21083</v>
      </c>
      <c r="D269" s="1">
        <v>1999</v>
      </c>
      <c r="E269" s="1" t="s">
        <v>35</v>
      </c>
      <c r="F269" s="1" t="s">
        <v>460</v>
      </c>
      <c r="G269" s="1" t="s">
        <v>37</v>
      </c>
      <c r="H269" s="1" t="s">
        <v>37</v>
      </c>
      <c r="I269" s="1" t="s">
        <v>37</v>
      </c>
      <c r="J269" s="1">
        <v>2</v>
      </c>
      <c r="K269" s="1">
        <v>2</v>
      </c>
      <c r="L269" s="1">
        <v>5</v>
      </c>
      <c r="M269" s="1" t="s">
        <v>38</v>
      </c>
      <c r="N269" s="1" t="s">
        <v>40</v>
      </c>
      <c r="O269" s="1" t="s">
        <v>101</v>
      </c>
      <c r="P269" s="1" t="s">
        <v>461</v>
      </c>
      <c r="Q269" s="1" t="s">
        <v>41</v>
      </c>
      <c r="R269" s="1" t="s">
        <v>462</v>
      </c>
      <c r="S269" s="1" t="s">
        <v>44</v>
      </c>
      <c r="T269" s="1">
        <v>218</v>
      </c>
      <c r="U269" s="1" t="s">
        <v>44</v>
      </c>
      <c r="V269" s="1" t="s">
        <v>463</v>
      </c>
      <c r="Z269" s="1" t="s">
        <v>48</v>
      </c>
      <c r="AA269" s="1" t="s">
        <v>464</v>
      </c>
      <c r="AB269" s="1" t="s">
        <v>285</v>
      </c>
      <c r="AC269" s="1">
        <v>45328</v>
      </c>
      <c r="AG269" s="1" t="s">
        <v>37</v>
      </c>
    </row>
    <row r="270" spans="1:35" ht="15.75" x14ac:dyDescent="0.25">
      <c r="A270" s="1" t="s">
        <v>458</v>
      </c>
      <c r="B270" s="1" t="s">
        <v>459</v>
      </c>
      <c r="C270" s="1">
        <v>21083</v>
      </c>
      <c r="D270" s="1">
        <v>1999</v>
      </c>
      <c r="E270" s="1" t="s">
        <v>35</v>
      </c>
      <c r="F270" s="1" t="s">
        <v>460</v>
      </c>
      <c r="G270" s="1" t="s">
        <v>37</v>
      </c>
      <c r="H270" s="1" t="s">
        <v>37</v>
      </c>
      <c r="I270" s="1" t="s">
        <v>37</v>
      </c>
      <c r="J270" s="1">
        <v>5</v>
      </c>
      <c r="K270" s="1">
        <v>2</v>
      </c>
      <c r="L270" s="1">
        <v>5</v>
      </c>
      <c r="M270" s="1" t="s">
        <v>38</v>
      </c>
      <c r="N270" s="1" t="s">
        <v>40</v>
      </c>
      <c r="O270" s="1" t="s">
        <v>101</v>
      </c>
      <c r="P270" s="1" t="s">
        <v>465</v>
      </c>
      <c r="Q270" s="1" t="s">
        <v>41</v>
      </c>
      <c r="R270" s="1" t="s">
        <v>462</v>
      </c>
      <c r="S270" s="1" t="s">
        <v>44</v>
      </c>
      <c r="T270" s="1">
        <v>208</v>
      </c>
      <c r="U270" s="1" t="s">
        <v>44</v>
      </c>
      <c r="V270" s="1" t="s">
        <v>463</v>
      </c>
      <c r="Z270" s="1" t="s">
        <v>48</v>
      </c>
      <c r="AA270" s="1" t="s">
        <v>464</v>
      </c>
      <c r="AB270" s="1" t="s">
        <v>285</v>
      </c>
      <c r="AC270" s="1">
        <v>45328</v>
      </c>
      <c r="AG270" s="1" t="s">
        <v>37</v>
      </c>
    </row>
    <row r="271" spans="1:35" ht="15.75" x14ac:dyDescent="0.25">
      <c r="A271" s="1" t="s">
        <v>1680</v>
      </c>
      <c r="B271" s="1" t="s">
        <v>1681</v>
      </c>
      <c r="C271" s="1">
        <v>21995</v>
      </c>
      <c r="D271" s="1">
        <v>2006</v>
      </c>
      <c r="E271" s="1" t="s">
        <v>35</v>
      </c>
      <c r="F271" s="1" t="s">
        <v>1682</v>
      </c>
      <c r="G271" s="1" t="s">
        <v>37</v>
      </c>
      <c r="H271" s="1" t="s">
        <v>37</v>
      </c>
      <c r="I271" s="1" t="s">
        <v>37</v>
      </c>
      <c r="J271" s="1">
        <v>100</v>
      </c>
      <c r="K271" s="1">
        <v>100</v>
      </c>
      <c r="L271" s="1">
        <v>200</v>
      </c>
      <c r="M271" s="1" t="s">
        <v>38</v>
      </c>
      <c r="N271" s="1" t="s">
        <v>40</v>
      </c>
      <c r="O271" s="1" t="s">
        <v>101</v>
      </c>
      <c r="P271" s="1" t="s">
        <v>1683</v>
      </c>
      <c r="Q271" s="1" t="s">
        <v>41</v>
      </c>
      <c r="R271" s="1" t="s">
        <v>1346</v>
      </c>
      <c r="S271" s="1" t="s">
        <v>1684</v>
      </c>
      <c r="T271" s="1">
        <v>429</v>
      </c>
      <c r="U271" s="1">
        <v>87.2</v>
      </c>
      <c r="V271" s="1" t="s">
        <v>300</v>
      </c>
      <c r="Z271" s="1" t="s">
        <v>48</v>
      </c>
      <c r="AB271" s="1" t="s">
        <v>348</v>
      </c>
      <c r="AC271" s="1" t="s">
        <v>1685</v>
      </c>
      <c r="AG271" s="1" t="s">
        <v>37</v>
      </c>
      <c r="AI271" s="1" t="s">
        <v>1686</v>
      </c>
    </row>
    <row r="272" spans="1:35" ht="15.75" x14ac:dyDescent="0.25">
      <c r="A272" s="1" t="s">
        <v>1680</v>
      </c>
      <c r="B272" s="1" t="s">
        <v>1681</v>
      </c>
      <c r="C272" s="1">
        <v>21995</v>
      </c>
      <c r="D272" s="1">
        <v>2006</v>
      </c>
      <c r="E272" s="1" t="s">
        <v>35</v>
      </c>
      <c r="F272" s="1" t="s">
        <v>1682</v>
      </c>
      <c r="G272" s="1" t="s">
        <v>37</v>
      </c>
      <c r="H272" s="1" t="s">
        <v>37</v>
      </c>
      <c r="I272" s="1" t="s">
        <v>37</v>
      </c>
      <c r="J272" s="1">
        <v>200</v>
      </c>
      <c r="K272" s="1">
        <v>100</v>
      </c>
      <c r="L272" s="1">
        <v>200</v>
      </c>
      <c r="M272" s="1" t="s">
        <v>38</v>
      </c>
      <c r="N272" s="1" t="s">
        <v>40</v>
      </c>
      <c r="O272" s="1" t="s">
        <v>101</v>
      </c>
      <c r="P272" s="1" t="s">
        <v>1687</v>
      </c>
      <c r="Q272" s="1" t="s">
        <v>41</v>
      </c>
      <c r="R272" s="1" t="s">
        <v>1688</v>
      </c>
      <c r="S272" s="1" t="s">
        <v>1689</v>
      </c>
      <c r="T272" s="1">
        <v>27</v>
      </c>
      <c r="U272" s="1">
        <v>85.9</v>
      </c>
      <c r="V272" s="1" t="s">
        <v>300</v>
      </c>
      <c r="Z272" s="1" t="s">
        <v>48</v>
      </c>
      <c r="AB272" s="1" t="s">
        <v>348</v>
      </c>
      <c r="AC272" s="1" t="s">
        <v>1685</v>
      </c>
      <c r="AG272" s="1" t="s">
        <v>37</v>
      </c>
      <c r="AI272" s="1" t="s">
        <v>1686</v>
      </c>
    </row>
    <row r="273" spans="1:35" ht="15.75" x14ac:dyDescent="0.25">
      <c r="A273" s="1" t="s">
        <v>819</v>
      </c>
      <c r="B273" s="1" t="s">
        <v>820</v>
      </c>
      <c r="C273" s="1">
        <v>21196</v>
      </c>
      <c r="D273" s="1">
        <v>2001</v>
      </c>
      <c r="E273" s="1" t="s">
        <v>35</v>
      </c>
      <c r="F273" s="1" t="s">
        <v>821</v>
      </c>
      <c r="G273" s="1" t="s">
        <v>37</v>
      </c>
      <c r="H273" s="1" t="s">
        <v>37</v>
      </c>
      <c r="I273" s="1" t="s">
        <v>37</v>
      </c>
      <c r="J273" s="1">
        <v>9000</v>
      </c>
      <c r="K273" s="1">
        <v>3000</v>
      </c>
      <c r="L273" s="1">
        <v>9000</v>
      </c>
      <c r="M273" s="1" t="s">
        <v>40</v>
      </c>
      <c r="N273" s="1" t="s">
        <v>40</v>
      </c>
      <c r="O273" s="1" t="s">
        <v>822</v>
      </c>
      <c r="P273" s="1" t="s">
        <v>823</v>
      </c>
      <c r="Q273" s="1" t="s">
        <v>41</v>
      </c>
      <c r="R273" s="1" t="s">
        <v>87</v>
      </c>
      <c r="S273" s="1" t="s">
        <v>101</v>
      </c>
      <c r="T273" s="1">
        <v>35</v>
      </c>
      <c r="U273" s="1" t="s">
        <v>44</v>
      </c>
      <c r="V273" s="1" t="s">
        <v>824</v>
      </c>
      <c r="Z273" s="1" t="s">
        <v>48</v>
      </c>
      <c r="AB273" s="1" t="s">
        <v>63</v>
      </c>
      <c r="AC273" s="1">
        <v>45331</v>
      </c>
      <c r="AG273" s="1" t="s">
        <v>37</v>
      </c>
      <c r="AH273" s="1" t="s">
        <v>319</v>
      </c>
    </row>
    <row r="274" spans="1:35" ht="15.75" x14ac:dyDescent="0.25">
      <c r="A274" s="1" t="s">
        <v>1819</v>
      </c>
      <c r="B274" s="1" t="s">
        <v>1820</v>
      </c>
      <c r="C274" s="1" t="s">
        <v>1821</v>
      </c>
      <c r="D274" s="1">
        <v>2018</v>
      </c>
      <c r="E274" s="1" t="s">
        <v>238</v>
      </c>
      <c r="F274" s="1" t="s">
        <v>1822</v>
      </c>
      <c r="G274" s="1" t="s">
        <v>37</v>
      </c>
      <c r="H274" s="1" t="s">
        <v>37</v>
      </c>
      <c r="I274" s="1" t="s">
        <v>37</v>
      </c>
      <c r="J274" s="1">
        <v>10000</v>
      </c>
      <c r="K274" s="1">
        <v>2500</v>
      </c>
      <c r="L274" s="1">
        <v>15000</v>
      </c>
      <c r="M274" s="1" t="s">
        <v>40</v>
      </c>
      <c r="N274" s="1" t="s">
        <v>40</v>
      </c>
      <c r="O274" s="1" t="s">
        <v>1057</v>
      </c>
      <c r="P274" s="1" t="s">
        <v>1823</v>
      </c>
      <c r="Q274" s="1" t="s">
        <v>41</v>
      </c>
      <c r="R274" s="1" t="s">
        <v>1966</v>
      </c>
      <c r="S274" s="1" t="s">
        <v>1824</v>
      </c>
      <c r="T274" s="1">
        <v>114</v>
      </c>
      <c r="U274" s="1" t="s">
        <v>44</v>
      </c>
      <c r="V274" s="1" t="s">
        <v>1825</v>
      </c>
      <c r="Y274" s="1" t="s">
        <v>348</v>
      </c>
      <c r="Z274" s="1" t="s">
        <v>348</v>
      </c>
      <c r="AB274" s="1" t="s">
        <v>348</v>
      </c>
      <c r="AC274" s="1">
        <v>45392</v>
      </c>
      <c r="AD274" s="1" t="s">
        <v>51</v>
      </c>
      <c r="AE274" s="1" t="s">
        <v>37</v>
      </c>
      <c r="AG274" s="1" t="s">
        <v>1826</v>
      </c>
      <c r="AH274" s="1" t="s">
        <v>1780</v>
      </c>
    </row>
    <row r="275" spans="1:35" ht="15.75" x14ac:dyDescent="0.25">
      <c r="A275" s="1" t="s">
        <v>1819</v>
      </c>
      <c r="B275" s="1" t="s">
        <v>1820</v>
      </c>
      <c r="C275" s="1" t="s">
        <v>1821</v>
      </c>
      <c r="D275" s="1">
        <v>2018</v>
      </c>
      <c r="E275" s="1" t="s">
        <v>238</v>
      </c>
      <c r="F275" s="1" t="s">
        <v>1822</v>
      </c>
      <c r="G275" s="1" t="s">
        <v>37</v>
      </c>
      <c r="H275" s="1" t="s">
        <v>37</v>
      </c>
      <c r="I275" s="1" t="s">
        <v>37</v>
      </c>
      <c r="J275" s="1">
        <v>15000</v>
      </c>
      <c r="K275" s="1">
        <v>2500</v>
      </c>
      <c r="L275" s="1">
        <v>15000</v>
      </c>
      <c r="M275" s="1" t="s">
        <v>40</v>
      </c>
      <c r="N275" s="1" t="s">
        <v>40</v>
      </c>
      <c r="O275" s="1" t="s">
        <v>1057</v>
      </c>
      <c r="P275" s="1" t="s">
        <v>1827</v>
      </c>
      <c r="Q275" s="1" t="s">
        <v>41</v>
      </c>
      <c r="R275" s="1" t="s">
        <v>1966</v>
      </c>
      <c r="S275" s="1" t="s">
        <v>1824</v>
      </c>
      <c r="T275" s="1">
        <v>56</v>
      </c>
      <c r="U275" s="1" t="s">
        <v>44</v>
      </c>
      <c r="V275" s="1" t="s">
        <v>1825</v>
      </c>
      <c r="Z275" s="1" t="s">
        <v>348</v>
      </c>
      <c r="AA275" s="1" t="s">
        <v>1828</v>
      </c>
      <c r="AB275" s="1" t="s">
        <v>348</v>
      </c>
      <c r="AC275" s="1">
        <v>45392</v>
      </c>
      <c r="AD275" s="1" t="s">
        <v>51</v>
      </c>
      <c r="AG275" s="1" t="s">
        <v>37</v>
      </c>
      <c r="AH275" s="1" t="s">
        <v>1780</v>
      </c>
      <c r="AI275" s="1" t="s">
        <v>1826</v>
      </c>
    </row>
    <row r="276" spans="1:35" ht="15.75" x14ac:dyDescent="0.25">
      <c r="A276" s="1" t="s">
        <v>1829</v>
      </c>
      <c r="B276" s="1" t="s">
        <v>1830</v>
      </c>
      <c r="C276" s="1">
        <v>204671</v>
      </c>
      <c r="D276" s="1">
        <v>2013</v>
      </c>
      <c r="E276" s="1" t="s">
        <v>35</v>
      </c>
      <c r="F276" s="1" t="s">
        <v>44</v>
      </c>
      <c r="G276" s="1" t="s">
        <v>37</v>
      </c>
      <c r="H276" s="1" t="s">
        <v>113</v>
      </c>
      <c r="I276" s="1" t="s">
        <v>37</v>
      </c>
      <c r="J276" s="1" t="s">
        <v>101</v>
      </c>
      <c r="K276" s="1" t="s">
        <v>101</v>
      </c>
      <c r="L276" s="1" t="s">
        <v>101</v>
      </c>
      <c r="M276" s="1" t="s">
        <v>101</v>
      </c>
      <c r="N276" s="1" t="s">
        <v>101</v>
      </c>
      <c r="O276" s="1" t="s">
        <v>101</v>
      </c>
      <c r="P276" s="1" t="s">
        <v>101</v>
      </c>
      <c r="Q276" s="1" t="s">
        <v>101</v>
      </c>
      <c r="R276" s="1" t="s">
        <v>101</v>
      </c>
      <c r="S276" s="1" t="s">
        <v>101</v>
      </c>
      <c r="T276" s="1" t="s">
        <v>101</v>
      </c>
      <c r="U276" s="1" t="s">
        <v>101</v>
      </c>
      <c r="V276" s="1" t="s">
        <v>101</v>
      </c>
      <c r="W276" s="1" t="s">
        <v>1831</v>
      </c>
      <c r="Z276" s="1" t="s">
        <v>48</v>
      </c>
      <c r="AB276" s="1" t="s">
        <v>348</v>
      </c>
      <c r="AC276" s="1">
        <v>45411</v>
      </c>
      <c r="AD276" s="1" t="s">
        <v>51</v>
      </c>
      <c r="AG276" s="1" t="s">
        <v>37</v>
      </c>
      <c r="AI276" s="1" t="s">
        <v>1832</v>
      </c>
    </row>
    <row r="277" spans="1:35" ht="15.75" x14ac:dyDescent="0.25">
      <c r="A277" s="1" t="s">
        <v>1833</v>
      </c>
      <c r="B277" s="1" t="s">
        <v>1834</v>
      </c>
      <c r="C277" s="1">
        <v>21518</v>
      </c>
      <c r="D277" s="1">
        <v>2004</v>
      </c>
      <c r="E277" s="1" t="s">
        <v>35</v>
      </c>
      <c r="F277" s="1" t="s">
        <v>1835</v>
      </c>
      <c r="G277" s="1" t="s">
        <v>37</v>
      </c>
      <c r="H277" s="1" t="s">
        <v>37</v>
      </c>
      <c r="I277" s="1" t="s">
        <v>37</v>
      </c>
      <c r="J277" s="1">
        <v>5</v>
      </c>
      <c r="K277" s="1">
        <v>5</v>
      </c>
      <c r="L277" s="1">
        <v>10</v>
      </c>
      <c r="M277" s="1" t="s">
        <v>38</v>
      </c>
      <c r="N277" s="1" t="s">
        <v>40</v>
      </c>
      <c r="O277" s="1" t="s">
        <v>101</v>
      </c>
      <c r="P277" s="1" t="s">
        <v>1195</v>
      </c>
      <c r="Q277" s="1" t="s">
        <v>41</v>
      </c>
      <c r="R277" s="1" t="s">
        <v>1836</v>
      </c>
      <c r="S277" s="1" t="s">
        <v>1837</v>
      </c>
      <c r="T277" s="1">
        <v>578</v>
      </c>
      <c r="U277" s="1" t="s">
        <v>44</v>
      </c>
      <c r="V277" s="1" t="s">
        <v>1838</v>
      </c>
      <c r="Y277" s="1" t="s">
        <v>348</v>
      </c>
      <c r="Z277" s="1" t="s">
        <v>348</v>
      </c>
      <c r="AB277" s="1" t="s">
        <v>348</v>
      </c>
      <c r="AC277" s="1">
        <v>45394</v>
      </c>
      <c r="AD277" s="1" t="s">
        <v>51</v>
      </c>
      <c r="AE277" s="1" t="s">
        <v>37</v>
      </c>
      <c r="AG277" s="1" t="s">
        <v>1839</v>
      </c>
      <c r="AH277" s="1" t="s">
        <v>1780</v>
      </c>
    </row>
    <row r="278" spans="1:35" ht="15.75" x14ac:dyDescent="0.25">
      <c r="A278" s="1" t="s">
        <v>1833</v>
      </c>
      <c r="B278" s="1" t="s">
        <v>1834</v>
      </c>
      <c r="C278" s="1">
        <v>21518</v>
      </c>
      <c r="D278" s="1">
        <v>2004</v>
      </c>
      <c r="E278" s="1" t="s">
        <v>35</v>
      </c>
      <c r="F278" s="1" t="s">
        <v>1835</v>
      </c>
      <c r="G278" s="1" t="s">
        <v>37</v>
      </c>
      <c r="H278" s="1" t="s">
        <v>37</v>
      </c>
      <c r="I278" s="1" t="s">
        <v>37</v>
      </c>
      <c r="J278" s="1">
        <v>10</v>
      </c>
      <c r="K278" s="1">
        <v>5</v>
      </c>
      <c r="L278" s="1">
        <v>10</v>
      </c>
      <c r="M278" s="1" t="s">
        <v>38</v>
      </c>
      <c r="N278" s="1" t="s">
        <v>40</v>
      </c>
      <c r="O278" s="1" t="s">
        <v>101</v>
      </c>
      <c r="P278" s="1" t="s">
        <v>1840</v>
      </c>
      <c r="Q278" s="1" t="s">
        <v>41</v>
      </c>
      <c r="R278" s="1" t="s">
        <v>356</v>
      </c>
      <c r="S278" s="1" t="s">
        <v>1841</v>
      </c>
      <c r="T278" s="1">
        <v>1233</v>
      </c>
      <c r="U278" s="1" t="s">
        <v>44</v>
      </c>
      <c r="V278" s="1" t="s">
        <v>1838</v>
      </c>
      <c r="Z278" s="1" t="s">
        <v>348</v>
      </c>
      <c r="AB278" s="1" t="s">
        <v>348</v>
      </c>
      <c r="AC278" s="1">
        <v>45394</v>
      </c>
      <c r="AD278" s="1" t="s">
        <v>51</v>
      </c>
      <c r="AG278" s="1" t="s">
        <v>37</v>
      </c>
      <c r="AH278" s="1" t="s">
        <v>1780</v>
      </c>
      <c r="AI278" s="1" t="s">
        <v>1839</v>
      </c>
    </row>
    <row r="279" spans="1:35" ht="15.75" x14ac:dyDescent="0.25">
      <c r="A279" s="1" t="s">
        <v>1842</v>
      </c>
      <c r="B279" s="1" t="s">
        <v>1721</v>
      </c>
      <c r="C279" s="1">
        <v>205266</v>
      </c>
      <c r="D279" s="1">
        <v>2014</v>
      </c>
      <c r="E279" s="1" t="s">
        <v>35</v>
      </c>
      <c r="F279" s="1" t="s">
        <v>101</v>
      </c>
      <c r="G279" s="1" t="s">
        <v>113</v>
      </c>
      <c r="H279" s="1" t="s">
        <v>101</v>
      </c>
      <c r="I279" s="1" t="s">
        <v>37</v>
      </c>
      <c r="J279" s="1" t="s">
        <v>101</v>
      </c>
      <c r="K279" s="1" t="s">
        <v>101</v>
      </c>
      <c r="L279" s="1" t="s">
        <v>101</v>
      </c>
      <c r="M279" s="1" t="s">
        <v>101</v>
      </c>
      <c r="N279" s="1" t="s">
        <v>101</v>
      </c>
      <c r="O279" s="1" t="s">
        <v>101</v>
      </c>
      <c r="P279" s="1" t="s">
        <v>101</v>
      </c>
      <c r="Q279" s="1" t="s">
        <v>101</v>
      </c>
      <c r="R279" s="1" t="s">
        <v>101</v>
      </c>
      <c r="S279" s="1" t="s">
        <v>101</v>
      </c>
      <c r="T279" s="1" t="s">
        <v>101</v>
      </c>
      <c r="U279" s="1" t="s">
        <v>101</v>
      </c>
      <c r="V279" s="1" t="s">
        <v>1843</v>
      </c>
      <c r="W279" s="1" t="s">
        <v>1844</v>
      </c>
      <c r="Z279" s="1" t="s">
        <v>48</v>
      </c>
      <c r="AB279" s="1" t="s">
        <v>82</v>
      </c>
      <c r="AC279" s="1">
        <v>45405</v>
      </c>
      <c r="AG279" s="1" t="s">
        <v>37</v>
      </c>
      <c r="AI279" s="1" t="s">
        <v>1845</v>
      </c>
    </row>
    <row r="280" spans="1:35" ht="15.75" x14ac:dyDescent="0.25">
      <c r="A280" s="1" t="s">
        <v>466</v>
      </c>
      <c r="B280" s="1" t="s">
        <v>467</v>
      </c>
      <c r="C280" s="1">
        <v>21923</v>
      </c>
      <c r="D280" s="1">
        <v>2005</v>
      </c>
      <c r="E280" s="1" t="s">
        <v>396</v>
      </c>
      <c r="F280" s="1" t="s">
        <v>468</v>
      </c>
      <c r="G280" s="1" t="s">
        <v>37</v>
      </c>
      <c r="H280" s="1" t="s">
        <v>37</v>
      </c>
      <c r="I280" s="1" t="s">
        <v>37</v>
      </c>
      <c r="J280" s="1">
        <v>800</v>
      </c>
      <c r="K280" s="1">
        <v>800</v>
      </c>
      <c r="L280" s="1">
        <v>800</v>
      </c>
      <c r="M280" s="1" t="s">
        <v>40</v>
      </c>
      <c r="N280" s="1" t="s">
        <v>38</v>
      </c>
      <c r="O280" s="1" t="s">
        <v>469</v>
      </c>
      <c r="P280" s="1" t="s">
        <v>470</v>
      </c>
      <c r="Q280" s="1" t="s">
        <v>41</v>
      </c>
      <c r="R280" s="1" t="s">
        <v>471</v>
      </c>
      <c r="S280" s="1" t="s">
        <v>472</v>
      </c>
      <c r="T280" s="1">
        <v>384</v>
      </c>
      <c r="U280" s="1" t="s">
        <v>44</v>
      </c>
      <c r="V280" s="1" t="s">
        <v>473</v>
      </c>
      <c r="Z280" s="1" t="s">
        <v>48</v>
      </c>
      <c r="AA280" s="1" t="s">
        <v>474</v>
      </c>
      <c r="AB280" s="1" t="s">
        <v>285</v>
      </c>
      <c r="AC280" s="1">
        <v>45328</v>
      </c>
      <c r="AD280" s="1" t="s">
        <v>51</v>
      </c>
      <c r="AE280" s="1" t="s">
        <v>457</v>
      </c>
      <c r="AG280" s="1" t="s">
        <v>37</v>
      </c>
    </row>
    <row r="281" spans="1:35" ht="15.75" x14ac:dyDescent="0.25">
      <c r="A281" s="1" t="s">
        <v>475</v>
      </c>
      <c r="B281" s="1" t="s">
        <v>476</v>
      </c>
      <c r="C281" s="1" t="s">
        <v>477</v>
      </c>
      <c r="D281" s="1">
        <v>2018</v>
      </c>
      <c r="E281" s="1" t="s">
        <v>35</v>
      </c>
      <c r="F281" s="1" t="s">
        <v>101</v>
      </c>
      <c r="G281" s="1" t="s">
        <v>101</v>
      </c>
      <c r="H281" s="1" t="s">
        <v>101</v>
      </c>
      <c r="I281" s="1" t="s">
        <v>37</v>
      </c>
      <c r="J281" s="1" t="s">
        <v>101</v>
      </c>
      <c r="K281" s="1" t="s">
        <v>101</v>
      </c>
      <c r="L281" s="1" t="s">
        <v>101</v>
      </c>
      <c r="M281" s="1" t="s">
        <v>101</v>
      </c>
      <c r="N281" s="1" t="s">
        <v>101</v>
      </c>
      <c r="O281" s="1" t="s">
        <v>101</v>
      </c>
      <c r="P281" s="1" t="s">
        <v>101</v>
      </c>
      <c r="Q281" s="1" t="s">
        <v>101</v>
      </c>
      <c r="R281" s="1" t="s">
        <v>101</v>
      </c>
      <c r="S281" s="1" t="s">
        <v>101</v>
      </c>
      <c r="T281" s="1" t="s">
        <v>101</v>
      </c>
      <c r="U281" s="1" t="s">
        <v>101</v>
      </c>
      <c r="V281" s="1" t="s">
        <v>101</v>
      </c>
      <c r="W281" s="1" t="s">
        <v>478</v>
      </c>
      <c r="Z281" s="1" t="s">
        <v>48</v>
      </c>
      <c r="AA281" s="1" t="s">
        <v>479</v>
      </c>
      <c r="AB281" s="1" t="s">
        <v>285</v>
      </c>
      <c r="AC281" s="1">
        <v>45327</v>
      </c>
      <c r="AG281" s="1" t="s">
        <v>37</v>
      </c>
    </row>
    <row r="282" spans="1:35" ht="15.75" x14ac:dyDescent="0.25">
      <c r="A282" s="1" t="s">
        <v>480</v>
      </c>
      <c r="B282" s="1" t="s">
        <v>481</v>
      </c>
      <c r="C282" s="1" t="s">
        <v>482</v>
      </c>
      <c r="D282" s="1">
        <v>2005</v>
      </c>
      <c r="E282" s="1" t="s">
        <v>35</v>
      </c>
      <c r="F282" s="1" t="s">
        <v>483</v>
      </c>
      <c r="G282" s="1" t="s">
        <v>37</v>
      </c>
      <c r="H282" s="1" t="s">
        <v>37</v>
      </c>
      <c r="I282" s="1" t="s">
        <v>37</v>
      </c>
      <c r="J282" s="1">
        <v>50</v>
      </c>
      <c r="K282" s="1">
        <v>50</v>
      </c>
      <c r="L282" s="1">
        <v>50</v>
      </c>
      <c r="M282" s="1" t="s">
        <v>38</v>
      </c>
      <c r="N282" s="1" t="s">
        <v>38</v>
      </c>
      <c r="O282" s="1" t="s">
        <v>101</v>
      </c>
      <c r="P282" s="1" t="s">
        <v>1977</v>
      </c>
      <c r="Q282" s="1" t="s">
        <v>41</v>
      </c>
      <c r="R282" s="1" t="s">
        <v>59</v>
      </c>
      <c r="S282" s="1" t="s">
        <v>484</v>
      </c>
      <c r="T282" s="1">
        <v>202</v>
      </c>
      <c r="U282" s="1" t="s">
        <v>44</v>
      </c>
      <c r="V282" s="1" t="s">
        <v>485</v>
      </c>
      <c r="Z282" s="1" t="s">
        <v>48</v>
      </c>
      <c r="AB282" s="1" t="s">
        <v>285</v>
      </c>
      <c r="AC282" s="1">
        <v>45327</v>
      </c>
      <c r="AG282" s="1" t="s">
        <v>37</v>
      </c>
    </row>
    <row r="283" spans="1:35" ht="15.75" x14ac:dyDescent="0.25">
      <c r="A283" s="1" t="s">
        <v>1690</v>
      </c>
      <c r="B283" s="1" t="s">
        <v>574</v>
      </c>
      <c r="C283" s="1">
        <v>204569</v>
      </c>
      <c r="D283" s="1">
        <v>2013</v>
      </c>
      <c r="E283" s="1" t="s">
        <v>35</v>
      </c>
      <c r="F283" s="1" t="s">
        <v>1691</v>
      </c>
      <c r="G283" s="1" t="s">
        <v>37</v>
      </c>
      <c r="H283" s="1" t="s">
        <v>37</v>
      </c>
      <c r="I283" s="1" t="s">
        <v>37</v>
      </c>
      <c r="J283" s="1">
        <v>40</v>
      </c>
      <c r="K283" s="1">
        <v>15</v>
      </c>
      <c r="L283" s="1">
        <v>40</v>
      </c>
      <c r="M283" s="1" t="s">
        <v>38</v>
      </c>
      <c r="N283" s="1" t="s">
        <v>40</v>
      </c>
      <c r="O283" s="1" t="s">
        <v>101</v>
      </c>
      <c r="P283" s="1" t="s">
        <v>1692</v>
      </c>
      <c r="Q283" s="1" t="s">
        <v>41</v>
      </c>
      <c r="R283" s="1" t="s">
        <v>690</v>
      </c>
      <c r="S283" s="1" t="s">
        <v>1693</v>
      </c>
      <c r="T283" s="1">
        <v>1291</v>
      </c>
      <c r="U283" s="1" t="s">
        <v>44</v>
      </c>
      <c r="V283" s="1" t="s">
        <v>1694</v>
      </c>
      <c r="Z283" s="1" t="s">
        <v>48</v>
      </c>
      <c r="AA283" s="1" t="s">
        <v>1695</v>
      </c>
      <c r="AB283" s="1" t="s">
        <v>348</v>
      </c>
      <c r="AC283" s="1" t="s">
        <v>2050</v>
      </c>
      <c r="AG283" s="1" t="s">
        <v>37</v>
      </c>
      <c r="AH283" s="1" t="s">
        <v>319</v>
      </c>
      <c r="AI283" s="1" t="s">
        <v>1696</v>
      </c>
    </row>
    <row r="284" spans="1:35" ht="15.75" x14ac:dyDescent="0.25">
      <c r="A284" s="1" t="s">
        <v>816</v>
      </c>
      <c r="B284" s="1" t="s">
        <v>817</v>
      </c>
      <c r="C284" s="1">
        <v>50708</v>
      </c>
      <c r="D284" s="1">
        <v>1994</v>
      </c>
      <c r="E284" s="1" t="s">
        <v>607</v>
      </c>
      <c r="F284" s="1" t="s">
        <v>101</v>
      </c>
      <c r="G284" s="1" t="s">
        <v>113</v>
      </c>
      <c r="H284" s="1" t="s">
        <v>37</v>
      </c>
      <c r="I284" s="1" t="s">
        <v>37</v>
      </c>
      <c r="J284" s="1" t="s">
        <v>101</v>
      </c>
      <c r="K284" s="1" t="s">
        <v>101</v>
      </c>
      <c r="L284" s="1" t="s">
        <v>101</v>
      </c>
      <c r="M284" s="1" t="s">
        <v>101</v>
      </c>
      <c r="N284" s="1" t="s">
        <v>101</v>
      </c>
      <c r="O284" s="1" t="s">
        <v>101</v>
      </c>
      <c r="P284" s="1" t="s">
        <v>101</v>
      </c>
      <c r="Q284" s="1" t="s">
        <v>101</v>
      </c>
      <c r="R284" s="1" t="s">
        <v>101</v>
      </c>
      <c r="S284" s="1" t="s">
        <v>101</v>
      </c>
      <c r="T284" s="1" t="s">
        <v>101</v>
      </c>
      <c r="U284" s="1" t="s">
        <v>101</v>
      </c>
      <c r="V284" s="1" t="s">
        <v>101</v>
      </c>
      <c r="W284" s="1" t="s">
        <v>101</v>
      </c>
      <c r="Z284" s="1" t="s">
        <v>48</v>
      </c>
      <c r="AA284" s="1" t="s">
        <v>818</v>
      </c>
      <c r="AB284" s="1" t="s">
        <v>63</v>
      </c>
      <c r="AC284" s="1">
        <v>45348</v>
      </c>
      <c r="AG284" s="1" t="s">
        <v>37</v>
      </c>
    </row>
    <row r="285" spans="1:35" ht="15.75" x14ac:dyDescent="0.25">
      <c r="A285" s="1" t="s">
        <v>486</v>
      </c>
      <c r="B285" s="1" t="s">
        <v>487</v>
      </c>
      <c r="C285" s="1">
        <v>21368</v>
      </c>
      <c r="D285" s="1">
        <v>2011</v>
      </c>
      <c r="E285" s="1" t="s">
        <v>396</v>
      </c>
      <c r="F285" s="1" t="s">
        <v>488</v>
      </c>
      <c r="G285" s="1" t="s">
        <v>37</v>
      </c>
      <c r="H285" s="1" t="s">
        <v>37</v>
      </c>
      <c r="I285" s="1" t="s">
        <v>37</v>
      </c>
      <c r="J285" s="1">
        <v>5</v>
      </c>
      <c r="K285" s="1">
        <v>2.5</v>
      </c>
      <c r="L285" s="1">
        <v>20</v>
      </c>
      <c r="M285" s="1" t="s">
        <v>38</v>
      </c>
      <c r="N285" s="1" t="s">
        <v>40</v>
      </c>
      <c r="O285" s="1" t="s">
        <v>101</v>
      </c>
      <c r="P285" s="1" t="s">
        <v>489</v>
      </c>
      <c r="Q285" s="1" t="s">
        <v>58</v>
      </c>
      <c r="R285" s="1" t="s">
        <v>180</v>
      </c>
      <c r="S285" s="1" t="s">
        <v>490</v>
      </c>
      <c r="T285" s="1">
        <v>151</v>
      </c>
      <c r="U285" s="1" t="s">
        <v>44</v>
      </c>
      <c r="V285" s="1" t="s">
        <v>61</v>
      </c>
      <c r="W285" s="1" t="s">
        <v>491</v>
      </c>
      <c r="Z285" s="1" t="s">
        <v>48</v>
      </c>
      <c r="AA285" s="1" t="s">
        <v>492</v>
      </c>
      <c r="AB285" s="1" t="s">
        <v>285</v>
      </c>
      <c r="AC285" s="1">
        <v>45327</v>
      </c>
      <c r="AG285" s="1" t="s">
        <v>37</v>
      </c>
    </row>
    <row r="286" spans="1:35" ht="15.75" x14ac:dyDescent="0.25">
      <c r="A286" s="1" t="s">
        <v>486</v>
      </c>
      <c r="B286" s="1" t="s">
        <v>487</v>
      </c>
      <c r="C286" s="1">
        <v>21368</v>
      </c>
      <c r="D286" s="1">
        <v>2011</v>
      </c>
      <c r="E286" s="1" t="s">
        <v>396</v>
      </c>
      <c r="F286" s="1" t="s">
        <v>488</v>
      </c>
      <c r="G286" s="1" t="s">
        <v>37</v>
      </c>
      <c r="H286" s="1" t="s">
        <v>37</v>
      </c>
      <c r="I286" s="1" t="s">
        <v>37</v>
      </c>
      <c r="J286" s="1">
        <v>10</v>
      </c>
      <c r="K286" s="1">
        <v>2.5</v>
      </c>
      <c r="L286" s="1">
        <v>20</v>
      </c>
      <c r="M286" s="1" t="s">
        <v>38</v>
      </c>
      <c r="N286" s="1" t="s">
        <v>40</v>
      </c>
      <c r="O286" s="1" t="s">
        <v>101</v>
      </c>
      <c r="P286" s="1" t="s">
        <v>493</v>
      </c>
      <c r="Q286" s="1" t="s">
        <v>58</v>
      </c>
      <c r="R286" s="1" t="s">
        <v>180</v>
      </c>
      <c r="S286" s="1" t="s">
        <v>490</v>
      </c>
      <c r="T286" s="1">
        <v>394</v>
      </c>
      <c r="U286" s="1" t="s">
        <v>44</v>
      </c>
      <c r="V286" s="1" t="s">
        <v>61</v>
      </c>
      <c r="W286" s="1" t="s">
        <v>491</v>
      </c>
      <c r="Z286" s="1" t="s">
        <v>48</v>
      </c>
      <c r="AA286" s="1" t="s">
        <v>492</v>
      </c>
      <c r="AB286" s="1" t="s">
        <v>285</v>
      </c>
      <c r="AC286" s="1">
        <v>45327</v>
      </c>
      <c r="AG286" s="1" t="s">
        <v>37</v>
      </c>
    </row>
    <row r="287" spans="1:35" ht="15.75" x14ac:dyDescent="0.25">
      <c r="A287" s="1" t="s">
        <v>494</v>
      </c>
      <c r="B287" s="1" t="s">
        <v>495</v>
      </c>
      <c r="C287" s="1">
        <v>17970</v>
      </c>
      <c r="D287" s="1">
        <v>1998</v>
      </c>
      <c r="E287" s="1" t="s">
        <v>35</v>
      </c>
      <c r="F287" s="1" t="s">
        <v>496</v>
      </c>
      <c r="G287" s="1" t="s">
        <v>37</v>
      </c>
      <c r="H287" s="1" t="s">
        <v>37</v>
      </c>
      <c r="I287" s="1" t="s">
        <v>37</v>
      </c>
      <c r="J287" s="1">
        <v>20</v>
      </c>
      <c r="K287" s="1">
        <v>20</v>
      </c>
      <c r="L287" s="1" t="s">
        <v>101</v>
      </c>
      <c r="M287" s="1" t="s">
        <v>40</v>
      </c>
      <c r="N287" s="1" t="s">
        <v>38</v>
      </c>
      <c r="O287" s="1" t="s">
        <v>497</v>
      </c>
      <c r="P287" s="1" t="s">
        <v>498</v>
      </c>
      <c r="Q287" s="1" t="s">
        <v>68</v>
      </c>
      <c r="R287" s="1" t="s">
        <v>499</v>
      </c>
      <c r="S287" s="1" t="s">
        <v>44</v>
      </c>
      <c r="T287" s="1">
        <v>6681</v>
      </c>
      <c r="U287" s="1">
        <v>69.849999999999994</v>
      </c>
      <c r="V287" s="1" t="s">
        <v>500</v>
      </c>
      <c r="Z287" s="1" t="s">
        <v>48</v>
      </c>
      <c r="AB287" s="1" t="s">
        <v>285</v>
      </c>
      <c r="AC287" s="1">
        <v>45309</v>
      </c>
      <c r="AG287" s="1" t="s">
        <v>37</v>
      </c>
    </row>
    <row r="288" spans="1:35" ht="15.75" x14ac:dyDescent="0.25">
      <c r="A288" s="1" t="s">
        <v>1697</v>
      </c>
      <c r="B288" s="1" t="s">
        <v>1698</v>
      </c>
      <c r="C288" s="1">
        <v>205677</v>
      </c>
      <c r="D288" s="1">
        <v>2013</v>
      </c>
      <c r="E288" s="1" t="s">
        <v>35</v>
      </c>
      <c r="F288" s="1" t="s">
        <v>1699</v>
      </c>
      <c r="G288" s="1" t="s">
        <v>37</v>
      </c>
      <c r="H288" s="1" t="s">
        <v>37</v>
      </c>
      <c r="I288" s="1" t="s">
        <v>37</v>
      </c>
      <c r="J288" s="1">
        <v>20</v>
      </c>
      <c r="K288" s="1">
        <v>20</v>
      </c>
      <c r="L288" s="1">
        <v>20</v>
      </c>
      <c r="M288" s="1" t="s">
        <v>38</v>
      </c>
      <c r="N288" s="1" t="s">
        <v>38</v>
      </c>
      <c r="O288" s="1" t="s">
        <v>101</v>
      </c>
      <c r="P288" s="1" t="s">
        <v>1700</v>
      </c>
      <c r="Q288" s="1" t="s">
        <v>41</v>
      </c>
      <c r="R288" s="1" t="s">
        <v>1701</v>
      </c>
      <c r="S288" s="1" t="s">
        <v>1702</v>
      </c>
      <c r="T288" s="1">
        <v>52</v>
      </c>
      <c r="U288" s="1" t="s">
        <v>44</v>
      </c>
      <c r="V288" s="1" t="s">
        <v>1703</v>
      </c>
      <c r="Z288" s="1" t="s">
        <v>48</v>
      </c>
      <c r="AA288" s="1" t="s">
        <v>1704</v>
      </c>
      <c r="AB288" s="1" t="s">
        <v>285</v>
      </c>
      <c r="AC288" s="1">
        <v>45362</v>
      </c>
      <c r="AG288" s="1" t="s">
        <v>37</v>
      </c>
      <c r="AH288" s="1" t="s">
        <v>319</v>
      </c>
      <c r="AI288" s="1" t="s">
        <v>1705</v>
      </c>
    </row>
    <row r="289" spans="1:35" ht="15.75" x14ac:dyDescent="0.25">
      <c r="A289" s="1" t="s">
        <v>1846</v>
      </c>
      <c r="B289" s="1" t="s">
        <v>1847</v>
      </c>
      <c r="C289" s="1" t="s">
        <v>1848</v>
      </c>
      <c r="D289" s="1">
        <v>2021</v>
      </c>
      <c r="E289" s="1" t="s">
        <v>1366</v>
      </c>
      <c r="F289" s="1" t="s">
        <v>1849</v>
      </c>
      <c r="G289" s="1" t="s">
        <v>37</v>
      </c>
      <c r="H289" s="1" t="s">
        <v>37</v>
      </c>
      <c r="I289" s="1" t="s">
        <v>37</v>
      </c>
      <c r="J289" s="1" t="s">
        <v>125</v>
      </c>
      <c r="K289" s="1">
        <v>1200</v>
      </c>
      <c r="L289" s="1">
        <v>1200</v>
      </c>
      <c r="M289" s="1" t="s">
        <v>40</v>
      </c>
      <c r="N289" s="1" t="s">
        <v>38</v>
      </c>
      <c r="O289" s="1" t="s">
        <v>1850</v>
      </c>
      <c r="P289" s="1" t="s">
        <v>125</v>
      </c>
      <c r="Q289" s="1" t="s">
        <v>41</v>
      </c>
      <c r="R289" s="1" t="s">
        <v>231</v>
      </c>
      <c r="S289" s="1" t="s">
        <v>101</v>
      </c>
      <c r="T289" s="1">
        <v>359</v>
      </c>
      <c r="U289" s="1">
        <v>88.6</v>
      </c>
      <c r="V289" s="1" t="s">
        <v>1851</v>
      </c>
      <c r="Z289" s="1" t="s">
        <v>48</v>
      </c>
      <c r="AB289" s="1" t="s">
        <v>348</v>
      </c>
      <c r="AC289" s="1">
        <v>45411</v>
      </c>
      <c r="AD289" s="1" t="s">
        <v>51</v>
      </c>
      <c r="AG289" s="1" t="s">
        <v>37</v>
      </c>
      <c r="AI289" s="1" t="s">
        <v>1852</v>
      </c>
    </row>
    <row r="290" spans="1:35" ht="15.75" x14ac:dyDescent="0.25">
      <c r="A290" s="1" t="s">
        <v>1853</v>
      </c>
      <c r="B290" s="1" t="s">
        <v>1854</v>
      </c>
      <c r="C290" s="1">
        <v>205435</v>
      </c>
      <c r="D290" s="1">
        <v>2014</v>
      </c>
      <c r="E290" s="1" t="s">
        <v>35</v>
      </c>
      <c r="F290" s="1" t="s">
        <v>1855</v>
      </c>
      <c r="G290" s="1" t="s">
        <v>113</v>
      </c>
      <c r="H290" s="1" t="s">
        <v>101</v>
      </c>
      <c r="I290" s="1" t="s">
        <v>37</v>
      </c>
      <c r="J290" s="1" t="s">
        <v>101</v>
      </c>
      <c r="K290" s="1" t="s">
        <v>101</v>
      </c>
      <c r="L290" s="1" t="s">
        <v>101</v>
      </c>
      <c r="M290" s="1" t="s">
        <v>101</v>
      </c>
      <c r="N290" s="1" t="s">
        <v>101</v>
      </c>
      <c r="O290" s="1" t="s">
        <v>101</v>
      </c>
      <c r="P290" s="1" t="s">
        <v>101</v>
      </c>
      <c r="Q290" s="1" t="s">
        <v>101</v>
      </c>
      <c r="R290" s="1" t="s">
        <v>101</v>
      </c>
      <c r="S290" s="1" t="s">
        <v>101</v>
      </c>
      <c r="T290" s="1" t="s">
        <v>101</v>
      </c>
      <c r="U290" s="1" t="s">
        <v>101</v>
      </c>
      <c r="V290" s="1" t="s">
        <v>101</v>
      </c>
      <c r="W290" s="1" t="s">
        <v>1856</v>
      </c>
      <c r="Z290" s="1" t="s">
        <v>48</v>
      </c>
      <c r="AB290" s="1" t="s">
        <v>348</v>
      </c>
      <c r="AC290" s="1">
        <v>45412</v>
      </c>
      <c r="AD290" s="1" t="s">
        <v>51</v>
      </c>
      <c r="AG290" s="1" t="s">
        <v>37</v>
      </c>
      <c r="AI290" s="1" t="s">
        <v>1857</v>
      </c>
    </row>
    <row r="291" spans="1:35" ht="15.75" x14ac:dyDescent="0.25">
      <c r="A291" s="1" t="s">
        <v>1858</v>
      </c>
      <c r="B291" s="1" t="s">
        <v>1859</v>
      </c>
      <c r="C291" s="1">
        <v>22154</v>
      </c>
      <c r="D291" s="1">
        <v>2009</v>
      </c>
      <c r="E291" s="1" t="s">
        <v>35</v>
      </c>
      <c r="F291" s="1" t="s">
        <v>1860</v>
      </c>
      <c r="G291" s="1" t="s">
        <v>113</v>
      </c>
      <c r="H291" s="1" t="s">
        <v>101</v>
      </c>
      <c r="I291" s="1" t="s">
        <v>37</v>
      </c>
      <c r="J291" s="1" t="s">
        <v>101</v>
      </c>
      <c r="K291" s="1" t="s">
        <v>101</v>
      </c>
      <c r="L291" s="1" t="s">
        <v>101</v>
      </c>
      <c r="M291" s="1" t="s">
        <v>101</v>
      </c>
      <c r="N291" s="1" t="s">
        <v>101</v>
      </c>
      <c r="O291" s="1" t="s">
        <v>101</v>
      </c>
      <c r="P291" s="1" t="s">
        <v>101</v>
      </c>
      <c r="Q291" s="1" t="s">
        <v>101</v>
      </c>
      <c r="R291" s="1" t="s">
        <v>101</v>
      </c>
      <c r="S291" s="1" t="s">
        <v>101</v>
      </c>
      <c r="T291" s="1" t="s">
        <v>101</v>
      </c>
      <c r="U291" s="1" t="s">
        <v>101</v>
      </c>
      <c r="V291" s="1" t="s">
        <v>101</v>
      </c>
      <c r="W291" s="1" t="s">
        <v>1861</v>
      </c>
      <c r="Z291" s="1" t="s">
        <v>48</v>
      </c>
      <c r="AB291" s="1" t="s">
        <v>82</v>
      </c>
      <c r="AC291" s="1">
        <v>45411</v>
      </c>
      <c r="AG291" s="1" t="s">
        <v>37</v>
      </c>
      <c r="AI291" s="1" t="s">
        <v>1862</v>
      </c>
    </row>
    <row r="292" spans="1:35" ht="15.75" x14ac:dyDescent="0.25">
      <c r="A292" s="1" t="s">
        <v>825</v>
      </c>
      <c r="B292" s="1" t="s">
        <v>826</v>
      </c>
      <c r="C292" s="1">
        <v>21144</v>
      </c>
      <c r="D292" s="1">
        <v>2000</v>
      </c>
      <c r="E292" s="1" t="s">
        <v>35</v>
      </c>
      <c r="F292" s="1" t="s">
        <v>101</v>
      </c>
      <c r="G292" s="1" t="s">
        <v>113</v>
      </c>
      <c r="H292" s="1" t="s">
        <v>37</v>
      </c>
      <c r="I292" s="1" t="s">
        <v>37</v>
      </c>
      <c r="J292" s="1" t="s">
        <v>101</v>
      </c>
      <c r="K292" s="1" t="s">
        <v>101</v>
      </c>
      <c r="L292" s="1" t="s">
        <v>101</v>
      </c>
      <c r="M292" s="1" t="s">
        <v>101</v>
      </c>
      <c r="N292" s="1" t="s">
        <v>101</v>
      </c>
      <c r="O292" s="1" t="s">
        <v>101</v>
      </c>
      <c r="P292" s="1" t="s">
        <v>101</v>
      </c>
      <c r="Q292" s="1" t="s">
        <v>101</v>
      </c>
      <c r="R292" s="1" t="s">
        <v>101</v>
      </c>
      <c r="S292" s="1" t="s">
        <v>101</v>
      </c>
      <c r="T292" s="1" t="s">
        <v>101</v>
      </c>
      <c r="U292" s="1" t="s">
        <v>101</v>
      </c>
      <c r="V292" s="1" t="s">
        <v>101</v>
      </c>
      <c r="W292" s="1" t="s">
        <v>827</v>
      </c>
      <c r="Z292" s="1" t="s">
        <v>48</v>
      </c>
      <c r="AA292" s="1" t="s">
        <v>828</v>
      </c>
      <c r="AB292" s="1" t="s">
        <v>63</v>
      </c>
      <c r="AC292" s="1">
        <v>45348</v>
      </c>
      <c r="AG292" s="1" t="s">
        <v>37</v>
      </c>
    </row>
    <row r="293" spans="1:35" ht="15.75" x14ac:dyDescent="0.25">
      <c r="A293" s="1" t="s">
        <v>501</v>
      </c>
      <c r="B293" s="1" t="s">
        <v>502</v>
      </c>
      <c r="C293" s="1">
        <v>20850</v>
      </c>
      <c r="D293" s="1">
        <v>1998</v>
      </c>
      <c r="E293" s="1" t="s">
        <v>35</v>
      </c>
      <c r="F293" s="1" t="s">
        <v>101</v>
      </c>
      <c r="G293" s="1" t="s">
        <v>37</v>
      </c>
      <c r="H293" s="1" t="s">
        <v>37</v>
      </c>
      <c r="I293" s="1" t="s">
        <v>37</v>
      </c>
      <c r="J293" s="1" t="s">
        <v>101</v>
      </c>
      <c r="K293" s="1" t="s">
        <v>101</v>
      </c>
      <c r="L293" s="1" t="s">
        <v>101</v>
      </c>
      <c r="M293" s="1" t="s">
        <v>101</v>
      </c>
      <c r="N293" s="1" t="s">
        <v>101</v>
      </c>
      <c r="O293" s="1" t="s">
        <v>101</v>
      </c>
      <c r="P293" s="1" t="s">
        <v>101</v>
      </c>
      <c r="Q293" s="1" t="s">
        <v>101</v>
      </c>
      <c r="R293" s="1" t="s">
        <v>101</v>
      </c>
      <c r="S293" s="1" t="s">
        <v>101</v>
      </c>
      <c r="T293" s="1" t="s">
        <v>101</v>
      </c>
      <c r="U293" s="1" t="s">
        <v>101</v>
      </c>
      <c r="V293" s="1" t="s">
        <v>101</v>
      </c>
      <c r="W293" s="1" t="s">
        <v>503</v>
      </c>
      <c r="Z293" s="1" t="s">
        <v>48</v>
      </c>
      <c r="AA293" s="1" t="s">
        <v>504</v>
      </c>
      <c r="AB293" s="1" t="s">
        <v>285</v>
      </c>
      <c r="AC293" s="1">
        <v>45327</v>
      </c>
      <c r="AG293" s="1" t="s">
        <v>37</v>
      </c>
    </row>
    <row r="294" spans="1:35" ht="15.75" x14ac:dyDescent="0.25">
      <c r="A294" s="1" t="s">
        <v>1863</v>
      </c>
      <c r="B294" s="1" t="s">
        <v>1864</v>
      </c>
      <c r="C294" s="1">
        <v>208794</v>
      </c>
      <c r="D294" s="1">
        <v>2017</v>
      </c>
      <c r="E294" s="1" t="s">
        <v>35</v>
      </c>
      <c r="F294" s="1" t="s">
        <v>2039</v>
      </c>
      <c r="G294" s="1" t="s">
        <v>37</v>
      </c>
      <c r="H294" s="1" t="s">
        <v>37</v>
      </c>
      <c r="I294" s="1" t="s">
        <v>37</v>
      </c>
      <c r="J294" s="1">
        <v>750</v>
      </c>
      <c r="K294" s="1">
        <v>750</v>
      </c>
      <c r="L294" s="1">
        <v>1500</v>
      </c>
      <c r="M294" s="1" t="s">
        <v>40</v>
      </c>
      <c r="N294" s="1" t="s">
        <v>40</v>
      </c>
      <c r="O294" s="1" t="s">
        <v>1865</v>
      </c>
      <c r="P294" s="1" t="s">
        <v>1866</v>
      </c>
      <c r="Q294" s="1" t="s">
        <v>41</v>
      </c>
      <c r="R294" s="1" t="s">
        <v>59</v>
      </c>
      <c r="S294" s="1" t="s">
        <v>1867</v>
      </c>
      <c r="T294" s="1">
        <v>70</v>
      </c>
      <c r="U294" s="1">
        <v>71.75</v>
      </c>
      <c r="V294" s="1" t="s">
        <v>1868</v>
      </c>
      <c r="Z294" s="1" t="s">
        <v>285</v>
      </c>
      <c r="AB294" s="1" t="s">
        <v>285</v>
      </c>
      <c r="AC294" s="1" t="s">
        <v>956</v>
      </c>
    </row>
    <row r="295" spans="1:35" ht="15.75" x14ac:dyDescent="0.25">
      <c r="A295" s="1" t="s">
        <v>1863</v>
      </c>
      <c r="B295" s="1" t="s">
        <v>1864</v>
      </c>
      <c r="C295" s="1">
        <v>208794</v>
      </c>
      <c r="D295" s="1">
        <v>2017</v>
      </c>
      <c r="E295" s="1" t="s">
        <v>35</v>
      </c>
      <c r="F295" s="1" t="s">
        <v>2039</v>
      </c>
      <c r="G295" s="1" t="s">
        <v>37</v>
      </c>
      <c r="H295" s="1" t="s">
        <v>37</v>
      </c>
      <c r="I295" s="1" t="s">
        <v>37</v>
      </c>
      <c r="J295" s="1">
        <v>1500</v>
      </c>
      <c r="K295" s="1">
        <v>750</v>
      </c>
      <c r="L295" s="1">
        <v>1500</v>
      </c>
      <c r="M295" s="1" t="s">
        <v>40</v>
      </c>
      <c r="N295" s="1" t="s">
        <v>40</v>
      </c>
      <c r="O295" s="1" t="s">
        <v>1865</v>
      </c>
      <c r="P295" s="1" t="s">
        <v>1869</v>
      </c>
      <c r="Q295" s="1" t="s">
        <v>41</v>
      </c>
      <c r="R295" s="1" t="s">
        <v>59</v>
      </c>
      <c r="S295" s="1" t="s">
        <v>1870</v>
      </c>
      <c r="T295" s="1">
        <v>70</v>
      </c>
      <c r="U295" s="1">
        <v>74.62</v>
      </c>
      <c r="V295" s="1" t="s">
        <v>1868</v>
      </c>
      <c r="Z295" s="1" t="s">
        <v>285</v>
      </c>
      <c r="AB295" s="1" t="s">
        <v>285</v>
      </c>
      <c r="AC295" s="1" t="s">
        <v>956</v>
      </c>
      <c r="AG295" s="1" t="s">
        <v>37</v>
      </c>
      <c r="AH295" s="1" t="s">
        <v>1780</v>
      </c>
      <c r="AI295" s="1" t="s">
        <v>1871</v>
      </c>
    </row>
    <row r="296" spans="1:35" ht="15.75" x14ac:dyDescent="0.25">
      <c r="A296" s="1" t="s">
        <v>505</v>
      </c>
      <c r="B296" s="1" t="s">
        <v>101</v>
      </c>
      <c r="C296" s="1">
        <v>78879</v>
      </c>
      <c r="D296" s="1">
        <v>2010</v>
      </c>
      <c r="E296" s="1" t="s">
        <v>396</v>
      </c>
      <c r="F296" s="1" t="s">
        <v>101</v>
      </c>
      <c r="G296" s="1" t="s">
        <v>101</v>
      </c>
      <c r="H296" s="1" t="s">
        <v>101</v>
      </c>
      <c r="I296" s="1" t="s">
        <v>37</v>
      </c>
      <c r="J296" s="1" t="s">
        <v>101</v>
      </c>
      <c r="K296" s="1" t="s">
        <v>101</v>
      </c>
      <c r="L296" s="1" t="s">
        <v>101</v>
      </c>
      <c r="M296" s="1" t="s">
        <v>101</v>
      </c>
      <c r="N296" s="1" t="s">
        <v>101</v>
      </c>
      <c r="O296" s="1" t="s">
        <v>101</v>
      </c>
      <c r="P296" s="1" t="s">
        <v>101</v>
      </c>
      <c r="Q296" s="1" t="s">
        <v>101</v>
      </c>
      <c r="R296" s="1" t="s">
        <v>101</v>
      </c>
      <c r="S296" s="1" t="s">
        <v>101</v>
      </c>
      <c r="T296" s="1" t="s">
        <v>101</v>
      </c>
      <c r="U296" s="1" t="s">
        <v>101</v>
      </c>
      <c r="V296" s="1" t="s">
        <v>101</v>
      </c>
      <c r="W296" s="1" t="s">
        <v>506</v>
      </c>
      <c r="Z296" s="1" t="s">
        <v>48</v>
      </c>
      <c r="AB296" s="1" t="s">
        <v>82</v>
      </c>
      <c r="AC296" s="1">
        <v>45324</v>
      </c>
      <c r="AG296" s="1" t="s">
        <v>37</v>
      </c>
    </row>
    <row r="297" spans="1:35" ht="15.75" x14ac:dyDescent="0.25">
      <c r="A297" s="1" t="s">
        <v>507</v>
      </c>
      <c r="B297" s="1" t="s">
        <v>508</v>
      </c>
      <c r="C297" s="1">
        <v>21356</v>
      </c>
      <c r="D297" s="1">
        <v>2001</v>
      </c>
      <c r="E297" s="1" t="s">
        <v>35</v>
      </c>
      <c r="F297" s="1" t="s">
        <v>509</v>
      </c>
      <c r="G297" s="1" t="s">
        <v>37</v>
      </c>
      <c r="H297" s="1" t="s">
        <v>37</v>
      </c>
      <c r="I297" s="1" t="s">
        <v>37</v>
      </c>
      <c r="J297" s="1">
        <v>300</v>
      </c>
      <c r="K297" s="1">
        <v>300</v>
      </c>
      <c r="L297" s="1">
        <v>300</v>
      </c>
      <c r="M297" s="1" t="s">
        <v>38</v>
      </c>
      <c r="N297" s="1" t="s">
        <v>38</v>
      </c>
      <c r="O297" s="1" t="s">
        <v>101</v>
      </c>
      <c r="P297" s="1" t="s">
        <v>510</v>
      </c>
      <c r="Q297" s="1" t="s">
        <v>41</v>
      </c>
      <c r="R297" s="1" t="s">
        <v>268</v>
      </c>
      <c r="S297" s="1" t="s">
        <v>101</v>
      </c>
      <c r="T297" s="1">
        <v>443</v>
      </c>
      <c r="U297" s="1" t="s">
        <v>44</v>
      </c>
      <c r="V297" s="1" t="s">
        <v>511</v>
      </c>
      <c r="Z297" s="1" t="s">
        <v>48</v>
      </c>
      <c r="AA297" s="1" t="s">
        <v>512</v>
      </c>
      <c r="AB297" s="1" t="s">
        <v>82</v>
      </c>
      <c r="AC297" s="1">
        <v>45324</v>
      </c>
      <c r="AD297" s="1" t="s">
        <v>51</v>
      </c>
      <c r="AE297" s="1" t="s">
        <v>457</v>
      </c>
      <c r="AG297" s="1" t="s">
        <v>37</v>
      </c>
    </row>
    <row r="298" spans="1:35" ht="15.75" x14ac:dyDescent="0.25">
      <c r="A298" s="1" t="s">
        <v>1872</v>
      </c>
      <c r="B298" s="1" t="s">
        <v>1873</v>
      </c>
      <c r="C298" s="1" t="s">
        <v>1874</v>
      </c>
      <c r="D298" s="1">
        <v>2021</v>
      </c>
      <c r="E298" s="1" t="s">
        <v>1366</v>
      </c>
      <c r="F298" s="1" t="s">
        <v>101</v>
      </c>
      <c r="G298" s="1" t="s">
        <v>113</v>
      </c>
      <c r="H298" s="1" t="s">
        <v>101</v>
      </c>
      <c r="I298" s="1" t="s">
        <v>37</v>
      </c>
      <c r="J298" s="1" t="s">
        <v>101</v>
      </c>
      <c r="K298" s="1" t="s">
        <v>101</v>
      </c>
      <c r="L298" s="1" t="s">
        <v>101</v>
      </c>
      <c r="M298" s="1" t="s">
        <v>101</v>
      </c>
      <c r="N298" s="1" t="s">
        <v>101</v>
      </c>
      <c r="O298" s="1" t="s">
        <v>101</v>
      </c>
      <c r="P298" s="1" t="s">
        <v>101</v>
      </c>
      <c r="Q298" s="1" t="s">
        <v>101</v>
      </c>
      <c r="R298" s="1" t="s">
        <v>101</v>
      </c>
      <c r="S298" s="1" t="s">
        <v>101</v>
      </c>
      <c r="T298" s="1" t="s">
        <v>101</v>
      </c>
      <c r="U298" s="1" t="s">
        <v>101</v>
      </c>
      <c r="V298" s="1" t="s">
        <v>101</v>
      </c>
      <c r="W298" s="1" t="s">
        <v>1875</v>
      </c>
      <c r="Z298" s="1" t="s">
        <v>48</v>
      </c>
      <c r="AA298" s="1" t="s">
        <v>1876</v>
      </c>
      <c r="AB298" s="1" t="s">
        <v>82</v>
      </c>
      <c r="AC298" s="1">
        <v>45404</v>
      </c>
      <c r="AG298" s="1" t="s">
        <v>37</v>
      </c>
      <c r="AI298" s="1" t="s">
        <v>1877</v>
      </c>
    </row>
    <row r="299" spans="1:35" ht="15.75" x14ac:dyDescent="0.25">
      <c r="A299" s="1" t="s">
        <v>1781</v>
      </c>
      <c r="B299" s="1" t="s">
        <v>1782</v>
      </c>
      <c r="C299" s="1">
        <v>202992</v>
      </c>
      <c r="D299" s="1">
        <v>2012</v>
      </c>
      <c r="E299" s="1" t="s">
        <v>35</v>
      </c>
      <c r="F299" s="1" t="s">
        <v>1783</v>
      </c>
      <c r="G299" s="1" t="s">
        <v>37</v>
      </c>
      <c r="H299" s="1" t="s">
        <v>37</v>
      </c>
      <c r="I299" s="1" t="s">
        <v>37</v>
      </c>
      <c r="J299" s="1">
        <v>7</v>
      </c>
      <c r="K299" s="1">
        <v>7</v>
      </c>
      <c r="L299" s="1">
        <v>14</v>
      </c>
      <c r="M299" s="1" t="s">
        <v>38</v>
      </c>
      <c r="N299" s="1" t="s">
        <v>40</v>
      </c>
      <c r="O299" s="1" t="s">
        <v>101</v>
      </c>
      <c r="P299" s="1" t="s">
        <v>1784</v>
      </c>
      <c r="Q299" s="1" t="s">
        <v>41</v>
      </c>
      <c r="R299" s="1" t="s">
        <v>699</v>
      </c>
      <c r="S299" s="1" t="s">
        <v>1785</v>
      </c>
      <c r="T299" s="1">
        <v>398</v>
      </c>
      <c r="U299" s="1" t="s">
        <v>44</v>
      </c>
      <c r="V299" s="1" t="s">
        <v>1786</v>
      </c>
      <c r="AB299" s="1" t="s">
        <v>82</v>
      </c>
      <c r="AC299" s="1">
        <v>45448</v>
      </c>
      <c r="AE299" s="1" t="s">
        <v>1787</v>
      </c>
      <c r="AG299" s="1" t="s">
        <v>37</v>
      </c>
      <c r="AI299" s="1" t="s">
        <v>1788</v>
      </c>
    </row>
    <row r="300" spans="1:35" ht="15.75" x14ac:dyDescent="0.25">
      <c r="A300" s="1" t="s">
        <v>1781</v>
      </c>
      <c r="B300" s="1" t="s">
        <v>1782</v>
      </c>
      <c r="C300" s="1">
        <v>202992</v>
      </c>
      <c r="D300" s="1">
        <v>2012</v>
      </c>
      <c r="E300" s="1" t="s">
        <v>35</v>
      </c>
      <c r="F300" s="1" t="s">
        <v>1783</v>
      </c>
      <c r="G300" s="1" t="s">
        <v>37</v>
      </c>
      <c r="H300" s="1" t="s">
        <v>37</v>
      </c>
      <c r="I300" s="1" t="s">
        <v>37</v>
      </c>
      <c r="J300" s="1">
        <v>14</v>
      </c>
      <c r="K300" s="1">
        <v>7</v>
      </c>
      <c r="L300" s="1">
        <v>14</v>
      </c>
      <c r="M300" s="1" t="s">
        <v>38</v>
      </c>
      <c r="N300" s="1" t="s">
        <v>40</v>
      </c>
      <c r="O300" s="1" t="s">
        <v>101</v>
      </c>
      <c r="P300" s="1" t="s">
        <v>1789</v>
      </c>
      <c r="Q300" s="1" t="s">
        <v>41</v>
      </c>
      <c r="R300" s="1" t="s">
        <v>699</v>
      </c>
      <c r="S300" s="1" t="s">
        <v>1785</v>
      </c>
      <c r="T300" s="1">
        <v>358</v>
      </c>
      <c r="U300" s="1" t="s">
        <v>44</v>
      </c>
      <c r="V300" s="1" t="s">
        <v>1786</v>
      </c>
      <c r="AB300" s="1" t="s">
        <v>82</v>
      </c>
      <c r="AC300" s="1">
        <v>45448</v>
      </c>
      <c r="AE300" s="1" t="s">
        <v>1787</v>
      </c>
      <c r="AG300" s="1" t="s">
        <v>37</v>
      </c>
      <c r="AI300" s="1" t="s">
        <v>1788</v>
      </c>
    </row>
    <row r="301" spans="1:35" ht="15.75" x14ac:dyDescent="0.25">
      <c r="A301" s="1" t="s">
        <v>513</v>
      </c>
      <c r="B301" s="1" t="s">
        <v>514</v>
      </c>
      <c r="C301" s="1">
        <v>21894</v>
      </c>
      <c r="D301" s="1">
        <v>2008</v>
      </c>
      <c r="E301" s="1" t="s">
        <v>515</v>
      </c>
      <c r="F301" s="1" t="s">
        <v>516</v>
      </c>
      <c r="G301" s="1" t="s">
        <v>37</v>
      </c>
      <c r="H301" s="1" t="s">
        <v>37</v>
      </c>
      <c r="I301" s="1" t="s">
        <v>37</v>
      </c>
      <c r="J301" s="1">
        <v>72.400000000000006</v>
      </c>
      <c r="K301" s="1">
        <v>72.400000000000006</v>
      </c>
      <c r="L301" s="1">
        <v>72.400000000000006</v>
      </c>
      <c r="M301" s="1" t="s">
        <v>38</v>
      </c>
      <c r="N301" s="1" t="s">
        <v>38</v>
      </c>
      <c r="O301" s="1" t="s">
        <v>101</v>
      </c>
      <c r="P301" s="1" t="s">
        <v>517</v>
      </c>
      <c r="Q301" s="1" t="s">
        <v>41</v>
      </c>
      <c r="R301" s="1" t="s">
        <v>59</v>
      </c>
      <c r="S301" s="1" t="s">
        <v>101</v>
      </c>
      <c r="T301" s="1">
        <v>54</v>
      </c>
      <c r="U301" s="1" t="s">
        <v>44</v>
      </c>
      <c r="V301" s="1" t="s">
        <v>518</v>
      </c>
      <c r="W301" s="1" t="s">
        <v>519</v>
      </c>
      <c r="Z301" s="1" t="s">
        <v>48</v>
      </c>
      <c r="AA301" s="1" t="s">
        <v>520</v>
      </c>
      <c r="AB301" s="1" t="s">
        <v>82</v>
      </c>
      <c r="AC301" s="1">
        <v>45324</v>
      </c>
      <c r="AG301" s="1" t="s">
        <v>37</v>
      </c>
    </row>
    <row r="302" spans="1:35" ht="15.75" x14ac:dyDescent="0.25">
      <c r="A302" s="1" t="s">
        <v>521</v>
      </c>
      <c r="B302" s="1" t="s">
        <v>522</v>
      </c>
      <c r="C302" s="1">
        <v>20785</v>
      </c>
      <c r="D302" s="1">
        <v>1998</v>
      </c>
      <c r="E302" s="1" t="s">
        <v>35</v>
      </c>
      <c r="F302" s="1" t="s">
        <v>523</v>
      </c>
      <c r="G302" s="1" t="s">
        <v>37</v>
      </c>
      <c r="H302" s="1" t="s">
        <v>37</v>
      </c>
      <c r="I302" s="1" t="s">
        <v>37</v>
      </c>
      <c r="J302" s="1">
        <v>50</v>
      </c>
      <c r="K302" s="1">
        <v>50</v>
      </c>
      <c r="L302" s="1">
        <v>400</v>
      </c>
      <c r="M302" s="1" t="s">
        <v>38</v>
      </c>
      <c r="N302" s="1" t="s">
        <v>40</v>
      </c>
      <c r="O302" s="1" t="s">
        <v>101</v>
      </c>
      <c r="P302" s="1" t="s">
        <v>524</v>
      </c>
      <c r="Q302" s="1" t="s">
        <v>41</v>
      </c>
      <c r="R302" s="1" t="s">
        <v>525</v>
      </c>
      <c r="S302" s="1" t="s">
        <v>44</v>
      </c>
      <c r="T302" s="1">
        <v>32</v>
      </c>
      <c r="U302" s="1" t="s">
        <v>44</v>
      </c>
      <c r="V302" s="1" t="s">
        <v>526</v>
      </c>
      <c r="W302" s="1" t="s">
        <v>527</v>
      </c>
      <c r="Z302" s="1" t="s">
        <v>48</v>
      </c>
      <c r="AB302" s="1" t="s">
        <v>285</v>
      </c>
      <c r="AC302" s="1">
        <v>45309</v>
      </c>
      <c r="AG302" s="1" t="s">
        <v>37</v>
      </c>
    </row>
    <row r="303" spans="1:35" ht="15.75" x14ac:dyDescent="0.25">
      <c r="A303" s="1" t="s">
        <v>528</v>
      </c>
      <c r="B303" s="1" t="s">
        <v>529</v>
      </c>
      <c r="C303" s="1">
        <v>20646</v>
      </c>
      <c r="D303" s="1">
        <v>1997</v>
      </c>
      <c r="E303" s="1" t="s">
        <v>35</v>
      </c>
      <c r="F303" s="1" t="s">
        <v>530</v>
      </c>
      <c r="G303" s="1" t="s">
        <v>37</v>
      </c>
      <c r="H303" s="1" t="s">
        <v>37</v>
      </c>
      <c r="I303" s="1" t="s">
        <v>37</v>
      </c>
      <c r="J303" s="1">
        <v>32</v>
      </c>
      <c r="K303" s="1">
        <v>32</v>
      </c>
      <c r="L303" s="1">
        <v>32</v>
      </c>
      <c r="M303" s="1" t="s">
        <v>38</v>
      </c>
      <c r="N303" s="1" t="s">
        <v>38</v>
      </c>
      <c r="O303" s="1" t="s">
        <v>101</v>
      </c>
      <c r="P303" s="1" t="s">
        <v>531</v>
      </c>
      <c r="Q303" s="1" t="s">
        <v>41</v>
      </c>
      <c r="R303" s="1" t="s">
        <v>59</v>
      </c>
      <c r="S303" s="1" t="s">
        <v>44</v>
      </c>
      <c r="T303" s="1">
        <v>494</v>
      </c>
      <c r="U303" s="1">
        <v>75.3</v>
      </c>
      <c r="V303" s="1" t="s">
        <v>532</v>
      </c>
      <c r="W303" s="1" t="s">
        <v>533</v>
      </c>
      <c r="Z303" s="1" t="s">
        <v>48</v>
      </c>
      <c r="AA303" s="1" t="s">
        <v>534</v>
      </c>
      <c r="AB303" s="1" t="s">
        <v>285</v>
      </c>
      <c r="AC303" s="1">
        <v>45323</v>
      </c>
      <c r="AG303" s="1" t="s">
        <v>37</v>
      </c>
    </row>
    <row r="304" spans="1:35" ht="17.100000000000001" customHeight="1" x14ac:dyDescent="0.25">
      <c r="A304" s="1" t="s">
        <v>1706</v>
      </c>
      <c r="B304" s="1" t="s">
        <v>1707</v>
      </c>
      <c r="C304" s="1">
        <v>22433</v>
      </c>
      <c r="D304" s="1">
        <v>2015</v>
      </c>
      <c r="E304" s="1" t="s">
        <v>396</v>
      </c>
      <c r="F304" s="1" t="s">
        <v>1708</v>
      </c>
      <c r="G304" s="1" t="s">
        <v>37</v>
      </c>
      <c r="H304" s="1" t="s">
        <v>37</v>
      </c>
      <c r="I304" s="1" t="s">
        <v>37</v>
      </c>
      <c r="J304" s="1">
        <v>120</v>
      </c>
      <c r="K304" s="1">
        <v>120</v>
      </c>
      <c r="L304" s="1">
        <v>180</v>
      </c>
      <c r="M304" s="1" t="s">
        <v>40</v>
      </c>
      <c r="N304" s="1" t="s">
        <v>40</v>
      </c>
      <c r="O304" s="1" t="s">
        <v>1709</v>
      </c>
      <c r="P304" s="1" t="s">
        <v>1710</v>
      </c>
      <c r="Q304" s="1" t="s">
        <v>41</v>
      </c>
      <c r="R304" s="1" t="s">
        <v>1711</v>
      </c>
      <c r="S304" s="1" t="s">
        <v>101</v>
      </c>
      <c r="T304" s="1">
        <v>6958</v>
      </c>
      <c r="U304" s="1">
        <v>82</v>
      </c>
      <c r="V304" s="1" t="s">
        <v>1712</v>
      </c>
      <c r="W304" s="1" t="s">
        <v>1713</v>
      </c>
      <c r="Z304" s="1" t="s">
        <v>48</v>
      </c>
      <c r="AB304" s="1" t="s">
        <v>82</v>
      </c>
      <c r="AC304" s="1">
        <v>45364</v>
      </c>
      <c r="AG304" s="1" t="s">
        <v>37</v>
      </c>
      <c r="AH304" s="1" t="s">
        <v>319</v>
      </c>
      <c r="AI304" s="1" t="s">
        <v>1714</v>
      </c>
    </row>
    <row r="305" spans="1:35" ht="15.75" x14ac:dyDescent="0.25">
      <c r="A305" s="1" t="s">
        <v>1706</v>
      </c>
      <c r="B305" s="1" t="s">
        <v>1707</v>
      </c>
      <c r="C305" s="1">
        <v>22433</v>
      </c>
      <c r="D305" s="1">
        <v>2015</v>
      </c>
      <c r="E305" s="1" t="s">
        <v>396</v>
      </c>
      <c r="F305" s="1" t="s">
        <v>1708</v>
      </c>
      <c r="G305" s="1" t="s">
        <v>37</v>
      </c>
      <c r="H305" s="1" t="s">
        <v>37</v>
      </c>
      <c r="I305" s="1" t="s">
        <v>37</v>
      </c>
      <c r="J305" s="1">
        <v>180</v>
      </c>
      <c r="K305" s="1">
        <v>120</v>
      </c>
      <c r="L305" s="1">
        <v>180</v>
      </c>
      <c r="M305" s="1" t="s">
        <v>40</v>
      </c>
      <c r="N305" s="1" t="s">
        <v>40</v>
      </c>
      <c r="O305" s="1" t="s">
        <v>1709</v>
      </c>
      <c r="P305" s="1" t="s">
        <v>1715</v>
      </c>
      <c r="Q305" s="1" t="s">
        <v>41</v>
      </c>
      <c r="R305" s="1" t="s">
        <v>1711</v>
      </c>
      <c r="S305" s="1" t="s">
        <v>101</v>
      </c>
      <c r="T305" s="1">
        <v>6988</v>
      </c>
      <c r="U305" s="1">
        <v>82</v>
      </c>
      <c r="V305" s="1" t="s">
        <v>1712</v>
      </c>
      <c r="W305" s="1" t="s">
        <v>1713</v>
      </c>
      <c r="Z305" s="1" t="s">
        <v>48</v>
      </c>
      <c r="AB305" s="1" t="s">
        <v>82</v>
      </c>
      <c r="AC305" s="1">
        <v>45364</v>
      </c>
      <c r="AG305" s="1" t="s">
        <v>37</v>
      </c>
      <c r="AH305" s="1" t="s">
        <v>319</v>
      </c>
      <c r="AI305" s="1" t="s">
        <v>1714</v>
      </c>
    </row>
    <row r="306" spans="1:35" ht="15.75" x14ac:dyDescent="0.25">
      <c r="A306" s="1" t="s">
        <v>535</v>
      </c>
      <c r="B306" s="1" t="s">
        <v>536</v>
      </c>
      <c r="C306" s="1">
        <v>21814</v>
      </c>
      <c r="D306" s="1">
        <v>2005</v>
      </c>
      <c r="E306" s="1" t="s">
        <v>35</v>
      </c>
      <c r="F306" s="1" t="s">
        <v>44</v>
      </c>
      <c r="G306" s="1" t="s">
        <v>113</v>
      </c>
      <c r="H306" s="1" t="s">
        <v>113</v>
      </c>
      <c r="I306" s="1" t="s">
        <v>37</v>
      </c>
      <c r="J306" s="1" t="s">
        <v>101</v>
      </c>
      <c r="K306" s="1" t="s">
        <v>101</v>
      </c>
      <c r="L306" s="1" t="s">
        <v>101</v>
      </c>
      <c r="M306" s="1" t="s">
        <v>101</v>
      </c>
      <c r="N306" s="1" t="s">
        <v>101</v>
      </c>
      <c r="O306" s="1" t="s">
        <v>101</v>
      </c>
      <c r="P306" s="1" t="s">
        <v>101</v>
      </c>
      <c r="Q306" s="1" t="s">
        <v>101</v>
      </c>
      <c r="R306" s="1" t="s">
        <v>101</v>
      </c>
      <c r="S306" s="1" t="s">
        <v>101</v>
      </c>
      <c r="T306" s="1" t="s">
        <v>101</v>
      </c>
      <c r="U306" s="1" t="s">
        <v>101</v>
      </c>
      <c r="V306" s="1" t="s">
        <v>101</v>
      </c>
      <c r="W306" s="1" t="s">
        <v>537</v>
      </c>
      <c r="Z306" s="1" t="s">
        <v>48</v>
      </c>
      <c r="AA306" s="1" t="s">
        <v>538</v>
      </c>
      <c r="AB306" s="1" t="s">
        <v>285</v>
      </c>
      <c r="AC306" s="1">
        <v>45323</v>
      </c>
      <c r="AG306" s="1" t="s">
        <v>37</v>
      </c>
    </row>
    <row r="307" spans="1:35" ht="15.75" x14ac:dyDescent="0.25">
      <c r="A307" s="1" t="s">
        <v>1878</v>
      </c>
      <c r="B307" s="1" t="s">
        <v>1879</v>
      </c>
      <c r="C307" s="1">
        <v>203214</v>
      </c>
      <c r="D307" s="1">
        <v>2012</v>
      </c>
      <c r="E307" s="1" t="s">
        <v>35</v>
      </c>
      <c r="F307" s="1" t="s">
        <v>1880</v>
      </c>
      <c r="G307" s="1" t="s">
        <v>37</v>
      </c>
      <c r="H307" s="1" t="s">
        <v>37</v>
      </c>
      <c r="I307" s="1" t="s">
        <v>37</v>
      </c>
      <c r="J307" s="1">
        <v>10</v>
      </c>
      <c r="K307" s="1">
        <v>10</v>
      </c>
      <c r="L307" s="1">
        <v>20</v>
      </c>
      <c r="M307" s="1" t="s">
        <v>251</v>
      </c>
      <c r="N307" s="1" t="s">
        <v>40</v>
      </c>
      <c r="O307" s="1" t="s">
        <v>1881</v>
      </c>
      <c r="P307" s="1" t="s">
        <v>1882</v>
      </c>
      <c r="Q307" s="1" t="s">
        <v>41</v>
      </c>
      <c r="R307" s="1" t="s">
        <v>209</v>
      </c>
      <c r="S307" s="1" t="s">
        <v>101</v>
      </c>
      <c r="T307" s="1">
        <v>1216</v>
      </c>
      <c r="U307" s="1" t="s">
        <v>44</v>
      </c>
      <c r="V307" s="1" t="s">
        <v>1387</v>
      </c>
      <c r="Z307" s="1" t="s">
        <v>48</v>
      </c>
      <c r="AA307" s="1" t="s">
        <v>101</v>
      </c>
      <c r="AB307" s="1" t="s">
        <v>82</v>
      </c>
      <c r="AC307" s="1">
        <v>45404</v>
      </c>
      <c r="AG307" s="1" t="s">
        <v>37</v>
      </c>
      <c r="AI307" s="1" t="s">
        <v>1883</v>
      </c>
    </row>
    <row r="308" spans="1:35" ht="15.75" x14ac:dyDescent="0.25">
      <c r="A308" s="1" t="s">
        <v>1884</v>
      </c>
      <c r="B308" s="1" t="s">
        <v>1885</v>
      </c>
      <c r="C308" s="1">
        <v>21228</v>
      </c>
      <c r="D308" s="1">
        <v>2000</v>
      </c>
      <c r="E308" s="1" t="s">
        <v>35</v>
      </c>
      <c r="F308" s="1" t="s">
        <v>1886</v>
      </c>
      <c r="G308" s="1" t="s">
        <v>37</v>
      </c>
      <c r="H308" s="1" t="s">
        <v>37</v>
      </c>
      <c r="I308" s="1" t="s">
        <v>37</v>
      </c>
      <c r="J308" s="1">
        <v>4</v>
      </c>
      <c r="K308" s="1">
        <v>4</v>
      </c>
      <c r="L308" s="1">
        <v>4</v>
      </c>
      <c r="M308" s="1" t="s">
        <v>38</v>
      </c>
      <c r="N308" s="1" t="s">
        <v>38</v>
      </c>
      <c r="O308" s="1" t="s">
        <v>101</v>
      </c>
      <c r="P308" s="1" t="s">
        <v>1887</v>
      </c>
      <c r="Q308" s="1" t="s">
        <v>41</v>
      </c>
      <c r="R308" s="1" t="s">
        <v>209</v>
      </c>
      <c r="S308" s="1" t="s">
        <v>44</v>
      </c>
      <c r="T308" s="1">
        <v>507</v>
      </c>
      <c r="U308" s="1" t="s">
        <v>44</v>
      </c>
      <c r="V308" s="1" t="s">
        <v>1888</v>
      </c>
      <c r="Z308" s="1" t="s">
        <v>48</v>
      </c>
      <c r="AA308" s="1" t="s">
        <v>1889</v>
      </c>
      <c r="AB308" s="1" t="s">
        <v>82</v>
      </c>
      <c r="AC308" s="1">
        <v>45404</v>
      </c>
      <c r="AG308" s="1" t="s">
        <v>37</v>
      </c>
      <c r="AI308" s="1" t="s">
        <v>1890</v>
      </c>
    </row>
    <row r="309" spans="1:35" ht="15.75" x14ac:dyDescent="0.25">
      <c r="A309" s="1" t="s">
        <v>836</v>
      </c>
      <c r="B309" s="1" t="s">
        <v>837</v>
      </c>
      <c r="C309" s="1">
        <v>204441</v>
      </c>
      <c r="D309" s="1">
        <v>2013</v>
      </c>
      <c r="E309" s="1" t="s">
        <v>35</v>
      </c>
      <c r="F309" s="1" t="s">
        <v>838</v>
      </c>
      <c r="G309" s="1" t="s">
        <v>37</v>
      </c>
      <c r="H309" s="1" t="s">
        <v>37</v>
      </c>
      <c r="I309" s="1" t="s">
        <v>37</v>
      </c>
      <c r="J309" s="1">
        <v>120</v>
      </c>
      <c r="K309" s="1">
        <v>120</v>
      </c>
      <c r="L309" s="1">
        <v>120</v>
      </c>
      <c r="M309" s="1" t="s">
        <v>40</v>
      </c>
      <c r="N309" s="1" t="s">
        <v>38</v>
      </c>
      <c r="O309" s="1" t="s">
        <v>839</v>
      </c>
      <c r="P309" s="1" t="s">
        <v>840</v>
      </c>
      <c r="Q309" s="1" t="s">
        <v>41</v>
      </c>
      <c r="R309" s="1" t="s">
        <v>841</v>
      </c>
      <c r="S309" s="1" t="s">
        <v>101</v>
      </c>
      <c r="T309" s="1">
        <v>681</v>
      </c>
      <c r="U309" s="1" t="s">
        <v>44</v>
      </c>
      <c r="V309" s="1" t="s">
        <v>842</v>
      </c>
      <c r="W309" s="1" t="s">
        <v>843</v>
      </c>
      <c r="Z309" s="1" t="s">
        <v>48</v>
      </c>
      <c r="AA309" s="1" t="s">
        <v>844</v>
      </c>
      <c r="AB309" s="1" t="s">
        <v>63</v>
      </c>
      <c r="AC309" s="1">
        <v>45304</v>
      </c>
      <c r="AG309" s="1" t="s">
        <v>37</v>
      </c>
      <c r="AH309" s="1" t="s">
        <v>319</v>
      </c>
    </row>
    <row r="310" spans="1:35" ht="15.75" x14ac:dyDescent="0.25">
      <c r="A310" s="1" t="s">
        <v>539</v>
      </c>
      <c r="B310" s="1" t="s">
        <v>540</v>
      </c>
      <c r="C310" s="1" t="s">
        <v>541</v>
      </c>
      <c r="D310" s="1">
        <v>2013</v>
      </c>
      <c r="E310" s="1" t="s">
        <v>35</v>
      </c>
      <c r="G310" s="1" t="s">
        <v>37</v>
      </c>
      <c r="H310" s="1" t="s">
        <v>37</v>
      </c>
      <c r="I310" s="1" t="s">
        <v>37</v>
      </c>
      <c r="J310" s="1">
        <v>50</v>
      </c>
      <c r="K310" s="1">
        <v>3</v>
      </c>
      <c r="L310" s="1">
        <v>200</v>
      </c>
      <c r="M310" s="1" t="s">
        <v>38</v>
      </c>
      <c r="N310" s="1" t="s">
        <v>40</v>
      </c>
      <c r="O310" s="1" t="s">
        <v>101</v>
      </c>
      <c r="P310" s="1" t="s">
        <v>1983</v>
      </c>
      <c r="Q310" s="1" t="s">
        <v>41</v>
      </c>
      <c r="R310" s="1" t="s">
        <v>542</v>
      </c>
      <c r="S310" s="1" t="s">
        <v>543</v>
      </c>
      <c r="T310" s="1">
        <v>46</v>
      </c>
      <c r="U310" s="1" t="s">
        <v>101</v>
      </c>
      <c r="V310" s="1" t="s">
        <v>544</v>
      </c>
      <c r="W310" s="1" t="s">
        <v>545</v>
      </c>
      <c r="Z310" s="1" t="s">
        <v>48</v>
      </c>
      <c r="AB310" s="1" t="s">
        <v>82</v>
      </c>
      <c r="AC310" s="1">
        <v>45314</v>
      </c>
      <c r="AD310" s="1" t="s">
        <v>546</v>
      </c>
      <c r="AE310" s="1" t="s">
        <v>547</v>
      </c>
      <c r="AG310" s="1" t="s">
        <v>37</v>
      </c>
    </row>
    <row r="311" spans="1:35" ht="15.75" x14ac:dyDescent="0.25">
      <c r="A311" s="1" t="s">
        <v>1891</v>
      </c>
      <c r="B311" s="1" t="s">
        <v>1892</v>
      </c>
      <c r="C311" s="1">
        <v>204114</v>
      </c>
      <c r="D311" s="1">
        <v>2012</v>
      </c>
      <c r="E311" s="1" t="s">
        <v>35</v>
      </c>
      <c r="F311" s="1" t="s">
        <v>101</v>
      </c>
      <c r="G311" s="1" t="s">
        <v>113</v>
      </c>
      <c r="H311" s="1" t="s">
        <v>101</v>
      </c>
      <c r="I311" s="1" t="s">
        <v>37</v>
      </c>
      <c r="J311" s="1" t="s">
        <v>101</v>
      </c>
      <c r="K311" s="1" t="s">
        <v>101</v>
      </c>
      <c r="L311" s="1" t="s">
        <v>101</v>
      </c>
      <c r="M311" s="1" t="s">
        <v>101</v>
      </c>
      <c r="N311" s="1" t="s">
        <v>101</v>
      </c>
      <c r="O311" s="1" t="s">
        <v>101</v>
      </c>
      <c r="P311" s="1" t="s">
        <v>101</v>
      </c>
      <c r="Q311" s="1" t="s">
        <v>101</v>
      </c>
      <c r="R311" s="1" t="s">
        <v>101</v>
      </c>
      <c r="S311" s="1" t="s">
        <v>101</v>
      </c>
      <c r="T311" s="1" t="s">
        <v>101</v>
      </c>
      <c r="U311" s="1" t="s">
        <v>101</v>
      </c>
      <c r="V311" s="1" t="s">
        <v>101</v>
      </c>
      <c r="W311" s="1" t="s">
        <v>1424</v>
      </c>
      <c r="Z311" s="1" t="s">
        <v>48</v>
      </c>
      <c r="AA311" s="1" t="s">
        <v>1893</v>
      </c>
      <c r="AB311" s="1" t="s">
        <v>82</v>
      </c>
      <c r="AC311" s="1">
        <v>45401</v>
      </c>
      <c r="AG311" s="1" t="s">
        <v>37</v>
      </c>
      <c r="AI311" s="1" t="s">
        <v>1894</v>
      </c>
    </row>
    <row r="312" spans="1:35" ht="15.75" x14ac:dyDescent="0.25">
      <c r="A312" s="1" t="s">
        <v>845</v>
      </c>
      <c r="B312" s="1" t="s">
        <v>846</v>
      </c>
      <c r="C312" s="1">
        <v>20720</v>
      </c>
      <c r="D312" s="1">
        <v>1997</v>
      </c>
      <c r="E312" s="1" t="s">
        <v>607</v>
      </c>
      <c r="F312" s="1" t="s">
        <v>847</v>
      </c>
      <c r="G312" s="1" t="s">
        <v>37</v>
      </c>
      <c r="H312" s="1" t="s">
        <v>37</v>
      </c>
      <c r="I312" s="1" t="s">
        <v>37</v>
      </c>
      <c r="J312" s="1">
        <v>200</v>
      </c>
      <c r="K312" s="1">
        <v>200</v>
      </c>
      <c r="L312" s="1">
        <v>800</v>
      </c>
      <c r="M312" s="1" t="s">
        <v>38</v>
      </c>
      <c r="N312" s="1" t="s">
        <v>40</v>
      </c>
      <c r="O312" s="1" t="s">
        <v>101</v>
      </c>
      <c r="P312" s="1" t="s">
        <v>2009</v>
      </c>
      <c r="Q312" s="1" t="s">
        <v>41</v>
      </c>
      <c r="R312" s="1" t="s">
        <v>426</v>
      </c>
      <c r="S312" s="1" t="s">
        <v>44</v>
      </c>
      <c r="T312" s="1">
        <v>73</v>
      </c>
      <c r="U312" s="1" t="s">
        <v>44</v>
      </c>
      <c r="V312" s="1" t="s">
        <v>848</v>
      </c>
      <c r="Z312" s="1" t="s">
        <v>48</v>
      </c>
      <c r="AA312" s="1" t="s">
        <v>849</v>
      </c>
      <c r="AB312" s="1" t="s">
        <v>82</v>
      </c>
      <c r="AC312" s="1">
        <v>45316</v>
      </c>
      <c r="AG312" s="1" t="s">
        <v>37</v>
      </c>
    </row>
    <row r="313" spans="1:35" ht="15.75" x14ac:dyDescent="0.25">
      <c r="A313" s="1" t="s">
        <v>845</v>
      </c>
      <c r="B313" s="1" t="s">
        <v>846</v>
      </c>
      <c r="C313" s="1">
        <v>20720</v>
      </c>
      <c r="D313" s="1">
        <v>1997</v>
      </c>
      <c r="E313" s="1" t="s">
        <v>607</v>
      </c>
      <c r="F313" s="1" t="s">
        <v>850</v>
      </c>
      <c r="G313" s="1" t="s">
        <v>37</v>
      </c>
      <c r="H313" s="1" t="s">
        <v>37</v>
      </c>
      <c r="I313" s="1" t="s">
        <v>37</v>
      </c>
      <c r="J313" s="1">
        <v>400</v>
      </c>
      <c r="K313" s="1">
        <v>200</v>
      </c>
      <c r="L313" s="1">
        <v>800</v>
      </c>
      <c r="M313" s="1" t="s">
        <v>38</v>
      </c>
      <c r="N313" s="1" t="s">
        <v>40</v>
      </c>
      <c r="O313" s="1" t="s">
        <v>101</v>
      </c>
      <c r="P313" s="1" t="s">
        <v>1987</v>
      </c>
      <c r="Q313" s="1" t="s">
        <v>41</v>
      </c>
      <c r="R313" s="1" t="s">
        <v>426</v>
      </c>
      <c r="S313" s="1" t="s">
        <v>44</v>
      </c>
      <c r="T313" s="1">
        <v>72</v>
      </c>
      <c r="U313" s="1" t="s">
        <v>44</v>
      </c>
      <c r="V313" s="1" t="s">
        <v>848</v>
      </c>
      <c r="Z313" s="1" t="s">
        <v>48</v>
      </c>
      <c r="AA313" s="1" t="s">
        <v>849</v>
      </c>
      <c r="AB313" s="1" t="s">
        <v>82</v>
      </c>
      <c r="AC313" s="1">
        <v>45316</v>
      </c>
      <c r="AG313" s="1" t="s">
        <v>37</v>
      </c>
    </row>
    <row r="314" spans="1:35" ht="15.75" x14ac:dyDescent="0.25">
      <c r="A314" s="1" t="s">
        <v>1895</v>
      </c>
      <c r="B314" s="1" t="s">
        <v>1896</v>
      </c>
      <c r="C314" s="1" t="s">
        <v>1897</v>
      </c>
      <c r="D314" s="1">
        <v>2011</v>
      </c>
      <c r="E314" s="1" t="s">
        <v>238</v>
      </c>
      <c r="F314" s="1" t="s">
        <v>1898</v>
      </c>
      <c r="G314" s="1" t="s">
        <v>37</v>
      </c>
      <c r="H314" s="1" t="s">
        <v>37</v>
      </c>
      <c r="I314" s="1" t="s">
        <v>37</v>
      </c>
      <c r="J314" s="1">
        <v>10</v>
      </c>
      <c r="K314" s="1">
        <v>5</v>
      </c>
      <c r="L314" s="1">
        <v>10</v>
      </c>
      <c r="M314" s="1" t="s">
        <v>38</v>
      </c>
      <c r="N314" s="1" t="s">
        <v>40</v>
      </c>
      <c r="O314" s="1" t="s">
        <v>101</v>
      </c>
      <c r="P314" s="1" t="s">
        <v>1899</v>
      </c>
      <c r="Q314" s="1" t="s">
        <v>68</v>
      </c>
      <c r="R314" s="1" t="s">
        <v>690</v>
      </c>
      <c r="S314" s="1" t="s">
        <v>44</v>
      </c>
      <c r="T314" s="1">
        <v>98</v>
      </c>
      <c r="U314" s="1" t="s">
        <v>44</v>
      </c>
      <c r="V314" s="1" t="s">
        <v>1900</v>
      </c>
      <c r="W314" s="1" t="s">
        <v>1901</v>
      </c>
      <c r="Z314" s="1" t="s">
        <v>285</v>
      </c>
      <c r="AB314" s="1" t="s">
        <v>285</v>
      </c>
      <c r="AC314" s="1" t="s">
        <v>956</v>
      </c>
      <c r="AG314" s="1" t="s">
        <v>37</v>
      </c>
      <c r="AH314" s="1" t="s">
        <v>1780</v>
      </c>
      <c r="AI314" s="1" t="s">
        <v>1902</v>
      </c>
    </row>
    <row r="315" spans="1:35" ht="15.75" x14ac:dyDescent="0.25">
      <c r="A315" s="1" t="s">
        <v>1903</v>
      </c>
      <c r="B315" s="1" t="s">
        <v>1904</v>
      </c>
      <c r="C315" s="1">
        <v>208169</v>
      </c>
      <c r="D315" s="1">
        <v>2015</v>
      </c>
      <c r="E315" s="1" t="s">
        <v>35</v>
      </c>
      <c r="F315" s="1" t="s">
        <v>101</v>
      </c>
      <c r="G315" s="1" t="s">
        <v>113</v>
      </c>
      <c r="H315" s="1" t="s">
        <v>101</v>
      </c>
      <c r="I315" s="1" t="s">
        <v>37</v>
      </c>
      <c r="J315" s="1" t="s">
        <v>101</v>
      </c>
      <c r="K315" s="1" t="s">
        <v>101</v>
      </c>
      <c r="L315" s="1" t="s">
        <v>101</v>
      </c>
      <c r="M315" s="1" t="s">
        <v>101</v>
      </c>
      <c r="N315" s="1" t="s">
        <v>101</v>
      </c>
      <c r="O315" s="1" t="s">
        <v>101</v>
      </c>
      <c r="P315" s="1" t="s">
        <v>101</v>
      </c>
      <c r="Q315" s="1" t="s">
        <v>101</v>
      </c>
      <c r="R315" s="1" t="s">
        <v>101</v>
      </c>
      <c r="S315" s="1" t="s">
        <v>101</v>
      </c>
      <c r="T315" s="1" t="s">
        <v>101</v>
      </c>
      <c r="U315" s="1" t="s">
        <v>101</v>
      </c>
      <c r="V315" s="1" t="s">
        <v>1905</v>
      </c>
      <c r="W315" s="1" t="s">
        <v>1424</v>
      </c>
      <c r="Z315" s="1" t="s">
        <v>48</v>
      </c>
      <c r="AA315" s="1" t="s">
        <v>1906</v>
      </c>
      <c r="AB315" s="1" t="s">
        <v>82</v>
      </c>
      <c r="AC315" s="1">
        <v>45401</v>
      </c>
      <c r="AG315" s="1" t="s">
        <v>37</v>
      </c>
      <c r="AI315" s="1" t="s">
        <v>1907</v>
      </c>
    </row>
    <row r="316" spans="1:35" ht="15.75" x14ac:dyDescent="0.25">
      <c r="A316" s="1" t="s">
        <v>1908</v>
      </c>
      <c r="B316" s="1" t="s">
        <v>1909</v>
      </c>
      <c r="C316" s="1">
        <v>209241</v>
      </c>
      <c r="D316" s="1">
        <v>2017</v>
      </c>
      <c r="E316" s="1" t="s">
        <v>35</v>
      </c>
      <c r="F316" s="1" t="s">
        <v>2043</v>
      </c>
      <c r="G316" s="1" t="s">
        <v>37</v>
      </c>
      <c r="H316" s="1" t="s">
        <v>37</v>
      </c>
      <c r="I316" s="1" t="s">
        <v>37</v>
      </c>
      <c r="J316" s="1">
        <v>50</v>
      </c>
      <c r="K316" s="1">
        <v>40</v>
      </c>
      <c r="L316" s="1">
        <v>100</v>
      </c>
      <c r="M316" s="1" t="s">
        <v>38</v>
      </c>
      <c r="N316" s="1" t="s">
        <v>40</v>
      </c>
      <c r="O316" s="1" t="s">
        <v>101</v>
      </c>
      <c r="P316" s="1" t="s">
        <v>1910</v>
      </c>
      <c r="Q316" s="1" t="s">
        <v>41</v>
      </c>
      <c r="R316" s="1" t="s">
        <v>324</v>
      </c>
      <c r="S316" s="1" t="s">
        <v>44</v>
      </c>
      <c r="T316" s="1" t="s">
        <v>1963</v>
      </c>
      <c r="U316" s="1">
        <v>81.400000000000006</v>
      </c>
      <c r="V316" s="1" t="s">
        <v>1911</v>
      </c>
      <c r="Z316" s="1" t="s">
        <v>285</v>
      </c>
      <c r="AA316" s="1" t="s">
        <v>1912</v>
      </c>
      <c r="AB316" s="1" t="s">
        <v>285</v>
      </c>
      <c r="AC316" s="1" t="s">
        <v>956</v>
      </c>
    </row>
    <row r="317" spans="1:35" ht="15.75" x14ac:dyDescent="0.25">
      <c r="A317" s="1" t="s">
        <v>1913</v>
      </c>
      <c r="B317" s="1" t="s">
        <v>1914</v>
      </c>
      <c r="C317" s="1">
        <v>21304</v>
      </c>
      <c r="D317" s="1">
        <v>2000</v>
      </c>
      <c r="E317" s="1" t="s">
        <v>35</v>
      </c>
      <c r="F317" s="1" t="s">
        <v>101</v>
      </c>
      <c r="G317" s="1" t="s">
        <v>113</v>
      </c>
      <c r="H317" s="1" t="s">
        <v>101</v>
      </c>
      <c r="I317" s="1" t="s">
        <v>37</v>
      </c>
      <c r="J317" s="1" t="s">
        <v>101</v>
      </c>
      <c r="K317" s="1" t="s">
        <v>101</v>
      </c>
      <c r="L317" s="1" t="s">
        <v>101</v>
      </c>
      <c r="M317" s="1" t="s">
        <v>101</v>
      </c>
      <c r="N317" s="1" t="s">
        <v>101</v>
      </c>
      <c r="O317" s="1" t="s">
        <v>101</v>
      </c>
      <c r="P317" s="1" t="s">
        <v>101</v>
      </c>
      <c r="Q317" s="1" t="s">
        <v>101</v>
      </c>
      <c r="R317" s="1" t="s">
        <v>101</v>
      </c>
      <c r="S317" s="1" t="s">
        <v>101</v>
      </c>
      <c r="T317" s="1" t="s">
        <v>101</v>
      </c>
      <c r="U317" s="1" t="s">
        <v>101</v>
      </c>
      <c r="V317" s="1" t="s">
        <v>101</v>
      </c>
      <c r="W317" s="1" t="s">
        <v>1424</v>
      </c>
      <c r="Z317" s="1" t="s">
        <v>48</v>
      </c>
      <c r="AA317" s="1" t="s">
        <v>1915</v>
      </c>
      <c r="AB317" s="1" t="s">
        <v>82</v>
      </c>
      <c r="AC317" s="1">
        <v>45401</v>
      </c>
      <c r="AG317" s="1" t="s">
        <v>37</v>
      </c>
      <c r="AI317" s="1" t="s">
        <v>1916</v>
      </c>
    </row>
    <row r="318" spans="1:35" ht="15.75" x14ac:dyDescent="0.25">
      <c r="A318" s="1" t="s">
        <v>851</v>
      </c>
      <c r="B318" s="1" t="s">
        <v>852</v>
      </c>
      <c r="C318" s="1">
        <v>22405</v>
      </c>
      <c r="D318" s="1">
        <v>2010</v>
      </c>
      <c r="E318" s="1" t="s">
        <v>35</v>
      </c>
      <c r="F318" s="1" t="s">
        <v>853</v>
      </c>
      <c r="G318" s="1" t="s">
        <v>37</v>
      </c>
      <c r="H318" s="1" t="s">
        <v>37</v>
      </c>
      <c r="I318" s="1" t="s">
        <v>37</v>
      </c>
      <c r="J318" s="1">
        <v>300</v>
      </c>
      <c r="K318" s="1">
        <v>300</v>
      </c>
      <c r="L318" s="1">
        <v>300</v>
      </c>
      <c r="M318" s="1" t="s">
        <v>38</v>
      </c>
      <c r="N318" s="1" t="s">
        <v>38</v>
      </c>
      <c r="O318" s="1" t="s">
        <v>101</v>
      </c>
      <c r="P318" s="1" t="s">
        <v>854</v>
      </c>
      <c r="Q318" s="1" t="s">
        <v>41</v>
      </c>
      <c r="R318" s="1" t="s">
        <v>855</v>
      </c>
      <c r="S318" s="1" t="s">
        <v>101</v>
      </c>
      <c r="T318" s="1">
        <v>331</v>
      </c>
      <c r="U318" s="1" t="s">
        <v>44</v>
      </c>
      <c r="V318" s="1" t="s">
        <v>856</v>
      </c>
      <c r="Z318" s="1" t="s">
        <v>48</v>
      </c>
      <c r="AB318" s="1" t="s">
        <v>63</v>
      </c>
      <c r="AC318" s="1">
        <v>45337</v>
      </c>
      <c r="AG318" s="1" t="s">
        <v>37</v>
      </c>
      <c r="AH318" s="1" t="s">
        <v>319</v>
      </c>
    </row>
    <row r="319" spans="1:35" ht="15.75" x14ac:dyDescent="0.25">
      <c r="A319" s="1" t="s">
        <v>1406</v>
      </c>
      <c r="B319" s="1" t="s">
        <v>1407</v>
      </c>
      <c r="C319" s="1">
        <v>21400</v>
      </c>
      <c r="D319" s="1">
        <v>2001</v>
      </c>
      <c r="E319" s="1" t="s">
        <v>35</v>
      </c>
      <c r="F319" s="1" t="s">
        <v>1408</v>
      </c>
      <c r="G319" s="1" t="s">
        <v>37</v>
      </c>
      <c r="H319" s="1" t="s">
        <v>37</v>
      </c>
      <c r="I319" s="1" t="s">
        <v>37</v>
      </c>
      <c r="J319" s="1">
        <v>5</v>
      </c>
      <c r="K319" s="1">
        <v>5</v>
      </c>
      <c r="L319" s="1">
        <v>20</v>
      </c>
      <c r="M319" s="1" t="s">
        <v>38</v>
      </c>
      <c r="N319" s="1" t="s">
        <v>40</v>
      </c>
      <c r="O319" s="1" t="s">
        <v>101</v>
      </c>
      <c r="P319" s="1" t="s">
        <v>1409</v>
      </c>
      <c r="Q319" s="1" t="s">
        <v>58</v>
      </c>
      <c r="R319" s="1" t="s">
        <v>1410</v>
      </c>
      <c r="S319" s="1" t="s">
        <v>44</v>
      </c>
      <c r="T319" s="1">
        <v>350</v>
      </c>
      <c r="U319" s="1" t="s">
        <v>44</v>
      </c>
      <c r="V319" s="1" t="s">
        <v>921</v>
      </c>
      <c r="Z319" s="1" t="s">
        <v>48</v>
      </c>
      <c r="AB319" s="1" t="s">
        <v>63</v>
      </c>
      <c r="AC319" s="1">
        <v>45355</v>
      </c>
      <c r="AG319" s="1" t="s">
        <v>37</v>
      </c>
    </row>
    <row r="320" spans="1:35" ht="15.75" x14ac:dyDescent="0.25">
      <c r="A320" s="1" t="s">
        <v>1406</v>
      </c>
      <c r="B320" s="1" t="s">
        <v>1407</v>
      </c>
      <c r="C320" s="1">
        <v>21400</v>
      </c>
      <c r="D320" s="1">
        <v>2001</v>
      </c>
      <c r="E320" s="1" t="s">
        <v>35</v>
      </c>
      <c r="F320" s="1" t="s">
        <v>1408</v>
      </c>
      <c r="G320" s="1" t="s">
        <v>37</v>
      </c>
      <c r="H320" s="1" t="s">
        <v>37</v>
      </c>
      <c r="I320" s="1" t="s">
        <v>37</v>
      </c>
      <c r="J320" s="1">
        <v>20</v>
      </c>
      <c r="K320" s="1">
        <v>5</v>
      </c>
      <c r="L320" s="1">
        <v>20</v>
      </c>
      <c r="M320" s="1" t="s">
        <v>38</v>
      </c>
      <c r="N320" s="1" t="s">
        <v>40</v>
      </c>
      <c r="O320" s="1" t="s">
        <v>101</v>
      </c>
      <c r="P320" s="1" t="s">
        <v>1411</v>
      </c>
      <c r="Q320" s="1" t="s">
        <v>58</v>
      </c>
      <c r="R320" s="1" t="s">
        <v>1410</v>
      </c>
      <c r="S320" s="1" t="s">
        <v>44</v>
      </c>
      <c r="T320" s="1">
        <v>351</v>
      </c>
      <c r="U320" s="1" t="s">
        <v>44</v>
      </c>
      <c r="V320" s="1" t="s">
        <v>921</v>
      </c>
      <c r="Z320" s="1" t="s">
        <v>48</v>
      </c>
      <c r="AB320" s="1" t="s">
        <v>63</v>
      </c>
      <c r="AC320" s="1">
        <v>45355</v>
      </c>
      <c r="AG320" s="1" t="s">
        <v>37</v>
      </c>
    </row>
    <row r="321" spans="1:35" ht="15.75" x14ac:dyDescent="0.25">
      <c r="A321" s="1" t="s">
        <v>548</v>
      </c>
      <c r="B321" s="1" t="s">
        <v>549</v>
      </c>
      <c r="C321" s="1">
        <v>21928</v>
      </c>
      <c r="D321" s="1">
        <v>2006</v>
      </c>
      <c r="E321" s="1" t="s">
        <v>35</v>
      </c>
      <c r="F321" s="1" t="s">
        <v>550</v>
      </c>
      <c r="G321" s="1" t="s">
        <v>37</v>
      </c>
      <c r="H321" s="1" t="s">
        <v>37</v>
      </c>
      <c r="I321" s="1" t="s">
        <v>37</v>
      </c>
      <c r="J321" s="1">
        <v>1</v>
      </c>
      <c r="K321" s="1">
        <v>1</v>
      </c>
      <c r="L321" s="1">
        <v>2</v>
      </c>
      <c r="M321" s="1" t="s">
        <v>38</v>
      </c>
      <c r="N321" s="1" t="s">
        <v>40</v>
      </c>
      <c r="O321" s="1" t="s">
        <v>101</v>
      </c>
      <c r="P321" s="1" t="s">
        <v>551</v>
      </c>
      <c r="Q321" s="1" t="s">
        <v>41</v>
      </c>
      <c r="R321" s="1" t="s">
        <v>59</v>
      </c>
      <c r="S321" s="1" t="s">
        <v>44</v>
      </c>
      <c r="T321" s="1">
        <v>253</v>
      </c>
      <c r="U321" s="1" t="s">
        <v>44</v>
      </c>
      <c r="V321" s="1" t="s">
        <v>552</v>
      </c>
      <c r="Z321" s="1" t="s">
        <v>48</v>
      </c>
      <c r="AB321" s="1" t="s">
        <v>285</v>
      </c>
      <c r="AC321" s="1">
        <v>45313</v>
      </c>
      <c r="AG321" s="1" t="s">
        <v>37</v>
      </c>
    </row>
    <row r="322" spans="1:35" ht="15.75" x14ac:dyDescent="0.25">
      <c r="A322" s="1" t="s">
        <v>548</v>
      </c>
      <c r="B322" s="1" t="s">
        <v>549</v>
      </c>
      <c r="C322" s="1">
        <v>21928</v>
      </c>
      <c r="D322" s="1">
        <v>2006</v>
      </c>
      <c r="E322" s="1" t="s">
        <v>35</v>
      </c>
      <c r="F322" s="1" t="s">
        <v>550</v>
      </c>
      <c r="G322" s="1" t="s">
        <v>37</v>
      </c>
      <c r="H322" s="1" t="s">
        <v>37</v>
      </c>
      <c r="I322" s="1" t="s">
        <v>37</v>
      </c>
      <c r="J322" s="1">
        <v>2</v>
      </c>
      <c r="K322" s="1">
        <v>1</v>
      </c>
      <c r="L322" s="1">
        <v>2</v>
      </c>
      <c r="M322" s="1" t="s">
        <v>38</v>
      </c>
      <c r="N322" s="1" t="s">
        <v>40</v>
      </c>
      <c r="O322" s="1" t="s">
        <v>101</v>
      </c>
      <c r="P322" s="1" t="s">
        <v>553</v>
      </c>
      <c r="Q322" s="1" t="s">
        <v>41</v>
      </c>
      <c r="R322" s="1" t="s">
        <v>59</v>
      </c>
      <c r="S322" s="1" t="s">
        <v>44</v>
      </c>
      <c r="T322" s="1">
        <v>253</v>
      </c>
      <c r="U322" s="1" t="s">
        <v>44</v>
      </c>
      <c r="V322" s="1" t="s">
        <v>552</v>
      </c>
      <c r="Z322" s="1" t="s">
        <v>48</v>
      </c>
      <c r="AB322" s="1" t="s">
        <v>285</v>
      </c>
      <c r="AC322" s="1">
        <v>45313</v>
      </c>
      <c r="AG322" s="1" t="s">
        <v>37</v>
      </c>
    </row>
    <row r="323" spans="1:35" ht="15.75" x14ac:dyDescent="0.25">
      <c r="A323" s="1" t="s">
        <v>1716</v>
      </c>
      <c r="B323" s="1" t="s">
        <v>1717</v>
      </c>
      <c r="C323" s="1">
        <v>202429</v>
      </c>
      <c r="D323" s="1">
        <v>2011</v>
      </c>
      <c r="E323" s="1" t="s">
        <v>35</v>
      </c>
      <c r="F323" s="1" t="s">
        <v>44</v>
      </c>
      <c r="G323" s="1" t="s">
        <v>113</v>
      </c>
      <c r="H323" s="1" t="s">
        <v>37</v>
      </c>
      <c r="I323" s="1" t="s">
        <v>37</v>
      </c>
      <c r="J323" s="1" t="s">
        <v>101</v>
      </c>
      <c r="K323" s="1" t="s">
        <v>101</v>
      </c>
      <c r="L323" s="1" t="s">
        <v>101</v>
      </c>
      <c r="M323" s="1" t="s">
        <v>101</v>
      </c>
      <c r="N323" s="1" t="s">
        <v>101</v>
      </c>
      <c r="O323" s="1" t="s">
        <v>101</v>
      </c>
      <c r="P323" s="1" t="s">
        <v>101</v>
      </c>
      <c r="Q323" s="1" t="s">
        <v>101</v>
      </c>
      <c r="R323" s="1" t="s">
        <v>101</v>
      </c>
      <c r="S323" s="1" t="s">
        <v>101</v>
      </c>
      <c r="T323" s="1" t="s">
        <v>101</v>
      </c>
      <c r="U323" s="1" t="s">
        <v>101</v>
      </c>
      <c r="V323" s="1" t="s">
        <v>101</v>
      </c>
      <c r="W323" s="1" t="s">
        <v>101</v>
      </c>
      <c r="Z323" s="1" t="s">
        <v>48</v>
      </c>
      <c r="AA323" s="1" t="s">
        <v>1718</v>
      </c>
      <c r="AB323" s="1" t="s">
        <v>82</v>
      </c>
      <c r="AC323" s="1">
        <v>45363</v>
      </c>
      <c r="AG323" s="1" t="s">
        <v>37</v>
      </c>
      <c r="AH323" s="1" t="s">
        <v>319</v>
      </c>
      <c r="AI323" s="1" t="s">
        <v>1719</v>
      </c>
    </row>
    <row r="324" spans="1:35" ht="15.75" x14ac:dyDescent="0.25">
      <c r="A324" s="1" t="s">
        <v>1917</v>
      </c>
      <c r="B324" s="1" t="s">
        <v>1918</v>
      </c>
      <c r="C324" s="1">
        <v>208573</v>
      </c>
      <c r="D324" s="1">
        <v>2013</v>
      </c>
      <c r="E324" s="1" t="s">
        <v>35</v>
      </c>
      <c r="F324" s="1" t="s">
        <v>101</v>
      </c>
      <c r="G324" s="1" t="s">
        <v>113</v>
      </c>
      <c r="H324" s="1" t="s">
        <v>101</v>
      </c>
      <c r="I324" s="1" t="s">
        <v>37</v>
      </c>
      <c r="J324" s="1" t="s">
        <v>101</v>
      </c>
      <c r="K324" s="1" t="s">
        <v>101</v>
      </c>
      <c r="L324" s="1" t="s">
        <v>101</v>
      </c>
      <c r="M324" s="1" t="s">
        <v>101</v>
      </c>
      <c r="N324" s="1" t="s">
        <v>101</v>
      </c>
      <c r="O324" s="1" t="s">
        <v>101</v>
      </c>
      <c r="P324" s="1" t="s">
        <v>101</v>
      </c>
      <c r="Q324" s="1" t="s">
        <v>101</v>
      </c>
      <c r="R324" s="1" t="s">
        <v>101</v>
      </c>
      <c r="S324" s="1" t="s">
        <v>101</v>
      </c>
      <c r="T324" s="1" t="s">
        <v>101</v>
      </c>
      <c r="U324" s="1" t="s">
        <v>101</v>
      </c>
      <c r="V324" s="1" t="s">
        <v>101</v>
      </c>
      <c r="W324" s="1" t="s">
        <v>1875</v>
      </c>
      <c r="Z324" s="1" t="s">
        <v>82</v>
      </c>
      <c r="AA324" s="1" t="s">
        <v>1919</v>
      </c>
      <c r="AB324" s="1" t="s">
        <v>82</v>
      </c>
      <c r="AC324" s="1">
        <v>45394</v>
      </c>
      <c r="AG324" s="1" t="s">
        <v>37</v>
      </c>
      <c r="AI324" s="1" t="s">
        <v>1920</v>
      </c>
    </row>
    <row r="325" spans="1:35" ht="15.75" x14ac:dyDescent="0.25">
      <c r="A325" s="1" t="s">
        <v>554</v>
      </c>
      <c r="B325" s="1" t="s">
        <v>555</v>
      </c>
      <c r="C325" s="1">
        <v>20427</v>
      </c>
      <c r="D325" s="1">
        <v>2009</v>
      </c>
      <c r="E325" s="1" t="s">
        <v>35</v>
      </c>
      <c r="F325" s="1" t="s">
        <v>556</v>
      </c>
      <c r="G325" s="1" t="s">
        <v>37</v>
      </c>
      <c r="H325" s="1" t="s">
        <v>37</v>
      </c>
      <c r="I325" s="1" t="s">
        <v>37</v>
      </c>
      <c r="J325" s="1">
        <v>3000</v>
      </c>
      <c r="K325" s="1">
        <v>3000</v>
      </c>
      <c r="L325" s="1">
        <v>3000</v>
      </c>
      <c r="M325" s="1" t="s">
        <v>40</v>
      </c>
      <c r="N325" s="1" t="s">
        <v>38</v>
      </c>
      <c r="O325" s="1" t="s">
        <v>557</v>
      </c>
      <c r="P325" s="1" t="s">
        <v>558</v>
      </c>
      <c r="Q325" s="1" t="s">
        <v>41</v>
      </c>
      <c r="R325" s="1" t="s">
        <v>180</v>
      </c>
      <c r="S325" s="1" t="s">
        <v>44</v>
      </c>
      <c r="T325" s="1">
        <v>406</v>
      </c>
      <c r="U325" s="1" t="s">
        <v>44</v>
      </c>
      <c r="V325" s="1" t="s">
        <v>559</v>
      </c>
      <c r="W325" s="1" t="s">
        <v>560</v>
      </c>
      <c r="Z325" s="1" t="s">
        <v>48</v>
      </c>
      <c r="AA325" s="1" t="s">
        <v>561</v>
      </c>
      <c r="AB325" s="1" t="s">
        <v>285</v>
      </c>
      <c r="AC325" s="1">
        <v>45323</v>
      </c>
      <c r="AG325" s="1" t="s">
        <v>37</v>
      </c>
    </row>
    <row r="326" spans="1:35" ht="15.75" x14ac:dyDescent="0.25">
      <c r="A326" s="1" t="s">
        <v>1720</v>
      </c>
      <c r="B326" s="1" t="s">
        <v>1721</v>
      </c>
      <c r="C326" s="1">
        <v>203388</v>
      </c>
      <c r="D326" s="1">
        <v>2012</v>
      </c>
      <c r="E326" s="1" t="s">
        <v>35</v>
      </c>
      <c r="F326" s="1" t="s">
        <v>1722</v>
      </c>
      <c r="G326" s="1" t="s">
        <v>37</v>
      </c>
      <c r="H326" s="1" t="s">
        <v>37</v>
      </c>
      <c r="I326" s="1" t="s">
        <v>37</v>
      </c>
      <c r="J326" s="1">
        <v>150</v>
      </c>
      <c r="K326" s="1">
        <v>150</v>
      </c>
      <c r="L326" s="1">
        <v>150</v>
      </c>
      <c r="M326" s="1" t="s">
        <v>38</v>
      </c>
      <c r="N326" s="1" t="s">
        <v>38</v>
      </c>
      <c r="O326" s="1" t="s">
        <v>101</v>
      </c>
      <c r="P326" s="1" t="s">
        <v>1723</v>
      </c>
      <c r="Q326" s="1" t="s">
        <v>68</v>
      </c>
      <c r="R326" s="1" t="s">
        <v>44</v>
      </c>
      <c r="S326" s="1" t="s">
        <v>44</v>
      </c>
      <c r="T326" s="1">
        <v>52</v>
      </c>
      <c r="U326" s="1" t="s">
        <v>44</v>
      </c>
      <c r="V326" s="1" t="s">
        <v>1724</v>
      </c>
      <c r="Z326" s="1" t="s">
        <v>48</v>
      </c>
      <c r="AA326" s="1" t="s">
        <v>1725</v>
      </c>
      <c r="AB326" s="1" t="s">
        <v>285</v>
      </c>
      <c r="AC326" s="1">
        <v>45359</v>
      </c>
      <c r="AD326" s="1" t="s">
        <v>51</v>
      </c>
      <c r="AE326" s="1" t="s">
        <v>457</v>
      </c>
      <c r="AG326" s="1" t="s">
        <v>37</v>
      </c>
      <c r="AH326" s="1" t="s">
        <v>319</v>
      </c>
      <c r="AI326" s="1" t="s">
        <v>1726</v>
      </c>
    </row>
    <row r="327" spans="1:35" ht="15.75" x14ac:dyDescent="0.25">
      <c r="A327" s="1" t="s">
        <v>1921</v>
      </c>
      <c r="B327" s="1" t="s">
        <v>1922</v>
      </c>
      <c r="C327" s="1">
        <v>204886</v>
      </c>
      <c r="D327" s="1">
        <v>2014</v>
      </c>
      <c r="E327" s="1" t="s">
        <v>35</v>
      </c>
      <c r="F327" s="1" t="s">
        <v>1923</v>
      </c>
      <c r="G327" s="1" t="s">
        <v>37</v>
      </c>
      <c r="H327" s="1" t="s">
        <v>37</v>
      </c>
      <c r="I327" s="1" t="s">
        <v>37</v>
      </c>
      <c r="J327" s="1" t="s">
        <v>125</v>
      </c>
      <c r="K327" s="1">
        <v>2.5</v>
      </c>
      <c r="L327" s="1">
        <v>2.5</v>
      </c>
      <c r="M327" s="1" t="s">
        <v>38</v>
      </c>
      <c r="N327" s="1" t="s">
        <v>38</v>
      </c>
      <c r="O327" s="1" t="s">
        <v>101</v>
      </c>
      <c r="P327" s="1" t="s">
        <v>125</v>
      </c>
      <c r="Q327" s="1" t="s">
        <v>41</v>
      </c>
      <c r="R327" s="1" t="s">
        <v>690</v>
      </c>
      <c r="S327" s="1" t="s">
        <v>1924</v>
      </c>
      <c r="T327" s="1">
        <v>13186</v>
      </c>
      <c r="U327" s="1">
        <v>82.29</v>
      </c>
      <c r="V327" s="1" t="s">
        <v>1925</v>
      </c>
      <c r="Z327" s="1" t="s">
        <v>285</v>
      </c>
      <c r="AB327" s="1" t="s">
        <v>285</v>
      </c>
      <c r="AC327" s="1" t="s">
        <v>956</v>
      </c>
      <c r="AD327" s="1" t="s">
        <v>37</v>
      </c>
      <c r="AE327" s="1" t="s">
        <v>1787</v>
      </c>
      <c r="AG327" s="1" t="s">
        <v>37</v>
      </c>
      <c r="AH327" s="1" t="s">
        <v>1780</v>
      </c>
      <c r="AI327" s="1" t="s">
        <v>1926</v>
      </c>
    </row>
    <row r="328" spans="1:35" ht="15.75" x14ac:dyDescent="0.25">
      <c r="A328" s="1" t="s">
        <v>562</v>
      </c>
      <c r="B328" s="1" t="s">
        <v>563</v>
      </c>
      <c r="C328" s="1" t="s">
        <v>564</v>
      </c>
      <c r="D328" s="1">
        <v>2001</v>
      </c>
      <c r="E328" s="1" t="s">
        <v>35</v>
      </c>
      <c r="F328" s="1" t="s">
        <v>101</v>
      </c>
      <c r="G328" s="1" t="s">
        <v>101</v>
      </c>
      <c r="H328" s="1" t="s">
        <v>101</v>
      </c>
      <c r="I328" s="1" t="s">
        <v>37</v>
      </c>
      <c r="J328" s="1" t="s">
        <v>101</v>
      </c>
      <c r="K328" s="1" t="s">
        <v>101</v>
      </c>
      <c r="L328" s="1" t="s">
        <v>101</v>
      </c>
      <c r="M328" s="1" t="s">
        <v>101</v>
      </c>
      <c r="N328" s="1" t="s">
        <v>101</v>
      </c>
      <c r="O328" s="1" t="s">
        <v>101</v>
      </c>
      <c r="P328" s="1" t="s">
        <v>101</v>
      </c>
      <c r="Q328" s="1" t="s">
        <v>58</v>
      </c>
      <c r="R328" s="1" t="s">
        <v>565</v>
      </c>
      <c r="S328" s="1" t="s">
        <v>44</v>
      </c>
      <c r="T328" s="1">
        <v>431</v>
      </c>
      <c r="U328" s="1" t="s">
        <v>44</v>
      </c>
      <c r="V328" s="1" t="s">
        <v>566</v>
      </c>
      <c r="W328" s="1" t="s">
        <v>567</v>
      </c>
      <c r="Z328" s="1" t="s">
        <v>48</v>
      </c>
      <c r="AA328" s="1" t="s">
        <v>568</v>
      </c>
      <c r="AB328" s="1" t="s">
        <v>285</v>
      </c>
      <c r="AC328" s="1">
        <v>45323</v>
      </c>
      <c r="AG328" s="1" t="s">
        <v>37</v>
      </c>
    </row>
    <row r="329" spans="1:35" ht="15.75" x14ac:dyDescent="0.25">
      <c r="A329" s="1" t="s">
        <v>1937</v>
      </c>
      <c r="B329" s="1" t="s">
        <v>1105</v>
      </c>
      <c r="C329" s="1">
        <v>204447</v>
      </c>
      <c r="D329" s="1">
        <v>2012</v>
      </c>
      <c r="E329" s="1" t="s">
        <v>35</v>
      </c>
      <c r="F329" s="1" t="s">
        <v>1938</v>
      </c>
      <c r="G329" s="1" t="s">
        <v>37</v>
      </c>
      <c r="H329" s="1" t="s">
        <v>37</v>
      </c>
      <c r="I329" s="1" t="s">
        <v>37</v>
      </c>
      <c r="J329" s="1">
        <v>5</v>
      </c>
      <c r="K329" s="1">
        <v>5</v>
      </c>
      <c r="L329" s="1">
        <v>20</v>
      </c>
      <c r="M329" s="1" t="s">
        <v>38</v>
      </c>
      <c r="N329" s="1" t="s">
        <v>40</v>
      </c>
      <c r="O329" s="1" t="s">
        <v>101</v>
      </c>
      <c r="P329" s="1" t="s">
        <v>1939</v>
      </c>
      <c r="Q329" s="1" t="s">
        <v>41</v>
      </c>
      <c r="R329" s="1" t="s">
        <v>1940</v>
      </c>
      <c r="S329" s="1" t="s">
        <v>1941</v>
      </c>
      <c r="T329" s="1">
        <v>1466</v>
      </c>
      <c r="U329" s="1">
        <v>79.55</v>
      </c>
      <c r="V329" s="1" t="s">
        <v>1942</v>
      </c>
      <c r="X329" s="1" t="s">
        <v>1943</v>
      </c>
      <c r="Y329" s="1" t="s">
        <v>348</v>
      </c>
      <c r="Z329" s="1" t="s">
        <v>348</v>
      </c>
      <c r="AA329" s="1" t="s">
        <v>1944</v>
      </c>
      <c r="AB329" s="1" t="s">
        <v>348</v>
      </c>
      <c r="AC329" s="1" t="s">
        <v>37</v>
      </c>
      <c r="AD329" s="1" t="s">
        <v>1780</v>
      </c>
      <c r="AE329" s="1" t="s">
        <v>1945</v>
      </c>
    </row>
    <row r="330" spans="1:35" ht="15.75" x14ac:dyDescent="0.25">
      <c r="A330" s="1" t="s">
        <v>1937</v>
      </c>
      <c r="B330" s="1" t="s">
        <v>1105</v>
      </c>
      <c r="C330" s="1">
        <v>204447</v>
      </c>
      <c r="D330" s="1">
        <v>2012</v>
      </c>
      <c r="E330" s="1" t="s">
        <v>35</v>
      </c>
      <c r="F330" s="1" t="s">
        <v>1938</v>
      </c>
      <c r="G330" s="1" t="s">
        <v>37</v>
      </c>
      <c r="H330" s="1" t="s">
        <v>37</v>
      </c>
      <c r="I330" s="1" t="s">
        <v>37</v>
      </c>
      <c r="J330" s="1">
        <v>10</v>
      </c>
      <c r="K330" s="1">
        <v>5</v>
      </c>
      <c r="L330" s="1">
        <v>20</v>
      </c>
      <c r="M330" s="1" t="s">
        <v>38</v>
      </c>
      <c r="N330" s="1" t="s">
        <v>40</v>
      </c>
      <c r="O330" s="1" t="s">
        <v>101</v>
      </c>
      <c r="P330" s="1" t="s">
        <v>2040</v>
      </c>
      <c r="Q330" s="1" t="s">
        <v>41</v>
      </c>
      <c r="R330" s="1" t="s">
        <v>1946</v>
      </c>
      <c r="S330" s="1" t="s">
        <v>1947</v>
      </c>
      <c r="T330" s="1">
        <v>1007</v>
      </c>
      <c r="U330" s="1">
        <v>80.53</v>
      </c>
      <c r="V330" s="1" t="s">
        <v>1942</v>
      </c>
      <c r="Y330" s="1" t="s">
        <v>348</v>
      </c>
      <c r="Z330" s="1" t="s">
        <v>348</v>
      </c>
      <c r="AB330" s="1" t="s">
        <v>348</v>
      </c>
      <c r="AC330" s="1" t="s">
        <v>956</v>
      </c>
      <c r="AE330" s="1" t="s">
        <v>37</v>
      </c>
      <c r="AF330" s="1" t="s">
        <v>1780</v>
      </c>
      <c r="AG330" s="1" t="s">
        <v>1945</v>
      </c>
    </row>
    <row r="331" spans="1:35" ht="15.75" x14ac:dyDescent="0.25">
      <c r="A331" s="1" t="s">
        <v>1937</v>
      </c>
      <c r="B331" s="1" t="s">
        <v>1105</v>
      </c>
      <c r="C331" s="1">
        <v>204447</v>
      </c>
      <c r="D331" s="1">
        <v>2012</v>
      </c>
      <c r="E331" s="1" t="s">
        <v>35</v>
      </c>
      <c r="F331" s="1" t="s">
        <v>1938</v>
      </c>
      <c r="G331" s="1" t="s">
        <v>37</v>
      </c>
      <c r="H331" s="1" t="s">
        <v>37</v>
      </c>
      <c r="I331" s="1" t="s">
        <v>37</v>
      </c>
      <c r="J331" s="1">
        <v>15</v>
      </c>
      <c r="K331" s="1">
        <v>5</v>
      </c>
      <c r="L331" s="1">
        <v>20</v>
      </c>
      <c r="M331" s="1" t="s">
        <v>38</v>
      </c>
      <c r="N331" s="1" t="s">
        <v>40</v>
      </c>
      <c r="O331" s="1" t="s">
        <v>101</v>
      </c>
      <c r="P331" s="1" t="s">
        <v>2041</v>
      </c>
      <c r="Q331" s="1" t="s">
        <v>41</v>
      </c>
      <c r="R331" s="1" t="s">
        <v>1948</v>
      </c>
      <c r="S331" s="1" t="s">
        <v>1949</v>
      </c>
      <c r="T331" s="1">
        <v>449</v>
      </c>
      <c r="U331" s="1">
        <v>82.14</v>
      </c>
      <c r="V331" s="1" t="s">
        <v>1942</v>
      </c>
      <c r="Y331" s="1" t="s">
        <v>348</v>
      </c>
      <c r="Z331" s="1" t="s">
        <v>348</v>
      </c>
      <c r="AB331" s="1" t="s">
        <v>348</v>
      </c>
      <c r="AC331" s="1" t="s">
        <v>956</v>
      </c>
      <c r="AE331" s="1" t="s">
        <v>37</v>
      </c>
      <c r="AF331" s="1" t="s">
        <v>1780</v>
      </c>
      <c r="AG331" s="1" t="s">
        <v>1945</v>
      </c>
    </row>
    <row r="332" spans="1:35" ht="15.75" x14ac:dyDescent="0.25">
      <c r="A332" s="1" t="s">
        <v>1927</v>
      </c>
      <c r="B332" s="1" t="s">
        <v>1928</v>
      </c>
      <c r="C332" s="1">
        <v>213137</v>
      </c>
      <c r="D332" s="1">
        <v>2019</v>
      </c>
      <c r="E332" s="1" t="s">
        <v>99</v>
      </c>
      <c r="F332" s="1" t="s">
        <v>1929</v>
      </c>
      <c r="G332" s="1" t="s">
        <v>101</v>
      </c>
      <c r="H332" s="1" t="s">
        <v>101</v>
      </c>
      <c r="I332" s="1" t="s">
        <v>37</v>
      </c>
      <c r="J332" s="1" t="s">
        <v>101</v>
      </c>
      <c r="K332" s="1" t="s">
        <v>101</v>
      </c>
      <c r="L332" s="1" t="s">
        <v>101</v>
      </c>
      <c r="M332" s="1" t="s">
        <v>101</v>
      </c>
      <c r="N332" s="1" t="s">
        <v>101</v>
      </c>
      <c r="O332" s="1" t="s">
        <v>101</v>
      </c>
      <c r="P332" s="1" t="s">
        <v>101</v>
      </c>
      <c r="Q332" s="1" t="s">
        <v>101</v>
      </c>
      <c r="R332" s="1" t="s">
        <v>101</v>
      </c>
      <c r="S332" s="1" t="s">
        <v>101</v>
      </c>
      <c r="T332" s="1" t="s">
        <v>101</v>
      </c>
      <c r="U332" s="1" t="s">
        <v>101</v>
      </c>
      <c r="V332" s="1" t="s">
        <v>101</v>
      </c>
      <c r="W332" s="1" t="s">
        <v>1930</v>
      </c>
      <c r="Z332" s="1" t="s">
        <v>82</v>
      </c>
      <c r="AA332" s="1" t="s">
        <v>1931</v>
      </c>
      <c r="AB332" s="1" t="s">
        <v>82</v>
      </c>
      <c r="AC332" s="1">
        <v>45394</v>
      </c>
      <c r="AG332" s="1" t="s">
        <v>37</v>
      </c>
      <c r="AI332" s="1" t="s">
        <v>1932</v>
      </c>
    </row>
    <row r="333" spans="1:35" ht="15.75" x14ac:dyDescent="0.25">
      <c r="A333" s="1" t="s">
        <v>1731</v>
      </c>
      <c r="B333" s="1" t="s">
        <v>276</v>
      </c>
      <c r="C333" s="1">
        <v>20547</v>
      </c>
      <c r="D333" s="1">
        <v>1996</v>
      </c>
      <c r="E333" s="1" t="s">
        <v>607</v>
      </c>
      <c r="F333" s="1" t="s">
        <v>44</v>
      </c>
      <c r="G333" s="1" t="s">
        <v>37</v>
      </c>
      <c r="H333" s="1" t="s">
        <v>37</v>
      </c>
      <c r="I333" s="1" t="s">
        <v>37</v>
      </c>
      <c r="J333" s="1" t="s">
        <v>125</v>
      </c>
      <c r="K333" s="1">
        <v>40</v>
      </c>
      <c r="L333" s="1">
        <v>40</v>
      </c>
      <c r="M333" s="1" t="s">
        <v>38</v>
      </c>
      <c r="N333" s="1" t="s">
        <v>38</v>
      </c>
      <c r="O333" s="1" t="s">
        <v>101</v>
      </c>
      <c r="P333" s="1" t="s">
        <v>125</v>
      </c>
      <c r="Q333" s="1" t="s">
        <v>41</v>
      </c>
      <c r="R333" s="1" t="s">
        <v>1732</v>
      </c>
      <c r="S333" s="1" t="s">
        <v>1733</v>
      </c>
      <c r="T333" s="1">
        <v>3332</v>
      </c>
      <c r="U333" s="1" t="s">
        <v>44</v>
      </c>
      <c r="V333" s="1" t="s">
        <v>276</v>
      </c>
      <c r="Z333" s="1" t="s">
        <v>48</v>
      </c>
      <c r="AA333" s="1" t="s">
        <v>1734</v>
      </c>
      <c r="AB333" s="1" t="s">
        <v>285</v>
      </c>
      <c r="AC333" s="1">
        <v>45365</v>
      </c>
      <c r="AG333" s="1" t="s">
        <v>37</v>
      </c>
      <c r="AH333" s="1" t="s">
        <v>319</v>
      </c>
    </row>
    <row r="334" spans="1:35" ht="15.75" x14ac:dyDescent="0.25">
      <c r="A334" s="1" t="s">
        <v>569</v>
      </c>
      <c r="B334" s="1" t="s">
        <v>570</v>
      </c>
      <c r="C334" s="1">
        <v>20859</v>
      </c>
      <c r="D334" s="1">
        <v>1998</v>
      </c>
      <c r="E334" s="1" t="s">
        <v>35</v>
      </c>
      <c r="F334" s="1" t="s">
        <v>571</v>
      </c>
      <c r="G334" s="1" t="s">
        <v>37</v>
      </c>
      <c r="H334" s="1" t="s">
        <v>37</v>
      </c>
      <c r="I334" s="1" t="s">
        <v>37</v>
      </c>
      <c r="J334" s="1">
        <v>5</v>
      </c>
      <c r="K334" s="1">
        <v>5</v>
      </c>
      <c r="L334" s="1">
        <v>20</v>
      </c>
      <c r="M334" s="1" t="s">
        <v>38</v>
      </c>
      <c r="N334" s="1" t="s">
        <v>40</v>
      </c>
      <c r="O334" s="1" t="s">
        <v>101</v>
      </c>
      <c r="P334" s="1" t="s">
        <v>572</v>
      </c>
      <c r="Q334" s="1" t="s">
        <v>41</v>
      </c>
      <c r="R334" s="1" t="s">
        <v>573</v>
      </c>
      <c r="S334" s="1" t="s">
        <v>44</v>
      </c>
      <c r="T334" s="1">
        <v>273</v>
      </c>
      <c r="U334" s="1" t="s">
        <v>44</v>
      </c>
      <c r="V334" s="1" t="s">
        <v>574</v>
      </c>
      <c r="X334" s="1" t="s">
        <v>575</v>
      </c>
      <c r="Z334" s="1" t="s">
        <v>48</v>
      </c>
      <c r="AA334" s="1" t="s">
        <v>575</v>
      </c>
      <c r="AB334" s="1" t="s">
        <v>285</v>
      </c>
      <c r="AC334" s="1">
        <v>45313</v>
      </c>
    </row>
    <row r="335" spans="1:35" ht="15.75" x14ac:dyDescent="0.25">
      <c r="A335" s="1" t="s">
        <v>1933</v>
      </c>
      <c r="B335" s="1" t="s">
        <v>1934</v>
      </c>
      <c r="C335" s="1">
        <v>213217</v>
      </c>
      <c r="D335" s="1">
        <v>2019</v>
      </c>
      <c r="E335" s="1" t="s">
        <v>99</v>
      </c>
      <c r="F335" s="1" t="s">
        <v>101</v>
      </c>
      <c r="G335" s="1" t="s">
        <v>113</v>
      </c>
      <c r="H335" s="1" t="s">
        <v>101</v>
      </c>
      <c r="I335" s="1" t="s">
        <v>37</v>
      </c>
      <c r="J335" s="1" t="s">
        <v>101</v>
      </c>
      <c r="K335" s="1" t="s">
        <v>101</v>
      </c>
      <c r="L335" s="1" t="s">
        <v>101</v>
      </c>
      <c r="M335" s="1" t="s">
        <v>101</v>
      </c>
      <c r="N335" s="1" t="s">
        <v>101</v>
      </c>
      <c r="O335" s="1" t="s">
        <v>101</v>
      </c>
      <c r="P335" s="1" t="s">
        <v>101</v>
      </c>
      <c r="Q335" s="1" t="s">
        <v>101</v>
      </c>
      <c r="R335" s="1" t="s">
        <v>101</v>
      </c>
      <c r="S335" s="1" t="s">
        <v>101</v>
      </c>
      <c r="T335" s="1" t="s">
        <v>101</v>
      </c>
      <c r="U335" s="1" t="s">
        <v>101</v>
      </c>
      <c r="V335" s="1" t="s">
        <v>101</v>
      </c>
      <c r="W335" s="1" t="s">
        <v>1875</v>
      </c>
      <c r="Z335" s="1" t="s">
        <v>82</v>
      </c>
      <c r="AA335" s="1" t="s">
        <v>1935</v>
      </c>
      <c r="AB335" s="1" t="s">
        <v>82</v>
      </c>
      <c r="AC335" s="1">
        <v>45394</v>
      </c>
      <c r="AG335" s="1" t="s">
        <v>37</v>
      </c>
      <c r="AI335" s="1" t="s">
        <v>1936</v>
      </c>
    </row>
    <row r="336" spans="1:35" ht="15.75" x14ac:dyDescent="0.25">
      <c r="A336" s="1" t="s">
        <v>858</v>
      </c>
      <c r="B336" s="1" t="s">
        <v>859</v>
      </c>
      <c r="C336" s="1">
        <v>20471</v>
      </c>
      <c r="D336" s="1">
        <v>1995</v>
      </c>
      <c r="E336" s="1" t="s">
        <v>607</v>
      </c>
      <c r="F336" s="1" t="s">
        <v>860</v>
      </c>
      <c r="G336" s="1" t="s">
        <v>37</v>
      </c>
      <c r="H336" s="1" t="s">
        <v>37</v>
      </c>
      <c r="I336" s="1" t="s">
        <v>37</v>
      </c>
      <c r="J336" s="1">
        <v>2400</v>
      </c>
      <c r="K336" s="1">
        <v>2400</v>
      </c>
      <c r="L336" s="1">
        <v>2400</v>
      </c>
      <c r="M336" s="1" t="s">
        <v>251</v>
      </c>
      <c r="N336" s="1" t="s">
        <v>38</v>
      </c>
      <c r="O336" s="1" t="s">
        <v>861</v>
      </c>
      <c r="P336" s="1" t="s">
        <v>862</v>
      </c>
      <c r="Q336" s="1" t="s">
        <v>41</v>
      </c>
      <c r="R336" s="1" t="s">
        <v>690</v>
      </c>
      <c r="S336" s="1" t="s">
        <v>863</v>
      </c>
      <c r="T336" s="1">
        <v>1757</v>
      </c>
      <c r="U336" s="1">
        <v>73.2</v>
      </c>
      <c r="V336" s="1" t="s">
        <v>864</v>
      </c>
      <c r="W336" s="1" t="s">
        <v>865</v>
      </c>
      <c r="Z336" s="1" t="s">
        <v>48</v>
      </c>
      <c r="AB336" s="1" t="s">
        <v>63</v>
      </c>
      <c r="AC336" s="1">
        <v>45338</v>
      </c>
      <c r="AG336" s="1" t="s">
        <v>37</v>
      </c>
      <c r="AH336" s="1" t="s">
        <v>319</v>
      </c>
    </row>
    <row r="337" spans="1:35" ht="15.75" x14ac:dyDescent="0.25">
      <c r="A337" s="1" t="s">
        <v>1950</v>
      </c>
      <c r="B337" s="1" t="s">
        <v>1951</v>
      </c>
      <c r="C337" s="1">
        <v>20825</v>
      </c>
      <c r="D337" s="1">
        <v>1998</v>
      </c>
      <c r="E337" s="1" t="s">
        <v>35</v>
      </c>
      <c r="F337" s="1" t="s">
        <v>1952</v>
      </c>
      <c r="G337" s="1" t="s">
        <v>37</v>
      </c>
      <c r="H337" s="1" t="s">
        <v>37</v>
      </c>
      <c r="I337" s="1" t="s">
        <v>37</v>
      </c>
      <c r="J337" s="1">
        <v>200</v>
      </c>
      <c r="K337" s="1">
        <v>40</v>
      </c>
      <c r="L337" s="1">
        <v>200</v>
      </c>
      <c r="M337" s="1" t="s">
        <v>40</v>
      </c>
      <c r="N337" s="1" t="s">
        <v>40</v>
      </c>
      <c r="O337" s="1" t="s">
        <v>1953</v>
      </c>
      <c r="P337" s="1" t="s">
        <v>1954</v>
      </c>
      <c r="Q337" s="1" t="s">
        <v>41</v>
      </c>
      <c r="R337" s="1" t="s">
        <v>324</v>
      </c>
      <c r="S337" s="1" t="s">
        <v>88</v>
      </c>
      <c r="T337" s="1">
        <v>702</v>
      </c>
      <c r="U337" s="1">
        <f>AVERAGE(79.2, 72.8)</f>
        <v>76</v>
      </c>
      <c r="V337" s="1" t="s">
        <v>1956</v>
      </c>
      <c r="W337" s="1" t="s">
        <v>1955</v>
      </c>
      <c r="Z337" s="1" t="s">
        <v>348</v>
      </c>
      <c r="AA337" s="1" t="s">
        <v>1957</v>
      </c>
      <c r="AB337" s="1" t="s">
        <v>348</v>
      </c>
      <c r="AC337" s="1" t="s">
        <v>956</v>
      </c>
      <c r="AG337" s="1" t="s">
        <v>37</v>
      </c>
      <c r="AH337" s="1" t="s">
        <v>1780</v>
      </c>
      <c r="AI337" s="1" t="s">
        <v>1958</v>
      </c>
    </row>
    <row r="338" spans="1:35" ht="15.75" x14ac:dyDescent="0.25">
      <c r="A338" s="1" t="s">
        <v>829</v>
      </c>
      <c r="B338" s="1" t="s">
        <v>830</v>
      </c>
      <c r="C338" s="1">
        <v>20768</v>
      </c>
      <c r="D338" s="1">
        <v>1997</v>
      </c>
      <c r="E338" s="1" t="s">
        <v>35</v>
      </c>
      <c r="F338" s="1" t="s">
        <v>831</v>
      </c>
      <c r="G338" s="1" t="s">
        <v>37</v>
      </c>
      <c r="H338" s="1" t="s">
        <v>37</v>
      </c>
      <c r="I338" s="1" t="s">
        <v>113</v>
      </c>
      <c r="J338" s="1" t="s">
        <v>832</v>
      </c>
      <c r="K338" s="1">
        <v>1</v>
      </c>
      <c r="L338" s="1">
        <v>20</v>
      </c>
      <c r="M338" s="1" t="s">
        <v>38</v>
      </c>
      <c r="N338" s="1" t="s">
        <v>40</v>
      </c>
      <c r="O338" s="1" t="s">
        <v>101</v>
      </c>
      <c r="P338" s="1" t="s">
        <v>833</v>
      </c>
      <c r="Q338" s="1" t="s">
        <v>41</v>
      </c>
      <c r="R338" s="1" t="s">
        <v>542</v>
      </c>
      <c r="S338" s="1" t="s">
        <v>44</v>
      </c>
      <c r="T338" s="1">
        <v>497</v>
      </c>
      <c r="U338" s="1" t="s">
        <v>44</v>
      </c>
      <c r="V338" s="1" t="s">
        <v>291</v>
      </c>
      <c r="W338" s="1" t="s">
        <v>834</v>
      </c>
      <c r="Z338" s="1" t="s">
        <v>48</v>
      </c>
      <c r="AA338" s="1" t="s">
        <v>835</v>
      </c>
      <c r="AB338" s="1" t="s">
        <v>285</v>
      </c>
      <c r="AC338" s="1">
        <v>45348</v>
      </c>
      <c r="AG338" s="1" t="s">
        <v>37</v>
      </c>
    </row>
    <row r="339" spans="1:35" ht="15.75" x14ac:dyDescent="0.25">
      <c r="A339" s="1" t="s">
        <v>829</v>
      </c>
      <c r="B339" s="1" t="s">
        <v>830</v>
      </c>
      <c r="C339" s="1">
        <v>20768</v>
      </c>
      <c r="D339" s="1">
        <v>1997</v>
      </c>
      <c r="E339" s="1" t="s">
        <v>35</v>
      </c>
      <c r="F339" s="1" t="s">
        <v>831</v>
      </c>
      <c r="G339" s="1" t="s">
        <v>37</v>
      </c>
      <c r="H339" s="1" t="s">
        <v>37</v>
      </c>
      <c r="I339" s="1" t="s">
        <v>113</v>
      </c>
      <c r="J339" s="1" t="s">
        <v>832</v>
      </c>
      <c r="K339" s="1">
        <v>1</v>
      </c>
      <c r="L339" s="1">
        <v>20</v>
      </c>
      <c r="M339" s="1" t="s">
        <v>38</v>
      </c>
      <c r="N339" s="1" t="s">
        <v>40</v>
      </c>
      <c r="O339" s="1" t="s">
        <v>101</v>
      </c>
      <c r="P339" s="1" t="s">
        <v>857</v>
      </c>
      <c r="Q339" s="1" t="s">
        <v>41</v>
      </c>
      <c r="R339" s="1" t="s">
        <v>542</v>
      </c>
      <c r="S339" s="1" t="s">
        <v>44</v>
      </c>
      <c r="T339" s="1">
        <v>1011</v>
      </c>
      <c r="U339" s="1" t="s">
        <v>44</v>
      </c>
      <c r="V339" s="1" t="s">
        <v>291</v>
      </c>
      <c r="W339" s="1" t="s">
        <v>834</v>
      </c>
      <c r="Z339" s="1" t="s">
        <v>48</v>
      </c>
      <c r="AA339" s="1" t="s">
        <v>835</v>
      </c>
      <c r="AB339" s="1" t="s">
        <v>285</v>
      </c>
      <c r="AC339" s="1">
        <v>45348</v>
      </c>
      <c r="AG339" s="1" t="s">
        <v>37</v>
      </c>
    </row>
    <row r="340" spans="1:35" ht="15.75" x14ac:dyDescent="0.25">
      <c r="A340" s="1" t="s">
        <v>829</v>
      </c>
      <c r="B340" s="1" t="s">
        <v>830</v>
      </c>
      <c r="C340" s="1">
        <v>20768</v>
      </c>
      <c r="D340" s="1">
        <v>1997</v>
      </c>
      <c r="E340" s="1" t="s">
        <v>35</v>
      </c>
      <c r="F340" s="1" t="s">
        <v>831</v>
      </c>
      <c r="G340" s="1" t="s">
        <v>37</v>
      </c>
      <c r="H340" s="1" t="s">
        <v>37</v>
      </c>
      <c r="I340" s="1" t="s">
        <v>113</v>
      </c>
      <c r="J340" s="1" t="s">
        <v>832</v>
      </c>
      <c r="K340" s="1">
        <v>1</v>
      </c>
      <c r="L340" s="1">
        <v>20</v>
      </c>
      <c r="M340" s="1" t="s">
        <v>38</v>
      </c>
      <c r="N340" s="1" t="s">
        <v>40</v>
      </c>
      <c r="O340" s="1" t="s">
        <v>101</v>
      </c>
      <c r="P340" s="1" t="s">
        <v>866</v>
      </c>
      <c r="Q340" s="1" t="s">
        <v>41</v>
      </c>
      <c r="R340" s="1" t="s">
        <v>542</v>
      </c>
      <c r="S340" s="1" t="s">
        <v>44</v>
      </c>
      <c r="T340" s="1">
        <v>229</v>
      </c>
      <c r="U340" s="1" t="s">
        <v>44</v>
      </c>
      <c r="V340" s="1" t="s">
        <v>291</v>
      </c>
      <c r="W340" s="1" t="s">
        <v>834</v>
      </c>
      <c r="Z340" s="1" t="s">
        <v>48</v>
      </c>
      <c r="AA340" s="1" t="s">
        <v>835</v>
      </c>
      <c r="AB340" s="1" t="s">
        <v>285</v>
      </c>
      <c r="AC340" s="1">
        <v>45348</v>
      </c>
      <c r="AG340" s="1" t="s">
        <v>37</v>
      </c>
    </row>
    <row r="341" spans="1:35" ht="15.75" x14ac:dyDescent="0.25">
      <c r="A341" s="1" t="s">
        <v>576</v>
      </c>
      <c r="B341" s="1" t="s">
        <v>577</v>
      </c>
      <c r="C341" s="1">
        <v>20789</v>
      </c>
      <c r="D341" s="1">
        <v>1997</v>
      </c>
      <c r="E341" s="1" t="s">
        <v>35</v>
      </c>
      <c r="F341" s="1" t="s">
        <v>578</v>
      </c>
      <c r="G341" s="1" t="s">
        <v>37</v>
      </c>
      <c r="H341" s="1" t="s">
        <v>37</v>
      </c>
      <c r="I341" s="1" t="s">
        <v>37</v>
      </c>
      <c r="J341" s="1">
        <v>400</v>
      </c>
      <c r="K341" s="1">
        <v>400</v>
      </c>
      <c r="L341" s="1">
        <v>400</v>
      </c>
      <c r="M341" s="1" t="s">
        <v>38</v>
      </c>
      <c r="N341" s="1" t="s">
        <v>38</v>
      </c>
      <c r="O341" s="1" t="s">
        <v>101</v>
      </c>
      <c r="P341" s="1" t="s">
        <v>579</v>
      </c>
      <c r="Q341" s="1" t="s">
        <v>41</v>
      </c>
      <c r="R341" s="1" t="s">
        <v>59</v>
      </c>
      <c r="S341" s="1" t="s">
        <v>580</v>
      </c>
      <c r="T341" s="1">
        <v>269</v>
      </c>
      <c r="U341" s="1" t="s">
        <v>44</v>
      </c>
      <c r="V341" s="1" t="s">
        <v>532</v>
      </c>
      <c r="W341" s="1" t="s">
        <v>581</v>
      </c>
      <c r="Z341" s="1" t="s">
        <v>48</v>
      </c>
      <c r="AA341" s="1" t="s">
        <v>582</v>
      </c>
      <c r="AB341" s="1" t="s">
        <v>82</v>
      </c>
      <c r="AC341" s="1">
        <v>45323</v>
      </c>
      <c r="AG341" s="1" t="s">
        <v>37</v>
      </c>
    </row>
  </sheetData>
  <phoneticPr fontId="1" type="noConversion"/>
  <hyperlinks>
    <hyperlink ref="AI323" r:id="rId1" xr:uid="{BBCB9251-967D-441A-8C88-2670E4923210}"/>
    <hyperlink ref="AI326" r:id="rId2" xr:uid="{4DC095FD-CF33-4CBB-95AA-68AFA2981874}"/>
    <hyperlink ref="AI29" r:id="rId3" xr:uid="{7D068034-6864-4606-A954-37EC88698B0D}"/>
    <hyperlink ref="AI27" r:id="rId4" xr:uid="{381F7ABE-7BF5-4871-B74C-58AB78B143F0}"/>
    <hyperlink ref="AI208" r:id="rId5" xr:uid="{7C533533-40C4-4967-B2C4-184BD4CC8FF4}"/>
    <hyperlink ref="AI207" r:id="rId6" xr:uid="{041CA90E-6319-4B30-8AB7-954484FA773B}"/>
    <hyperlink ref="AI197" r:id="rId7" xr:uid="{9C8D06B0-F997-4D13-BB9C-0D7B66A759CA}"/>
    <hyperlink ref="AI198" r:id="rId8" xr:uid="{65B58D02-5CFB-4807-986A-9CC6275C0E2F}"/>
    <hyperlink ref="AI96" r:id="rId9" xr:uid="{6106220D-B4C9-43DC-8F77-63A72277D34F}"/>
    <hyperlink ref="AI121" r:id="rId10" xr:uid="{35DCD7C3-4A35-413C-A5B6-4B4FA0CF7DE7}"/>
    <hyperlink ref="AI300" r:id="rId11" xr:uid="{74DA1155-E5ED-4200-A11D-62450C9DC966}"/>
    <hyperlink ref="AI175" r:id="rId12" xr:uid="{D7F34C3C-9BED-4006-ABA4-533E34CEC68B}"/>
    <hyperlink ref="AI176" r:id="rId13" xr:uid="{194012D3-0DA8-463C-90EE-4E63C2F37383}"/>
    <hyperlink ref="AI183" r:id="rId14" xr:uid="{20E6CF69-71D2-4111-BE6C-C93DED8AC6D6}"/>
    <hyperlink ref="AI185" r:id="rId15" xr:uid="{BB1F7F16-7E49-4198-BDC4-398237F2D4DB}"/>
    <hyperlink ref="AI189" r:id="rId16" xr:uid="{07C0A38B-0245-432E-8A3F-0F9F05F77232}"/>
    <hyperlink ref="AI196" r:id="rId17" xr:uid="{C0F1F453-CA54-4636-8EB9-160E5E2AE267}"/>
    <hyperlink ref="AI191" r:id="rId18" xr:uid="{0E779E99-E881-4783-875C-B2815BFC54DA}"/>
    <hyperlink ref="AI199" r:id="rId19" xr:uid="{9A4DAFC3-0758-4DB0-881D-3C0F8A6B8B3C}"/>
    <hyperlink ref="AI204" r:id="rId20" xr:uid="{C73EB714-3906-450F-AC4B-B31418A2435D}"/>
    <hyperlink ref="AI205" r:id="rId21" xr:uid="{47004309-EBD8-4656-BA69-3F13C0A48BD0}"/>
    <hyperlink ref="AI206" r:id="rId22" xr:uid="{C9FF63CE-0AE4-41D2-9DB4-F064530F83D2}"/>
    <hyperlink ref="AI209" r:id="rId23" xr:uid="{0359192F-C6D0-45EB-A91C-24AC4A31FF90}"/>
    <hyperlink ref="AI217" r:id="rId24" xr:uid="{D292FC20-41A1-4116-B679-37F54F10D733}"/>
    <hyperlink ref="AI219" r:id="rId25" xr:uid="{9B7ACD86-DBED-41B6-8045-CCA3190BF3AC}"/>
    <hyperlink ref="AI222" r:id="rId26" xr:uid="{58CA663B-020A-4CC3-876D-59BD28B540BA}"/>
    <hyperlink ref="AI220" r:id="rId27" xr:uid="{95CB76ED-6F56-4241-9326-D61711569E9F}"/>
    <hyperlink ref="AI221" r:id="rId28" xr:uid="{FA842B07-D7A7-42D9-8B65-ACFF0AD46A67}"/>
    <hyperlink ref="AI223" r:id="rId29" xr:uid="{152EA79D-FCA8-4B68-A403-6438F5861648}"/>
    <hyperlink ref="AI224" r:id="rId30" xr:uid="{D4A9E020-940E-461D-BF18-6F0A9648F4B9}"/>
    <hyperlink ref="AI230" r:id="rId31" xr:uid="{0007FADE-051C-4F8F-BA68-0C6E2EE0EBE1}"/>
    <hyperlink ref="AI235" r:id="rId32" xr:uid="{B8FCCD1C-E9F5-4ABF-B490-139E3B319649}"/>
    <hyperlink ref="AI240" r:id="rId33" xr:uid="{978FAC16-F2B2-423D-AE13-0EE245245A3D}"/>
    <hyperlink ref="AI241" r:id="rId34" xr:uid="{032F127F-6892-46EE-8C53-580B817C44DC}"/>
    <hyperlink ref="AI244" r:id="rId35" xr:uid="{A7F0971A-C0CF-4110-8DBE-7651EEE47F57}"/>
    <hyperlink ref="AI246" r:id="rId36" xr:uid="{1ABACB58-C680-4D47-9C85-F37ABFCBBC5C}"/>
    <hyperlink ref="AI251" r:id="rId37" xr:uid="{1CFEBD04-FD9A-4564-B13B-29592D01F124}"/>
    <hyperlink ref="AI253" r:id="rId38" xr:uid="{DC68804F-F247-466E-97CA-0A637DC7F85C}"/>
    <hyperlink ref="AI254" r:id="rId39" xr:uid="{E9C5989F-F5DE-4B61-9729-1B48D56B4B33}"/>
    <hyperlink ref="AI258" r:id="rId40" xr:uid="{A7E3E48B-EB98-45F2-9978-FE1A82EE18E4}"/>
    <hyperlink ref="AI262" r:id="rId41" xr:uid="{57B73E88-0942-4467-B3E4-7586CBCE0774}"/>
    <hyperlink ref="AI263" r:id="rId42" xr:uid="{B1C91FC4-5428-43E2-BEF5-18BA586D2E3F}"/>
    <hyperlink ref="AI267" r:id="rId43" xr:uid="{7EC92328-269B-4FB0-B01B-AB27268D502B}"/>
    <hyperlink ref="AI272" r:id="rId44" xr:uid="{571F5966-D69E-46A6-A11B-D03036C6D4BD}"/>
    <hyperlink ref="AI275" r:id="rId45" xr:uid="{1B945049-AE40-47CE-BA3D-5C9BFC3A07C1}"/>
    <hyperlink ref="AI337" r:id="rId46" xr:uid="{B417DB42-A969-484C-925B-B812B4BCDA19}"/>
    <hyperlink ref="AI335" r:id="rId47" xr:uid="{4CE0DF91-A87D-4A26-8096-8D808665D6F9}"/>
    <hyperlink ref="AI332" r:id="rId48" xr:uid="{E73AEB60-76C7-4602-9C61-CCF8E0572FD1}"/>
    <hyperlink ref="AI327" r:id="rId49" xr:uid="{0329C3FD-45EB-45B8-89E1-4606160E5073}"/>
    <hyperlink ref="AI324" r:id="rId50" xr:uid="{7C079BF3-8094-4D4B-9B5D-D0BA214A9990}"/>
    <hyperlink ref="AI317" r:id="rId51" xr:uid="{50631B08-A752-418A-82D2-9FB2B96D0453}"/>
    <hyperlink ref="AI315" r:id="rId52" xr:uid="{CA2C3EC5-F9F9-4EA6-A45B-9D3EDB0007E2}"/>
    <hyperlink ref="AI314" r:id="rId53" xr:uid="{E698315B-1D34-4D43-BB01-0CB225D65E03}"/>
    <hyperlink ref="AI311" r:id="rId54" xr:uid="{27D2E51F-7608-4075-9421-C7E5E4945FA1}"/>
    <hyperlink ref="AI308" r:id="rId55" xr:uid="{2C386CE2-D210-46A6-B1EA-5821499776EF}"/>
    <hyperlink ref="AI307" r:id="rId56" xr:uid="{610C4542-1703-4B13-B47A-171FBCA7B64B}"/>
    <hyperlink ref="AI298" r:id="rId57" xr:uid="{4EA4A703-79AA-4A64-B6EF-44CEEF817F5F}"/>
    <hyperlink ref="AI295" r:id="rId58" xr:uid="{470152FB-90BC-4910-8B6C-FC2268EADAFC}"/>
    <hyperlink ref="AI291" r:id="rId59" xr:uid="{366076F9-2C19-4B71-822E-1ABD4F6C1C9D}"/>
    <hyperlink ref="AI290" r:id="rId60" xr:uid="{25A61084-3CE5-4F9A-8281-0CA8FCDCF8A7}"/>
    <hyperlink ref="AI289" r:id="rId61" xr:uid="{38E712E0-144A-4489-945E-9268973EB8BE}"/>
    <hyperlink ref="AI279" r:id="rId62" xr:uid="{08CC284B-5F26-442C-B4C9-14AB22237F96}"/>
    <hyperlink ref="AI278" r:id="rId63" xr:uid="{6E9E3F40-6D91-4D63-9648-906ACA28B741}"/>
    <hyperlink ref="AI276" r:id="rId64" xr:uid="{3D25C25A-4F52-492A-A2FE-70E0BEA67BEE}"/>
    <hyperlink ref="AI261" r:id="rId65" xr:uid="{92E367D7-467C-4E16-B273-CC281B34558F}"/>
    <hyperlink ref="AI299" r:id="rId66" xr:uid="{B595BB7F-53B3-466C-8610-D1152BBEDD11}"/>
    <hyperlink ref="E257" r:id="rId67" display="https://www.pharmapendium.com/browse/fda/Rufinamide/fd3c98c23e5151a087023a3836974147" xr:uid="{B54402AA-2D21-41FC-91B1-898F48B76DA1}"/>
    <hyperlink ref="AG331" r:id="rId68" xr:uid="{E84062CC-A486-4B82-8929-9393669D79F8}"/>
    <hyperlink ref="AE329" r:id="rId69" xr:uid="{00546BC4-3A67-4B0B-A7F5-CE494A06A0CF}"/>
    <hyperlink ref="AG330" r:id="rId70" xr:uid="{FBB90EA4-539A-4E1C-BC78-C6DA94AA23AB}"/>
    <hyperlink ref="AG274" r:id="rId71" xr:uid="{F4B9849B-FC53-4865-82EF-D7ADFE9587D9}"/>
    <hyperlink ref="AG277" r:id="rId72" xr:uid="{717D92B4-9A3C-4E08-97ED-F011C4A7E79F}"/>
    <hyperlink ref="AG187" r:id="rId73" xr:uid="{F62742B8-B95B-41D3-9B5F-38C0DA2AB843}"/>
    <hyperlink ref="AI271" r:id="rId74" xr:uid="{29DC7747-B9E6-4228-93BC-389FEF1DE5A2}"/>
  </hyperlinks>
  <pageMargins left="0.7" right="0.7" top="0.75" bottom="0.75" header="0.3" footer="0.3"/>
  <pageSetup orientation="portrait" r:id="rId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ffa91fb-a0ff-4ac5-b2db-65c790d184a4" xsi:nil="true"/>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2024-01-03T19:52:52+00:00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4AD7AE302F0243A4C3F6F3D057C953" ma:contentTypeVersion="6" ma:contentTypeDescription="Create a new document." ma:contentTypeScope="" ma:versionID="fdc1837461223db5023b0ca9172a64f3">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355fd0f0-2af2-49d1-845e-411d382f95f8" targetNamespace="http://schemas.microsoft.com/office/2006/metadata/properties" ma:root="true" ma:fieldsID="53ad61529cd49f98cf68ee3e04fdfb7b" ns1:_="" ns2:_="" ns3:_="" ns4:_="" ns5:_="">
    <xsd:import namespace="http://schemas.microsoft.com/sharepoint/v3"/>
    <xsd:import namespace="4ffa91fb-a0ff-4ac5-b2db-65c790d184a4"/>
    <xsd:import namespace="http://schemas.microsoft.com/sharepoint.v3"/>
    <xsd:import namespace="http://schemas.microsoft.com/sharepoint/v3/fields"/>
    <xsd:import namespace="355fd0f0-2af2-49d1-845e-411d382f95f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MediaServiceObjectDetectorVersions"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5d1fbfb7-2855-42d5-bf21-4f00cac068dc}" ma:internalName="TaxCatchAllLabel" ma:readOnly="true" ma:showField="CatchAllDataLabel" ma:web="11f2ef42-978e-4343-8fe1-120128760a03">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5d1fbfb7-2855-42d5-bf21-4f00cac068dc}" ma:internalName="TaxCatchAll" ma:showField="CatchAllData" ma:web="11f2ef42-978e-4343-8fe1-120128760a0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5fd0f0-2af2-49d1-845e-411d382f95f8"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432F08-052A-4F0B-B96D-761AE8561037}">
  <ds:schemaRefs>
    <ds:schemaRef ds:uri="http://purl.org/dc/elements/1.1/"/>
    <ds:schemaRef ds:uri="http://purl.org/dc/terms/"/>
    <ds:schemaRef ds:uri="4ffa91fb-a0ff-4ac5-b2db-65c790d184a4"/>
    <ds:schemaRef ds:uri="http://schemas.microsoft.com/office/2006/metadata/properties"/>
    <ds:schemaRef ds:uri="http://purl.org/dc/dcmitype/"/>
    <ds:schemaRef ds:uri="http://schemas.microsoft.com/sharepoint/v3"/>
    <ds:schemaRef ds:uri="http://www.w3.org/XML/1998/namespace"/>
    <ds:schemaRef ds:uri="http://schemas.microsoft.com/office/infopath/2007/PartnerControls"/>
    <ds:schemaRef ds:uri="http://schemas.microsoft.com/sharepoint/v3/fields"/>
    <ds:schemaRef ds:uri="http://schemas.microsoft.com/office/2006/documentManagement/types"/>
    <ds:schemaRef ds:uri="http://schemas.openxmlformats.org/package/2006/metadata/core-properties"/>
    <ds:schemaRef ds:uri="355fd0f0-2af2-49d1-845e-411d382f95f8"/>
    <ds:schemaRef ds:uri="http://schemas.microsoft.com/sharepoint.v3"/>
  </ds:schemaRefs>
</ds:datastoreItem>
</file>

<file path=customXml/itemProps2.xml><?xml version="1.0" encoding="utf-8"?>
<ds:datastoreItem xmlns:ds="http://schemas.openxmlformats.org/officeDocument/2006/customXml" ds:itemID="{0E6D096E-8C3D-46E5-9B6E-5BAEA87633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355fd0f0-2af2-49d1-845e-411d382f95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DCBC71-1BB8-45C7-947A-9647CF34E721}">
  <ds:schemaRefs>
    <ds:schemaRef ds:uri="Microsoft.SharePoint.Taxonomy.ContentTypeSync"/>
  </ds:schemaRefs>
</ds:datastoreItem>
</file>

<file path=customXml/itemProps4.xml><?xml version="1.0" encoding="utf-8"?>
<ds:datastoreItem xmlns:ds="http://schemas.openxmlformats.org/officeDocument/2006/customXml" ds:itemID="{460051A3-92CF-47CD-914B-E6CEE5255CB7}">
  <ds:schemaRefs>
    <ds:schemaRef ds:uri="http://schemas.microsoft.com/sharepoint/v3/contenttype/forms"/>
  </ds:schemaRefs>
</ds:datastoreItem>
</file>

<file path=docMetadata/LabelInfo.xml><?xml version="1.0" encoding="utf-8"?>
<clbl:labelList xmlns:clbl="http://schemas.microsoft.com/office/2020/mipLabelMetadata">
  <clbl:label id="{cf90b97b-be46-4a00-9700-81ce4ff1b7f6}" enabled="0" method="" siteId="{cf90b97b-be46-4a00-9700-81ce4ff1b7f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Weitekamp, Chelsea</dc:creator>
  <cp:keywords/>
  <dc:description/>
  <cp:lastModifiedBy>Weitekamp, Chelsea</cp:lastModifiedBy>
  <cp:revision/>
  <dcterms:created xsi:type="dcterms:W3CDTF">2023-11-16T19:39:56Z</dcterms:created>
  <dcterms:modified xsi:type="dcterms:W3CDTF">2025-04-09T11:58:51Z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0x010100364AD7AE302F0243A4C3F6F3D057C953</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