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de\Documents\DBS\AdvancedDataAnalytics\Assignments\CA1-AnscombesQuartet\"/>
    </mc:Choice>
  </mc:AlternateContent>
  <bookViews>
    <workbookView xWindow="0" yWindow="0" windowWidth="20490" windowHeight="7755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2" l="1"/>
  <c r="P14" i="2"/>
  <c r="N14" i="2"/>
  <c r="L14" i="2"/>
  <c r="K16" i="2" l="1"/>
  <c r="H16" i="2"/>
  <c r="G16" i="2"/>
  <c r="F16" i="2"/>
  <c r="E16" i="2"/>
  <c r="D16" i="2"/>
  <c r="C16" i="2"/>
  <c r="B16" i="2"/>
  <c r="A16" i="2"/>
  <c r="G15" i="2"/>
  <c r="E15" i="2"/>
  <c r="C15" i="2"/>
  <c r="A15" i="2"/>
  <c r="Q14" i="2"/>
  <c r="H14" i="2"/>
  <c r="G14" i="2"/>
  <c r="F14" i="2"/>
  <c r="E14" i="2"/>
  <c r="D14" i="2"/>
  <c r="C14" i="2"/>
  <c r="B14" i="2"/>
  <c r="A14" i="2"/>
  <c r="H13" i="2"/>
  <c r="G13" i="2"/>
  <c r="F13" i="2"/>
  <c r="E13" i="2"/>
  <c r="D13" i="2"/>
  <c r="C13" i="2"/>
  <c r="B13" i="2"/>
  <c r="A13" i="2"/>
  <c r="R16" i="2"/>
  <c r="Q15" i="2"/>
  <c r="P16" i="2"/>
  <c r="O15" i="2"/>
  <c r="N16" i="2"/>
  <c r="M14" i="2"/>
  <c r="L16" i="2" l="1"/>
  <c r="M13" i="2"/>
  <c r="K13" i="2"/>
  <c r="O13" i="2"/>
  <c r="K14" i="2"/>
  <c r="O14" i="2"/>
  <c r="K15" i="2"/>
  <c r="O16" i="2"/>
  <c r="L13" i="2"/>
  <c r="P13" i="2"/>
  <c r="M15" i="2"/>
  <c r="M16" i="2"/>
  <c r="Q16" i="2"/>
  <c r="Q13" i="2"/>
  <c r="N13" i="2"/>
  <c r="R13" i="2"/>
  <c r="K3" i="1"/>
  <c r="L3" i="1"/>
  <c r="M3" i="1"/>
  <c r="N3" i="1"/>
  <c r="N14" i="1" s="1"/>
  <c r="O3" i="1"/>
  <c r="P3" i="1"/>
  <c r="Q3" i="1"/>
  <c r="R3" i="1"/>
  <c r="R14" i="1" s="1"/>
  <c r="K4" i="1"/>
  <c r="L4" i="1"/>
  <c r="M4" i="1"/>
  <c r="N4" i="1"/>
  <c r="O4" i="1"/>
  <c r="P4" i="1"/>
  <c r="Q4" i="1"/>
  <c r="R4" i="1"/>
  <c r="K5" i="1"/>
  <c r="L5" i="1"/>
  <c r="M5" i="1"/>
  <c r="N5" i="1"/>
  <c r="M15" i="1" s="1"/>
  <c r="O5" i="1"/>
  <c r="P5" i="1"/>
  <c r="Q5" i="1"/>
  <c r="R5" i="1"/>
  <c r="K6" i="1"/>
  <c r="L6" i="1"/>
  <c r="M6" i="1"/>
  <c r="N6" i="1"/>
  <c r="O6" i="1"/>
  <c r="P6" i="1"/>
  <c r="Q6" i="1"/>
  <c r="R6" i="1"/>
  <c r="K7" i="1"/>
  <c r="L7" i="1"/>
  <c r="M7" i="1"/>
  <c r="N7" i="1"/>
  <c r="O7" i="1"/>
  <c r="P7" i="1"/>
  <c r="Q7" i="1"/>
  <c r="R7" i="1"/>
  <c r="K8" i="1"/>
  <c r="L8" i="1"/>
  <c r="M8" i="1"/>
  <c r="N8" i="1"/>
  <c r="O8" i="1"/>
  <c r="P8" i="1"/>
  <c r="Q8" i="1"/>
  <c r="R8" i="1"/>
  <c r="K9" i="1"/>
  <c r="L9" i="1"/>
  <c r="M9" i="1"/>
  <c r="N9" i="1"/>
  <c r="O9" i="1"/>
  <c r="P9" i="1"/>
  <c r="Q9" i="1"/>
  <c r="R9" i="1"/>
  <c r="K10" i="1"/>
  <c r="L10" i="1"/>
  <c r="M10" i="1"/>
  <c r="N10" i="1"/>
  <c r="O10" i="1"/>
  <c r="P10" i="1"/>
  <c r="Q10" i="1"/>
  <c r="R10" i="1"/>
  <c r="K11" i="1"/>
  <c r="L11" i="1"/>
  <c r="M11" i="1"/>
  <c r="N11" i="1"/>
  <c r="O11" i="1"/>
  <c r="P11" i="1"/>
  <c r="Q11" i="1"/>
  <c r="R11" i="1"/>
  <c r="K12" i="1"/>
  <c r="L12" i="1"/>
  <c r="M12" i="1"/>
  <c r="N12" i="1"/>
  <c r="O12" i="1"/>
  <c r="P12" i="1"/>
  <c r="Q12" i="1"/>
  <c r="R12" i="1"/>
  <c r="L2" i="1"/>
  <c r="M2" i="1"/>
  <c r="N2" i="1"/>
  <c r="O2" i="1"/>
  <c r="P2" i="1"/>
  <c r="Q2" i="1"/>
  <c r="R2" i="1"/>
  <c r="K2" i="1"/>
  <c r="P14" i="1"/>
  <c r="Q16" i="1"/>
  <c r="L16" i="1"/>
  <c r="L13" i="1"/>
  <c r="P13" i="1"/>
  <c r="R16" i="1"/>
  <c r="M14" i="1"/>
  <c r="Q13" i="1"/>
  <c r="Q15" i="1"/>
  <c r="M13" i="1"/>
  <c r="H16" i="1"/>
  <c r="G16" i="1"/>
  <c r="F16" i="1"/>
  <c r="E16" i="1"/>
  <c r="D16" i="1"/>
  <c r="C16" i="1"/>
  <c r="B16" i="1"/>
  <c r="A16" i="1"/>
  <c r="G15" i="1"/>
  <c r="E15" i="1"/>
  <c r="C15" i="1"/>
  <c r="A15" i="1"/>
  <c r="H14" i="1"/>
  <c r="F14" i="1"/>
  <c r="D14" i="1"/>
  <c r="G14" i="1"/>
  <c r="E14" i="1"/>
  <c r="C14" i="1"/>
  <c r="B14" i="1"/>
  <c r="A14" i="1"/>
  <c r="F13" i="1"/>
  <c r="H13" i="1"/>
  <c r="D13" i="1"/>
  <c r="G13" i="1"/>
  <c r="E13" i="1"/>
  <c r="C13" i="1"/>
  <c r="B13" i="1"/>
  <c r="A13" i="1"/>
  <c r="P16" i="1" l="1"/>
  <c r="R13" i="1"/>
  <c r="N13" i="1"/>
  <c r="L14" i="1"/>
  <c r="Q14" i="1"/>
  <c r="M16" i="1"/>
  <c r="N16" i="1"/>
  <c r="O16" i="1"/>
  <c r="O14" i="1"/>
  <c r="O13" i="1"/>
  <c r="O15" i="1"/>
  <c r="K13" i="1"/>
  <c r="K14" i="1"/>
  <c r="K16" i="1"/>
  <c r="K15" i="1"/>
</calcChain>
</file>

<file path=xl/sharedStrings.xml><?xml version="1.0" encoding="utf-8"?>
<sst xmlns="http://schemas.openxmlformats.org/spreadsheetml/2006/main" count="48" uniqueCount="12">
  <si>
    <t>x1</t>
  </si>
  <si>
    <t>y1</t>
  </si>
  <si>
    <t>x2</t>
  </si>
  <si>
    <t>y2</t>
  </si>
  <si>
    <t>x3</t>
  </si>
  <si>
    <t>y3</t>
  </si>
  <si>
    <t>x4</t>
  </si>
  <si>
    <t>y4</t>
  </si>
  <si>
    <t>mean</t>
  </si>
  <si>
    <t>variance</t>
  </si>
  <si>
    <t>correlation</t>
  </si>
  <si>
    <t>slope/intercept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</si>
</sst>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165" fontId="0" fillId="0" borderId="3" xfId="0" applyNumberForma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x1</a:t>
            </a:r>
            <a:r>
              <a:rPr lang="en-IE" baseline="0"/>
              <a:t>-y1 plot &amp; line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378733063772433"/>
                  <c:y val="-5.59862205260064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'Sheet1 (2)'!$B$2:$B$12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0496"/>
        <c:axId val="275163240"/>
      </c:scatterChart>
      <c:valAx>
        <c:axId val="2751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3240"/>
        <c:crosses val="autoZero"/>
        <c:crossBetween val="midCat"/>
      </c:valAx>
      <c:valAx>
        <c:axId val="2751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x2-y2</a:t>
            </a:r>
            <a:r>
              <a:rPr lang="en-IE" baseline="0"/>
              <a:t> plot &amp; line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3506124234470693E-3"/>
                  <c:y val="-0.12289442986293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(2)'!$C$2:$C$12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'Sheet1 (2)'!$D$2:$D$12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58928"/>
        <c:axId val="275164024"/>
      </c:scatterChart>
      <c:valAx>
        <c:axId val="2751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4024"/>
        <c:crosses val="autoZero"/>
        <c:crossBetween val="midCat"/>
      </c:valAx>
      <c:valAx>
        <c:axId val="27516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x3-y3</a:t>
            </a:r>
            <a:r>
              <a:rPr lang="en-IE" baseline="0"/>
              <a:t> plot &amp; line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245370370370371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(2)'!$E$2:$E$12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'Sheet1 (2)'!$F$2:$F$12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2848"/>
        <c:axId val="275164416"/>
      </c:scatterChart>
      <c:valAx>
        <c:axId val="2751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4416"/>
        <c:crosses val="autoZero"/>
        <c:crossBetween val="midCat"/>
      </c:valAx>
      <c:valAx>
        <c:axId val="2751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x4-y4</a:t>
            </a:r>
            <a:r>
              <a:rPr lang="en-IE" baseline="0"/>
              <a:t> plot &amp; line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(2)'!$G$2:$G$12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'Sheet1 (2)'!$H$2:$H$12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61672"/>
        <c:axId val="275162064"/>
      </c:scatterChart>
      <c:valAx>
        <c:axId val="27516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2064"/>
        <c:crosses val="autoZero"/>
        <c:crossBetween val="midCat"/>
      </c:valAx>
      <c:valAx>
        <c:axId val="2751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6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x1-y1</a:t>
            </a:r>
            <a:r>
              <a:rPr lang="en-IE" baseline="0"/>
              <a:t> plot &amp; line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57830271216096E-2"/>
                  <c:y val="-0.47421770195392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(2)'!$K$2:$K$12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14</c:v>
                </c:pt>
                <c:pt idx="8">
                  <c:v>6</c:v>
                </c:pt>
                <c:pt idx="9">
                  <c:v>11</c:v>
                </c:pt>
                <c:pt idx="10">
                  <c:v>13</c:v>
                </c:pt>
              </c:numCache>
            </c:numRef>
          </c:xVal>
          <c:yVal>
            <c:numRef>
              <c:f>'Sheet1 (2)'!$L$2:$L$12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5944"/>
        <c:axId val="276885160"/>
      </c:scatterChart>
      <c:valAx>
        <c:axId val="276885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5160"/>
        <c:crosses val="autoZero"/>
        <c:crossBetween val="midCat"/>
      </c:valAx>
      <c:valAx>
        <c:axId val="27688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baseline="0">
                <a:effectLst/>
              </a:rPr>
              <a:t>x2-y2 plot &amp; line</a:t>
            </a:r>
            <a:endParaRPr lang="en-IE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413385826771655E-2"/>
                  <c:y val="-0.50196813939924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(2)'!$M$2:$M$12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14</c:v>
                </c:pt>
                <c:pt idx="8">
                  <c:v>6</c:v>
                </c:pt>
                <c:pt idx="9">
                  <c:v>11</c:v>
                </c:pt>
                <c:pt idx="10">
                  <c:v>13</c:v>
                </c:pt>
              </c:numCache>
            </c:numRef>
          </c:xVal>
          <c:yVal>
            <c:numRef>
              <c:f>'Sheet1 (2)'!$N$2:$N$12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5552"/>
        <c:axId val="276886336"/>
      </c:scatterChart>
      <c:valAx>
        <c:axId val="27688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336"/>
        <c:crosses val="autoZero"/>
        <c:crossBetween val="midCat"/>
      </c:valAx>
      <c:valAx>
        <c:axId val="2768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baseline="0">
                <a:effectLst/>
              </a:rPr>
              <a:t>x3-y3 plot &amp; line</a:t>
            </a:r>
            <a:endParaRPr lang="en-IE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191163604549436E-2"/>
                  <c:y val="-0.54949183435403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(2)'!$O$2:$O$12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14</c:v>
                </c:pt>
                <c:pt idx="8">
                  <c:v>6</c:v>
                </c:pt>
                <c:pt idx="9">
                  <c:v>11</c:v>
                </c:pt>
                <c:pt idx="10">
                  <c:v>13</c:v>
                </c:pt>
              </c:numCache>
            </c:numRef>
          </c:xVal>
          <c:yVal>
            <c:numRef>
              <c:f>'Sheet1 (2)'!$P$2:$P$12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7120"/>
        <c:axId val="276881632"/>
      </c:scatterChart>
      <c:valAx>
        <c:axId val="27688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1632"/>
        <c:crosses val="autoZero"/>
        <c:crossBetween val="midCat"/>
      </c:valAx>
      <c:valAx>
        <c:axId val="2768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baseline="0">
                <a:effectLst/>
              </a:rPr>
              <a:t>x4-y4 plot &amp; line</a:t>
            </a:r>
            <a:endParaRPr lang="en-IE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255030621172351E-2"/>
                  <c:y val="-0.44652668416447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(2)'!$Q$2:$Q$12</c:f>
              <c:numCache>
                <c:formatCode>General</c:formatCode>
                <c:ptCount val="1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-1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xVal>
          <c:yVal>
            <c:numRef>
              <c:f>'Sheet1 (2)'!$R$2:$R$12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7904"/>
        <c:axId val="276888296"/>
      </c:scatterChart>
      <c:valAx>
        <c:axId val="27688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8296"/>
        <c:crosses val="autoZero"/>
        <c:crossBetween val="midCat"/>
      </c:valAx>
      <c:valAx>
        <c:axId val="27688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17</xdr:row>
      <xdr:rowOff>100012</xdr:rowOff>
    </xdr:from>
    <xdr:to>
      <xdr:col>7</xdr:col>
      <xdr:colOff>342900</xdr:colOff>
      <xdr:row>30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238125</xdr:colOff>
      <xdr:row>15</xdr:row>
      <xdr:rowOff>0</xdr:rowOff>
    </xdr:from>
    <xdr:to>
      <xdr:col>7</xdr:col>
      <xdr:colOff>542925</xdr:colOff>
      <xdr:row>29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352425</xdr:colOff>
      <xdr:row>15</xdr:row>
      <xdr:rowOff>166687</xdr:rowOff>
    </xdr:from>
    <xdr:to>
      <xdr:col>8</xdr:col>
      <xdr:colOff>47625</xdr:colOff>
      <xdr:row>30</xdr:row>
      <xdr:rowOff>52387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366712</xdr:colOff>
      <xdr:row>13</xdr:row>
      <xdr:rowOff>157162</xdr:rowOff>
    </xdr:from>
    <xdr:to>
      <xdr:col>10</xdr:col>
      <xdr:colOff>61912</xdr:colOff>
      <xdr:row>28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219075</xdr:colOff>
      <xdr:row>9</xdr:row>
      <xdr:rowOff>104775</xdr:rowOff>
    </xdr:from>
    <xdr:to>
      <xdr:col>19</xdr:col>
      <xdr:colOff>523875</xdr:colOff>
      <xdr:row>23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600075</xdr:colOff>
      <xdr:row>13</xdr:row>
      <xdr:rowOff>23812</xdr:rowOff>
    </xdr:from>
    <xdr:to>
      <xdr:col>16</xdr:col>
      <xdr:colOff>295275</xdr:colOff>
      <xdr:row>27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152400</xdr:colOff>
      <xdr:row>14</xdr:row>
      <xdr:rowOff>147637</xdr:rowOff>
    </xdr:from>
    <xdr:to>
      <xdr:col>16</xdr:col>
      <xdr:colOff>457200</xdr:colOff>
      <xdr:row>29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466725</xdr:colOff>
      <xdr:row>14</xdr:row>
      <xdr:rowOff>52387</xdr:rowOff>
    </xdr:from>
    <xdr:to>
      <xdr:col>19</xdr:col>
      <xdr:colOff>161925</xdr:colOff>
      <xdr:row>28</xdr:row>
      <xdr:rowOff>128587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R20" sqref="R20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</row>
    <row r="2" spans="1:19" x14ac:dyDescent="0.25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  <c r="K2" s="1">
        <f>A2*2</f>
        <v>20</v>
      </c>
      <c r="L2" s="1">
        <f t="shared" ref="L2:R2" si="0">B2*2</f>
        <v>16.079999999999998</v>
      </c>
      <c r="M2" s="1">
        <f t="shared" si="0"/>
        <v>20</v>
      </c>
      <c r="N2" s="1">
        <f t="shared" si="0"/>
        <v>18.28</v>
      </c>
      <c r="O2" s="1">
        <f t="shared" si="0"/>
        <v>20</v>
      </c>
      <c r="P2" s="1">
        <f t="shared" si="0"/>
        <v>14.92</v>
      </c>
      <c r="Q2" s="1">
        <f t="shared" si="0"/>
        <v>16</v>
      </c>
      <c r="R2" s="1">
        <f t="shared" si="0"/>
        <v>13.16</v>
      </c>
    </row>
    <row r="3" spans="1:19" x14ac:dyDescent="0.25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  <c r="K3" s="1">
        <f t="shared" ref="K3:K12" si="1">A3*2</f>
        <v>16</v>
      </c>
      <c r="L3" s="1">
        <f t="shared" ref="L3:L12" si="2">B3*2</f>
        <v>13.9</v>
      </c>
      <c r="M3" s="1">
        <f t="shared" ref="M3:M12" si="3">C3*2</f>
        <v>16</v>
      </c>
      <c r="N3" s="1">
        <f t="shared" ref="N3:N12" si="4">D3*2</f>
        <v>16.28</v>
      </c>
      <c r="O3" s="1">
        <f t="shared" ref="O3:O12" si="5">E3*2</f>
        <v>16</v>
      </c>
      <c r="P3" s="1">
        <f t="shared" ref="P3:P12" si="6">F3*2</f>
        <v>13.54</v>
      </c>
      <c r="Q3" s="1">
        <f t="shared" ref="Q3:Q12" si="7">G3*2</f>
        <v>16</v>
      </c>
      <c r="R3" s="1">
        <f t="shared" ref="R3:R12" si="8">H3*2</f>
        <v>11.52</v>
      </c>
    </row>
    <row r="4" spans="1:19" x14ac:dyDescent="0.25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  <c r="K4" s="1">
        <f t="shared" si="1"/>
        <v>26</v>
      </c>
      <c r="L4" s="1">
        <f t="shared" si="2"/>
        <v>15.16</v>
      </c>
      <c r="M4" s="1">
        <f t="shared" si="3"/>
        <v>26</v>
      </c>
      <c r="N4" s="1">
        <f t="shared" si="4"/>
        <v>17.48</v>
      </c>
      <c r="O4" s="1">
        <f t="shared" si="5"/>
        <v>26</v>
      </c>
      <c r="P4" s="1">
        <f t="shared" si="6"/>
        <v>25.48</v>
      </c>
      <c r="Q4" s="1">
        <f t="shared" si="7"/>
        <v>16</v>
      </c>
      <c r="R4" s="1">
        <f t="shared" si="8"/>
        <v>15.42</v>
      </c>
    </row>
    <row r="5" spans="1:19" x14ac:dyDescent="0.25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  <c r="K5" s="1">
        <f t="shared" si="1"/>
        <v>18</v>
      </c>
      <c r="L5" s="1">
        <f t="shared" si="2"/>
        <v>17.62</v>
      </c>
      <c r="M5" s="1">
        <f t="shared" si="3"/>
        <v>18</v>
      </c>
      <c r="N5" s="1">
        <f t="shared" si="4"/>
        <v>17.54</v>
      </c>
      <c r="O5" s="1">
        <f t="shared" si="5"/>
        <v>18</v>
      </c>
      <c r="P5" s="1">
        <f t="shared" si="6"/>
        <v>14.22</v>
      </c>
      <c r="Q5" s="1">
        <f t="shared" si="7"/>
        <v>16</v>
      </c>
      <c r="R5" s="1">
        <f t="shared" si="8"/>
        <v>17.68</v>
      </c>
    </row>
    <row r="6" spans="1:19" x14ac:dyDescent="0.25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  <c r="K6" s="1">
        <f t="shared" si="1"/>
        <v>22</v>
      </c>
      <c r="L6" s="1">
        <f t="shared" si="2"/>
        <v>16.66</v>
      </c>
      <c r="M6" s="1">
        <f t="shared" si="3"/>
        <v>22</v>
      </c>
      <c r="N6" s="1">
        <f t="shared" si="4"/>
        <v>18.52</v>
      </c>
      <c r="O6" s="1">
        <f t="shared" si="5"/>
        <v>22</v>
      </c>
      <c r="P6" s="1">
        <f t="shared" si="6"/>
        <v>15.62</v>
      </c>
      <c r="Q6" s="1">
        <f t="shared" si="7"/>
        <v>16</v>
      </c>
      <c r="R6" s="1">
        <f t="shared" si="8"/>
        <v>16.940000000000001</v>
      </c>
    </row>
    <row r="7" spans="1:19" x14ac:dyDescent="0.25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  <c r="K7" s="1">
        <f t="shared" si="1"/>
        <v>28</v>
      </c>
      <c r="L7" s="1">
        <f t="shared" si="2"/>
        <v>19.920000000000002</v>
      </c>
      <c r="M7" s="1">
        <f t="shared" si="3"/>
        <v>28</v>
      </c>
      <c r="N7" s="1">
        <f t="shared" si="4"/>
        <v>16.2</v>
      </c>
      <c r="O7" s="1">
        <f t="shared" si="5"/>
        <v>28</v>
      </c>
      <c r="P7" s="1">
        <f t="shared" si="6"/>
        <v>17.68</v>
      </c>
      <c r="Q7" s="1">
        <f t="shared" si="7"/>
        <v>16</v>
      </c>
      <c r="R7" s="1">
        <f t="shared" si="8"/>
        <v>14.08</v>
      </c>
    </row>
    <row r="8" spans="1:19" x14ac:dyDescent="0.25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  <c r="K8" s="1">
        <f t="shared" si="1"/>
        <v>12</v>
      </c>
      <c r="L8" s="1">
        <f t="shared" si="2"/>
        <v>14.48</v>
      </c>
      <c r="M8" s="1">
        <f t="shared" si="3"/>
        <v>12</v>
      </c>
      <c r="N8" s="1">
        <f t="shared" si="4"/>
        <v>12.26</v>
      </c>
      <c r="O8" s="1">
        <f t="shared" si="5"/>
        <v>12</v>
      </c>
      <c r="P8" s="1">
        <f t="shared" si="6"/>
        <v>12.16</v>
      </c>
      <c r="Q8" s="1">
        <f t="shared" si="7"/>
        <v>16</v>
      </c>
      <c r="R8" s="1">
        <f t="shared" si="8"/>
        <v>10.5</v>
      </c>
    </row>
    <row r="9" spans="1:19" x14ac:dyDescent="0.25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  <c r="K9" s="1">
        <f t="shared" si="1"/>
        <v>8</v>
      </c>
      <c r="L9" s="1">
        <f t="shared" si="2"/>
        <v>8.52</v>
      </c>
      <c r="M9" s="1">
        <f t="shared" si="3"/>
        <v>8</v>
      </c>
      <c r="N9" s="1">
        <f t="shared" si="4"/>
        <v>6.2</v>
      </c>
      <c r="O9" s="1">
        <f t="shared" si="5"/>
        <v>8</v>
      </c>
      <c r="P9" s="1">
        <f t="shared" si="6"/>
        <v>10.78</v>
      </c>
      <c r="Q9" s="1">
        <f t="shared" si="7"/>
        <v>38</v>
      </c>
      <c r="R9" s="1">
        <f t="shared" si="8"/>
        <v>25</v>
      </c>
    </row>
    <row r="10" spans="1:19" x14ac:dyDescent="0.25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  <c r="K10" s="1">
        <f t="shared" si="1"/>
        <v>24</v>
      </c>
      <c r="L10" s="1">
        <f t="shared" si="2"/>
        <v>21.68</v>
      </c>
      <c r="M10" s="1">
        <f t="shared" si="3"/>
        <v>24</v>
      </c>
      <c r="N10" s="1">
        <f t="shared" si="4"/>
        <v>18.260000000000002</v>
      </c>
      <c r="O10" s="1">
        <f t="shared" si="5"/>
        <v>24</v>
      </c>
      <c r="P10" s="1">
        <f t="shared" si="6"/>
        <v>16.3</v>
      </c>
      <c r="Q10" s="1">
        <f t="shared" si="7"/>
        <v>16</v>
      </c>
      <c r="R10" s="1">
        <f t="shared" si="8"/>
        <v>11.12</v>
      </c>
    </row>
    <row r="11" spans="1:19" x14ac:dyDescent="0.25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  <c r="K11" s="1">
        <f t="shared" si="1"/>
        <v>14</v>
      </c>
      <c r="L11" s="1">
        <f t="shared" si="2"/>
        <v>9.64</v>
      </c>
      <c r="M11" s="1">
        <f t="shared" si="3"/>
        <v>14</v>
      </c>
      <c r="N11" s="1">
        <f t="shared" si="4"/>
        <v>14.52</v>
      </c>
      <c r="O11" s="1">
        <f t="shared" si="5"/>
        <v>14</v>
      </c>
      <c r="P11" s="1">
        <f t="shared" si="6"/>
        <v>12.84</v>
      </c>
      <c r="Q11" s="1">
        <f t="shared" si="7"/>
        <v>16</v>
      </c>
      <c r="R11" s="1">
        <f t="shared" si="8"/>
        <v>15.82</v>
      </c>
    </row>
    <row r="12" spans="1:19" x14ac:dyDescent="0.25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  <c r="K12" s="1">
        <f t="shared" si="1"/>
        <v>10</v>
      </c>
      <c r="L12" s="1">
        <f t="shared" si="2"/>
        <v>11.36</v>
      </c>
      <c r="M12" s="1">
        <f t="shared" si="3"/>
        <v>10</v>
      </c>
      <c r="N12" s="1">
        <f t="shared" si="4"/>
        <v>9.48</v>
      </c>
      <c r="O12" s="1">
        <f t="shared" si="5"/>
        <v>10</v>
      </c>
      <c r="P12" s="1">
        <f t="shared" si="6"/>
        <v>11.46</v>
      </c>
      <c r="Q12" s="1">
        <f t="shared" si="7"/>
        <v>16</v>
      </c>
      <c r="R12" s="1">
        <f t="shared" si="8"/>
        <v>13.78</v>
      </c>
    </row>
    <row r="13" spans="1:19" x14ac:dyDescent="0.25">
      <c r="A13">
        <f t="shared" ref="A13:H13" si="9">AVERAGE(A2:A12)</f>
        <v>9</v>
      </c>
      <c r="B13" s="3">
        <f t="shared" si="9"/>
        <v>7.5009090909090927</v>
      </c>
      <c r="C13">
        <f t="shared" si="9"/>
        <v>9</v>
      </c>
      <c r="D13" s="3">
        <f t="shared" si="9"/>
        <v>7.500909090909091</v>
      </c>
      <c r="E13">
        <f t="shared" si="9"/>
        <v>9</v>
      </c>
      <c r="F13" s="3">
        <f t="shared" si="9"/>
        <v>7.5000000000000009</v>
      </c>
      <c r="G13">
        <f t="shared" si="9"/>
        <v>9</v>
      </c>
      <c r="H13" s="3">
        <f t="shared" si="9"/>
        <v>7.5009090909090901</v>
      </c>
      <c r="I13" t="s">
        <v>8</v>
      </c>
      <c r="K13">
        <f t="shared" ref="K13:R13" si="10">AVERAGE(K2:K12)</f>
        <v>18</v>
      </c>
      <c r="L13" s="3">
        <f t="shared" si="10"/>
        <v>15.001818181818185</v>
      </c>
      <c r="M13">
        <f t="shared" si="10"/>
        <v>18</v>
      </c>
      <c r="N13" s="3">
        <f t="shared" si="10"/>
        <v>15.001818181818182</v>
      </c>
      <c r="O13">
        <f t="shared" si="10"/>
        <v>18</v>
      </c>
      <c r="P13" s="3">
        <f t="shared" si="10"/>
        <v>15.000000000000002</v>
      </c>
      <c r="Q13">
        <f t="shared" si="10"/>
        <v>18</v>
      </c>
      <c r="R13" s="3">
        <f t="shared" si="10"/>
        <v>15.00181818181818</v>
      </c>
      <c r="S13" t="s">
        <v>8</v>
      </c>
    </row>
    <row r="14" spans="1:19" x14ac:dyDescent="0.25">
      <c r="A14">
        <f t="shared" ref="A14:H14" si="11">_xlfn.VAR.S(A2:A12)</f>
        <v>11</v>
      </c>
      <c r="B14" s="4">
        <f t="shared" si="11"/>
        <v>4.1272690909090439</v>
      </c>
      <c r="C14">
        <f t="shared" si="11"/>
        <v>11</v>
      </c>
      <c r="D14" s="4">
        <f t="shared" si="11"/>
        <v>4.1276290909090791</v>
      </c>
      <c r="E14">
        <f t="shared" si="11"/>
        <v>11</v>
      </c>
      <c r="F14" s="4">
        <f t="shared" si="11"/>
        <v>4.1226199999999835</v>
      </c>
      <c r="G14">
        <f t="shared" si="11"/>
        <v>11</v>
      </c>
      <c r="H14" s="4">
        <f t="shared" si="11"/>
        <v>4.1232490909090869</v>
      </c>
      <c r="I14" t="s">
        <v>9</v>
      </c>
      <c r="K14">
        <f t="shared" ref="K14:R14" si="12">_xlfn.VAR.S(K2:K12)</f>
        <v>44</v>
      </c>
      <c r="L14" s="5">
        <f t="shared" si="12"/>
        <v>16.509076363636176</v>
      </c>
      <c r="M14">
        <f t="shared" si="12"/>
        <v>44</v>
      </c>
      <c r="N14" s="5">
        <f t="shared" si="12"/>
        <v>16.510516363636317</v>
      </c>
      <c r="O14">
        <f t="shared" si="12"/>
        <v>44</v>
      </c>
      <c r="P14" s="5">
        <f t="shared" si="12"/>
        <v>16.490479999999934</v>
      </c>
      <c r="Q14">
        <f t="shared" si="12"/>
        <v>44</v>
      </c>
      <c r="R14" s="5">
        <f t="shared" si="12"/>
        <v>16.492996363636347</v>
      </c>
      <c r="S14" t="s">
        <v>9</v>
      </c>
    </row>
    <row r="15" spans="1:19" x14ac:dyDescent="0.25">
      <c r="A15" s="4">
        <f>CORREL(A2:A12,B2:B12)</f>
        <v>0.81642051634483992</v>
      </c>
      <c r="C15" s="4">
        <f>CORREL(C2:C12,D2:D12)</f>
        <v>0.81623650600024267</v>
      </c>
      <c r="E15" s="4">
        <f>CORREL(E2:E12,F2:F12)</f>
        <v>0.81628673948959818</v>
      </c>
      <c r="G15" s="4">
        <f>CORREL(G2:G12,H2:H12)</f>
        <v>0.81652143688850276</v>
      </c>
      <c r="I15" t="s">
        <v>10</v>
      </c>
      <c r="K15" s="4">
        <f>CORREL(K2:K12,L2:L12)</f>
        <v>0.81642051634483992</v>
      </c>
      <c r="M15" s="4">
        <f>CORREL(M2:M12,N2:N12)</f>
        <v>0.81623650600024267</v>
      </c>
      <c r="O15" s="4">
        <f>CORREL(O2:O12,P2:P12)</f>
        <v>0.81628673948959818</v>
      </c>
      <c r="Q15" s="4">
        <f>CORREL(Q2:Q12,R2:R12)</f>
        <v>0.81652143688850276</v>
      </c>
      <c r="S15" t="s">
        <v>10</v>
      </c>
    </row>
    <row r="16" spans="1:19" x14ac:dyDescent="0.25">
      <c r="A16" s="4">
        <f>LINEST(B2:B12,A2:A12)</f>
        <v>0.50009090909090925</v>
      </c>
      <c r="B16" s="5">
        <f>INTERCEPT(B2:B12,A2:A12)</f>
        <v>3.0000909090909103</v>
      </c>
      <c r="C16" s="4">
        <f>LINEST(D2:D12,C2:C12)</f>
        <v>0.5</v>
      </c>
      <c r="D16" s="5">
        <f>INTERCEPT(D2:D12,C2:C12)</f>
        <v>3.000909090909091</v>
      </c>
      <c r="E16" s="4">
        <f>LINEST(F2:F12,E2:E12)</f>
        <v>0.4997272727272728</v>
      </c>
      <c r="F16" s="5">
        <f>INTERCEPT(F2:F12,E2:E12)</f>
        <v>3.0024545454545466</v>
      </c>
      <c r="G16" s="4">
        <f>LINEST(H2:H12,G2:G12)</f>
        <v>0.49990909090909069</v>
      </c>
      <c r="H16" s="5">
        <f>INTERCEPT(H2:H12,G2:G12)</f>
        <v>3.0017272727272726</v>
      </c>
      <c r="I16" t="s">
        <v>11</v>
      </c>
      <c r="K16" s="4">
        <f>LINEST(L2:L12,K2:K12)</f>
        <v>0.50009090909090925</v>
      </c>
      <c r="L16" s="5">
        <f>INTERCEPT(L2:L12,K2:K12)</f>
        <v>6.0001818181818205</v>
      </c>
      <c r="M16" s="4">
        <f>LINEST(N2:N12,M2:M12)</f>
        <v>0.5</v>
      </c>
      <c r="N16" s="5">
        <f>INTERCEPT(N2:N12,M2:M12)</f>
        <v>6.0018181818181819</v>
      </c>
      <c r="O16" s="4">
        <f>LINEST(P2:P12,O2:O12)</f>
        <v>0.4997272727272728</v>
      </c>
      <c r="P16" s="5">
        <f>INTERCEPT(P2:P12,O2:O12)</f>
        <v>6.0049090909090932</v>
      </c>
      <c r="Q16" s="4">
        <f>LINEST(R2:R12,Q2:Q12)</f>
        <v>0.49990909090909069</v>
      </c>
      <c r="R16" s="5">
        <f>INTERCEPT(R2:R12,Q2:Q12)</f>
        <v>6.0034545454545452</v>
      </c>
      <c r="S1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C12" sqref="C12"/>
    </sheetView>
  </sheetViews>
  <sheetFormatPr defaultRowHeight="15" x14ac:dyDescent="0.25"/>
  <sheetData>
    <row r="1" spans="1:1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K1" s="12" t="s">
        <v>0</v>
      </c>
      <c r="L1" s="12" t="s">
        <v>1</v>
      </c>
      <c r="M1" s="12" t="s">
        <v>2</v>
      </c>
      <c r="N1" s="12" t="s">
        <v>3</v>
      </c>
      <c r="O1" s="12" t="s">
        <v>4</v>
      </c>
      <c r="P1" s="12" t="s">
        <v>5</v>
      </c>
      <c r="Q1" s="12" t="s">
        <v>6</v>
      </c>
      <c r="R1" s="12" t="s">
        <v>7</v>
      </c>
    </row>
    <row r="2" spans="1:19" x14ac:dyDescent="0.25">
      <c r="A2" s="13">
        <v>10</v>
      </c>
      <c r="B2" s="13">
        <v>8.0399999999999991</v>
      </c>
      <c r="C2" s="13">
        <v>10</v>
      </c>
      <c r="D2" s="13">
        <v>9.14</v>
      </c>
      <c r="E2" s="13">
        <v>10</v>
      </c>
      <c r="F2" s="13">
        <v>7.46</v>
      </c>
      <c r="G2" s="13">
        <v>8</v>
      </c>
      <c r="H2" s="13">
        <v>6.58</v>
      </c>
      <c r="K2" s="13">
        <v>8</v>
      </c>
      <c r="L2" s="13">
        <v>8.0399999999999991</v>
      </c>
      <c r="M2" s="13">
        <v>8</v>
      </c>
      <c r="N2" s="13">
        <v>9.14</v>
      </c>
      <c r="O2" s="13">
        <v>8</v>
      </c>
      <c r="P2" s="13">
        <v>7.46</v>
      </c>
      <c r="Q2" s="13">
        <v>10</v>
      </c>
      <c r="R2" s="13">
        <v>6.58</v>
      </c>
    </row>
    <row r="3" spans="1:19" x14ac:dyDescent="0.25">
      <c r="A3" s="13">
        <v>8</v>
      </c>
      <c r="B3" s="13">
        <v>6.95</v>
      </c>
      <c r="C3" s="13">
        <v>8</v>
      </c>
      <c r="D3" s="13">
        <v>8.14</v>
      </c>
      <c r="E3" s="13">
        <v>8</v>
      </c>
      <c r="F3" s="13">
        <v>6.77</v>
      </c>
      <c r="G3" s="13">
        <v>8</v>
      </c>
      <c r="H3" s="13">
        <v>5.76</v>
      </c>
      <c r="K3" s="13">
        <v>10</v>
      </c>
      <c r="L3" s="13">
        <v>6.95</v>
      </c>
      <c r="M3" s="13">
        <v>10</v>
      </c>
      <c r="N3" s="13">
        <v>8.14</v>
      </c>
      <c r="O3" s="13">
        <v>10</v>
      </c>
      <c r="P3" s="13">
        <v>6.77</v>
      </c>
      <c r="Q3" s="13">
        <v>10</v>
      </c>
      <c r="R3" s="13">
        <v>5.76</v>
      </c>
    </row>
    <row r="4" spans="1:19" x14ac:dyDescent="0.25">
      <c r="A4" s="13">
        <v>13</v>
      </c>
      <c r="B4" s="13">
        <v>7.58</v>
      </c>
      <c r="C4" s="13">
        <v>13</v>
      </c>
      <c r="D4" s="13">
        <v>8.74</v>
      </c>
      <c r="E4" s="13">
        <v>13</v>
      </c>
      <c r="F4" s="13">
        <v>12.74</v>
      </c>
      <c r="G4" s="13">
        <v>8</v>
      </c>
      <c r="H4" s="13">
        <v>7.71</v>
      </c>
      <c r="K4" s="13">
        <v>5</v>
      </c>
      <c r="L4" s="13">
        <v>7.58</v>
      </c>
      <c r="M4" s="13">
        <v>5</v>
      </c>
      <c r="N4" s="13">
        <v>8.74</v>
      </c>
      <c r="O4" s="13">
        <v>5</v>
      </c>
      <c r="P4" s="13">
        <v>12.74</v>
      </c>
      <c r="Q4" s="13">
        <v>10</v>
      </c>
      <c r="R4" s="13">
        <v>7.71</v>
      </c>
    </row>
    <row r="5" spans="1:19" x14ac:dyDescent="0.25">
      <c r="A5" s="13">
        <v>9</v>
      </c>
      <c r="B5" s="13">
        <v>8.81</v>
      </c>
      <c r="C5" s="13">
        <v>9</v>
      </c>
      <c r="D5" s="13">
        <v>8.77</v>
      </c>
      <c r="E5" s="13">
        <v>9</v>
      </c>
      <c r="F5" s="13">
        <v>7.11</v>
      </c>
      <c r="G5" s="13">
        <v>8</v>
      </c>
      <c r="H5" s="13">
        <v>8.84</v>
      </c>
      <c r="K5" s="13">
        <v>9</v>
      </c>
      <c r="L5" s="13">
        <v>8.81</v>
      </c>
      <c r="M5" s="13">
        <v>9</v>
      </c>
      <c r="N5" s="13">
        <v>8.77</v>
      </c>
      <c r="O5" s="13">
        <v>9</v>
      </c>
      <c r="P5" s="13">
        <v>7.11</v>
      </c>
      <c r="Q5" s="13">
        <v>10</v>
      </c>
      <c r="R5" s="13">
        <v>8.84</v>
      </c>
    </row>
    <row r="6" spans="1:19" x14ac:dyDescent="0.25">
      <c r="A6" s="13">
        <v>11</v>
      </c>
      <c r="B6" s="13">
        <v>8.33</v>
      </c>
      <c r="C6" s="13">
        <v>11</v>
      </c>
      <c r="D6" s="13">
        <v>9.26</v>
      </c>
      <c r="E6" s="13">
        <v>11</v>
      </c>
      <c r="F6" s="13">
        <v>7.81</v>
      </c>
      <c r="G6" s="13">
        <v>8</v>
      </c>
      <c r="H6" s="13">
        <v>8.4700000000000006</v>
      </c>
      <c r="K6" s="13">
        <v>7</v>
      </c>
      <c r="L6" s="13">
        <v>8.33</v>
      </c>
      <c r="M6" s="13">
        <v>7</v>
      </c>
      <c r="N6" s="13">
        <v>9.26</v>
      </c>
      <c r="O6" s="13">
        <v>7</v>
      </c>
      <c r="P6" s="13">
        <v>7.81</v>
      </c>
      <c r="Q6" s="13">
        <v>10</v>
      </c>
      <c r="R6" s="13">
        <v>8.4700000000000006</v>
      </c>
    </row>
    <row r="7" spans="1:19" x14ac:dyDescent="0.25">
      <c r="A7" s="13">
        <v>14</v>
      </c>
      <c r="B7" s="13">
        <v>9.9600000000000009</v>
      </c>
      <c r="C7" s="13">
        <v>14</v>
      </c>
      <c r="D7" s="13">
        <v>8.1</v>
      </c>
      <c r="E7" s="13">
        <v>14</v>
      </c>
      <c r="F7" s="13">
        <v>8.84</v>
      </c>
      <c r="G7" s="13">
        <v>8</v>
      </c>
      <c r="H7" s="13">
        <v>7.04</v>
      </c>
      <c r="K7" s="13">
        <v>4</v>
      </c>
      <c r="L7" s="13">
        <v>9.9600000000000009</v>
      </c>
      <c r="M7" s="13">
        <v>4</v>
      </c>
      <c r="N7" s="13">
        <v>8.1</v>
      </c>
      <c r="O7" s="13">
        <v>4</v>
      </c>
      <c r="P7" s="13">
        <v>8.84</v>
      </c>
      <c r="Q7" s="13">
        <v>10</v>
      </c>
      <c r="R7" s="13">
        <v>7.04</v>
      </c>
    </row>
    <row r="8" spans="1:19" x14ac:dyDescent="0.25">
      <c r="A8" s="13">
        <v>6</v>
      </c>
      <c r="B8" s="13">
        <v>7.24</v>
      </c>
      <c r="C8" s="13">
        <v>6</v>
      </c>
      <c r="D8" s="13">
        <v>6.13</v>
      </c>
      <c r="E8" s="13">
        <v>6</v>
      </c>
      <c r="F8" s="13">
        <v>6.08</v>
      </c>
      <c r="G8" s="13">
        <v>8</v>
      </c>
      <c r="H8" s="13">
        <v>5.25</v>
      </c>
      <c r="K8" s="13">
        <v>12</v>
      </c>
      <c r="L8" s="13">
        <v>7.24</v>
      </c>
      <c r="M8" s="13">
        <v>12</v>
      </c>
      <c r="N8" s="13">
        <v>6.13</v>
      </c>
      <c r="O8" s="13">
        <v>12</v>
      </c>
      <c r="P8" s="13">
        <v>6.08</v>
      </c>
      <c r="Q8" s="13">
        <v>10</v>
      </c>
      <c r="R8" s="13">
        <v>5.25</v>
      </c>
    </row>
    <row r="9" spans="1:19" x14ac:dyDescent="0.25">
      <c r="A9" s="13">
        <v>4</v>
      </c>
      <c r="B9" s="13">
        <v>4.26</v>
      </c>
      <c r="C9" s="13">
        <v>4</v>
      </c>
      <c r="D9" s="13">
        <v>3.1</v>
      </c>
      <c r="E9" s="13">
        <v>4</v>
      </c>
      <c r="F9" s="13">
        <v>5.39</v>
      </c>
      <c r="G9" s="13">
        <v>19</v>
      </c>
      <c r="H9" s="13">
        <v>12.5</v>
      </c>
      <c r="K9" s="13">
        <v>14</v>
      </c>
      <c r="L9" s="13">
        <v>4.26</v>
      </c>
      <c r="M9" s="13">
        <v>14</v>
      </c>
      <c r="N9" s="13">
        <v>3.1</v>
      </c>
      <c r="O9" s="13">
        <v>14</v>
      </c>
      <c r="P9" s="13">
        <v>5.39</v>
      </c>
      <c r="Q9" s="13">
        <v>-1</v>
      </c>
      <c r="R9" s="13">
        <v>12.5</v>
      </c>
    </row>
    <row r="10" spans="1:19" x14ac:dyDescent="0.25">
      <c r="A10" s="13">
        <v>12</v>
      </c>
      <c r="B10" s="13">
        <v>10.84</v>
      </c>
      <c r="C10" s="13">
        <v>12</v>
      </c>
      <c r="D10" s="13">
        <v>9.1300000000000008</v>
      </c>
      <c r="E10" s="13">
        <v>12</v>
      </c>
      <c r="F10" s="13">
        <v>8.15</v>
      </c>
      <c r="G10" s="13">
        <v>8</v>
      </c>
      <c r="H10" s="13">
        <v>5.56</v>
      </c>
      <c r="K10" s="13">
        <v>6</v>
      </c>
      <c r="L10" s="13">
        <v>10.84</v>
      </c>
      <c r="M10" s="13">
        <v>6</v>
      </c>
      <c r="N10" s="13">
        <v>9.1300000000000008</v>
      </c>
      <c r="O10" s="13">
        <v>6</v>
      </c>
      <c r="P10" s="13">
        <v>8.15</v>
      </c>
      <c r="Q10" s="13">
        <v>10</v>
      </c>
      <c r="R10" s="13">
        <v>5.56</v>
      </c>
    </row>
    <row r="11" spans="1:19" x14ac:dyDescent="0.25">
      <c r="A11" s="13">
        <v>7</v>
      </c>
      <c r="B11" s="13">
        <v>4.82</v>
      </c>
      <c r="C11" s="13">
        <v>7</v>
      </c>
      <c r="D11" s="13">
        <v>7.26</v>
      </c>
      <c r="E11" s="13">
        <v>7</v>
      </c>
      <c r="F11" s="13">
        <v>6.42</v>
      </c>
      <c r="G11" s="13">
        <v>8</v>
      </c>
      <c r="H11" s="13">
        <v>7.91</v>
      </c>
      <c r="K11" s="13">
        <v>11</v>
      </c>
      <c r="L11" s="13">
        <v>4.82</v>
      </c>
      <c r="M11" s="13">
        <v>11</v>
      </c>
      <c r="N11" s="13">
        <v>7.26</v>
      </c>
      <c r="O11" s="13">
        <v>11</v>
      </c>
      <c r="P11" s="13">
        <v>6.42</v>
      </c>
      <c r="Q11" s="13">
        <v>10</v>
      </c>
      <c r="R11" s="13">
        <v>7.91</v>
      </c>
    </row>
    <row r="12" spans="1:19" x14ac:dyDescent="0.25">
      <c r="A12" s="13">
        <v>5</v>
      </c>
      <c r="B12" s="13">
        <v>5.68</v>
      </c>
      <c r="C12" s="13">
        <v>5</v>
      </c>
      <c r="D12" s="13">
        <v>4.74</v>
      </c>
      <c r="E12" s="13">
        <v>5</v>
      </c>
      <c r="F12" s="13">
        <v>5.73</v>
      </c>
      <c r="G12" s="13">
        <v>8</v>
      </c>
      <c r="H12" s="13">
        <v>6.89</v>
      </c>
      <c r="K12" s="13">
        <v>13</v>
      </c>
      <c r="L12" s="13">
        <v>5.68</v>
      </c>
      <c r="M12" s="13">
        <v>13</v>
      </c>
      <c r="N12" s="13">
        <v>4.74</v>
      </c>
      <c r="O12" s="13">
        <v>13</v>
      </c>
      <c r="P12" s="13">
        <v>5.73</v>
      </c>
      <c r="Q12" s="13">
        <v>10</v>
      </c>
      <c r="R12" s="13">
        <v>6.89</v>
      </c>
    </row>
    <row r="13" spans="1:19" x14ac:dyDescent="0.25">
      <c r="A13">
        <f t="shared" ref="A13:H13" si="0">AVERAGE(A2:A12)</f>
        <v>9</v>
      </c>
      <c r="B13" s="6">
        <f t="shared" si="0"/>
        <v>7.5009090909090927</v>
      </c>
      <c r="C13" s="10">
        <f t="shared" si="0"/>
        <v>9</v>
      </c>
      <c r="D13" s="6">
        <f t="shared" si="0"/>
        <v>7.500909090909091</v>
      </c>
      <c r="E13" s="10">
        <f t="shared" si="0"/>
        <v>9</v>
      </c>
      <c r="F13" s="6">
        <f t="shared" si="0"/>
        <v>7.5000000000000009</v>
      </c>
      <c r="G13" s="10">
        <f t="shared" si="0"/>
        <v>9</v>
      </c>
      <c r="H13" s="6">
        <f t="shared" si="0"/>
        <v>7.5009090909090901</v>
      </c>
      <c r="I13" t="s">
        <v>8</v>
      </c>
      <c r="K13">
        <f t="shared" ref="K13:R13" si="1">AVERAGE(K2:K12)</f>
        <v>9</v>
      </c>
      <c r="L13" s="3">
        <f t="shared" si="1"/>
        <v>7.5009090909090927</v>
      </c>
      <c r="M13">
        <f t="shared" si="1"/>
        <v>9</v>
      </c>
      <c r="N13" s="3">
        <f t="shared" si="1"/>
        <v>7.500909090909091</v>
      </c>
      <c r="O13">
        <f t="shared" si="1"/>
        <v>9</v>
      </c>
      <c r="P13" s="3">
        <f t="shared" si="1"/>
        <v>7.5000000000000009</v>
      </c>
      <c r="Q13">
        <f t="shared" si="1"/>
        <v>9</v>
      </c>
      <c r="R13" s="3">
        <f t="shared" si="1"/>
        <v>7.5009090909090901</v>
      </c>
      <c r="S13" t="s">
        <v>8</v>
      </c>
    </row>
    <row r="14" spans="1:19" x14ac:dyDescent="0.25">
      <c r="A14">
        <f t="shared" ref="A14:H14" si="2">_xlfn.VAR.S(A2:A12)</f>
        <v>11</v>
      </c>
      <c r="B14" s="7">
        <f t="shared" si="2"/>
        <v>4.1272690909090439</v>
      </c>
      <c r="C14" s="10">
        <f t="shared" si="2"/>
        <v>11</v>
      </c>
      <c r="D14" s="7">
        <f t="shared" si="2"/>
        <v>4.1276290909090791</v>
      </c>
      <c r="E14" s="10">
        <f t="shared" si="2"/>
        <v>11</v>
      </c>
      <c r="F14" s="7">
        <f t="shared" si="2"/>
        <v>4.1226199999999835</v>
      </c>
      <c r="G14" s="10">
        <f t="shared" si="2"/>
        <v>11</v>
      </c>
      <c r="H14" s="7">
        <f t="shared" si="2"/>
        <v>4.1232490909090869</v>
      </c>
      <c r="I14" t="s">
        <v>9</v>
      </c>
      <c r="K14">
        <f t="shared" ref="K14:R14" si="3">_xlfn.VAR.S(K2:K12)</f>
        <v>11</v>
      </c>
      <c r="L14" s="4">
        <f>_xlfn.VAR.S(L2:L12)</f>
        <v>4.1272690909090439</v>
      </c>
      <c r="M14">
        <f t="shared" si="3"/>
        <v>11</v>
      </c>
      <c r="N14" s="4">
        <f>_xlfn.VAR.S(N2:N12)</f>
        <v>4.1276290909090791</v>
      </c>
      <c r="O14">
        <f t="shared" si="3"/>
        <v>11</v>
      </c>
      <c r="P14" s="4">
        <f>_xlfn.VAR.S(P2:P12)</f>
        <v>4.1226199999999835</v>
      </c>
      <c r="Q14">
        <f t="shared" si="3"/>
        <v>11</v>
      </c>
      <c r="R14" s="4">
        <f>_xlfn.VAR.S(R2:R12)</f>
        <v>4.1232490909090869</v>
      </c>
      <c r="S14" t="s">
        <v>9</v>
      </c>
    </row>
    <row r="15" spans="1:19" x14ac:dyDescent="0.25">
      <c r="A15" s="4">
        <f>CORREL(A2:A12,B2:B12)</f>
        <v>0.81642051634483992</v>
      </c>
      <c r="B15" s="8"/>
      <c r="C15" s="11">
        <f>CORREL(C2:C12,D2:D12)</f>
        <v>0.81623650600024267</v>
      </c>
      <c r="D15" s="8"/>
      <c r="E15" s="11">
        <f>CORREL(E2:E12,F2:F12)</f>
        <v>0.81628673948959818</v>
      </c>
      <c r="F15" s="8"/>
      <c r="G15" s="11">
        <f>CORREL(G2:G12,H2:H12)</f>
        <v>0.81652143688850276</v>
      </c>
      <c r="H15" s="8"/>
      <c r="I15" t="s">
        <v>10</v>
      </c>
      <c r="K15" s="4">
        <f>CORREL(K2:K12,L2:L12)</f>
        <v>-0.81642051634483992</v>
      </c>
      <c r="M15" s="4">
        <f>CORREL(M2:M12,N2:N12)</f>
        <v>-0.81623650600024267</v>
      </c>
      <c r="O15" s="4">
        <f>CORREL(O2:O12,P2:P12)</f>
        <v>-0.81628673948959818</v>
      </c>
      <c r="Q15" s="4">
        <f>CORREL(Q2:Q12,R2:R12)</f>
        <v>-0.81652143688850276</v>
      </c>
      <c r="S15" t="s">
        <v>10</v>
      </c>
    </row>
    <row r="16" spans="1:19" x14ac:dyDescent="0.25">
      <c r="A16" s="4">
        <f>LINEST(B2:B12,A2:A12)</f>
        <v>0.50009090909090925</v>
      </c>
      <c r="B16" s="9">
        <f>INTERCEPT(B2:B12,A2:A12)</f>
        <v>3.0000909090909103</v>
      </c>
      <c r="C16" s="11">
        <f>LINEST(D2:D12,C2:C12)</f>
        <v>0.5</v>
      </c>
      <c r="D16" s="9">
        <f>INTERCEPT(D2:D12,C2:C12)</f>
        <v>3.000909090909091</v>
      </c>
      <c r="E16" s="11">
        <f>LINEST(F2:F12,E2:E12)</f>
        <v>0.4997272727272728</v>
      </c>
      <c r="F16" s="9">
        <f>INTERCEPT(F2:F12,E2:E12)</f>
        <v>3.0024545454545466</v>
      </c>
      <c r="G16" s="11">
        <f>LINEST(H2:H12,G2:G12)</f>
        <v>0.49990909090909069</v>
      </c>
      <c r="H16" s="9">
        <f>INTERCEPT(H2:H12,G2:G12)</f>
        <v>3.0017272727272726</v>
      </c>
      <c r="I16" t="s">
        <v>11</v>
      </c>
      <c r="K16" s="4">
        <f>LINEST(L2:L12,K2:K12)</f>
        <v>-0.50009090909090925</v>
      </c>
      <c r="L16" s="5">
        <f>INTERCEPT(L2:L12,K2:K12)</f>
        <v>12.001727272727276</v>
      </c>
      <c r="M16" s="4">
        <f>LINEST(N2:N12,M2:M12)</f>
        <v>-0.5</v>
      </c>
      <c r="N16" s="5">
        <f>INTERCEPT(N2:N12,M2:M12)</f>
        <v>12.00090909090909</v>
      </c>
      <c r="O16" s="4">
        <f>LINEST(P2:P12,O2:O12)</f>
        <v>-0.4997272727272728</v>
      </c>
      <c r="P16" s="5">
        <f>INTERCEPT(P2:P12,O2:O12)</f>
        <v>11.997545454545456</v>
      </c>
      <c r="Q16" s="4">
        <f>LINEST(R2:R12,Q2:Q12)</f>
        <v>-0.49990909090909069</v>
      </c>
      <c r="R16" s="5">
        <f>INTERCEPT(R2:R12,Q2:Q12)</f>
        <v>12.000090909090908</v>
      </c>
      <c r="S16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O'Táilliúir</dc:creator>
  <cp:lastModifiedBy>Wade O'Táilliúir</cp:lastModifiedBy>
  <dcterms:created xsi:type="dcterms:W3CDTF">2016-02-12T22:35:59Z</dcterms:created>
  <dcterms:modified xsi:type="dcterms:W3CDTF">2016-02-25T23:01:33Z</dcterms:modified>
</cp:coreProperties>
</file>