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git/flyCode/analyzeData/fly_arduino/G3/Fig2/"/>
    </mc:Choice>
  </mc:AlternateContent>
  <xr:revisionPtr revIDLastSave="0" documentId="13_ncr:1_{4B8138C5-5C2E-2240-9921-A9CD9CAE75A0}" xr6:coauthVersionLast="36" xr6:coauthVersionMax="36" xr10:uidLastSave="{00000000-0000-0000-0000-000000000000}"/>
  <bookViews>
    <workbookView xWindow="780" yWindow="960" windowWidth="27300" windowHeight="16540" xr2:uid="{0AA8FBF4-E6FA-874B-AA6F-8E27F4584D3F}"/>
  </bookViews>
  <sheets>
    <sheet name="R20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N28" i="1" s="1"/>
  <c r="F27" i="1"/>
  <c r="P3" i="1"/>
  <c r="O3" i="1"/>
  <c r="N3" i="1"/>
  <c r="M3" i="1"/>
  <c r="L3" i="1"/>
  <c r="K3" i="1"/>
  <c r="J27" i="1" l="1"/>
  <c r="J28" i="1" s="1"/>
  <c r="E27" i="1"/>
  <c r="E28" i="1" s="1"/>
  <c r="I27" i="1"/>
  <c r="I28" i="1" s="1"/>
  <c r="M27" i="1"/>
  <c r="M28" i="1" s="1"/>
  <c r="F28" i="1"/>
  <c r="G27" i="1"/>
  <c r="G28" i="1" s="1"/>
  <c r="K27" i="1"/>
  <c r="K28" i="1" s="1"/>
  <c r="O27" i="1"/>
  <c r="O28" i="1" s="1"/>
  <c r="H27" i="1"/>
  <c r="H28" i="1" s="1"/>
  <c r="L27" i="1"/>
  <c r="L28" i="1" s="1"/>
  <c r="P27" i="1"/>
  <c r="P28" i="1" s="1"/>
</calcChain>
</file>

<file path=xl/sharedStrings.xml><?xml version="1.0" encoding="utf-8"?>
<sst xmlns="http://schemas.openxmlformats.org/spreadsheetml/2006/main" count="295" uniqueCount="82">
  <si>
    <t>BDSC Stock number</t>
  </si>
  <si>
    <t>1F1 TH X Rab at 1 day</t>
  </si>
  <si>
    <t>1F1 TH X Rab at 7 day</t>
  </si>
  <si>
    <t>1F1 TH X Rab;G2109S at 1 day</t>
  </si>
  <si>
    <t>1F1 1 day increase due to G21019S</t>
  </si>
  <si>
    <t>1F1 TH X Rab;G2109S at 7 day</t>
  </si>
  <si>
    <t>1f1 7 day increase due to G21019S</t>
  </si>
  <si>
    <t>2F1 TH X Rab at 1 day</t>
  </si>
  <si>
    <t>2F1 TH X Rab at 7 day</t>
  </si>
  <si>
    <t>2F1 TH X Rab;G2109S at 1 day</t>
  </si>
  <si>
    <t>2F1 1 day increase due to G21019S</t>
  </si>
  <si>
    <t>2F1 TH X Rab;G2109S at 7 day</t>
  </si>
  <si>
    <t>2F1 7 day increase due to G21019S</t>
  </si>
  <si>
    <t>https://www.ncbi.nlm.nih.gov/pmc/articles/PMC1894592/</t>
  </si>
  <si>
    <t>https://elifesciences.org/articles/31012</t>
  </si>
  <si>
    <t>https://www.frontiersin.org/articles/10.3389/fncel.2017.00081/full</t>
  </si>
  <si>
    <t>https://www.tandfonline.com/doi/full/10.1080/21541248.2017.1397833</t>
  </si>
  <si>
    <t>RabNo</t>
  </si>
  <si>
    <t>Rab</t>
  </si>
  <si>
    <t>BDSC</t>
  </si>
  <si>
    <t>one_one</t>
  </si>
  <si>
    <t>one_seven</t>
  </si>
  <si>
    <t>one_one_G</t>
  </si>
  <si>
    <t>one_G1</t>
  </si>
  <si>
    <t>one_seven_G</t>
  </si>
  <si>
    <t>one_G7</t>
  </si>
  <si>
    <t>amino acid at active site</t>
  </si>
  <si>
    <t>group per Zhang</t>
  </si>
  <si>
    <t>optic neurons</t>
  </si>
  <si>
    <t>autophagic</t>
  </si>
  <si>
    <t>Literature</t>
  </si>
  <si>
    <t>Photoreception</t>
  </si>
  <si>
    <t>Steger</t>
  </si>
  <si>
    <t>Link to PD (Shi et al)</t>
  </si>
  <si>
    <t>R txt</t>
  </si>
  <si>
    <t>Construct</t>
  </si>
  <si>
    <t>Rab1</t>
  </si>
  <si>
    <t>S</t>
  </si>
  <si>
    <t>A</t>
  </si>
  <si>
    <t>Y</t>
  </si>
  <si>
    <t>N</t>
  </si>
  <si>
    <t>ER-Golgi traffic</t>
  </si>
  <si>
    <t>UAST</t>
  </si>
  <si>
    <t>Rab2</t>
  </si>
  <si>
    <t>C</t>
  </si>
  <si>
    <t>Rab3</t>
  </si>
  <si>
    <t>T</t>
  </si>
  <si>
    <t>B</t>
  </si>
  <si>
    <t>secretory vesicles/exocytosis</t>
  </si>
  <si>
    <t>UASp</t>
  </si>
  <si>
    <t>Rab4</t>
  </si>
  <si>
    <t>early endosome</t>
  </si>
  <si>
    <t>Rab5</t>
  </si>
  <si>
    <t>D</t>
  </si>
  <si>
    <t>Rab6</t>
  </si>
  <si>
    <t>Rab7</t>
  </si>
  <si>
    <t>late endosome</t>
  </si>
  <si>
    <t>Rab8</t>
  </si>
  <si>
    <t>Rab9</t>
  </si>
  <si>
    <t>Rab10</t>
  </si>
  <si>
    <t>recycling endosome</t>
  </si>
  <si>
    <t>Rab11</t>
  </si>
  <si>
    <t>Rab14</t>
  </si>
  <si>
    <t>Rab18</t>
  </si>
  <si>
    <t>Rab19</t>
  </si>
  <si>
    <t>Rab21</t>
  </si>
  <si>
    <t>Rab23</t>
  </si>
  <si>
    <t>Rab26</t>
  </si>
  <si>
    <t>Rab27</t>
  </si>
  <si>
    <t>Rab30</t>
  </si>
  <si>
    <t>Golgi</t>
  </si>
  <si>
    <t>Rab32</t>
  </si>
  <si>
    <t>melanosome</t>
  </si>
  <si>
    <t>Rab35</t>
  </si>
  <si>
    <t>Rab39</t>
  </si>
  <si>
    <t>Rab40</t>
  </si>
  <si>
    <t>H</t>
  </si>
  <si>
    <t>mean</t>
  </si>
  <si>
    <t>se</t>
  </si>
  <si>
    <t>1F1 photoreceptor</t>
  </si>
  <si>
    <t>2F1 Lamina neurons</t>
  </si>
  <si>
    <t>Role (Banworth &amp; Li)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</si>
</sst>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textRotation="90"/>
    </xf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9F49-86F4-844E-B015-CC896CBBE13D}">
  <dimension ref="A1:AB39"/>
  <sheetViews>
    <sheetView tabSelected="1" topLeftCell="H2" workbookViewId="0">
      <selection activeCell="S2" sqref="S2"/>
    </sheetView>
  </sheetViews>
  <sheetFormatPr baseColWidth="10" defaultRowHeight="16" x14ac:dyDescent="0.2"/>
  <cols>
    <col min="1" max="3" width="10.83203125" style="1"/>
    <col min="4" max="4" width="6.6640625" style="1" customWidth="1"/>
    <col min="5" max="16" width="10.83203125" style="1"/>
    <col min="17" max="17" width="14.1640625" style="2" customWidth="1"/>
    <col min="18" max="24" width="10.83203125" style="2"/>
    <col min="25" max="16384" width="10.83203125" style="1"/>
  </cols>
  <sheetData>
    <row r="1" spans="1:28" s="3" customFormat="1" ht="20" x14ac:dyDescent="0.2">
      <c r="E1" s="12" t="s">
        <v>79</v>
      </c>
      <c r="F1" s="12"/>
      <c r="G1" s="12"/>
      <c r="H1" s="12"/>
      <c r="I1" s="12"/>
      <c r="J1" s="12"/>
      <c r="K1" s="12" t="s">
        <v>80</v>
      </c>
      <c r="L1" s="12"/>
      <c r="M1" s="12"/>
      <c r="N1" s="12"/>
      <c r="O1" s="12"/>
      <c r="P1" s="12"/>
      <c r="Q1" s="4"/>
      <c r="R1" s="4"/>
      <c r="S1" s="4"/>
      <c r="T1" s="4"/>
      <c r="U1" s="4"/>
      <c r="V1" s="4"/>
      <c r="W1" s="4"/>
      <c r="X1" s="4"/>
    </row>
    <row r="2" spans="1:28" s="5" customFormat="1" ht="398" x14ac:dyDescent="0.2">
      <c r="C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6" t="s">
        <v>13</v>
      </c>
      <c r="R2" s="6" t="s">
        <v>13</v>
      </c>
      <c r="S2" s="6"/>
      <c r="T2" s="6"/>
      <c r="U2" s="6"/>
      <c r="V2" s="6"/>
      <c r="W2" s="6" t="s">
        <v>14</v>
      </c>
      <c r="X2" s="6" t="s">
        <v>15</v>
      </c>
      <c r="Z2" s="5" t="s">
        <v>16</v>
      </c>
    </row>
    <row r="3" spans="1:28" s="7" customFormat="1" ht="30" customHeight="1" x14ac:dyDescent="0.2">
      <c r="A3" s="7" t="s">
        <v>17</v>
      </c>
      <c r="B3" s="7" t="s">
        <v>18</v>
      </c>
      <c r="C3" s="7" t="s">
        <v>19</v>
      </c>
      <c r="E3" s="7" t="s">
        <v>20</v>
      </c>
      <c r="F3" s="7" t="s">
        <v>21</v>
      </c>
      <c r="G3" s="7" t="s">
        <v>22</v>
      </c>
      <c r="H3" s="7" t="s">
        <v>23</v>
      </c>
      <c r="I3" s="7" t="s">
        <v>24</v>
      </c>
      <c r="J3" s="7" t="s">
        <v>25</v>
      </c>
      <c r="K3" s="7" t="str">
        <f>SUBSTITUTE(E3,"one_","two_")</f>
        <v>two_one</v>
      </c>
      <c r="L3" s="7" t="str">
        <f t="shared" ref="L3:P3" si="0">SUBSTITUTE(F3,"one_","two_")</f>
        <v>two_seven</v>
      </c>
      <c r="M3" s="7" t="str">
        <f t="shared" si="0"/>
        <v>two_two_G</v>
      </c>
      <c r="N3" s="7" t="str">
        <f t="shared" si="0"/>
        <v>two_G1</v>
      </c>
      <c r="O3" s="7" t="str">
        <f t="shared" si="0"/>
        <v>two_seven_G</v>
      </c>
      <c r="P3" s="7" t="str">
        <f t="shared" si="0"/>
        <v>two_G7</v>
      </c>
      <c r="Q3" s="8" t="s">
        <v>26</v>
      </c>
      <c r="R3" s="8" t="s">
        <v>27</v>
      </c>
      <c r="S3" s="8" t="s">
        <v>28</v>
      </c>
      <c r="T3" s="8" t="s">
        <v>29</v>
      </c>
      <c r="U3" s="8" t="s">
        <v>30</v>
      </c>
      <c r="V3" s="8" t="s">
        <v>31</v>
      </c>
      <c r="W3" s="8" t="s">
        <v>32</v>
      </c>
      <c r="X3" s="8" t="s">
        <v>33</v>
      </c>
      <c r="Y3" s="7" t="s">
        <v>34</v>
      </c>
      <c r="Z3" s="7" t="s">
        <v>81</v>
      </c>
      <c r="AB3" s="7" t="s">
        <v>35</v>
      </c>
    </row>
    <row r="4" spans="1:28" ht="15" customHeight="1" x14ac:dyDescent="0.2">
      <c r="A4" s="9">
        <v>1</v>
      </c>
      <c r="B4" s="1" t="s">
        <v>36</v>
      </c>
      <c r="C4" s="1">
        <v>24104</v>
      </c>
      <c r="E4" s="10">
        <v>342.71687463925798</v>
      </c>
      <c r="F4" s="10">
        <v>397.41674440720993</v>
      </c>
      <c r="G4" s="10">
        <v>400.41216764464053</v>
      </c>
      <c r="H4" s="10">
        <v>116.83468112450323</v>
      </c>
      <c r="I4" s="10">
        <v>332.69019753104601</v>
      </c>
      <c r="J4" s="10">
        <v>83.713180738594545</v>
      </c>
      <c r="K4" s="10">
        <v>1900.1407818025768</v>
      </c>
      <c r="L4" s="10">
        <v>1994.6910430913381</v>
      </c>
      <c r="M4" s="10">
        <v>2019.0559651187232</v>
      </c>
      <c r="N4" s="10">
        <v>106.25823015089108</v>
      </c>
      <c r="O4" s="10">
        <v>1657.513801925048</v>
      </c>
      <c r="P4" s="10">
        <v>83.09626734756182</v>
      </c>
      <c r="Q4" s="2" t="s">
        <v>37</v>
      </c>
      <c r="R4" s="2" t="s">
        <v>38</v>
      </c>
      <c r="S4" s="2">
        <v>6</v>
      </c>
      <c r="T4" s="2" t="s">
        <v>39</v>
      </c>
      <c r="U4" s="2" t="s">
        <v>40</v>
      </c>
      <c r="V4" s="2" t="s">
        <v>39</v>
      </c>
      <c r="W4" s="2" t="s">
        <v>40</v>
      </c>
      <c r="X4" s="2" t="s">
        <v>39</v>
      </c>
      <c r="Y4" s="1" t="s">
        <v>36</v>
      </c>
      <c r="Z4" s="1" t="s">
        <v>41</v>
      </c>
      <c r="AB4" s="1" t="s">
        <v>42</v>
      </c>
    </row>
    <row r="5" spans="1:28" x14ac:dyDescent="0.2">
      <c r="A5" s="9">
        <v>2</v>
      </c>
      <c r="B5" s="1" t="s">
        <v>43</v>
      </c>
      <c r="C5" s="1">
        <v>23246</v>
      </c>
      <c r="E5" s="10">
        <v>127.57083801914921</v>
      </c>
      <c r="F5" s="10">
        <v>144.7511803889827</v>
      </c>
      <c r="G5" s="10">
        <v>177.49263769096407</v>
      </c>
      <c r="H5" s="10">
        <v>139.13261090620199</v>
      </c>
      <c r="I5" s="10">
        <v>201.61590245971718</v>
      </c>
      <c r="J5" s="10">
        <v>139.28446173490588</v>
      </c>
      <c r="K5" s="10">
        <v>365.11756418022827</v>
      </c>
      <c r="L5" s="10">
        <v>461.30603200842489</v>
      </c>
      <c r="M5" s="10">
        <v>773.88277263050145</v>
      </c>
      <c r="N5" s="10">
        <v>211.95440826519638</v>
      </c>
      <c r="O5" s="10">
        <v>977.83334658878937</v>
      </c>
      <c r="P5" s="10">
        <v>211.97063960588554</v>
      </c>
      <c r="Q5" s="2" t="s">
        <v>37</v>
      </c>
      <c r="R5" s="2" t="s">
        <v>44</v>
      </c>
      <c r="S5" s="2">
        <v>7</v>
      </c>
      <c r="T5" s="2" t="s">
        <v>40</v>
      </c>
      <c r="U5" s="2" t="s">
        <v>40</v>
      </c>
      <c r="V5" s="2" t="s">
        <v>40</v>
      </c>
      <c r="W5" s="2" t="s">
        <v>40</v>
      </c>
      <c r="X5" s="2" t="s">
        <v>40</v>
      </c>
      <c r="Y5" s="1" t="s">
        <v>43</v>
      </c>
      <c r="Z5" s="1" t="s">
        <v>41</v>
      </c>
      <c r="AB5" s="1" t="s">
        <v>42</v>
      </c>
    </row>
    <row r="6" spans="1:28" x14ac:dyDescent="0.2">
      <c r="A6" s="9">
        <v>3</v>
      </c>
      <c r="B6" s="1" t="s">
        <v>45</v>
      </c>
      <c r="C6" s="1">
        <v>9762</v>
      </c>
      <c r="E6" s="10">
        <v>501.35684709686473</v>
      </c>
      <c r="F6" s="10">
        <v>474.76009391475645</v>
      </c>
      <c r="G6" s="10">
        <v>227.42927327903192</v>
      </c>
      <c r="H6" s="10">
        <v>45.362754013628027</v>
      </c>
      <c r="I6" s="10">
        <v>648.62491090362835</v>
      </c>
      <c r="J6" s="10">
        <v>136.6216156786104</v>
      </c>
      <c r="K6" s="10">
        <v>2379.6364649403322</v>
      </c>
      <c r="L6" s="10">
        <v>2549.9497623413017</v>
      </c>
      <c r="M6" s="10">
        <v>1413.4657520952562</v>
      </c>
      <c r="N6" s="10">
        <v>59.398390170941425</v>
      </c>
      <c r="O6" s="10">
        <v>3606.976262530341</v>
      </c>
      <c r="P6" s="10">
        <v>141.452836279351</v>
      </c>
      <c r="Q6" s="2" t="s">
        <v>46</v>
      </c>
      <c r="R6" s="2" t="s">
        <v>47</v>
      </c>
      <c r="S6" s="2">
        <v>8</v>
      </c>
      <c r="T6" s="2" t="s">
        <v>40</v>
      </c>
      <c r="U6" s="2" t="s">
        <v>39</v>
      </c>
      <c r="V6" s="2" t="s">
        <v>40</v>
      </c>
      <c r="W6" s="2" t="s">
        <v>39</v>
      </c>
      <c r="X6" s="2" t="s">
        <v>39</v>
      </c>
      <c r="Y6" s="1" t="s">
        <v>45</v>
      </c>
      <c r="Z6" s="1" t="s">
        <v>48</v>
      </c>
      <c r="AB6" s="1" t="s">
        <v>49</v>
      </c>
    </row>
    <row r="7" spans="1:28" x14ac:dyDescent="0.2">
      <c r="A7" s="9">
        <v>4</v>
      </c>
      <c r="B7" s="1" t="s">
        <v>50</v>
      </c>
      <c r="C7" s="1">
        <v>9767</v>
      </c>
      <c r="E7" s="10">
        <v>245.03862026375717</v>
      </c>
      <c r="F7" s="10">
        <v>115.86899653464478</v>
      </c>
      <c r="G7" s="10">
        <v>159.66441467229183</v>
      </c>
      <c r="H7" s="10">
        <v>65.158877608937985</v>
      </c>
      <c r="I7" s="10">
        <v>413.53666805953708</v>
      </c>
      <c r="J7" s="10">
        <v>356.90018937541225</v>
      </c>
      <c r="K7" s="10">
        <v>955.04673593051507</v>
      </c>
      <c r="L7" s="10">
        <v>373.57107657225839</v>
      </c>
      <c r="M7" s="10">
        <v>646.90274854358529</v>
      </c>
      <c r="N7" s="10">
        <v>67.73519286606421</v>
      </c>
      <c r="O7" s="10">
        <v>2229.3600352259277</v>
      </c>
      <c r="P7" s="10">
        <v>596.76997900417246</v>
      </c>
      <c r="Q7" s="2" t="s">
        <v>37</v>
      </c>
      <c r="R7" s="2" t="s">
        <v>44</v>
      </c>
      <c r="S7" s="2">
        <v>5</v>
      </c>
      <c r="T7" s="2" t="s">
        <v>40</v>
      </c>
      <c r="U7" s="2" t="s">
        <v>40</v>
      </c>
      <c r="V7" s="2" t="s">
        <v>40</v>
      </c>
      <c r="W7" s="2" t="s">
        <v>40</v>
      </c>
      <c r="X7" s="2" t="s">
        <v>40</v>
      </c>
      <c r="Y7" s="1" t="s">
        <v>50</v>
      </c>
      <c r="Z7" s="1" t="s">
        <v>51</v>
      </c>
      <c r="AB7" s="1" t="s">
        <v>49</v>
      </c>
    </row>
    <row r="8" spans="1:28" x14ac:dyDescent="0.2">
      <c r="A8" s="9">
        <v>5</v>
      </c>
      <c r="B8" s="1" t="s">
        <v>52</v>
      </c>
      <c r="C8" s="1">
        <v>50788</v>
      </c>
      <c r="E8" s="10">
        <v>305.22944987115068</v>
      </c>
      <c r="F8" s="10">
        <v>247.02346681651019</v>
      </c>
      <c r="G8" s="10">
        <v>458.36997048432346</v>
      </c>
      <c r="H8" s="10">
        <v>150.17226243333315</v>
      </c>
      <c r="I8" s="10">
        <v>431.27764461068381</v>
      </c>
      <c r="J8" s="10">
        <v>174.58974654057388</v>
      </c>
      <c r="K8" s="10">
        <v>1346.9901424657658</v>
      </c>
      <c r="L8" s="10">
        <v>1020.5313932405596</v>
      </c>
      <c r="M8" s="10">
        <v>2070.1672019731109</v>
      </c>
      <c r="N8" s="10">
        <v>153.68837059070941</v>
      </c>
      <c r="O8" s="10">
        <v>2079.8032129493813</v>
      </c>
      <c r="P8" s="10">
        <v>203.7961033560415</v>
      </c>
      <c r="Q8" s="2" t="s">
        <v>37</v>
      </c>
      <c r="R8" s="2" t="s">
        <v>53</v>
      </c>
      <c r="S8" s="2">
        <v>8</v>
      </c>
      <c r="T8" s="2" t="s">
        <v>39</v>
      </c>
      <c r="U8" s="2" t="s">
        <v>39</v>
      </c>
      <c r="V8" s="2" t="s">
        <v>39</v>
      </c>
      <c r="W8" s="2" t="s">
        <v>39</v>
      </c>
      <c r="X8" s="2" t="s">
        <v>39</v>
      </c>
      <c r="Y8" s="1" t="s">
        <v>52</v>
      </c>
      <c r="Z8" s="1" t="s">
        <v>51</v>
      </c>
      <c r="AB8" s="1" t="s">
        <v>49</v>
      </c>
    </row>
    <row r="9" spans="1:28" x14ac:dyDescent="0.2">
      <c r="A9" s="9">
        <v>6</v>
      </c>
      <c r="B9" s="1" t="s">
        <v>54</v>
      </c>
      <c r="C9" s="1">
        <v>23251</v>
      </c>
      <c r="E9" s="10">
        <v>111.70428762333971</v>
      </c>
      <c r="F9" s="10">
        <v>151.97357555217022</v>
      </c>
      <c r="G9" s="10">
        <v>234.09948068623626</v>
      </c>
      <c r="H9" s="10">
        <v>209.57072075478962</v>
      </c>
      <c r="I9" s="10">
        <v>367.89982053153273</v>
      </c>
      <c r="J9" s="10">
        <v>242.08144027330482</v>
      </c>
      <c r="K9" s="10">
        <v>322.17000138932235</v>
      </c>
      <c r="L9" s="10">
        <v>1037.6353761198993</v>
      </c>
      <c r="M9" s="10">
        <v>598.64681098673282</v>
      </c>
      <c r="N9" s="10">
        <v>185.81705571752022</v>
      </c>
      <c r="O9" s="10">
        <v>2137.5274527040856</v>
      </c>
      <c r="P9" s="10">
        <v>205.99986294772327</v>
      </c>
      <c r="Q9" s="2" t="s">
        <v>46</v>
      </c>
      <c r="R9" s="2" t="s">
        <v>53</v>
      </c>
      <c r="S9" s="2">
        <v>9</v>
      </c>
      <c r="T9" s="2" t="s">
        <v>40</v>
      </c>
      <c r="U9" s="2" t="s">
        <v>40</v>
      </c>
      <c r="V9" s="2" t="s">
        <v>39</v>
      </c>
      <c r="W9" s="2" t="s">
        <v>40</v>
      </c>
      <c r="X9" s="2" t="s">
        <v>40</v>
      </c>
      <c r="Y9" s="1" t="s">
        <v>54</v>
      </c>
      <c r="Z9" s="1" t="s">
        <v>41</v>
      </c>
      <c r="AB9" s="1" t="s">
        <v>42</v>
      </c>
    </row>
    <row r="10" spans="1:28" x14ac:dyDescent="0.2">
      <c r="A10" s="1">
        <v>7</v>
      </c>
      <c r="B10" s="1" t="s">
        <v>55</v>
      </c>
      <c r="C10" s="1">
        <v>23270</v>
      </c>
      <c r="E10" s="10">
        <v>171.30720836511009</v>
      </c>
      <c r="F10" s="10">
        <v>153.01656499503125</v>
      </c>
      <c r="G10" s="10">
        <v>298.54529396004989</v>
      </c>
      <c r="H10" s="10">
        <v>174.27479953076755</v>
      </c>
      <c r="I10" s="10">
        <v>504.16810656554077</v>
      </c>
      <c r="J10" s="10">
        <v>329.48596551093152</v>
      </c>
      <c r="K10" s="10">
        <v>119.00721376123842</v>
      </c>
      <c r="L10" s="10">
        <v>248.22632387044661</v>
      </c>
      <c r="M10" s="10">
        <v>741.46237302935322</v>
      </c>
      <c r="N10" s="10">
        <v>623.03985581658355</v>
      </c>
      <c r="O10" s="10">
        <v>1164.6995900105528</v>
      </c>
      <c r="P10" s="10">
        <v>469.20873332452391</v>
      </c>
      <c r="Q10" s="2" t="s">
        <v>46</v>
      </c>
      <c r="R10" s="2" t="s">
        <v>53</v>
      </c>
      <c r="S10" s="2">
        <v>7</v>
      </c>
      <c r="T10" s="2" t="s">
        <v>39</v>
      </c>
      <c r="U10" s="2" t="s">
        <v>39</v>
      </c>
      <c r="V10" s="2" t="s">
        <v>39</v>
      </c>
      <c r="W10" s="2" t="s">
        <v>40</v>
      </c>
      <c r="X10" s="2" t="s">
        <v>39</v>
      </c>
      <c r="Y10" s="1" t="s">
        <v>55</v>
      </c>
      <c r="Z10" s="1" t="s">
        <v>56</v>
      </c>
      <c r="AB10" s="1" t="s">
        <v>49</v>
      </c>
    </row>
    <row r="11" spans="1:28" x14ac:dyDescent="0.2">
      <c r="A11" s="9">
        <v>8</v>
      </c>
      <c r="B11" s="1" t="s">
        <v>57</v>
      </c>
      <c r="C11" s="1">
        <v>9782</v>
      </c>
      <c r="E11" s="10">
        <v>215.75750289178481</v>
      </c>
      <c r="F11" s="10">
        <v>185.78759867214453</v>
      </c>
      <c r="G11" s="10">
        <v>194.25113247520284</v>
      </c>
      <c r="H11" s="10">
        <v>90.032156412484682</v>
      </c>
      <c r="I11" s="10">
        <v>259.5852959755257</v>
      </c>
      <c r="J11" s="10">
        <v>139.72154106669436</v>
      </c>
      <c r="K11" s="10">
        <v>841.97535600898004</v>
      </c>
      <c r="L11" s="10">
        <v>685.85161343044467</v>
      </c>
      <c r="M11" s="10">
        <v>851.35641565271033</v>
      </c>
      <c r="N11" s="10">
        <v>101.11417271025569</v>
      </c>
      <c r="O11" s="10">
        <v>1201.2360447996639</v>
      </c>
      <c r="P11" s="10">
        <v>175.14518028052822</v>
      </c>
      <c r="Q11" s="2" t="s">
        <v>46</v>
      </c>
      <c r="R11" s="2" t="s">
        <v>38</v>
      </c>
      <c r="S11" s="2">
        <v>6</v>
      </c>
      <c r="T11" s="2" t="s">
        <v>39</v>
      </c>
      <c r="U11" s="2" t="s">
        <v>39</v>
      </c>
      <c r="V11" s="2" t="s">
        <v>40</v>
      </c>
      <c r="W11" s="2" t="s">
        <v>39</v>
      </c>
      <c r="X11" s="2" t="s">
        <v>39</v>
      </c>
      <c r="Y11" s="1" t="s">
        <v>57</v>
      </c>
      <c r="Z11" s="1" t="s">
        <v>48</v>
      </c>
      <c r="AB11" s="1" t="s">
        <v>49</v>
      </c>
    </row>
    <row r="12" spans="1:28" x14ac:dyDescent="0.2">
      <c r="A12" s="9">
        <v>9</v>
      </c>
      <c r="B12" s="1" t="s">
        <v>58</v>
      </c>
      <c r="C12" s="1">
        <v>9784</v>
      </c>
      <c r="E12" s="10">
        <v>103.54135202673307</v>
      </c>
      <c r="F12" s="10">
        <v>81.748272286105987</v>
      </c>
      <c r="G12" s="10">
        <v>127.15345614148849</v>
      </c>
      <c r="H12" s="10">
        <v>122.804515927761</v>
      </c>
      <c r="I12" s="10">
        <v>467.50978570492708</v>
      </c>
      <c r="J12" s="10">
        <v>571.88950008474433</v>
      </c>
      <c r="K12" s="10">
        <v>273.62588802463057</v>
      </c>
      <c r="L12" s="10">
        <v>207.71950580439071</v>
      </c>
      <c r="M12" s="10">
        <v>462.18113220124036</v>
      </c>
      <c r="N12" s="10">
        <v>168.9098701653686</v>
      </c>
      <c r="O12" s="10">
        <v>2620.2946531230455</v>
      </c>
      <c r="P12" s="10">
        <v>1261.4581586721927</v>
      </c>
      <c r="Q12" s="2" t="s">
        <v>37</v>
      </c>
      <c r="R12" s="2" t="s">
        <v>53</v>
      </c>
      <c r="S12" s="2">
        <v>3</v>
      </c>
      <c r="T12" s="2" t="s">
        <v>39</v>
      </c>
      <c r="U12" s="2" t="s">
        <v>39</v>
      </c>
      <c r="V12" s="2" t="s">
        <v>40</v>
      </c>
      <c r="W12" s="2" t="s">
        <v>40</v>
      </c>
      <c r="X12" s="2" t="s">
        <v>40</v>
      </c>
      <c r="Y12" s="1" t="s">
        <v>58</v>
      </c>
      <c r="Z12" s="1" t="s">
        <v>56</v>
      </c>
      <c r="AB12" s="1" t="s">
        <v>49</v>
      </c>
    </row>
    <row r="13" spans="1:28" x14ac:dyDescent="0.2">
      <c r="A13" s="9">
        <v>10</v>
      </c>
      <c r="B13" s="1" t="s">
        <v>59</v>
      </c>
      <c r="C13" s="1">
        <v>24097</v>
      </c>
      <c r="E13" s="10">
        <v>77.908213685556404</v>
      </c>
      <c r="F13" s="10">
        <v>160.48041657882465</v>
      </c>
      <c r="G13" s="10">
        <v>163.77661387300603</v>
      </c>
      <c r="H13" s="10">
        <v>210.2173906002019</v>
      </c>
      <c r="I13" s="10">
        <v>276.21674688862055</v>
      </c>
      <c r="J13" s="10">
        <v>172.11866268614068</v>
      </c>
      <c r="K13" s="10">
        <v>66.868765855664989</v>
      </c>
      <c r="L13" s="10">
        <v>730.36832495905105</v>
      </c>
      <c r="M13" s="10">
        <v>1228.7074550573525</v>
      </c>
      <c r="N13" s="10">
        <v>1837.4908514230622</v>
      </c>
      <c r="O13" s="10">
        <v>1206.57261281248</v>
      </c>
      <c r="P13" s="10">
        <v>165.20056683456636</v>
      </c>
      <c r="Q13" s="2" t="s">
        <v>46</v>
      </c>
      <c r="R13" s="2" t="s">
        <v>38</v>
      </c>
      <c r="S13" s="2">
        <v>4</v>
      </c>
      <c r="T13" s="2" t="s">
        <v>40</v>
      </c>
      <c r="U13" s="2" t="s">
        <v>39</v>
      </c>
      <c r="V13" s="2" t="s">
        <v>40</v>
      </c>
      <c r="W13" s="2" t="s">
        <v>39</v>
      </c>
      <c r="X13" s="2" t="s">
        <v>39</v>
      </c>
      <c r="Y13" s="1" t="s">
        <v>59</v>
      </c>
      <c r="Z13" s="1" t="s">
        <v>60</v>
      </c>
      <c r="AB13" s="1" t="s">
        <v>49</v>
      </c>
    </row>
    <row r="14" spans="1:28" x14ac:dyDescent="0.2">
      <c r="A14" s="9">
        <v>11</v>
      </c>
      <c r="B14" s="1" t="s">
        <v>61</v>
      </c>
      <c r="C14" s="1">
        <v>50782</v>
      </c>
      <c r="E14" s="10">
        <v>197.68552037903717</v>
      </c>
      <c r="F14" s="10">
        <v>578.24215466146416</v>
      </c>
      <c r="G14" s="10">
        <v>195.94530859229542</v>
      </c>
      <c r="H14" s="10">
        <v>99.11970700564963</v>
      </c>
      <c r="I14" s="10">
        <v>598.62650870179186</v>
      </c>
      <c r="J14" s="10">
        <v>103.52522794749579</v>
      </c>
      <c r="K14" s="10">
        <v>905.37552644542939</v>
      </c>
      <c r="L14" s="10">
        <v>3052.8904664011161</v>
      </c>
      <c r="M14" s="10">
        <v>2120.4789388624786</v>
      </c>
      <c r="N14" s="10">
        <v>234.20988053295787</v>
      </c>
      <c r="O14" s="10">
        <v>6117.5812052518622</v>
      </c>
      <c r="P14" s="10">
        <v>200.38652786857241</v>
      </c>
      <c r="Q14" s="2" t="s">
        <v>37</v>
      </c>
      <c r="R14" s="2" t="s">
        <v>44</v>
      </c>
      <c r="S14" s="2">
        <v>7</v>
      </c>
      <c r="T14" s="2" t="s">
        <v>39</v>
      </c>
      <c r="U14" s="2" t="s">
        <v>39</v>
      </c>
      <c r="V14" s="2" t="s">
        <v>39</v>
      </c>
      <c r="W14" s="2" t="s">
        <v>40</v>
      </c>
      <c r="X14" s="2" t="s">
        <v>39</v>
      </c>
      <c r="Y14" s="1" t="s">
        <v>61</v>
      </c>
      <c r="Z14" s="1" t="s">
        <v>60</v>
      </c>
      <c r="AB14" s="1" t="s">
        <v>49</v>
      </c>
    </row>
    <row r="15" spans="1:28" x14ac:dyDescent="0.2">
      <c r="A15" s="9">
        <v>14</v>
      </c>
      <c r="B15" s="1" t="s">
        <v>62</v>
      </c>
      <c r="C15" s="1">
        <v>9794</v>
      </c>
      <c r="E15" s="10">
        <v>61.806367484756805</v>
      </c>
      <c r="F15" s="10">
        <v>342.95375295651218</v>
      </c>
      <c r="G15" s="10">
        <v>471.60824019806142</v>
      </c>
      <c r="H15" s="10">
        <v>763.04151075433015</v>
      </c>
      <c r="I15" s="10">
        <v>562.76983653653701</v>
      </c>
      <c r="J15" s="10">
        <v>164.09496373346244</v>
      </c>
      <c r="K15" s="10">
        <v>151.61670805496948</v>
      </c>
      <c r="L15" s="10">
        <v>1618.0681708940692</v>
      </c>
      <c r="M15" s="10">
        <v>2051.2279815713282</v>
      </c>
      <c r="N15" s="10">
        <v>1352.9036528267347</v>
      </c>
      <c r="O15" s="10">
        <v>2625.0215339777997</v>
      </c>
      <c r="P15" s="10">
        <v>162.23182565462213</v>
      </c>
      <c r="Q15" s="2" t="s">
        <v>37</v>
      </c>
      <c r="R15" s="2" t="s">
        <v>44</v>
      </c>
      <c r="S15" s="2">
        <v>7</v>
      </c>
      <c r="T15" s="2" t="s">
        <v>40</v>
      </c>
      <c r="U15" s="2" t="s">
        <v>40</v>
      </c>
      <c r="V15" s="2" t="s">
        <v>40</v>
      </c>
      <c r="W15" s="2" t="s">
        <v>40</v>
      </c>
      <c r="X15" s="2" t="s">
        <v>40</v>
      </c>
      <c r="Y15" s="1" t="s">
        <v>62</v>
      </c>
      <c r="Z15" s="1" t="s">
        <v>51</v>
      </c>
      <c r="AB15" s="1" t="s">
        <v>49</v>
      </c>
    </row>
    <row r="16" spans="1:28" x14ac:dyDescent="0.2">
      <c r="A16" s="9">
        <v>18</v>
      </c>
      <c r="B16" s="1" t="s">
        <v>63</v>
      </c>
      <c r="C16" s="1">
        <v>9796</v>
      </c>
      <c r="E16" s="10">
        <v>100.88890802518382</v>
      </c>
      <c r="F16" s="10">
        <v>173.10718245365814</v>
      </c>
      <c r="G16" s="10">
        <v>213.45379946580448</v>
      </c>
      <c r="H16" s="10">
        <v>211.57310911970848</v>
      </c>
      <c r="I16" s="10">
        <v>300.42317013764989</v>
      </c>
      <c r="J16" s="10">
        <v>173.54748998821873</v>
      </c>
      <c r="K16" s="10">
        <v>272.48285185973447</v>
      </c>
      <c r="L16" s="10">
        <v>691.84188902778908</v>
      </c>
      <c r="M16" s="10">
        <v>433.87565533045461</v>
      </c>
      <c r="N16" s="10">
        <v>159.23044417995155</v>
      </c>
      <c r="O16" s="10">
        <v>1530.1697806378945</v>
      </c>
      <c r="P16" s="10">
        <v>221.1733352526783</v>
      </c>
      <c r="Q16" s="2" t="s">
        <v>37</v>
      </c>
      <c r="R16" s="2" t="s">
        <v>53</v>
      </c>
      <c r="S16" s="2">
        <v>6</v>
      </c>
      <c r="T16" s="2" t="s">
        <v>40</v>
      </c>
      <c r="U16" s="2" t="s">
        <v>40</v>
      </c>
      <c r="V16" s="2" t="s">
        <v>40</v>
      </c>
      <c r="W16" s="2" t="s">
        <v>40</v>
      </c>
      <c r="X16" s="2" t="s">
        <v>40</v>
      </c>
      <c r="Y16" s="1" t="s">
        <v>63</v>
      </c>
      <c r="Z16" s="1" t="s">
        <v>41</v>
      </c>
      <c r="AB16" s="1" t="s">
        <v>42</v>
      </c>
    </row>
    <row r="17" spans="1:28" x14ac:dyDescent="0.2">
      <c r="A17" s="9">
        <v>19</v>
      </c>
      <c r="B17" s="1" t="s">
        <v>64</v>
      </c>
      <c r="C17" s="1">
        <v>24150</v>
      </c>
      <c r="E17" s="10">
        <v>166.95866269823873</v>
      </c>
      <c r="F17" s="10">
        <v>334.70704117487389</v>
      </c>
      <c r="G17" s="10">
        <v>335.93247992324791</v>
      </c>
      <c r="H17" s="10">
        <v>201.20697811913638</v>
      </c>
      <c r="I17" s="10">
        <v>418.07454801116091</v>
      </c>
      <c r="J17" s="10">
        <v>124.90760473507044</v>
      </c>
      <c r="K17" s="10">
        <v>612.02230589838177</v>
      </c>
      <c r="L17" s="10">
        <v>1516.4251640843172</v>
      </c>
      <c r="M17" s="10">
        <v>822.70516781777872</v>
      </c>
      <c r="N17" s="10">
        <v>134.42404956305271</v>
      </c>
      <c r="O17" s="10">
        <v>2075.9876441972551</v>
      </c>
      <c r="P17" s="10">
        <v>136.90010515295199</v>
      </c>
      <c r="Q17" s="2" t="s">
        <v>46</v>
      </c>
      <c r="R17" s="2" t="s">
        <v>44</v>
      </c>
      <c r="S17" s="2">
        <v>4</v>
      </c>
      <c r="T17" s="2" t="s">
        <v>40</v>
      </c>
      <c r="U17" s="2" t="s">
        <v>40</v>
      </c>
      <c r="V17" s="2" t="s">
        <v>40</v>
      </c>
      <c r="W17" s="2" t="s">
        <v>40</v>
      </c>
      <c r="X17" s="2" t="s">
        <v>40</v>
      </c>
      <c r="Y17" s="1" t="s">
        <v>64</v>
      </c>
      <c r="Z17" s="1" t="s">
        <v>60</v>
      </c>
      <c r="AB17" s="1" t="s">
        <v>42</v>
      </c>
    </row>
    <row r="18" spans="1:28" x14ac:dyDescent="0.2">
      <c r="A18" s="9">
        <v>21</v>
      </c>
      <c r="B18" s="1" t="s">
        <v>65</v>
      </c>
      <c r="C18" s="1">
        <v>23242</v>
      </c>
      <c r="E18" s="10">
        <v>120.82210265328112</v>
      </c>
      <c r="F18" s="10">
        <v>185.59444060623142</v>
      </c>
      <c r="G18" s="10">
        <v>177.30854113565184</v>
      </c>
      <c r="H18" s="10">
        <v>146.7517426380733</v>
      </c>
      <c r="I18" s="10">
        <v>302.3855532729566</v>
      </c>
      <c r="J18" s="10">
        <v>162.92813097484768</v>
      </c>
      <c r="K18" s="10">
        <v>173.93066522289431</v>
      </c>
      <c r="L18" s="10">
        <v>811.51922215422178</v>
      </c>
      <c r="M18" s="10">
        <v>839.79293188332042</v>
      </c>
      <c r="N18" s="10">
        <v>482.83201286392796</v>
      </c>
      <c r="O18" s="10">
        <v>1649.8539615850163</v>
      </c>
      <c r="P18" s="10">
        <v>203.30436008716953</v>
      </c>
      <c r="Q18" s="2" t="s">
        <v>46</v>
      </c>
      <c r="R18" s="2" t="s">
        <v>53</v>
      </c>
      <c r="S18" s="2">
        <v>3</v>
      </c>
      <c r="T18" s="2" t="s">
        <v>40</v>
      </c>
      <c r="U18" s="2" t="s">
        <v>40</v>
      </c>
      <c r="V18" s="2" t="s">
        <v>40</v>
      </c>
      <c r="W18" s="2" t="s">
        <v>40</v>
      </c>
      <c r="X18" s="2" t="s">
        <v>40</v>
      </c>
      <c r="Y18" s="1" t="s">
        <v>65</v>
      </c>
      <c r="Z18" s="1" t="s">
        <v>51</v>
      </c>
      <c r="AB18" s="1" t="s">
        <v>42</v>
      </c>
    </row>
    <row r="19" spans="1:28" x14ac:dyDescent="0.2">
      <c r="A19" s="9">
        <v>23</v>
      </c>
      <c r="B19" s="1" t="s">
        <v>66</v>
      </c>
      <c r="C19" s="1">
        <v>9802</v>
      </c>
      <c r="E19" s="10">
        <v>85.697994600452148</v>
      </c>
      <c r="F19" s="10">
        <v>154.52281349055303</v>
      </c>
      <c r="G19" s="10">
        <v>226.16445945614285</v>
      </c>
      <c r="H19" s="10">
        <v>263.90869530913108</v>
      </c>
      <c r="I19" s="10">
        <v>115.49907444729406</v>
      </c>
      <c r="J19" s="10">
        <v>74.745645538194438</v>
      </c>
      <c r="K19" s="10">
        <v>316.48893463585068</v>
      </c>
      <c r="L19" s="10">
        <v>563.48439209661524</v>
      </c>
      <c r="M19" s="10">
        <v>861.76618224440415</v>
      </c>
      <c r="N19" s="10">
        <v>272.28951408236264</v>
      </c>
      <c r="O19" s="10">
        <v>478.89695008091644</v>
      </c>
      <c r="P19" s="10">
        <v>84.988503106365471</v>
      </c>
      <c r="Q19" s="2" t="s">
        <v>37</v>
      </c>
      <c r="R19" s="2" t="s">
        <v>53</v>
      </c>
      <c r="S19" s="2">
        <v>5</v>
      </c>
      <c r="T19" s="2" t="s">
        <v>39</v>
      </c>
      <c r="U19" s="2" t="s">
        <v>40</v>
      </c>
      <c r="V19" s="2" t="s">
        <v>40</v>
      </c>
      <c r="W19" s="2" t="s">
        <v>40</v>
      </c>
      <c r="X19" s="2" t="s">
        <v>40</v>
      </c>
      <c r="Y19" s="1" t="s">
        <v>66</v>
      </c>
      <c r="Z19" s="1" t="s">
        <v>51</v>
      </c>
      <c r="AB19" s="1" t="s">
        <v>49</v>
      </c>
    </row>
    <row r="20" spans="1:28" x14ac:dyDescent="0.2">
      <c r="A20" s="9">
        <v>26</v>
      </c>
      <c r="B20" s="1" t="s">
        <v>67</v>
      </c>
      <c r="C20" s="1">
        <v>23245</v>
      </c>
      <c r="E20" s="10">
        <v>71.465629400208968</v>
      </c>
      <c r="F20" s="10">
        <v>55.709522092508934</v>
      </c>
      <c r="G20" s="10">
        <v>144.12625148421407</v>
      </c>
      <c r="H20" s="10">
        <v>201.67212224089451</v>
      </c>
      <c r="I20" s="10">
        <v>221.09645690985423</v>
      </c>
      <c r="J20" s="10">
        <v>396.87372751593625</v>
      </c>
      <c r="K20" s="10">
        <v>87.066579440816668</v>
      </c>
      <c r="L20" s="10">
        <v>169.1111076620291</v>
      </c>
      <c r="M20" s="10">
        <v>498.05334424025665</v>
      </c>
      <c r="N20" s="10">
        <v>572.03733905592026</v>
      </c>
      <c r="O20" s="10">
        <v>1235.2710932857792</v>
      </c>
      <c r="P20" s="10">
        <v>730.44941302997415</v>
      </c>
      <c r="Q20" s="2" t="s">
        <v>46</v>
      </c>
      <c r="R20" s="2" t="s">
        <v>47</v>
      </c>
      <c r="S20" s="2">
        <v>3</v>
      </c>
      <c r="T20" s="2" t="s">
        <v>40</v>
      </c>
      <c r="U20" s="2" t="s">
        <v>40</v>
      </c>
      <c r="V20" s="2" t="s">
        <v>40</v>
      </c>
      <c r="W20" s="2" t="s">
        <v>40</v>
      </c>
      <c r="X20" s="2" t="s">
        <v>40</v>
      </c>
      <c r="Y20" s="1" t="s">
        <v>67</v>
      </c>
      <c r="Z20" s="1" t="s">
        <v>48</v>
      </c>
      <c r="AB20" s="1" t="s">
        <v>42</v>
      </c>
    </row>
    <row r="21" spans="1:28" x14ac:dyDescent="0.2">
      <c r="A21" s="9">
        <v>27</v>
      </c>
      <c r="B21" s="1" t="s">
        <v>68</v>
      </c>
      <c r="C21" s="1">
        <v>9810</v>
      </c>
      <c r="E21" s="10">
        <v>66.01567877322023</v>
      </c>
      <c r="F21" s="10">
        <v>110.19671810113398</v>
      </c>
      <c r="G21" s="10">
        <v>224.54048857573918</v>
      </c>
      <c r="H21" s="10">
        <v>340.13206066863279</v>
      </c>
      <c r="I21" s="10">
        <v>339.04093043605297</v>
      </c>
      <c r="J21" s="10">
        <v>307.66880926970555</v>
      </c>
      <c r="K21" s="10">
        <v>87.297639972389035</v>
      </c>
      <c r="L21" s="10">
        <v>169.10227879794812</v>
      </c>
      <c r="M21" s="10">
        <v>911.46218111272378</v>
      </c>
      <c r="N21" s="10">
        <v>1044.0857065563353</v>
      </c>
      <c r="O21" s="10">
        <v>1628.8232121583046</v>
      </c>
      <c r="P21" s="10">
        <v>963.21777786596488</v>
      </c>
      <c r="Q21" s="2" t="s">
        <v>46</v>
      </c>
      <c r="R21" s="2" t="s">
        <v>47</v>
      </c>
      <c r="S21" s="2">
        <v>3</v>
      </c>
      <c r="T21" s="2" t="s">
        <v>40</v>
      </c>
      <c r="U21" s="2" t="s">
        <v>40</v>
      </c>
      <c r="V21" s="2" t="s">
        <v>40</v>
      </c>
      <c r="W21" s="2" t="s">
        <v>40</v>
      </c>
      <c r="X21" s="2" t="s">
        <v>40</v>
      </c>
      <c r="Y21" s="1" t="s">
        <v>68</v>
      </c>
      <c r="Z21" s="1" t="s">
        <v>48</v>
      </c>
      <c r="AB21" s="1" t="s">
        <v>49</v>
      </c>
    </row>
    <row r="22" spans="1:28" x14ac:dyDescent="0.2">
      <c r="A22" s="9">
        <v>30</v>
      </c>
      <c r="B22" s="1" t="s">
        <v>69</v>
      </c>
      <c r="C22" s="1">
        <v>9812</v>
      </c>
      <c r="E22" s="10">
        <v>170.03634631621577</v>
      </c>
      <c r="F22" s="10">
        <v>281.84986712644655</v>
      </c>
      <c r="G22" s="10">
        <v>243.0293487946916</v>
      </c>
      <c r="H22" s="10">
        <v>142.9278822203878</v>
      </c>
      <c r="I22" s="10">
        <v>499.62713208584535</v>
      </c>
      <c r="J22" s="10">
        <v>177.26711641900371</v>
      </c>
      <c r="K22" s="10">
        <v>460.02292465644518</v>
      </c>
      <c r="L22" s="10">
        <v>978.29877454467805</v>
      </c>
      <c r="M22" s="10">
        <v>1051.1674317680095</v>
      </c>
      <c r="N22" s="10">
        <v>228.50327134306264</v>
      </c>
      <c r="O22" s="10">
        <v>2893.4950862127203</v>
      </c>
      <c r="P22" s="10">
        <v>295.76803748521684</v>
      </c>
      <c r="Q22" s="2" t="s">
        <v>46</v>
      </c>
      <c r="R22" s="2" t="s">
        <v>44</v>
      </c>
      <c r="S22" s="2">
        <v>4</v>
      </c>
      <c r="T22" s="2" t="s">
        <v>40</v>
      </c>
      <c r="U22" s="2" t="s">
        <v>40</v>
      </c>
      <c r="V22" s="2" t="s">
        <v>40</v>
      </c>
      <c r="W22" s="2" t="s">
        <v>40</v>
      </c>
      <c r="X22" s="2" t="s">
        <v>40</v>
      </c>
      <c r="Y22" s="1" t="s">
        <v>69</v>
      </c>
      <c r="Z22" s="1" t="s">
        <v>70</v>
      </c>
      <c r="AB22" s="1" t="s">
        <v>49</v>
      </c>
    </row>
    <row r="23" spans="1:28" x14ac:dyDescent="0.2">
      <c r="A23" s="9">
        <v>32</v>
      </c>
      <c r="B23" s="1" t="s">
        <v>71</v>
      </c>
      <c r="C23" s="1">
        <v>23282</v>
      </c>
      <c r="E23" s="10">
        <v>458.87520623550682</v>
      </c>
      <c r="F23" s="10">
        <v>522.60602314287394</v>
      </c>
      <c r="G23" s="10">
        <v>438.7016428998366</v>
      </c>
      <c r="H23" s="10">
        <v>95.603692886096653</v>
      </c>
      <c r="I23" s="10">
        <v>590.27439723994723</v>
      </c>
      <c r="J23" s="10">
        <v>307.38114334646497</v>
      </c>
      <c r="K23" s="10">
        <v>2024.4113337269944</v>
      </c>
      <c r="L23" s="10">
        <v>2452.1510030354934</v>
      </c>
      <c r="M23" s="10">
        <v>1893.5580909005139</v>
      </c>
      <c r="N23" s="10">
        <v>93.536232452049347</v>
      </c>
      <c r="O23" s="10">
        <v>2925.0457777787533</v>
      </c>
      <c r="P23" s="10">
        <v>119.28489616495345</v>
      </c>
      <c r="Q23" s="2" t="s">
        <v>46</v>
      </c>
      <c r="R23" s="2" t="s">
        <v>53</v>
      </c>
      <c r="S23" s="2">
        <v>3</v>
      </c>
      <c r="T23" s="2" t="s">
        <v>39</v>
      </c>
      <c r="U23" s="2" t="s">
        <v>39</v>
      </c>
      <c r="V23" s="2" t="s">
        <v>40</v>
      </c>
      <c r="W23" s="2" t="s">
        <v>40</v>
      </c>
      <c r="X23" s="2" t="s">
        <v>39</v>
      </c>
      <c r="Y23" s="1" t="s">
        <v>71</v>
      </c>
      <c r="Z23" s="1" t="s">
        <v>72</v>
      </c>
      <c r="AB23" s="1" t="s">
        <v>49</v>
      </c>
    </row>
    <row r="24" spans="1:28" x14ac:dyDescent="0.2">
      <c r="A24" s="9">
        <v>35</v>
      </c>
      <c r="B24" s="1" t="s">
        <v>73</v>
      </c>
      <c r="C24" s="1">
        <v>9821</v>
      </c>
      <c r="E24" s="10">
        <v>133.24751069916687</v>
      </c>
      <c r="F24" s="10">
        <v>86.755966742901904</v>
      </c>
      <c r="G24" s="10">
        <v>395.86745850294204</v>
      </c>
      <c r="H24" s="10">
        <v>297.091822898435</v>
      </c>
      <c r="I24" s="10">
        <v>194.47945884212507</v>
      </c>
      <c r="J24" s="10">
        <v>224.16839572367135</v>
      </c>
      <c r="K24" s="10">
        <v>368.15153355902356</v>
      </c>
      <c r="L24" s="10">
        <v>238.55440692341494</v>
      </c>
      <c r="M24" s="10">
        <v>1495.8050930448276</v>
      </c>
      <c r="N24" s="10">
        <v>406.30147009967948</v>
      </c>
      <c r="O24" s="10">
        <v>654.71240460252795</v>
      </c>
      <c r="P24" s="10">
        <v>274.44993075005971</v>
      </c>
      <c r="Q24" s="2" t="s">
        <v>37</v>
      </c>
      <c r="R24" s="2" t="s">
        <v>38</v>
      </c>
      <c r="S24" s="2">
        <v>6</v>
      </c>
      <c r="T24" s="2" t="s">
        <v>40</v>
      </c>
      <c r="U24" s="2" t="s">
        <v>39</v>
      </c>
      <c r="V24" s="2" t="s">
        <v>40</v>
      </c>
      <c r="W24" s="2" t="s">
        <v>39</v>
      </c>
      <c r="X24" s="2" t="s">
        <v>39</v>
      </c>
      <c r="Y24" s="1" t="s">
        <v>73</v>
      </c>
      <c r="Z24" s="1" t="s">
        <v>60</v>
      </c>
      <c r="AB24" s="1" t="s">
        <v>49</v>
      </c>
    </row>
    <row r="25" spans="1:28" x14ac:dyDescent="0.2">
      <c r="A25" s="1">
        <v>39</v>
      </c>
      <c r="B25" s="1" t="s">
        <v>74</v>
      </c>
      <c r="C25" s="1">
        <v>9825</v>
      </c>
      <c r="E25" s="10">
        <v>360.83150902200634</v>
      </c>
      <c r="F25" s="10">
        <v>562.39836128986667</v>
      </c>
      <c r="G25" s="10">
        <v>630.71714869126424</v>
      </c>
      <c r="H25" s="10">
        <v>174.79547459720268</v>
      </c>
      <c r="I25" s="10">
        <v>550.97445222920544</v>
      </c>
      <c r="J25" s="10">
        <v>97.968715798804894</v>
      </c>
      <c r="K25" s="10">
        <v>1787.379157617456</v>
      </c>
      <c r="L25" s="10">
        <v>2530.0223958681408</v>
      </c>
      <c r="M25" s="10">
        <v>6825.4883966729867</v>
      </c>
      <c r="N25" s="10">
        <v>381.87132078742815</v>
      </c>
      <c r="O25" s="10">
        <v>3017.7087180365907</v>
      </c>
      <c r="P25" s="10">
        <v>119.27596858292264</v>
      </c>
      <c r="Q25" s="2" t="s">
        <v>37</v>
      </c>
      <c r="R25" s="2" t="s">
        <v>44</v>
      </c>
      <c r="S25" s="2">
        <v>5</v>
      </c>
      <c r="T25" s="2" t="s">
        <v>40</v>
      </c>
      <c r="U25" s="2" t="s">
        <v>39</v>
      </c>
      <c r="V25" s="2" t="s">
        <v>40</v>
      </c>
      <c r="W25" s="2" t="s">
        <v>40</v>
      </c>
      <c r="X25" s="2" t="s">
        <v>39</v>
      </c>
      <c r="Y25" s="1" t="s">
        <v>74</v>
      </c>
      <c r="Z25" s="1" t="s">
        <v>56</v>
      </c>
      <c r="AB25" s="1" t="s">
        <v>49</v>
      </c>
    </row>
    <row r="26" spans="1:28" x14ac:dyDescent="0.2">
      <c r="A26" s="9">
        <v>40</v>
      </c>
      <c r="B26" s="1" t="s">
        <v>75</v>
      </c>
      <c r="C26" s="1">
        <v>9830</v>
      </c>
      <c r="E26" s="10">
        <v>290.49540641055887</v>
      </c>
      <c r="F26" s="10">
        <v>242.35902131304127</v>
      </c>
      <c r="G26" s="10">
        <v>502.72171269123868</v>
      </c>
      <c r="H26" s="10">
        <v>173.05668234241855</v>
      </c>
      <c r="I26" s="10">
        <v>223.74541562754806</v>
      </c>
      <c r="J26" s="10">
        <v>92.319821401881683</v>
      </c>
      <c r="K26" s="10">
        <v>1499.4693184876783</v>
      </c>
      <c r="L26" s="10">
        <v>1275.5767880871745</v>
      </c>
      <c r="M26" s="10">
        <v>2721.1536081879422</v>
      </c>
      <c r="N26" s="10">
        <v>181.47444396744442</v>
      </c>
      <c r="O26" s="10">
        <v>1290.6861905298431</v>
      </c>
      <c r="P26" s="10">
        <v>101.18451531760203</v>
      </c>
      <c r="Q26" s="2" t="s">
        <v>76</v>
      </c>
      <c r="R26" s="2" t="s">
        <v>38</v>
      </c>
      <c r="S26" s="2">
        <v>0</v>
      </c>
      <c r="T26" s="2" t="s">
        <v>40</v>
      </c>
      <c r="U26" s="2" t="s">
        <v>40</v>
      </c>
      <c r="V26" s="2" t="s">
        <v>40</v>
      </c>
      <c r="W26" s="2" t="s">
        <v>40</v>
      </c>
      <c r="X26" s="2" t="s">
        <v>40</v>
      </c>
      <c r="Y26" s="1" t="s">
        <v>75</v>
      </c>
      <c r="Z26" s="1" t="s">
        <v>70</v>
      </c>
      <c r="AB26" s="1" t="s">
        <v>42</v>
      </c>
    </row>
    <row r="27" spans="1:28" x14ac:dyDescent="0.2">
      <c r="D27" s="1" t="s">
        <v>77</v>
      </c>
      <c r="E27" s="10">
        <f>AVERAGE(E4:E26)</f>
        <v>195.08513205132769</v>
      </c>
      <c r="F27" s="10">
        <f t="shared" ref="F27:P27" si="1">AVERAGE(F4:F26)</f>
        <v>249.73172936080201</v>
      </c>
      <c r="G27" s="10">
        <f t="shared" si="1"/>
        <v>288.75266614427676</v>
      </c>
      <c r="H27" s="10">
        <f t="shared" si="1"/>
        <v>192.80183696142203</v>
      </c>
      <c r="I27" s="10">
        <f t="shared" si="1"/>
        <v>383.4844353786404</v>
      </c>
      <c r="J27" s="10">
        <f t="shared" si="1"/>
        <v>206.68709113402917</v>
      </c>
      <c r="K27" s="10">
        <f t="shared" si="1"/>
        <v>752.88236495379624</v>
      </c>
      <c r="L27" s="10">
        <f t="shared" si="1"/>
        <v>1103.343326565875</v>
      </c>
      <c r="M27" s="10">
        <f t="shared" si="1"/>
        <v>1449.2332013445907</v>
      </c>
      <c r="N27" s="10">
        <f t="shared" si="1"/>
        <v>393.87416244293485</v>
      </c>
      <c r="O27" s="10">
        <f t="shared" si="1"/>
        <v>2043.6987204784602</v>
      </c>
      <c r="P27" s="10">
        <f t="shared" si="1"/>
        <v>309.85710973789571</v>
      </c>
    </row>
    <row r="28" spans="1:28" x14ac:dyDescent="0.2">
      <c r="D28" s="1" t="s">
        <v>78</v>
      </c>
      <c r="E28" s="1">
        <f>STDEV(E4:E27)/SQRT(COUNT(E4:E27))</f>
        <v>25.263301022802146</v>
      </c>
      <c r="F28" s="1">
        <f t="shared" ref="F28:P28" si="2">STDEV(F4:F27)/SQRT(COUNT(F4:F27))</f>
        <v>31.863671610076295</v>
      </c>
      <c r="G28" s="1">
        <f t="shared" si="2"/>
        <v>27.514205322363424</v>
      </c>
      <c r="H28" s="1">
        <f t="shared" si="2"/>
        <v>28.607424136223752</v>
      </c>
      <c r="I28" s="1">
        <f t="shared" si="2"/>
        <v>29.996222414946971</v>
      </c>
      <c r="J28" s="1">
        <f t="shared" si="2"/>
        <v>24.290578618048958</v>
      </c>
      <c r="K28" s="1">
        <f t="shared" si="2"/>
        <v>143.25259249125105</v>
      </c>
      <c r="L28" s="1">
        <f t="shared" si="2"/>
        <v>174.79599447870888</v>
      </c>
      <c r="M28" s="1">
        <f t="shared" si="2"/>
        <v>267.31030603228101</v>
      </c>
      <c r="N28" s="1">
        <f t="shared" si="2"/>
        <v>89.43944896669592</v>
      </c>
      <c r="O28" s="1">
        <f t="shared" si="2"/>
        <v>240.25117084326359</v>
      </c>
      <c r="P28" s="1">
        <f t="shared" si="2"/>
        <v>60.472409175760227</v>
      </c>
    </row>
    <row r="39" spans="17:17" x14ac:dyDescent="0.2">
      <c r="Q39" s="11"/>
    </row>
  </sheetData>
  <mergeCells count="2">
    <mergeCell ref="E1:J1"/>
    <mergeCell ref="K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2020-03-31T15:30:09Z</dcterms:created>
  <dcterms:modified xsi:type="dcterms:W3CDTF">2020-04-01T08:41:27Z</dcterms:modified>
</cp:coreProperties>
</file>