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it/flyCode/analyzeData/fly_arduino/G3/Fig3/"/>
    </mc:Choice>
  </mc:AlternateContent>
  <xr:revisionPtr revIDLastSave="0" documentId="13_ncr:1_{A2B0D34C-CFC2-8748-8BD8-07996099D7BF}" xr6:coauthVersionLast="36" xr6:coauthVersionMax="36" xr10:uidLastSave="{00000000-0000-0000-0000-000000000000}"/>
  <bookViews>
    <workbookView xWindow="780" yWindow="960" windowWidth="27300" windowHeight="16540" xr2:uid="{89AAAFF0-A2AB-3A4E-B087-0F3C6FF3C331}"/>
  </bookViews>
  <sheets>
    <sheet name="1F1 v 2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" i="1" l="1"/>
  <c r="N13" i="1"/>
  <c r="J13" i="1"/>
  <c r="F13" i="1"/>
  <c r="U13" i="1"/>
  <c r="Q13" i="1"/>
  <c r="M13" i="1"/>
  <c r="I13" i="1"/>
  <c r="E13" i="1"/>
  <c r="Y13" i="1"/>
  <c r="X13" i="1"/>
  <c r="W13" i="1"/>
  <c r="V13" i="1"/>
  <c r="T13" i="1"/>
  <c r="S13" i="1"/>
  <c r="P13" i="1"/>
  <c r="O13" i="1"/>
  <c r="L13" i="1"/>
  <c r="K13" i="1"/>
  <c r="H13" i="1"/>
  <c r="G13" i="1"/>
  <c r="D13" i="1"/>
  <c r="C13" i="1"/>
  <c r="X9" i="1"/>
  <c r="T9" i="1"/>
  <c r="P9" i="1"/>
  <c r="L9" i="1"/>
  <c r="H9" i="1"/>
  <c r="D9" i="1"/>
  <c r="W9" i="1"/>
  <c r="S9" i="1"/>
  <c r="O9" i="1"/>
  <c r="K9" i="1"/>
  <c r="G9" i="1"/>
  <c r="C9" i="1"/>
  <c r="Y9" i="1"/>
  <c r="V9" i="1"/>
  <c r="U9" i="1"/>
  <c r="R9" i="1"/>
  <c r="Q9" i="1"/>
  <c r="N9" i="1"/>
  <c r="M9" i="1"/>
  <c r="J9" i="1"/>
  <c r="I9" i="1"/>
  <c r="F9" i="1"/>
  <c r="E9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<sst xmlns="http://schemas.openxmlformats.org/spreadsheetml/2006/main" count="30" uniqueCount="30">
  <si>
    <t>Rab1</t>
  </si>
  <si>
    <t>Rab2</t>
  </si>
  <si>
    <t>Rab3</t>
  </si>
  <si>
    <t>Rab4</t>
  </si>
  <si>
    <t>Rab5</t>
  </si>
  <si>
    <t>Rab6</t>
  </si>
  <si>
    <t>Rab7</t>
  </si>
  <si>
    <t>Rab8</t>
  </si>
  <si>
    <t>Rab9</t>
  </si>
  <si>
    <t>Rab10</t>
  </si>
  <si>
    <t>Rab11</t>
  </si>
  <si>
    <t>Rab14</t>
  </si>
  <si>
    <t>Rab18</t>
  </si>
  <si>
    <t>Rab19</t>
  </si>
  <si>
    <t>Rab21</t>
  </si>
  <si>
    <t>Rab23</t>
  </si>
  <si>
    <t>Rab26</t>
  </si>
  <si>
    <t>Rab27</t>
  </si>
  <si>
    <t>Rab30</t>
  </si>
  <si>
    <t>Rab32</t>
  </si>
  <si>
    <t>Rab35</t>
  </si>
  <si>
    <t>Rab39</t>
  </si>
  <si>
    <t>Rab40</t>
  </si>
  <si>
    <t>1F1</t>
  </si>
  <si>
    <t>1F1 (photoreceptor) increase due to G2109S (% of TH &gt; Rab, ± SE)</t>
  </si>
  <si>
    <t>2F1 (neuronal) increase due to G2109S (as % of TH &gt; Rab, ± SE)</t>
  </si>
  <si>
    <t>1F1 1 day increase due to G21019S</t>
  </si>
  <si>
    <t>2F1 1 day increase due to G2019S</t>
  </si>
  <si>
    <t>1f1 7 day increase due to G2019S</t>
  </si>
  <si>
    <t>2F1 7 day increase due to G2019S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</si>
</sst>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635733668801"/>
          <c:y val="4.1339489985268402E-2"/>
          <c:w val="0.82270996579546096"/>
          <c:h val="0.78914913831512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'1F1 v 2F1'!$B$11</c:f>
              <c:strCache>
                <c:ptCount val="1"/>
                <c:pt idx="0">
                  <c:v>2F1 1 day increase due to G2019S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diamond"/>
            <c:size val="18"/>
            <c:spPr>
              <a:solidFill>
                <a:srgbClr val="4A78FF"/>
              </a:solidFill>
              <a:ln w="12700"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F0-6B46-89B7-9057CC2294D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F0-6B46-89B7-9057CC2294DA}"/>
                </c:ext>
              </c:extLst>
            </c:dLbl>
            <c:dLbl>
              <c:idx val="2"/>
              <c:layout>
                <c:manualLayout>
                  <c:x val="-5.651827751581847E-2"/>
                  <c:y val="-2.9501249183456475E-3"/>
                </c:manualLayout>
              </c:layout>
              <c:tx>
                <c:strRef>
                  <c:f>'1F1 v 2F1'!$E$6</c:f>
                  <c:strCache>
                    <c:ptCount val="1"/>
                    <c:pt idx="0">
                      <c:v>3</c:v>
                    </c:pt>
                  </c:strCache>
                </c:strRef>
              </c:tx>
              <c:spPr>
                <a:solidFill>
                  <a:schemeClr val="bg1"/>
                </a:solidFill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{CD9FBE29-652E-9449-A645-9830E65907C4}</c15:txfldGUID>
                      <c15:f>'1F1 v 2F1'!$E$6</c15:f>
                      <c15:dlblFieldTableCache>
                        <c:ptCount val="1"/>
                        <c:pt idx="0">
                          <c:v>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A6F0-6B46-89B7-9057CC2294D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F0-6B46-89B7-9057CC2294D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F0-6B46-89B7-9057CC2294D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F0-6B46-89B7-9057CC2294DA}"/>
                </c:ext>
              </c:extLst>
            </c:dLbl>
            <c:dLbl>
              <c:idx val="6"/>
              <c:layout>
                <c:manualLayout>
                  <c:x val="-6.131471084724243E-2"/>
                  <c:y val="-1.7838272629787672E-2"/>
                </c:manualLayout>
              </c:layout>
              <c:tx>
                <c:strRef>
                  <c:f>'1F1 v 2F1'!$I$6</c:f>
                  <c:strCache>
                    <c:ptCount val="1"/>
                    <c:pt idx="0">
                      <c:v>7</c:v>
                    </c:pt>
                  </c:strCache>
                </c:strRef>
              </c:tx>
              <c:spPr>
                <a:noFill/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{44568A81-92F1-654C-BA32-C2DF048C095E}</c15:txfldGUID>
                      <c15:f>'1F1 v 2F1'!$I$6</c15:f>
                      <c15:dlblFieldTableCache>
                        <c:ptCount val="1"/>
                        <c:pt idx="0">
                          <c:v>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A6F0-6B46-89B7-9057CC2294DA}"/>
                </c:ext>
              </c:extLst>
            </c:dLbl>
            <c:dLbl>
              <c:idx val="7"/>
              <c:layout>
                <c:manualLayout>
                  <c:x val="-6.350730744249497E-2"/>
                  <c:y val="-2.3477990540477823E-2"/>
                </c:manualLayout>
              </c:layout>
              <c:tx>
                <c:strRef>
                  <c:f>'1F1 v 2F1'!$J$6</c:f>
                  <c:strCache>
                    <c:ptCount val="1"/>
                    <c:pt idx="0">
                      <c:v>8</c:v>
                    </c:pt>
                  </c:strCache>
                </c:strRef>
              </c:tx>
              <c:spPr>
                <a:noFill/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{DE00A2C8-2036-154D-AF28-5980F0983197}</c15:txfldGUID>
                      <c15:f>'1F1 v 2F1'!$J$6</c15:f>
                      <c15:dlblFieldTableCache>
                        <c:ptCount val="1"/>
                        <c:pt idx="0">
                          <c:v>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A6F0-6B46-89B7-9057CC2294D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6F0-6B46-89B7-9057CC2294DA}"/>
                </c:ext>
              </c:extLst>
            </c:dLbl>
            <c:dLbl>
              <c:idx val="9"/>
              <c:layout>
                <c:manualLayout>
                  <c:x val="-6.9468423604960222E-2"/>
                  <c:y val="-2.602643183475168E-2"/>
                </c:manualLayout>
              </c:layout>
              <c:tx>
                <c:strRef>
                  <c:f>'1F1 v 2F1'!$L$6</c:f>
                  <c:strCache>
                    <c:ptCount val="1"/>
                    <c:pt idx="0">
                      <c:v>10</c:v>
                    </c:pt>
                  </c:strCache>
                </c:strRef>
              </c:tx>
              <c:spPr>
                <a:noFill/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{07DB9D74-882A-904C-945E-EA88791B86DD}</c15:txfldGUID>
                      <c15:f>'1F1 v 2F1'!$L$6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A6F0-6B46-89B7-9057CC2294DA}"/>
                </c:ext>
              </c:extLst>
            </c:dLbl>
            <c:dLbl>
              <c:idx val="10"/>
              <c:layout>
                <c:manualLayout>
                  <c:x val="-6.7835218090685184E-2"/>
                  <c:y val="-2.8391992779854786E-2"/>
                </c:manualLayout>
              </c:layout>
              <c:tx>
                <c:strRef>
                  <c:f>'1F1 v 2F1'!$M$6</c:f>
                  <c:strCache>
                    <c:ptCount val="1"/>
                    <c:pt idx="0">
                      <c:v>11</c:v>
                    </c:pt>
                  </c:strCache>
                </c:strRef>
              </c:tx>
              <c:spPr>
                <a:noFill/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{121DFCFC-67E1-4F4A-804A-1B6900ABB227}</c15:txfldGUID>
                      <c15:f>'1F1 v 2F1'!$M$6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A6F0-6B46-89B7-9057CC2294DA}"/>
                </c:ext>
              </c:extLst>
            </c:dLbl>
            <c:dLbl>
              <c:idx val="11"/>
              <c:layout>
                <c:manualLayout>
                  <c:x val="-1.03699079280755E-2"/>
                  <c:y val="-2.2361806833200801E-2"/>
                </c:manualLayout>
              </c:layout>
              <c:tx>
                <c:strRef>
                  <c:f>'1F1 v 2F1'!$N$6</c:f>
                  <c:strCache>
                    <c:ptCount val="1"/>
                    <c:pt idx="0">
                      <c:v>14</c:v>
                    </c:pt>
                  </c:strCache>
                </c:strRef>
              </c:tx>
              <c:spPr>
                <a:noFill/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{44A3FC70-7542-F841-8C86-6E7B668081F9}</c15:txfldGUID>
                      <c15:f>'1F1 v 2F1'!$N$6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A6F0-6B46-89B7-9057CC2294D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6F0-6B46-89B7-9057CC2294D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6F0-6B46-89B7-9057CC2294DA}"/>
                </c:ext>
              </c:extLst>
            </c:dLbl>
            <c:dLbl>
              <c:idx val="14"/>
              <c:layout>
                <c:manualLayout>
                  <c:x val="-8.0183990779563161E-2"/>
                  <c:y val="-2.761620272722135E-3"/>
                </c:manualLayout>
              </c:layout>
              <c:tx>
                <c:strRef>
                  <c:f>'1F1 v 2F1'!$Q$6</c:f>
                  <c:strCache>
                    <c:ptCount val="1"/>
                    <c:pt idx="0">
                      <c:v>21</c:v>
                    </c:pt>
                  </c:strCache>
                </c:strRef>
              </c:tx>
              <c:spPr>
                <a:noFill/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{DDFFAFE9-FA82-6A43-A903-5735E3318380}</c15:txfldGUID>
                      <c15:f>'1F1 v 2F1'!$Q$6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A6F0-6B46-89B7-9057CC2294DA}"/>
                </c:ext>
              </c:extLst>
            </c:dLbl>
            <c:dLbl>
              <c:idx val="15"/>
              <c:layout>
                <c:manualLayout>
                  <c:x val="-7.6226545865394502E-3"/>
                  <c:y val="2.1874997929758701E-2"/>
                </c:manualLayout>
              </c:layout>
              <c:tx>
                <c:strRef>
                  <c:f>'1F1 v 2F1'!$R$6</c:f>
                  <c:strCache>
                    <c:ptCount val="1"/>
                    <c:pt idx="0">
                      <c:v>23</c:v>
                    </c:pt>
                  </c:strCache>
                </c:strRef>
              </c:tx>
              <c:spPr>
                <a:noFill/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{3BB3B657-AD7B-1448-8033-E5E748B4897E}</c15:txfldGUID>
                      <c15:f>'1F1 v 2F1'!$R$6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A6F0-6B46-89B7-9057CC2294DA}"/>
                </c:ext>
              </c:extLst>
            </c:dLbl>
            <c:dLbl>
              <c:idx val="16"/>
              <c:layout>
                <c:manualLayout>
                  <c:x val="-1.58644146111479E-2"/>
                  <c:y val="-2.01923057813157E-2"/>
                </c:manualLayout>
              </c:layout>
              <c:tx>
                <c:strRef>
                  <c:f>'1F1 v 2F1'!$S$6</c:f>
                  <c:strCache>
                    <c:ptCount val="1"/>
                    <c:pt idx="0">
                      <c:v>26</c:v>
                    </c:pt>
                  </c:strCache>
                </c:strRef>
              </c:tx>
              <c:spPr>
                <a:noFill/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{904DFF5A-9224-DE49-B763-597977C5FCD2}</c15:txfldGUID>
                      <c15:f>'1F1 v 2F1'!$S$6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A6F0-6B46-89B7-9057CC2294DA}"/>
                </c:ext>
              </c:extLst>
            </c:dLbl>
            <c:dLbl>
              <c:idx val="17"/>
              <c:layout>
                <c:manualLayout>
                  <c:x val="-1.0369907928075701E-2"/>
                  <c:y val="-2.7386931964257101E-2"/>
                </c:manualLayout>
              </c:layout>
              <c:tx>
                <c:strRef>
                  <c:f>'1F1 v 2F1'!$T$6</c:f>
                  <c:strCache>
                    <c:ptCount val="1"/>
                    <c:pt idx="0">
                      <c:v>27</c:v>
                    </c:pt>
                  </c:strCache>
                </c:strRef>
              </c:tx>
              <c:spPr>
                <a:noFill/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{B6B5D6C4-ABDA-2443-B77A-EA24776FBB38}</c15:txfldGUID>
                      <c15:f>'1F1 v 2F1'!$T$6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A6F0-6B46-89B7-9057CC2294D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6F0-6B46-89B7-9057CC2294DA}"/>
                </c:ext>
              </c:extLst>
            </c:dLbl>
            <c:dLbl>
              <c:idx val="19"/>
              <c:layout>
                <c:manualLayout>
                  <c:x val="-8.8838505959343575E-2"/>
                  <c:y val="4.1479367767392715E-2"/>
                </c:manualLayout>
              </c:layout>
              <c:tx>
                <c:strRef>
                  <c:f>'1F1 v 2F1'!$V$6</c:f>
                  <c:strCache>
                    <c:ptCount val="1"/>
                    <c:pt idx="0">
                      <c:v>32</c:v>
                    </c:pt>
                  </c:strCache>
                </c:strRef>
              </c:tx>
              <c:spPr>
                <a:solidFill>
                  <a:schemeClr val="bg1"/>
                </a:solidFill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{B86C4F7B-0C31-4243-BA21-34B252C0AD0B}</c15:txfldGUID>
                      <c15:f>'1F1 v 2F1'!$V$6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A6F0-6B46-89B7-9057CC2294DA}"/>
                </c:ext>
              </c:extLst>
            </c:dLbl>
            <c:dLbl>
              <c:idx val="20"/>
              <c:layout>
                <c:manualLayout>
                  <c:x val="-8.9962812573075295E-3"/>
                  <c:y val="2.0673074966584999E-2"/>
                </c:manualLayout>
              </c:layout>
              <c:tx>
                <c:strRef>
                  <c:f>'1F1 v 2F1'!$W$6</c:f>
                  <c:strCache>
                    <c:ptCount val="1"/>
                    <c:pt idx="0">
                      <c:v>35</c:v>
                    </c:pt>
                  </c:strCache>
                </c:strRef>
              </c:tx>
              <c:spPr>
                <a:noFill/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{2BF015E7-1EF8-5F48-99A7-2F03D46F1179}</c15:txfldGUID>
                      <c15:f>'1F1 v 2F1'!$W$6</c15:f>
                      <c15:dlblFieldTableCache>
                        <c:ptCount val="1"/>
                        <c:pt idx="0">
                          <c:v>35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4-A6F0-6B46-89B7-9057CC2294DA}"/>
                </c:ext>
              </c:extLst>
            </c:dLbl>
            <c:dLbl>
              <c:idx val="21"/>
              <c:layout>
                <c:manualLayout>
                  <c:x val="-1.7938671854810628E-2"/>
                  <c:y val="-2.0344622415125597E-2"/>
                </c:manualLayout>
              </c:layout>
              <c:tx>
                <c:strRef>
                  <c:f>'1F1 v 2F1'!$X$6</c:f>
                  <c:strCache>
                    <c:ptCount val="1"/>
                    <c:pt idx="0">
                      <c:v>39</c:v>
                    </c:pt>
                  </c:strCache>
                </c:strRef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2400" b="0" i="0" strike="noStrike">
                      <a:solidFill>
                        <a:srgbClr val="4A78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{F52D0B28-E968-A54F-9C8F-D68A3484C0F9}</c15:txfldGUID>
                      <c15:f>'1F1 v 2F1'!$X$6</c15:f>
                      <c15:dlblFieldTableCache>
                        <c:ptCount val="1"/>
                        <c:pt idx="0">
                          <c:v>39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A6F0-6B46-89B7-9057CC2294D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6F0-6B46-89B7-9057CC2294DA}"/>
                </c:ext>
              </c:extLst>
            </c:dLbl>
            <c:spPr>
              <a:noFill/>
              <a:effectLst/>
            </c:spPr>
            <c:txPr>
              <a:bodyPr/>
              <a:lstStyle/>
              <a:p>
                <a:pPr>
                  <a:defRPr sz="2400">
                    <a:solidFill>
                      <a:srgbClr val="4A78FF"/>
                    </a:solidFill>
                    <a:latin typeface="Helvetica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5875">
                <a:solidFill>
                  <a:srgbClr val="3366FF"/>
                </a:solidFill>
              </a:ln>
            </c:spPr>
            <c:trendlineType val="linear"/>
            <c:forward val="50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'1F1 v 2F1'!$C$8:$Y$8</c:f>
                <c:numCache>
                  <c:formatCode>General</c:formatCode>
                  <c:ptCount val="23"/>
                  <c:pt idx="0">
                    <c:v>18.039120079722547</c:v>
                  </c:pt>
                  <c:pt idx="1">
                    <c:v>34.402153190090353</c:v>
                  </c:pt>
                  <c:pt idx="2">
                    <c:v>5.4518408997043153</c:v>
                  </c:pt>
                  <c:pt idx="3">
                    <c:v>18.296460561174538</c:v>
                  </c:pt>
                  <c:pt idx="4">
                    <c:v>12.330370856223043</c:v>
                  </c:pt>
                  <c:pt idx="5">
                    <c:v>45.686938541391712</c:v>
                  </c:pt>
                  <c:pt idx="6">
                    <c:v>19.894680952774817</c:v>
                  </c:pt>
                  <c:pt idx="7">
                    <c:v>17.948332504280167</c:v>
                  </c:pt>
                  <c:pt idx="8">
                    <c:v>24.169160069821515</c:v>
                  </c:pt>
                  <c:pt idx="9">
                    <c:v>54.494396757842402</c:v>
                  </c:pt>
                  <c:pt idx="10">
                    <c:v>31.519585285937541</c:v>
                  </c:pt>
                  <c:pt idx="11">
                    <c:v>96.021354139355964</c:v>
                  </c:pt>
                  <c:pt idx="12">
                    <c:v>26.079527695002064</c:v>
                  </c:pt>
                  <c:pt idx="13">
                    <c:v>37.390571793818381</c:v>
                  </c:pt>
                  <c:pt idx="14">
                    <c:v>24.708238049054962</c:v>
                  </c:pt>
                  <c:pt idx="15">
                    <c:v>56.009701432616829</c:v>
                  </c:pt>
                  <c:pt idx="16">
                    <c:v>33.67948536083766</c:v>
                  </c:pt>
                  <c:pt idx="17">
                    <c:v>77.683684450358271</c:v>
                  </c:pt>
                  <c:pt idx="18">
                    <c:v>26.017611865504094</c:v>
                  </c:pt>
                  <c:pt idx="19">
                    <c:v>12.700729495079358</c:v>
                  </c:pt>
                  <c:pt idx="20">
                    <c:v>50.98953240772439</c:v>
                  </c:pt>
                  <c:pt idx="21">
                    <c:v>8.349206957337973</c:v>
                  </c:pt>
                  <c:pt idx="22">
                    <c:v>16.801070722698171</c:v>
                  </c:pt>
                </c:numCache>
              </c:numRef>
            </c:plus>
            <c:minus>
              <c:numRef>
                <c:f>'1F1 v 2F1'!$C$8:$Y$8</c:f>
                <c:numCache>
                  <c:formatCode>General</c:formatCode>
                  <c:ptCount val="23"/>
                  <c:pt idx="0">
                    <c:v>18.039120079722547</c:v>
                  </c:pt>
                  <c:pt idx="1">
                    <c:v>34.402153190090353</c:v>
                  </c:pt>
                  <c:pt idx="2">
                    <c:v>5.4518408997043153</c:v>
                  </c:pt>
                  <c:pt idx="3">
                    <c:v>18.296460561174538</c:v>
                  </c:pt>
                  <c:pt idx="4">
                    <c:v>12.330370856223043</c:v>
                  </c:pt>
                  <c:pt idx="5">
                    <c:v>45.686938541391712</c:v>
                  </c:pt>
                  <c:pt idx="6">
                    <c:v>19.894680952774817</c:v>
                  </c:pt>
                  <c:pt idx="7">
                    <c:v>17.948332504280167</c:v>
                  </c:pt>
                  <c:pt idx="8">
                    <c:v>24.169160069821515</c:v>
                  </c:pt>
                  <c:pt idx="9">
                    <c:v>54.494396757842402</c:v>
                  </c:pt>
                  <c:pt idx="10">
                    <c:v>31.519585285937541</c:v>
                  </c:pt>
                  <c:pt idx="11">
                    <c:v>96.021354139355964</c:v>
                  </c:pt>
                  <c:pt idx="12">
                    <c:v>26.079527695002064</c:v>
                  </c:pt>
                  <c:pt idx="13">
                    <c:v>37.390571793818381</c:v>
                  </c:pt>
                  <c:pt idx="14">
                    <c:v>24.708238049054962</c:v>
                  </c:pt>
                  <c:pt idx="15">
                    <c:v>56.009701432616829</c:v>
                  </c:pt>
                  <c:pt idx="16">
                    <c:v>33.67948536083766</c:v>
                  </c:pt>
                  <c:pt idx="17">
                    <c:v>77.683684450358271</c:v>
                  </c:pt>
                  <c:pt idx="18">
                    <c:v>26.017611865504094</c:v>
                  </c:pt>
                  <c:pt idx="19">
                    <c:v>12.700729495079358</c:v>
                  </c:pt>
                  <c:pt idx="20">
                    <c:v>50.98953240772439</c:v>
                  </c:pt>
                  <c:pt idx="21">
                    <c:v>8.349206957337973</c:v>
                  </c:pt>
                  <c:pt idx="22">
                    <c:v>16.801070722698171</c:v>
                  </c:pt>
                </c:numCache>
              </c:numRef>
            </c:minus>
            <c:spPr>
              <a:ln>
                <a:solidFill>
                  <a:srgbClr val="4A78FF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'1F1 v 2F1'!$C$12:$Y$12</c:f>
                <c:numCache>
                  <c:formatCode>General</c:formatCode>
                  <c:ptCount val="23"/>
                  <c:pt idx="0">
                    <c:v>17.760128161103317</c:v>
                  </c:pt>
                  <c:pt idx="1">
                    <c:v>66.123796057141064</c:v>
                  </c:pt>
                  <c:pt idx="2">
                    <c:v>10.280785483327008</c:v>
                  </c:pt>
                  <c:pt idx="3">
                    <c:v>18.514131713829084</c:v>
                  </c:pt>
                  <c:pt idx="4">
                    <c:v>13.349501632279296</c:v>
                  </c:pt>
                  <c:pt idx="5">
                    <c:v>53.253823056763004</c:v>
                  </c:pt>
                  <c:pt idx="6">
                    <c:v>73.502273072622685</c:v>
                  </c:pt>
                  <c:pt idx="7">
                    <c:v>23.257645931798749</c:v>
                  </c:pt>
                  <c:pt idx="8">
                    <c:v>50.562860535075281</c:v>
                  </c:pt>
                  <c:pt idx="9">
                    <c:v>550.86279869538032</c:v>
                  </c:pt>
                  <c:pt idx="10">
                    <c:v>74.477604174586986</c:v>
                  </c:pt>
                  <c:pt idx="11">
                    <c:v>203.42471058135766</c:v>
                  </c:pt>
                  <c:pt idx="12">
                    <c:v>30.590183733490438</c:v>
                  </c:pt>
                  <c:pt idx="13">
                    <c:v>29.236633506565418</c:v>
                  </c:pt>
                  <c:pt idx="14">
                    <c:v>111.5550048906955</c:v>
                  </c:pt>
                  <c:pt idx="15">
                    <c:v>53.158963469565975</c:v>
                  </c:pt>
                  <c:pt idx="16">
                    <c:v>126.32260589841502</c:v>
                  </c:pt>
                  <c:pt idx="17">
                    <c:v>353.01858520704678</c:v>
                  </c:pt>
                  <c:pt idx="18">
                    <c:v>52.333649430301421</c:v>
                  </c:pt>
                  <c:pt idx="19">
                    <c:v>12.356389096372959</c:v>
                  </c:pt>
                  <c:pt idx="20">
                    <c:v>80.824718935189878</c:v>
                  </c:pt>
                  <c:pt idx="21">
                    <c:v>18.240304536907388</c:v>
                  </c:pt>
                  <c:pt idx="22">
                    <c:v>15.224749579634715</c:v>
                  </c:pt>
                </c:numCache>
              </c:numRef>
            </c:plus>
            <c:minus>
              <c:numRef>
                <c:f>'1F1 v 2F1'!$C$12:$Y$12</c:f>
                <c:numCache>
                  <c:formatCode>General</c:formatCode>
                  <c:ptCount val="23"/>
                  <c:pt idx="0">
                    <c:v>17.760128161103317</c:v>
                  </c:pt>
                  <c:pt idx="1">
                    <c:v>66.123796057141064</c:v>
                  </c:pt>
                  <c:pt idx="2">
                    <c:v>10.280785483327008</c:v>
                  </c:pt>
                  <c:pt idx="3">
                    <c:v>18.514131713829084</c:v>
                  </c:pt>
                  <c:pt idx="4">
                    <c:v>13.349501632279296</c:v>
                  </c:pt>
                  <c:pt idx="5">
                    <c:v>53.253823056763004</c:v>
                  </c:pt>
                  <c:pt idx="6">
                    <c:v>73.502273072622685</c:v>
                  </c:pt>
                  <c:pt idx="7">
                    <c:v>23.257645931798749</c:v>
                  </c:pt>
                  <c:pt idx="8">
                    <c:v>50.562860535075281</c:v>
                  </c:pt>
                  <c:pt idx="9">
                    <c:v>550.86279869538032</c:v>
                  </c:pt>
                  <c:pt idx="10">
                    <c:v>74.477604174586986</c:v>
                  </c:pt>
                  <c:pt idx="11">
                    <c:v>203.42471058135766</c:v>
                  </c:pt>
                  <c:pt idx="12">
                    <c:v>30.590183733490438</c:v>
                  </c:pt>
                  <c:pt idx="13">
                    <c:v>29.236633506565418</c:v>
                  </c:pt>
                  <c:pt idx="14">
                    <c:v>111.5550048906955</c:v>
                  </c:pt>
                  <c:pt idx="15">
                    <c:v>53.158963469565975</c:v>
                  </c:pt>
                  <c:pt idx="16">
                    <c:v>126.32260589841502</c:v>
                  </c:pt>
                  <c:pt idx="17">
                    <c:v>353.01858520704678</c:v>
                  </c:pt>
                  <c:pt idx="18">
                    <c:v>52.333649430301421</c:v>
                  </c:pt>
                  <c:pt idx="19">
                    <c:v>12.356389096372959</c:v>
                  </c:pt>
                  <c:pt idx="20">
                    <c:v>80.824718935189878</c:v>
                  </c:pt>
                  <c:pt idx="21">
                    <c:v>18.240304536907388</c:v>
                  </c:pt>
                  <c:pt idx="22">
                    <c:v>15.224749579634715</c:v>
                  </c:pt>
                </c:numCache>
              </c:numRef>
            </c:minus>
            <c:spPr>
              <a:ln w="15875">
                <a:solidFill>
                  <a:srgbClr val="4A78FF"/>
                </a:solidFill>
              </a:ln>
            </c:spPr>
          </c:errBars>
          <c:xVal>
            <c:numRef>
              <c:f>'1F1 v 2F1'!$C$7:$Y$7</c:f>
              <c:numCache>
                <c:formatCode>General</c:formatCode>
                <c:ptCount val="23"/>
                <c:pt idx="0">
                  <c:v>116.83468112450323</c:v>
                </c:pt>
                <c:pt idx="1">
                  <c:v>139.13261090620199</c:v>
                </c:pt>
                <c:pt idx="2">
                  <c:v>45.362754013628027</c:v>
                </c:pt>
                <c:pt idx="3">
                  <c:v>65.158877608937985</c:v>
                </c:pt>
                <c:pt idx="4">
                  <c:v>150.17226243333315</c:v>
                </c:pt>
                <c:pt idx="5">
                  <c:v>209.57072075478962</c:v>
                </c:pt>
                <c:pt idx="6">
                  <c:v>174.27479953076755</c:v>
                </c:pt>
                <c:pt idx="7">
                  <c:v>90.032156412484682</c:v>
                </c:pt>
                <c:pt idx="8">
                  <c:v>122.804515927761</c:v>
                </c:pt>
                <c:pt idx="9">
                  <c:v>210.2173906002019</c:v>
                </c:pt>
                <c:pt idx="10">
                  <c:v>99.11970700564963</c:v>
                </c:pt>
                <c:pt idx="11">
                  <c:v>763.04151075433015</c:v>
                </c:pt>
                <c:pt idx="12">
                  <c:v>211.57310911970848</c:v>
                </c:pt>
                <c:pt idx="13">
                  <c:v>201.20697811913638</c:v>
                </c:pt>
                <c:pt idx="14">
                  <c:v>146.7517426380733</c:v>
                </c:pt>
                <c:pt idx="15">
                  <c:v>263.90869530913108</c:v>
                </c:pt>
                <c:pt idx="16">
                  <c:v>201.67212224089451</c:v>
                </c:pt>
                <c:pt idx="17">
                  <c:v>340.13206066863279</c:v>
                </c:pt>
                <c:pt idx="18">
                  <c:v>142.9278822203878</c:v>
                </c:pt>
                <c:pt idx="19">
                  <c:v>95.603692886096653</c:v>
                </c:pt>
                <c:pt idx="20">
                  <c:v>297.091822898435</c:v>
                </c:pt>
                <c:pt idx="21">
                  <c:v>174.79547459720268</c:v>
                </c:pt>
                <c:pt idx="22">
                  <c:v>173.05668234241855</c:v>
                </c:pt>
              </c:numCache>
            </c:numRef>
          </c:xVal>
          <c:yVal>
            <c:numRef>
              <c:f>'1F1 v 2F1'!$C$11:$Y$11</c:f>
              <c:numCache>
                <c:formatCode>General</c:formatCode>
                <c:ptCount val="23"/>
                <c:pt idx="0">
                  <c:v>106.25823015089108</c:v>
                </c:pt>
                <c:pt idx="1">
                  <c:v>211.95440826519638</c:v>
                </c:pt>
                <c:pt idx="2">
                  <c:v>59.398390170941425</c:v>
                </c:pt>
                <c:pt idx="3">
                  <c:v>67.73519286606421</c:v>
                </c:pt>
                <c:pt idx="4">
                  <c:v>153.68837059070941</c:v>
                </c:pt>
                <c:pt idx="5">
                  <c:v>185.81705571752022</c:v>
                </c:pt>
                <c:pt idx="6">
                  <c:v>623.03985581658355</c:v>
                </c:pt>
                <c:pt idx="7">
                  <c:v>101.11417271025569</c:v>
                </c:pt>
                <c:pt idx="8">
                  <c:v>168.9098701653686</c:v>
                </c:pt>
                <c:pt idx="9">
                  <c:v>1837.4908514230622</c:v>
                </c:pt>
                <c:pt idx="10">
                  <c:v>234.20988053295787</c:v>
                </c:pt>
                <c:pt idx="11">
                  <c:v>1352.9036528267347</c:v>
                </c:pt>
                <c:pt idx="12">
                  <c:v>159.23044417995155</c:v>
                </c:pt>
                <c:pt idx="13">
                  <c:v>134.42404956305271</c:v>
                </c:pt>
                <c:pt idx="14">
                  <c:v>482.83201286392796</c:v>
                </c:pt>
                <c:pt idx="15">
                  <c:v>272.28951408236264</c:v>
                </c:pt>
                <c:pt idx="16">
                  <c:v>572.03733905592026</c:v>
                </c:pt>
                <c:pt idx="17">
                  <c:v>1044.0857065563353</c:v>
                </c:pt>
                <c:pt idx="18">
                  <c:v>228.50327134306264</c:v>
                </c:pt>
                <c:pt idx="19">
                  <c:v>93.536232452049347</c:v>
                </c:pt>
                <c:pt idx="20">
                  <c:v>406.30147009967948</c:v>
                </c:pt>
                <c:pt idx="21">
                  <c:v>381.87132078742815</c:v>
                </c:pt>
                <c:pt idx="22">
                  <c:v>181.47444396744442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6F0-6B46-89B7-9057CC2294DA}"/>
            </c:ext>
          </c:extLst>
        </c:ser>
        <c:ser>
          <c:idx val="1"/>
          <c:order val="1"/>
          <c:tx>
            <c:strRef>
              <c:f>'1F1 v 2F1'!$B$17</c:f>
              <c:strCache>
                <c:ptCount val="1"/>
                <c:pt idx="0">
                  <c:v>2F1 7 day increase due to G2019S</c:v>
                </c:pt>
              </c:strCache>
            </c:strRef>
          </c:tx>
          <c:spPr>
            <a:ln w="47625">
              <a:noFill/>
            </a:ln>
            <a:effectLst/>
          </c:spPr>
          <c:marker>
            <c:spPr>
              <a:noFill/>
              <a:ln w="15875">
                <a:solidFill>
                  <a:srgbClr val="FF40FF"/>
                </a:solidFill>
              </a:ln>
              <a:effectLst/>
            </c:spPr>
          </c:marker>
          <c:dPt>
            <c:idx val="3"/>
            <c:marker>
              <c:spPr>
                <a:noFill/>
                <a:ln w="19050">
                  <a:solidFill>
                    <a:srgbClr val="FF40FF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A6F0-6B46-89B7-9057CC2294DA}"/>
              </c:ext>
            </c:extLst>
          </c:dPt>
          <c:dPt>
            <c:idx val="9"/>
            <c:marker>
              <c:symbol val="triangle"/>
              <c:size val="9"/>
            </c:marker>
            <c:bubble3D val="0"/>
            <c:extLst>
              <c:ext xmlns:c16="http://schemas.microsoft.com/office/drawing/2014/chart" uri="{C3380CC4-5D6E-409C-BE32-E72D297353CC}">
                <c16:uniqueId val="{0000001A-A6F0-6B46-89B7-9057CC2294DA}"/>
              </c:ext>
            </c:extLst>
          </c:dPt>
          <c:dPt>
            <c:idx val="11"/>
            <c:marker>
              <c:symbol val="circle"/>
              <c:size val="9"/>
            </c:marker>
            <c:bubble3D val="0"/>
            <c:extLst>
              <c:ext xmlns:c16="http://schemas.microsoft.com/office/drawing/2014/chart" uri="{C3380CC4-5D6E-409C-BE32-E72D297353CC}">
                <c16:uniqueId val="{0000001B-A6F0-6B46-89B7-9057CC2294DA}"/>
              </c:ext>
            </c:extLst>
          </c:dPt>
          <c:dLbls>
            <c:dLbl>
              <c:idx val="3"/>
              <c:layout>
                <c:manualLayout>
                  <c:x val="1.2877587799080201E-2"/>
                  <c:y val="5.0251251310563501E-4"/>
                </c:manualLayout>
              </c:layout>
              <c:tx>
                <c:strRef>
                  <c:f>'1F1 v 2F1'!$F$6</c:f>
                  <c:strCache>
                    <c:ptCount val="1"/>
                    <c:pt idx="0">
                      <c:v>4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{E47CEB53-99A7-0548-B430-A005A5234A4C}</c15:txfldGUID>
                      <c15:f>'1F1 v 2F1'!$F$6</c15:f>
                      <c15:dlblFieldTableCache>
                        <c:ptCount val="1"/>
                        <c:pt idx="0">
                          <c:v>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9-A6F0-6B46-89B7-9057CC2294DA}"/>
                </c:ext>
              </c:extLst>
            </c:dLbl>
            <c:dLbl>
              <c:idx val="6"/>
              <c:tx>
                <c:strRef>
                  <c:f>'1F1 v 2F1'!$I$6</c:f>
                  <c:strCache>
                    <c:ptCount val="1"/>
                    <c:pt idx="0">
                      <c:v>7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{10C50BC8-829F-5440-84E0-1FC6852C7D2E}</c15:txfldGUID>
                      <c15:f>'1F1 v 2F1'!$I$6</c15:f>
                      <c15:dlblFieldTableCache>
                        <c:ptCount val="1"/>
                        <c:pt idx="0">
                          <c:v>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A6F0-6B46-89B7-9057CC2294DA}"/>
                </c:ext>
              </c:extLst>
            </c:dLbl>
            <c:dLbl>
              <c:idx val="8"/>
              <c:tx>
                <c:strRef>
                  <c:f>'1F1 v 2F1'!$K$6</c:f>
                  <c:strCache>
                    <c:ptCount val="1"/>
                    <c:pt idx="0">
                      <c:v>9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800" b="0" i="0" strike="noStrike">
                      <a:solidFill>
                        <a:srgbClr val="FF40FF"/>
                      </a:solidFill>
                      <a:latin typeface="Helvetica" pitchFamily="2" charset="0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{CFB2F2DF-C5E3-7A48-8863-38C888F316CF}</c15:txfldGUID>
                      <c15:f>'1F1 v 2F1'!$K$6</c15:f>
                      <c15:dlblFieldTableCache>
                        <c:ptCount val="1"/>
                        <c:pt idx="0">
                          <c:v>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A6F0-6B46-89B7-9057CC2294DA}"/>
                </c:ext>
              </c:extLst>
            </c:dLbl>
            <c:dLbl>
              <c:idx val="9"/>
              <c:layout>
                <c:manualLayout>
                  <c:x val="-3.9937167936568298E-2"/>
                  <c:y val="3.6778842673110698E-2"/>
                </c:manualLayout>
              </c:layout>
              <c:tx>
                <c:strRef>
                  <c:f>'1F1 v 2F1'!$L$6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{4FBC2B0D-DFF2-004F-9616-DA489B739ACB}</c15:txfldGUID>
                      <c15:f>'1F1 v 2F1'!$L$6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A6F0-6B46-89B7-9057CC2294DA}"/>
                </c:ext>
              </c:extLst>
            </c:dLbl>
            <c:dLbl>
              <c:idx val="11"/>
              <c:layout>
                <c:manualLayout>
                  <c:x val="-6.4766590432994445E-2"/>
                  <c:y val="3.7133328755276973E-2"/>
                </c:manualLayout>
              </c:layout>
              <c:tx>
                <c:strRef>
                  <c:f>'1F1 v 2F1'!$N$6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{849F597E-7F50-6543-BA6C-35603400CC4D}</c15:txfldGUID>
                      <c15:f>'1F1 v 2F1'!$N$6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A6F0-6B46-89B7-9057CC2294DA}"/>
                </c:ext>
              </c:extLst>
            </c:dLbl>
            <c:dLbl>
              <c:idx val="16"/>
              <c:tx>
                <c:strRef>
                  <c:f>'1F1 v 2F1'!$V$6</c:f>
                  <c:strCache>
                    <c:ptCount val="1"/>
                    <c:pt idx="0">
                      <c:v>32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800" b="0" i="0" strike="noStrike">
                      <a:solidFill>
                        <a:srgbClr val="FF40FF"/>
                      </a:solidFill>
                      <a:latin typeface="Helvetica" pitchFamily="2" charset="0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{0FC2FD02-5870-934E-85D1-E452EEC55F92}</c15:txfldGUID>
                      <c15:f>'1F1 v 2F1'!$V$6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A6F0-6B46-89B7-9057CC2294DA}"/>
                </c:ext>
              </c:extLst>
            </c:dLbl>
            <c:dLbl>
              <c:idx val="17"/>
              <c:tx>
                <c:strRef>
                  <c:f>'1F1 v 2F1'!$T$6</c:f>
                  <c:strCache>
                    <c:ptCount val="1"/>
                    <c:pt idx="0">
                      <c:v>27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800" b="0" i="0" strike="noStrike">
                      <a:solidFill>
                        <a:srgbClr val="FF40FF"/>
                      </a:solidFill>
                      <a:latin typeface="Helvetica" pitchFamily="2" charset="0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{1EF72941-3848-FF43-8CCB-A22F815CF1BD}</c15:txfldGUID>
                      <c15:f>'1F1 v 2F1'!$T$6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A6F0-6B46-89B7-9057CC2294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800">
                    <a:solidFill>
                      <a:srgbClr val="FF40FF"/>
                    </a:solidFill>
                    <a:latin typeface="Helvetica" pitchFamily="2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FF1AE3"/>
                </a:solidFill>
              </a:ln>
            </c:spPr>
            <c:trendlineType val="linear"/>
            <c:dispRSqr val="0"/>
            <c:dispEq val="0"/>
          </c:trendline>
          <c:xVal>
            <c:numRef>
              <c:f>'1F1 v 2F1'!$C$16:$Y$16</c:f>
              <c:numCache>
                <c:formatCode>General</c:formatCode>
                <c:ptCount val="23"/>
                <c:pt idx="0">
                  <c:v>83.713180738594545</c:v>
                </c:pt>
                <c:pt idx="1">
                  <c:v>139.28446173490588</c:v>
                </c:pt>
                <c:pt idx="2">
                  <c:v>136.6216156786104</c:v>
                </c:pt>
                <c:pt idx="3">
                  <c:v>356.90018937541225</c:v>
                </c:pt>
                <c:pt idx="4">
                  <c:v>174.58974654057388</c:v>
                </c:pt>
                <c:pt idx="5">
                  <c:v>242.08144027330482</c:v>
                </c:pt>
                <c:pt idx="6">
                  <c:v>329.48596551093152</c:v>
                </c:pt>
                <c:pt idx="7">
                  <c:v>139.72154106669436</c:v>
                </c:pt>
                <c:pt idx="8">
                  <c:v>571.88950008474433</c:v>
                </c:pt>
                <c:pt idx="9">
                  <c:v>172.11866268614068</c:v>
                </c:pt>
                <c:pt idx="10">
                  <c:v>103.52522794749579</c:v>
                </c:pt>
                <c:pt idx="11">
                  <c:v>164.09496373346244</c:v>
                </c:pt>
                <c:pt idx="12">
                  <c:v>173.54748998821873</c:v>
                </c:pt>
                <c:pt idx="13">
                  <c:v>124.90760473507044</c:v>
                </c:pt>
                <c:pt idx="14">
                  <c:v>162.92813097484768</c:v>
                </c:pt>
                <c:pt idx="15">
                  <c:v>74.745645538194438</c:v>
                </c:pt>
                <c:pt idx="16">
                  <c:v>396.87372751593625</c:v>
                </c:pt>
                <c:pt idx="17">
                  <c:v>307.66880926970555</c:v>
                </c:pt>
                <c:pt idx="18">
                  <c:v>177.26711641900371</c:v>
                </c:pt>
                <c:pt idx="19">
                  <c:v>112.94825759759253</c:v>
                </c:pt>
                <c:pt idx="20">
                  <c:v>224.16839572367135</c:v>
                </c:pt>
                <c:pt idx="21">
                  <c:v>97.968715798804894</c:v>
                </c:pt>
                <c:pt idx="22">
                  <c:v>92.319821401881683</c:v>
                </c:pt>
              </c:numCache>
            </c:numRef>
          </c:xVal>
          <c:yVal>
            <c:numRef>
              <c:f>'1F1 v 2F1'!$C$17:$Y$17</c:f>
              <c:numCache>
                <c:formatCode>General</c:formatCode>
                <c:ptCount val="23"/>
                <c:pt idx="0">
                  <c:v>83.09626734756182</c:v>
                </c:pt>
                <c:pt idx="1">
                  <c:v>211.97063960588554</c:v>
                </c:pt>
                <c:pt idx="2">
                  <c:v>141.452836279351</c:v>
                </c:pt>
                <c:pt idx="3">
                  <c:v>596.76997900417246</c:v>
                </c:pt>
                <c:pt idx="4">
                  <c:v>203.7961033560415</c:v>
                </c:pt>
                <c:pt idx="5">
                  <c:v>205.99986294772327</c:v>
                </c:pt>
                <c:pt idx="6">
                  <c:v>469.20873332452391</c:v>
                </c:pt>
                <c:pt idx="7">
                  <c:v>175.14518028052822</c:v>
                </c:pt>
                <c:pt idx="8">
                  <c:v>1261.4581586721927</c:v>
                </c:pt>
                <c:pt idx="9">
                  <c:v>165.20056683456636</c:v>
                </c:pt>
                <c:pt idx="10">
                  <c:v>200.38652786857241</c:v>
                </c:pt>
                <c:pt idx="11">
                  <c:v>162.23182565462213</c:v>
                </c:pt>
                <c:pt idx="12">
                  <c:v>221.1733352526783</c:v>
                </c:pt>
                <c:pt idx="13">
                  <c:v>136.90010515295199</c:v>
                </c:pt>
                <c:pt idx="14">
                  <c:v>203.30436008716953</c:v>
                </c:pt>
                <c:pt idx="15">
                  <c:v>84.988503106365471</c:v>
                </c:pt>
                <c:pt idx="16">
                  <c:v>730.44941302997415</c:v>
                </c:pt>
                <c:pt idx="17">
                  <c:v>963.21777786596488</c:v>
                </c:pt>
                <c:pt idx="18">
                  <c:v>295.76803748521684</c:v>
                </c:pt>
                <c:pt idx="19">
                  <c:v>119.28489616495345</c:v>
                </c:pt>
                <c:pt idx="20">
                  <c:v>274.44993075005971</c:v>
                </c:pt>
                <c:pt idx="21">
                  <c:v>119.27596858292264</c:v>
                </c:pt>
                <c:pt idx="22">
                  <c:v>101.18451531760203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A6F0-6B46-89B7-9057CC229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753176"/>
        <c:axId val="-2060865080"/>
      </c:scatterChart>
      <c:valAx>
        <c:axId val="-2094753176"/>
        <c:scaling>
          <c:orientation val="minMax"/>
          <c:min val="0"/>
        </c:scaling>
        <c:delete val="0"/>
        <c:axPos val="b"/>
        <c:title>
          <c:tx>
            <c:strRef>
              <c:f>'1F1 v 2F1'!$A$7</c:f>
              <c:strCache>
                <c:ptCount val="1"/>
                <c:pt idx="0">
                  <c:v>1F1 (photoreceptor) increase due to G2109S (% of TH &gt; Rab, ± SE)</c:v>
                </c:pt>
              </c:strCache>
            </c:strRef>
          </c:tx>
          <c:layout>
            <c:manualLayout>
              <c:xMode val="edge"/>
              <c:yMode val="edge"/>
              <c:x val="0.21640352522357101"/>
              <c:y val="0.88558057160006998"/>
            </c:manualLayout>
          </c:layout>
          <c:overlay val="0"/>
          <c:txPr>
            <a:bodyPr/>
            <a:lstStyle/>
            <a:p>
              <a:pPr>
                <a:defRPr>
                  <a:latin typeface="Helvetica" pitchFamily="2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>
                <a:latin typeface="Helvetica" pitchFamily="2" charset="0"/>
              </a:defRPr>
            </a:pPr>
            <a:endParaRPr lang="en-US"/>
          </a:p>
        </c:txPr>
        <c:crossAx val="-2060865080"/>
        <c:crosses val="autoZero"/>
        <c:crossBetween val="midCat"/>
      </c:valAx>
      <c:valAx>
        <c:axId val="-2060865080"/>
        <c:scaling>
          <c:orientation val="minMax"/>
          <c:max val="2700"/>
          <c:min val="0"/>
        </c:scaling>
        <c:delete val="0"/>
        <c:axPos val="l"/>
        <c:title>
          <c:tx>
            <c:strRef>
              <c:f>'1F1 v 2F1'!$A$11</c:f>
              <c:strCache>
                <c:ptCount val="1"/>
                <c:pt idx="0">
                  <c:v>2F1 (neuronal) increase due to G2109S (as % of TH &gt; Rab, ± SE)</c:v>
                </c:pt>
              </c:strCache>
            </c:strRef>
          </c:tx>
          <c:layout>
            <c:manualLayout>
              <c:xMode val="edge"/>
              <c:yMode val="edge"/>
              <c:x val="2.2776244435459999E-2"/>
              <c:y val="0.106655412232876"/>
            </c:manualLayout>
          </c:layout>
          <c:overlay val="0"/>
          <c:txPr>
            <a:bodyPr rot="-5400000" vert="horz"/>
            <a:lstStyle/>
            <a:p>
              <a:pPr>
                <a:defRPr>
                  <a:latin typeface="Helvetica" pitchFamily="2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Helvetica" pitchFamily="2" charset="0"/>
              </a:defRPr>
            </a:pPr>
            <a:endParaRPr lang="en-US"/>
          </a:p>
        </c:txPr>
        <c:crossAx val="-20947531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260615564226799"/>
          <c:y val="3.8867608444772397E-2"/>
          <c:w val="0.51850972554617603"/>
          <c:h val="0.17924135594402801"/>
        </c:manualLayout>
      </c:layout>
      <c:overlay val="0"/>
      <c:txPr>
        <a:bodyPr/>
        <a:lstStyle/>
        <a:p>
          <a:pPr>
            <a:defRPr>
              <a:latin typeface="Helvetica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 b="0" i="0">
          <a:latin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1490135</xdr:colOff>
      <xdr:row>19</xdr:row>
      <xdr:rowOff>16932</xdr:rowOff>
    </xdr:from>
    <xdr:to>
      <xdr:col>10</xdr:col>
      <xdr:colOff>287866</xdr:colOff>
      <xdr:row>73</xdr:row>
      <xdr:rowOff>67733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79AF9-A1D3-A64D-BC3D-BBED6725C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9DF1-13EA-4C4F-825A-5658BD6D2B32}">
  <dimension ref="A4:Y17"/>
  <sheetViews>
    <sheetView tabSelected="1" topLeftCell="A5" zoomScale="75" zoomScaleNormal="75" zoomScalePageLayoutView="75" workbookViewId="0">
      <selection activeCell="S49" sqref="S49"/>
    </sheetView>
  </sheetViews>
  <sheetFormatPr baseColWidth="10" defaultRowHeight="16" x14ac:dyDescent="0.2"/>
  <cols>
    <col min="1" max="1" width="39.33203125" bestFit="1" customWidth="1"/>
    <col min="2" max="2" width="30" bestFit="1" customWidth="1"/>
  </cols>
  <sheetData>
    <row r="4" spans="1:25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</row>
    <row r="5" spans="1:25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</row>
    <row r="6" spans="1:25" x14ac:dyDescent="0.2">
      <c r="A6" t="s">
        <v>23</v>
      </c>
      <c r="C6" t="str">
        <f>MID(C4,4,99)</f>
        <v>1</v>
      </c>
      <c r="D6" t="str">
        <f t="shared" ref="D6:Y6" si="0">MID(D4,4,99)</f>
        <v>2</v>
      </c>
      <c r="E6" t="str">
        <f t="shared" si="0"/>
        <v>3</v>
      </c>
      <c r="F6" t="str">
        <f t="shared" si="0"/>
        <v>4</v>
      </c>
      <c r="G6" t="str">
        <f t="shared" si="0"/>
        <v>5</v>
      </c>
      <c r="H6" t="str">
        <f t="shared" si="0"/>
        <v>6</v>
      </c>
      <c r="I6" t="str">
        <f t="shared" si="0"/>
        <v>7</v>
      </c>
      <c r="J6" t="str">
        <f t="shared" si="0"/>
        <v>8</v>
      </c>
      <c r="K6" t="str">
        <f t="shared" si="0"/>
        <v>9</v>
      </c>
      <c r="L6" t="str">
        <f t="shared" si="0"/>
        <v>10</v>
      </c>
      <c r="M6" t="str">
        <f t="shared" si="0"/>
        <v>11</v>
      </c>
      <c r="N6" t="str">
        <f t="shared" si="0"/>
        <v>14</v>
      </c>
      <c r="O6" t="str">
        <f t="shared" si="0"/>
        <v>18</v>
      </c>
      <c r="P6" t="str">
        <f t="shared" si="0"/>
        <v>19</v>
      </c>
      <c r="Q6" t="str">
        <f t="shared" si="0"/>
        <v>21</v>
      </c>
      <c r="R6" t="str">
        <f t="shared" si="0"/>
        <v>23</v>
      </c>
      <c r="S6" t="str">
        <f t="shared" si="0"/>
        <v>26</v>
      </c>
      <c r="T6" t="str">
        <f t="shared" si="0"/>
        <v>27</v>
      </c>
      <c r="U6" t="str">
        <f t="shared" si="0"/>
        <v>30</v>
      </c>
      <c r="V6" t="str">
        <f t="shared" si="0"/>
        <v>32</v>
      </c>
      <c r="W6" t="str">
        <f t="shared" si="0"/>
        <v>35</v>
      </c>
      <c r="X6" t="str">
        <f t="shared" si="0"/>
        <v>39</v>
      </c>
      <c r="Y6" t="str">
        <f t="shared" si="0"/>
        <v>40</v>
      </c>
    </row>
    <row r="7" spans="1:25" s="1" customFormat="1" x14ac:dyDescent="0.2">
      <c r="A7" s="1" t="s">
        <v>24</v>
      </c>
      <c r="B7" s="1" t="s">
        <v>26</v>
      </c>
      <c r="C7" s="1">
        <v>116.83468112450323</v>
      </c>
      <c r="D7" s="1">
        <v>139.13261090620199</v>
      </c>
      <c r="E7" s="1">
        <v>45.362754013628027</v>
      </c>
      <c r="F7" s="1">
        <v>65.158877608937985</v>
      </c>
      <c r="G7" s="1">
        <v>150.17226243333315</v>
      </c>
      <c r="H7" s="1">
        <v>209.57072075478962</v>
      </c>
      <c r="I7" s="1">
        <v>174.27479953076755</v>
      </c>
      <c r="J7" s="1">
        <v>90.032156412484682</v>
      </c>
      <c r="K7" s="1">
        <v>122.804515927761</v>
      </c>
      <c r="L7" s="1">
        <v>210.2173906002019</v>
      </c>
      <c r="M7" s="1">
        <v>99.11970700564963</v>
      </c>
      <c r="N7" s="1">
        <v>763.04151075433015</v>
      </c>
      <c r="O7" s="1">
        <v>211.57310911970848</v>
      </c>
      <c r="P7" s="1">
        <v>201.20697811913638</v>
      </c>
      <c r="Q7" s="1">
        <v>146.7517426380733</v>
      </c>
      <c r="R7" s="1">
        <v>263.90869530913108</v>
      </c>
      <c r="S7" s="1">
        <v>201.67212224089451</v>
      </c>
      <c r="T7" s="1">
        <v>340.13206066863279</v>
      </c>
      <c r="U7" s="1">
        <v>142.9278822203878</v>
      </c>
      <c r="V7" s="1">
        <v>95.603692886096653</v>
      </c>
      <c r="W7" s="1">
        <v>297.091822898435</v>
      </c>
      <c r="X7" s="1">
        <v>174.79547459720268</v>
      </c>
      <c r="Y7" s="1">
        <v>173.05668234241855</v>
      </c>
    </row>
    <row r="8" spans="1:25" s="2" customFormat="1" x14ac:dyDescent="0.2">
      <c r="C8" s="2">
        <v>18.039120079722547</v>
      </c>
      <c r="D8" s="2">
        <v>34.402153190090353</v>
      </c>
      <c r="E8" s="2">
        <v>5.4518408997043153</v>
      </c>
      <c r="F8" s="2">
        <v>18.296460561174538</v>
      </c>
      <c r="G8" s="2">
        <v>12.330370856223043</v>
      </c>
      <c r="H8" s="2">
        <v>45.686938541391712</v>
      </c>
      <c r="I8" s="2">
        <v>19.894680952774817</v>
      </c>
      <c r="J8" s="2">
        <v>17.948332504280167</v>
      </c>
      <c r="K8" s="2">
        <v>24.169160069821515</v>
      </c>
      <c r="L8" s="2">
        <v>54.494396757842402</v>
      </c>
      <c r="M8" s="2">
        <v>31.519585285937541</v>
      </c>
      <c r="N8" s="2">
        <v>96.021354139355964</v>
      </c>
      <c r="O8" s="2">
        <v>26.079527695002064</v>
      </c>
      <c r="P8" s="2">
        <v>37.390571793818381</v>
      </c>
      <c r="Q8" s="2">
        <v>24.708238049054962</v>
      </c>
      <c r="R8" s="2">
        <v>56.009701432616829</v>
      </c>
      <c r="S8" s="2">
        <v>33.67948536083766</v>
      </c>
      <c r="T8" s="2">
        <v>77.683684450358271</v>
      </c>
      <c r="U8" s="2">
        <v>26.017611865504094</v>
      </c>
      <c r="V8" s="2">
        <v>12.700729495079358</v>
      </c>
      <c r="W8" s="2">
        <v>50.98953240772439</v>
      </c>
      <c r="X8" s="2">
        <v>8.349206957337973</v>
      </c>
      <c r="Y8" s="2">
        <v>16.801070722698171</v>
      </c>
    </row>
    <row r="9" spans="1:25" s="2" customFormat="1" x14ac:dyDescent="0.2">
      <c r="C9" s="2">
        <f>C7/C8</f>
        <v>6.4767394755487553</v>
      </c>
      <c r="D9" s="2">
        <f t="shared" ref="D9:Y9" si="1">D7/D8</f>
        <v>4.0442994988546115</v>
      </c>
      <c r="E9" s="2">
        <f t="shared" si="1"/>
        <v>8.3206305628046326</v>
      </c>
      <c r="F9" s="2">
        <f t="shared" si="1"/>
        <v>3.5612831996154739</v>
      </c>
      <c r="G9" s="2">
        <f t="shared" si="1"/>
        <v>12.1790548057638</v>
      </c>
      <c r="H9" s="2">
        <f t="shared" si="1"/>
        <v>4.5871036109132497</v>
      </c>
      <c r="I9" s="2">
        <f t="shared" si="1"/>
        <v>8.7598690295387982</v>
      </c>
      <c r="J9" s="2">
        <f t="shared" si="1"/>
        <v>5.0161850072152703</v>
      </c>
      <c r="K9" s="2">
        <f t="shared" si="1"/>
        <v>5.0810419382798147</v>
      </c>
      <c r="L9" s="2">
        <f t="shared" si="1"/>
        <v>3.8575964338929776</v>
      </c>
      <c r="M9" s="2">
        <f t="shared" si="1"/>
        <v>3.1447021306423051</v>
      </c>
      <c r="N9" s="2">
        <f t="shared" si="1"/>
        <v>7.946581441112845</v>
      </c>
      <c r="O9" s="2">
        <f t="shared" si="1"/>
        <v>8.1126127587139862</v>
      </c>
      <c r="P9" s="2">
        <f t="shared" si="1"/>
        <v>5.3812222832174248</v>
      </c>
      <c r="Q9" s="2">
        <f t="shared" si="1"/>
        <v>5.9393851697040061</v>
      </c>
      <c r="R9" s="2">
        <f t="shared" si="1"/>
        <v>4.7118389950110648</v>
      </c>
      <c r="S9" s="2">
        <f t="shared" si="1"/>
        <v>5.9879811131377281</v>
      </c>
      <c r="T9" s="2">
        <f t="shared" si="1"/>
        <v>4.3784233854920371</v>
      </c>
      <c r="U9" s="2">
        <f t="shared" si="1"/>
        <v>5.493505051856479</v>
      </c>
      <c r="V9" s="2">
        <f t="shared" si="1"/>
        <v>7.5274174544963248</v>
      </c>
      <c r="W9" s="2">
        <f t="shared" si="1"/>
        <v>5.826525737141858</v>
      </c>
      <c r="X9" s="2">
        <f t="shared" si="1"/>
        <v>20.935578132193498</v>
      </c>
      <c r="Y9" s="2">
        <f t="shared" si="1"/>
        <v>10.30033652013736</v>
      </c>
    </row>
    <row r="10" spans="1:25" s="2" customFormat="1" x14ac:dyDescent="0.2"/>
    <row r="11" spans="1:25" s="1" customFormat="1" x14ac:dyDescent="0.2">
      <c r="A11" s="1" t="s">
        <v>25</v>
      </c>
      <c r="B11" s="1" t="s">
        <v>27</v>
      </c>
      <c r="C11" s="1">
        <v>106.25823015089108</v>
      </c>
      <c r="D11" s="1">
        <v>211.95440826519638</v>
      </c>
      <c r="E11" s="1">
        <v>59.398390170941425</v>
      </c>
      <c r="F11" s="1">
        <v>67.73519286606421</v>
      </c>
      <c r="G11" s="1">
        <v>153.68837059070941</v>
      </c>
      <c r="H11" s="1">
        <v>185.81705571752022</v>
      </c>
      <c r="I11" s="1">
        <v>623.03985581658355</v>
      </c>
      <c r="J11" s="1">
        <v>101.11417271025569</v>
      </c>
      <c r="K11" s="1">
        <v>168.9098701653686</v>
      </c>
      <c r="L11" s="1">
        <v>1837.4908514230622</v>
      </c>
      <c r="M11" s="1">
        <v>234.20988053295787</v>
      </c>
      <c r="N11" s="1">
        <v>1352.9036528267347</v>
      </c>
      <c r="O11" s="1">
        <v>159.23044417995155</v>
      </c>
      <c r="P11" s="1">
        <v>134.42404956305271</v>
      </c>
      <c r="Q11" s="1">
        <v>482.83201286392796</v>
      </c>
      <c r="R11" s="1">
        <v>272.28951408236264</v>
      </c>
      <c r="S11" s="1">
        <v>572.03733905592026</v>
      </c>
      <c r="T11" s="1">
        <v>1044.0857065563353</v>
      </c>
      <c r="U11" s="1">
        <v>228.50327134306264</v>
      </c>
      <c r="V11" s="1">
        <v>93.536232452049347</v>
      </c>
      <c r="W11" s="1">
        <v>406.30147009967948</v>
      </c>
      <c r="X11" s="1">
        <v>381.87132078742815</v>
      </c>
      <c r="Y11" s="1">
        <v>181.47444396744442</v>
      </c>
    </row>
    <row r="12" spans="1:25" s="2" customFormat="1" x14ac:dyDescent="0.2">
      <c r="C12" s="2">
        <v>17.760128161103317</v>
      </c>
      <c r="D12" s="2">
        <v>66.123796057141064</v>
      </c>
      <c r="E12" s="2">
        <v>10.280785483327008</v>
      </c>
      <c r="F12" s="2">
        <v>18.514131713829084</v>
      </c>
      <c r="G12" s="2">
        <v>13.349501632279296</v>
      </c>
      <c r="H12" s="2">
        <v>53.253823056763004</v>
      </c>
      <c r="I12" s="2">
        <v>73.502273072622685</v>
      </c>
      <c r="J12" s="2">
        <v>23.257645931798749</v>
      </c>
      <c r="K12" s="2">
        <v>50.562860535075281</v>
      </c>
      <c r="L12" s="2">
        <v>550.86279869538032</v>
      </c>
      <c r="M12" s="2">
        <v>74.477604174586986</v>
      </c>
      <c r="N12" s="2">
        <v>203.42471058135766</v>
      </c>
      <c r="O12" s="2">
        <v>30.590183733490438</v>
      </c>
      <c r="P12" s="2">
        <v>29.236633506565418</v>
      </c>
      <c r="Q12" s="2">
        <v>111.5550048906955</v>
      </c>
      <c r="R12" s="2">
        <v>53.158963469565975</v>
      </c>
      <c r="S12" s="2">
        <v>126.32260589841502</v>
      </c>
      <c r="T12" s="2">
        <v>353.01858520704678</v>
      </c>
      <c r="U12" s="2">
        <v>52.333649430301421</v>
      </c>
      <c r="V12" s="2">
        <v>12.356389096372959</v>
      </c>
      <c r="W12" s="2">
        <v>80.824718935189878</v>
      </c>
      <c r="X12" s="2">
        <v>18.240304536907388</v>
      </c>
      <c r="Y12" s="2">
        <v>15.224749579634715</v>
      </c>
    </row>
    <row r="13" spans="1:25" s="2" customFormat="1" x14ac:dyDescent="0.2">
      <c r="C13" s="2">
        <f>C11/C12</f>
        <v>5.9829652796993091</v>
      </c>
      <c r="D13" s="2">
        <f t="shared" ref="D13:Y13" si="2">D11/D12</f>
        <v>3.2054180325950341</v>
      </c>
      <c r="E13" s="2">
        <f t="shared" si="2"/>
        <v>5.7776120576848431</v>
      </c>
      <c r="F13" s="2">
        <f t="shared" si="2"/>
        <v>3.6585670834063246</v>
      </c>
      <c r="G13" s="2">
        <f t="shared" si="2"/>
        <v>11.512667275839618</v>
      </c>
      <c r="H13" s="2">
        <f t="shared" si="2"/>
        <v>3.4892716626083105</v>
      </c>
      <c r="I13" s="2">
        <f t="shared" si="2"/>
        <v>8.4764705875286257</v>
      </c>
      <c r="J13" s="2">
        <f t="shared" si="2"/>
        <v>4.3475669466619795</v>
      </c>
      <c r="K13" s="2">
        <f t="shared" si="2"/>
        <v>3.3405916591328215</v>
      </c>
      <c r="L13" s="2">
        <f t="shared" si="2"/>
        <v>3.3356597246625284</v>
      </c>
      <c r="M13" s="2">
        <f t="shared" si="2"/>
        <v>3.1447021306423042</v>
      </c>
      <c r="N13" s="2">
        <f t="shared" si="2"/>
        <v>6.6506357509878553</v>
      </c>
      <c r="O13" s="2">
        <f t="shared" si="2"/>
        <v>5.2052791041468796</v>
      </c>
      <c r="P13" s="2">
        <f t="shared" si="2"/>
        <v>4.5977950755809918</v>
      </c>
      <c r="Q13" s="2">
        <f t="shared" si="2"/>
        <v>4.3281967791316882</v>
      </c>
      <c r="R13" s="2">
        <f t="shared" si="2"/>
        <v>5.1221750070098908</v>
      </c>
      <c r="S13" s="2">
        <f t="shared" si="2"/>
        <v>4.5283845673349719</v>
      </c>
      <c r="T13" s="2">
        <f t="shared" si="2"/>
        <v>2.9575941616330903</v>
      </c>
      <c r="U13" s="2">
        <f t="shared" si="2"/>
        <v>4.3662781753331767</v>
      </c>
      <c r="V13" s="2">
        <f t="shared" si="2"/>
        <v>7.5698678410431057</v>
      </c>
      <c r="W13" s="2">
        <f t="shared" si="2"/>
        <v>5.0269456603428022</v>
      </c>
      <c r="X13" s="2">
        <f t="shared" si="2"/>
        <v>20.935578132193498</v>
      </c>
      <c r="Y13" s="2">
        <f t="shared" si="2"/>
        <v>11.919699763744719</v>
      </c>
    </row>
    <row r="14" spans="1:25" s="2" customFormat="1" x14ac:dyDescent="0.2"/>
    <row r="16" spans="1:25" s="3" customFormat="1" x14ac:dyDescent="0.2">
      <c r="B16" s="3" t="s">
        <v>28</v>
      </c>
      <c r="C16" s="3">
        <v>83.713180738594545</v>
      </c>
      <c r="D16" s="3">
        <v>139.28446173490588</v>
      </c>
      <c r="E16" s="3">
        <v>136.6216156786104</v>
      </c>
      <c r="F16" s="3">
        <v>356.90018937541225</v>
      </c>
      <c r="G16" s="3">
        <v>174.58974654057388</v>
      </c>
      <c r="H16" s="3">
        <v>242.08144027330482</v>
      </c>
      <c r="I16" s="3">
        <v>329.48596551093152</v>
      </c>
      <c r="J16" s="3">
        <v>139.72154106669436</v>
      </c>
      <c r="K16" s="3">
        <v>571.88950008474433</v>
      </c>
      <c r="L16" s="3">
        <v>172.11866268614068</v>
      </c>
      <c r="M16" s="3">
        <v>103.52522794749579</v>
      </c>
      <c r="N16" s="3">
        <v>164.09496373346244</v>
      </c>
      <c r="O16" s="3">
        <v>173.54748998821873</v>
      </c>
      <c r="P16" s="3">
        <v>124.90760473507044</v>
      </c>
      <c r="Q16" s="3">
        <v>162.92813097484768</v>
      </c>
      <c r="R16" s="3">
        <v>74.745645538194438</v>
      </c>
      <c r="S16" s="3">
        <v>396.87372751593625</v>
      </c>
      <c r="T16" s="3">
        <v>307.66880926970555</v>
      </c>
      <c r="U16" s="3">
        <v>177.26711641900371</v>
      </c>
      <c r="V16" s="3">
        <v>112.94825759759253</v>
      </c>
      <c r="W16" s="3">
        <v>224.16839572367135</v>
      </c>
      <c r="X16" s="3">
        <v>97.968715798804894</v>
      </c>
      <c r="Y16" s="3">
        <v>92.319821401881683</v>
      </c>
    </row>
    <row r="17" spans="2:25" s="3" customFormat="1" x14ac:dyDescent="0.2">
      <c r="B17" s="3" t="s">
        <v>29</v>
      </c>
      <c r="C17" s="3">
        <v>83.09626734756182</v>
      </c>
      <c r="D17" s="3">
        <v>211.97063960588554</v>
      </c>
      <c r="E17" s="3">
        <v>141.452836279351</v>
      </c>
      <c r="F17" s="3">
        <v>596.76997900417246</v>
      </c>
      <c r="G17" s="3">
        <v>203.7961033560415</v>
      </c>
      <c r="H17" s="3">
        <v>205.99986294772327</v>
      </c>
      <c r="I17" s="3">
        <v>469.20873332452391</v>
      </c>
      <c r="J17" s="3">
        <v>175.14518028052822</v>
      </c>
      <c r="K17" s="3">
        <v>1261.4581586721927</v>
      </c>
      <c r="L17" s="3">
        <v>165.20056683456636</v>
      </c>
      <c r="M17" s="3">
        <v>200.38652786857241</v>
      </c>
      <c r="N17" s="3">
        <v>162.23182565462213</v>
      </c>
      <c r="O17" s="3">
        <v>221.1733352526783</v>
      </c>
      <c r="P17" s="3">
        <v>136.90010515295199</v>
      </c>
      <c r="Q17" s="3">
        <v>203.30436008716953</v>
      </c>
      <c r="R17" s="3">
        <v>84.988503106365471</v>
      </c>
      <c r="S17" s="3">
        <v>730.44941302997415</v>
      </c>
      <c r="T17" s="3">
        <v>963.21777786596488</v>
      </c>
      <c r="U17" s="3">
        <v>295.76803748521684</v>
      </c>
      <c r="V17" s="3">
        <v>119.28489616495345</v>
      </c>
      <c r="W17" s="3">
        <v>274.44993075005971</v>
      </c>
      <c r="X17" s="3">
        <v>119.27596858292264</v>
      </c>
      <c r="Y17" s="3">
        <v>101.18451531760203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1F1 v 2F1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2020-03-31T15:06:16Z</dcterms:created>
  <dcterms:modified xsi:type="dcterms:W3CDTF">2020-04-02T10:27:35Z</dcterms:modified>
</cp:coreProperties>
</file>