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 Sheet" sheetId="1" r:id="rId4"/>
    <sheet state="visible" name="Sheet3" sheetId="2" r:id="rId5"/>
    <sheet state="visible" name="Sheet2" sheetId="3" r:id="rId6"/>
  </sheets>
  <definedNames>
    <definedName hidden="1" localSheetId="0" name="_xlnm._FilterDatabase">'Updated Sheet'!$A$1:$BM$329</definedName>
    <definedName hidden="1" localSheetId="1" name="_xlnm._FilterDatabase">Sheet3!$A$1:$BM$329</definedName>
    <definedName hidden="1" localSheetId="0" name="Z_FF7E9830_0475_48FE_901F_2F381D7D8B40_.wvu.FilterData">'Updated Sheet'!$A$1:$BM$329</definedName>
  </definedNames>
  <calcPr/>
  <customWorkbookViews>
    <customWorkbookView activeSheetId="0" maximized="1" windowHeight="0" windowWidth="0" guid="{FF7E9830-0475-48FE-901F-2F381D7D8B40}" name="Filtre 1"/>
  </customWorkbookViews>
  <extLst>
    <ext uri="GoogleSheetsCustomDataVersion1">
      <go:sheetsCustomData xmlns:go="http://customooxmlschemas.google.com/" r:id="rId7" roundtripDataSignature="AMtx7mjWlN4hysiQi2t1doUdz+erN+7ijA=="/>
    </ext>
  </extLst>
</workbook>
</file>

<file path=xl/sharedStrings.xml><?xml version="1.0" encoding="utf-8"?>
<sst xmlns="http://schemas.openxmlformats.org/spreadsheetml/2006/main" count="15876" uniqueCount="5717">
  <si>
    <t>Nom</t>
  </si>
  <si>
    <t>Prenom</t>
  </si>
  <si>
    <t>M.G(avant contrôle)</t>
  </si>
  <si>
    <t>M.G(après contrôle)</t>
  </si>
  <si>
    <t>Ana1</t>
  </si>
  <si>
    <t>Algb1</t>
  </si>
  <si>
    <t>Math 1</t>
  </si>
  <si>
    <t>Ana2</t>
  </si>
  <si>
    <t>Algb2</t>
  </si>
  <si>
    <t>Math 2</t>
  </si>
  <si>
    <t>MoyMath</t>
  </si>
  <si>
    <t>-------------------</t>
  </si>
  <si>
    <t>Electronique</t>
  </si>
  <si>
    <t>Système</t>
  </si>
  <si>
    <t>Electrostatique</t>
  </si>
  <si>
    <t>Electromagnétisme</t>
  </si>
  <si>
    <t>Circuit</t>
  </si>
  <si>
    <t>Méca</t>
  </si>
  <si>
    <t>Optique</t>
  </si>
  <si>
    <t>Thermo</t>
  </si>
  <si>
    <t>Electronique +Système</t>
  </si>
  <si>
    <t>Physique 2 ( Magnétisme + Thermo )</t>
  </si>
  <si>
    <t>Electricité ( Circuit + Electroqtatique )</t>
  </si>
  <si>
    <t>Physique 1 (Optique + Mécanique )</t>
  </si>
  <si>
    <t>------------------</t>
  </si>
  <si>
    <t>Français1</t>
  </si>
  <si>
    <t>Français2</t>
  </si>
  <si>
    <t>English1</t>
  </si>
  <si>
    <t>English2</t>
  </si>
  <si>
    <t>Droit</t>
  </si>
  <si>
    <t>Economie</t>
  </si>
  <si>
    <t>CultureGénérales</t>
  </si>
  <si>
    <t>------------------------------</t>
  </si>
  <si>
    <t>Algo1</t>
  </si>
  <si>
    <t>Prog1</t>
  </si>
  <si>
    <t>MoyInfo 1</t>
  </si>
  <si>
    <t>Algo2</t>
  </si>
  <si>
    <t>Prog2</t>
  </si>
  <si>
    <t>Moy Info 2</t>
  </si>
  <si>
    <t>MoyInfo</t>
  </si>
  <si>
    <t>Moyenne Sem 1</t>
  </si>
  <si>
    <t>Moyenne Sem 2</t>
  </si>
  <si>
    <t>Moyenne Gen</t>
  </si>
  <si>
    <t>Rang MPI</t>
  </si>
  <si>
    <t>ScoreIMI</t>
  </si>
  <si>
    <t>Rang IMI</t>
  </si>
  <si>
    <t>ScoreIIA</t>
  </si>
  <si>
    <t>Rang IIA</t>
  </si>
  <si>
    <t>ScoreGL</t>
  </si>
  <si>
    <t>Rang GL</t>
  </si>
  <si>
    <t>ScoreRT</t>
  </si>
  <si>
    <t>Rang RT</t>
  </si>
  <si>
    <t>ordrechoixIMI</t>
  </si>
  <si>
    <t>ordrechoixIIA</t>
  </si>
  <si>
    <t>ordrechoixGL</t>
  </si>
  <si>
    <t>ordrechoixRT</t>
  </si>
  <si>
    <t>Colonne1</t>
  </si>
  <si>
    <t>Colonne6</t>
  </si>
  <si>
    <t>Colonne7</t>
  </si>
  <si>
    <t>Colonne8</t>
  </si>
  <si>
    <t>Colonne9</t>
  </si>
  <si>
    <t>Colonne2</t>
  </si>
  <si>
    <t>Colonne3</t>
  </si>
  <si>
    <t>Colonne4</t>
  </si>
  <si>
    <t>Colonne5</t>
  </si>
  <si>
    <t>ABDELKADER</t>
  </si>
  <si>
    <t>Iheb</t>
  </si>
  <si>
    <t>11.683</t>
  </si>
  <si>
    <t>11.050</t>
  </si>
  <si>
    <t>10.800</t>
  </si>
  <si>
    <t>10.925</t>
  </si>
  <si>
    <t>14.780</t>
  </si>
  <si>
    <t>14.150</t>
  </si>
  <si>
    <t>14.465</t>
  </si>
  <si>
    <t>12.695</t>
  </si>
  <si>
    <t>9.255</t>
  </si>
  <si>
    <t>11.250</t>
  </si>
  <si>
    <t>12.000</t>
  </si>
  <si>
    <t>13.500</t>
  </si>
  <si>
    <t>7.130</t>
  </si>
  <si>
    <t>12.940</t>
  </si>
  <si>
    <t>11.630</t>
  </si>
  <si>
    <t>8.500</t>
  </si>
  <si>
    <t>10.110</t>
  </si>
  <si>
    <t>11.000</t>
  </si>
  <si>
    <t>9.565</t>
  </si>
  <si>
    <t>12.436</t>
  </si>
  <si>
    <t>10.000</t>
  </si>
  <si>
    <t>9.480</t>
  </si>
  <si>
    <t>14.450</t>
  </si>
  <si>
    <t>14.950</t>
  </si>
  <si>
    <t>10.100</t>
  </si>
  <si>
    <t>12.293</t>
  </si>
  <si>
    <t>15.000</t>
  </si>
  <si>
    <t>12.630</t>
  </si>
  <si>
    <t>10.900</t>
  </si>
  <si>
    <t>15.250</t>
  </si>
  <si>
    <t>12.640</t>
  </si>
  <si>
    <t>12.358</t>
  </si>
  <si>
    <t>11.522</t>
  </si>
  <si>
    <t>11.853</t>
  </si>
  <si>
    <t>55.993</t>
  </si>
  <si>
    <t>68.351</t>
  </si>
  <si>
    <t>72.028</t>
  </si>
  <si>
    <t>59.669</t>
  </si>
  <si>
    <t>Sarra</t>
  </si>
  <si>
    <t>10.871</t>
  </si>
  <si>
    <t>10.380</t>
  </si>
  <si>
    <t>12.250</t>
  </si>
  <si>
    <t>11.315</t>
  </si>
  <si>
    <t>12.650</t>
  </si>
  <si>
    <t>11.100</t>
  </si>
  <si>
    <t>11.875</t>
  </si>
  <si>
    <t>11.595</t>
  </si>
  <si>
    <t>7.933</t>
  </si>
  <si>
    <t>10.750</t>
  </si>
  <si>
    <t>8.880</t>
  </si>
  <si>
    <t>7.650</t>
  </si>
  <si>
    <t>10.440</t>
  </si>
  <si>
    <t>17.000</t>
  </si>
  <si>
    <t>10.630</t>
  </si>
  <si>
    <t>9.130</t>
  </si>
  <si>
    <t>9.140</t>
  </si>
  <si>
    <t>8.390</t>
  </si>
  <si>
    <t>9.660</t>
  </si>
  <si>
    <t>14.550</t>
  </si>
  <si>
    <t>13.280</t>
  </si>
  <si>
    <t>11.550</t>
  </si>
  <si>
    <t>11.280</t>
  </si>
  <si>
    <t>10.880</t>
  </si>
  <si>
    <t>14.900</t>
  </si>
  <si>
    <t>10.430</t>
  </si>
  <si>
    <t>12.053</t>
  </si>
  <si>
    <t>7.630</t>
  </si>
  <si>
    <t>11.380</t>
  </si>
  <si>
    <t>9.500</t>
  </si>
  <si>
    <t>14.000</t>
  </si>
  <si>
    <t>11.300</t>
  </si>
  <si>
    <t>9.940</t>
  </si>
  <si>
    <t>11.486</t>
  </si>
  <si>
    <t>10.223</t>
  </si>
  <si>
    <t>56.109</t>
  </si>
  <si>
    <t>66.049</t>
  </si>
  <si>
    <t>63.967</t>
  </si>
  <si>
    <t>54.027</t>
  </si>
  <si>
    <t>ABDELKEFI</t>
  </si>
  <si>
    <t>Farah</t>
  </si>
  <si>
    <t>13.936</t>
  </si>
  <si>
    <t>13.165</t>
  </si>
  <si>
    <t>15.150</t>
  </si>
  <si>
    <t>16.430</t>
  </si>
  <si>
    <t>15.790</t>
  </si>
  <si>
    <t>14.478</t>
  </si>
  <si>
    <t>13.688</t>
  </si>
  <si>
    <t>12.830</t>
  </si>
  <si>
    <t>11.500</t>
  </si>
  <si>
    <t>15.350</t>
  </si>
  <si>
    <t>15.190</t>
  </si>
  <si>
    <t>18.880</t>
  </si>
  <si>
    <t>15.750</t>
  </si>
  <si>
    <t>12.190</t>
  </si>
  <si>
    <t>13.320</t>
  </si>
  <si>
    <t>13.770</t>
  </si>
  <si>
    <t>13.345</t>
  </si>
  <si>
    <t>17.676</t>
  </si>
  <si>
    <t>10.050</t>
  </si>
  <si>
    <t>9.300</t>
  </si>
  <si>
    <t>13.450</t>
  </si>
  <si>
    <t>16.000</t>
  </si>
  <si>
    <t>9.850</t>
  </si>
  <si>
    <t>12.025</t>
  </si>
  <si>
    <t>13.480</t>
  </si>
  <si>
    <t>13.250</t>
  </si>
  <si>
    <t>13.388</t>
  </si>
  <si>
    <t>14.500</t>
  </si>
  <si>
    <t>13.768</t>
  </si>
  <si>
    <t>13.545</t>
  </si>
  <si>
    <t>14.103</t>
  </si>
  <si>
    <t>13.760</t>
  </si>
  <si>
    <t>71.787</t>
  </si>
  <si>
    <t>85.332</t>
  </si>
  <si>
    <t>82.269</t>
  </si>
  <si>
    <t>68.724</t>
  </si>
  <si>
    <t>ABDENNABIH</t>
  </si>
  <si>
    <t>FIRAS</t>
  </si>
  <si>
    <t>11.148</t>
  </si>
  <si>
    <t>7.380</t>
  </si>
  <si>
    <t>9.065</t>
  </si>
  <si>
    <t>9.780</t>
  </si>
  <si>
    <t>9.050</t>
  </si>
  <si>
    <t>9.415</t>
  </si>
  <si>
    <t>9.240</t>
  </si>
  <si>
    <t>9.688</t>
  </si>
  <si>
    <t>9.250</t>
  </si>
  <si>
    <t>10.940</t>
  </si>
  <si>
    <t>11.600</t>
  </si>
  <si>
    <t>8.250</t>
  </si>
  <si>
    <t>17.130</t>
  </si>
  <si>
    <t>11.115</t>
  </si>
  <si>
    <t>9.595</t>
  </si>
  <si>
    <t>15.253</t>
  </si>
  <si>
    <t>14.800</t>
  </si>
  <si>
    <t>14.050</t>
  </si>
  <si>
    <t>16.680</t>
  </si>
  <si>
    <t>12.600</t>
  </si>
  <si>
    <t>8.600</t>
  </si>
  <si>
    <t>13.622</t>
  </si>
  <si>
    <t>9.030</t>
  </si>
  <si>
    <t>9.918</t>
  </si>
  <si>
    <t>9.830</t>
  </si>
  <si>
    <t>11.998</t>
  </si>
  <si>
    <t>10.703</t>
  </si>
  <si>
    <t>11.534</t>
  </si>
  <si>
    <t>10.742</t>
  </si>
  <si>
    <t>54.478</t>
  </si>
  <si>
    <t>65.182</t>
  </si>
  <si>
    <t>62.192</t>
  </si>
  <si>
    <t>51.489</t>
  </si>
  <si>
    <t>ABID</t>
  </si>
  <si>
    <t>MAHA</t>
  </si>
  <si>
    <t>12.433</t>
  </si>
  <si>
    <t>15.280</t>
  </si>
  <si>
    <t>12.950</t>
  </si>
  <si>
    <t>14.115</t>
  </si>
  <si>
    <t>14.580</t>
  </si>
  <si>
    <t>10.700</t>
  </si>
  <si>
    <t>13.378</t>
  </si>
  <si>
    <t>11.700</t>
  </si>
  <si>
    <t>12.690</t>
  </si>
  <si>
    <t>8.810</t>
  </si>
  <si>
    <t>16.880</t>
  </si>
  <si>
    <t>13.750</t>
  </si>
  <si>
    <t>10.480</t>
  </si>
  <si>
    <t>15.676</t>
  </si>
  <si>
    <t>16.050</t>
  </si>
  <si>
    <t>8.730</t>
  </si>
  <si>
    <t>13.100</t>
  </si>
  <si>
    <t>12.730</t>
  </si>
  <si>
    <t>14.330</t>
  </si>
  <si>
    <t>13.248</t>
  </si>
  <si>
    <t>7.450</t>
  </si>
  <si>
    <t>8.770</t>
  </si>
  <si>
    <t>12.150</t>
  </si>
  <si>
    <t>14.090</t>
  </si>
  <si>
    <t>11.158</t>
  </si>
  <si>
    <t>12.733</t>
  </si>
  <si>
    <t>12.117</t>
  </si>
  <si>
    <t>61.708</t>
  </si>
  <si>
    <t>72.866</t>
  </si>
  <si>
    <t>72.260</t>
  </si>
  <si>
    <t>61.101</t>
  </si>
  <si>
    <t>ABIDI</t>
  </si>
  <si>
    <t>NADA</t>
  </si>
  <si>
    <t>9.046</t>
  </si>
  <si>
    <t>3.150</t>
  </si>
  <si>
    <t>6.850</t>
  </si>
  <si>
    <t>5.000</t>
  </si>
  <si>
    <t>6.700</t>
  </si>
  <si>
    <t>11.200</t>
  </si>
  <si>
    <t>8.950</t>
  </si>
  <si>
    <t>6.975</t>
  </si>
  <si>
    <t>8.605</t>
  </si>
  <si>
    <t>5.750</t>
  </si>
  <si>
    <t>7.950</t>
  </si>
  <si>
    <t>7.810</t>
  </si>
  <si>
    <t>15.130</t>
  </si>
  <si>
    <t>13.380</t>
  </si>
  <si>
    <t>8.750</t>
  </si>
  <si>
    <t>8.560</t>
  </si>
  <si>
    <t>8.350</t>
  </si>
  <si>
    <t>6.780</t>
  </si>
  <si>
    <t>14.457</t>
  </si>
  <si>
    <t>13.200</t>
  </si>
  <si>
    <t>10.830</t>
  </si>
  <si>
    <t>12.350</t>
  </si>
  <si>
    <t>13.930</t>
  </si>
  <si>
    <t>14.350</t>
  </si>
  <si>
    <t>9.550</t>
  </si>
  <si>
    <t>12.368</t>
  </si>
  <si>
    <t>6.430</t>
  </si>
  <si>
    <t>8.258</t>
  </si>
  <si>
    <t>2.550</t>
  </si>
  <si>
    <t>6.930</t>
  </si>
  <si>
    <t>7.077</t>
  </si>
  <si>
    <t>9.312</t>
  </si>
  <si>
    <t>8.766</t>
  </si>
  <si>
    <t>45.312</t>
  </si>
  <si>
    <t>52.388</t>
  </si>
  <si>
    <t>47.720</t>
  </si>
  <si>
    <t>40.643</t>
  </si>
  <si>
    <t>ACHOUR</t>
  </si>
  <si>
    <t>OUSSAMA</t>
  </si>
  <si>
    <t>12.309</t>
  </si>
  <si>
    <t>13.780</t>
  </si>
  <si>
    <t>10.250</t>
  </si>
  <si>
    <t>12.015</t>
  </si>
  <si>
    <t>15.080</t>
  </si>
  <si>
    <t>10.130</t>
  </si>
  <si>
    <t>12.605</t>
  </si>
  <si>
    <t>12.310</t>
  </si>
  <si>
    <t>9.810</t>
  </si>
  <si>
    <t>10.790</t>
  </si>
  <si>
    <t>14.380</t>
  </si>
  <si>
    <t>8.440</t>
  </si>
  <si>
    <t>18.310</t>
  </si>
  <si>
    <t>12.130</t>
  </si>
  <si>
    <t>11.880</t>
  </si>
  <si>
    <t>10.230</t>
  </si>
  <si>
    <t>10.590</t>
  </si>
  <si>
    <t>11.410</t>
  </si>
  <si>
    <t>15.933</t>
  </si>
  <si>
    <t>14.880</t>
  </si>
  <si>
    <t>10.980</t>
  </si>
  <si>
    <t>12.800</t>
  </si>
  <si>
    <t>11.730</t>
  </si>
  <si>
    <t>16.150</t>
  </si>
  <si>
    <t>13.023</t>
  </si>
  <si>
    <t>13.140</t>
  </si>
  <si>
    <t>9.980</t>
  </si>
  <si>
    <t>14.750</t>
  </si>
  <si>
    <t>11.888</t>
  </si>
  <si>
    <t>12.133</t>
  </si>
  <si>
    <t>13.279</t>
  </si>
  <si>
    <t>11.287</t>
  </si>
  <si>
    <t>61.703</t>
  </si>
  <si>
    <t>73.836</t>
  </si>
  <si>
    <t>71.984</t>
  </si>
  <si>
    <t>59.851</t>
  </si>
  <si>
    <t>AGUEL</t>
  </si>
  <si>
    <t>MOHAMED</t>
  </si>
  <si>
    <t>0.000</t>
  </si>
  <si>
    <t>AHMED</t>
  </si>
  <si>
    <t>HADIL</t>
  </si>
  <si>
    <t>12.127</t>
  </si>
  <si>
    <t>11.450</t>
  </si>
  <si>
    <t>8.830</t>
  </si>
  <si>
    <t>10.140</t>
  </si>
  <si>
    <t>11.930</t>
  </si>
  <si>
    <t>11.035</t>
  </si>
  <si>
    <t>7.755</t>
  </si>
  <si>
    <t>15.810</t>
  </si>
  <si>
    <t>13.130</t>
  </si>
  <si>
    <t>18.000</t>
  </si>
  <si>
    <t>9.360</t>
  </si>
  <si>
    <t>11.165</t>
  </si>
  <si>
    <t>14.470</t>
  </si>
  <si>
    <t>15.212</t>
  </si>
  <si>
    <t>11.900</t>
  </si>
  <si>
    <t>11.180</t>
  </si>
  <si>
    <t>13.150</t>
  </si>
  <si>
    <t>12.343</t>
  </si>
  <si>
    <t>9.530</t>
  </si>
  <si>
    <t>11.618</t>
  </si>
  <si>
    <t>9.230</t>
  </si>
  <si>
    <t>16.500</t>
  </si>
  <si>
    <t>12.138</t>
  </si>
  <si>
    <t>11.462</t>
  </si>
  <si>
    <t>13.110</t>
  </si>
  <si>
    <t>11.092</t>
  </si>
  <si>
    <t>59.524</t>
  </si>
  <si>
    <t>70.986</t>
  </si>
  <si>
    <t>69.713</t>
  </si>
  <si>
    <t>58.251</t>
  </si>
  <si>
    <t>A1DOUDI</t>
  </si>
  <si>
    <t>MAYSSEN</t>
  </si>
  <si>
    <t>10.878</t>
  </si>
  <si>
    <t>3.650</t>
  </si>
  <si>
    <t>6.125</t>
  </si>
  <si>
    <t>6.200</t>
  </si>
  <si>
    <t>11.950</t>
  </si>
  <si>
    <t>9.075</t>
  </si>
  <si>
    <t>7.600</t>
  </si>
  <si>
    <t>8.255</t>
  </si>
  <si>
    <t>12.380</t>
  </si>
  <si>
    <t>11.130</t>
  </si>
  <si>
    <t>7.880</t>
  </si>
  <si>
    <t>9.865</t>
  </si>
  <si>
    <t>8.535</t>
  </si>
  <si>
    <t>14.608</t>
  </si>
  <si>
    <t>14.080</t>
  </si>
  <si>
    <t>9.880</t>
  </si>
  <si>
    <t>16.400</t>
  </si>
  <si>
    <t>16.200</t>
  </si>
  <si>
    <t>14.600</t>
  </si>
  <si>
    <t>14.418</t>
  </si>
  <si>
    <t>14.620</t>
  </si>
  <si>
    <t>13.623</t>
  </si>
  <si>
    <t>11.357</t>
  </si>
  <si>
    <t>10.374</t>
  </si>
  <si>
    <t>51.445</t>
  </si>
  <si>
    <t>65.069</t>
  </si>
  <si>
    <t>63.982</t>
  </si>
  <si>
    <t>50.359</t>
  </si>
  <si>
    <t>AITBAALLA</t>
  </si>
  <si>
    <t>2.963</t>
  </si>
  <si>
    <t>1.000</t>
  </si>
  <si>
    <t>2.200</t>
  </si>
  <si>
    <t>1.600</t>
  </si>
  <si>
    <t>0.300</t>
  </si>
  <si>
    <t>0.150</t>
  </si>
  <si>
    <t>0.875</t>
  </si>
  <si>
    <t>0.008</t>
  </si>
  <si>
    <t>1.950</t>
  </si>
  <si>
    <t>4.250</t>
  </si>
  <si>
    <t>3.810</t>
  </si>
  <si>
    <t>5.630</t>
  </si>
  <si>
    <t>0.840</t>
  </si>
  <si>
    <t>0.500</t>
  </si>
  <si>
    <t>4.030</t>
  </si>
  <si>
    <t>6.399</t>
  </si>
  <si>
    <t>14.400</t>
  </si>
  <si>
    <t>4.280</t>
  </si>
  <si>
    <t>9.650</t>
  </si>
  <si>
    <t>6.968</t>
  </si>
  <si>
    <t>2.800</t>
  </si>
  <si>
    <t>4.500</t>
  </si>
  <si>
    <t>3.480</t>
  </si>
  <si>
    <t>1.683</t>
  </si>
  <si>
    <t>5.238</t>
  </si>
  <si>
    <t>0.568</t>
  </si>
  <si>
    <t>12.038</t>
  </si>
  <si>
    <t>13.722</t>
  </si>
  <si>
    <t>10.434</t>
  </si>
  <si>
    <t>AKACHA</t>
  </si>
  <si>
    <t>NAGEURAZIZ</t>
  </si>
  <si>
    <t>5.100</t>
  </si>
  <si>
    <t>3.950</t>
  </si>
  <si>
    <t>6.450</t>
  </si>
  <si>
    <t>6.690</t>
  </si>
  <si>
    <t>5.320</t>
  </si>
  <si>
    <t>8.380</t>
  </si>
  <si>
    <t>5.800</t>
  </si>
  <si>
    <t>8.310</t>
  </si>
  <si>
    <t>11.440</t>
  </si>
  <si>
    <t>6.590</t>
  </si>
  <si>
    <t>11.615</t>
  </si>
  <si>
    <t>14.850</t>
  </si>
  <si>
    <t>11.480</t>
  </si>
  <si>
    <t>16.380</t>
  </si>
  <si>
    <t>15.730</t>
  </si>
  <si>
    <t>12.550</t>
  </si>
  <si>
    <t>13.337</t>
  </si>
  <si>
    <t>7.200</t>
  </si>
  <si>
    <t>2.500</t>
  </si>
  <si>
    <t>9.630</t>
  </si>
  <si>
    <t>10.500</t>
  </si>
  <si>
    <t>9.978</t>
  </si>
  <si>
    <t>7.777</t>
  </si>
  <si>
    <t>8.140</t>
  </si>
  <si>
    <t>9.516</t>
  </si>
  <si>
    <t>42.109</t>
  </si>
  <si>
    <t>49.886</t>
  </si>
  <si>
    <t>46.874</t>
  </si>
  <si>
    <t>39.097</t>
  </si>
  <si>
    <t>AKKARI</t>
  </si>
  <si>
    <t>MAJD</t>
  </si>
  <si>
    <t>10.081</t>
  </si>
  <si>
    <t>10.180</t>
  </si>
  <si>
    <t>10.005</t>
  </si>
  <si>
    <t>10.450</t>
  </si>
  <si>
    <t>9.700</t>
  </si>
  <si>
    <t>9.853</t>
  </si>
  <si>
    <t>7.135</t>
  </si>
  <si>
    <t>9.000</t>
  </si>
  <si>
    <t>3.900</t>
  </si>
  <si>
    <t>8.800</t>
  </si>
  <si>
    <t>7.240</t>
  </si>
  <si>
    <t>6.390</t>
  </si>
  <si>
    <t>8.900</t>
  </si>
  <si>
    <t>13.880</t>
  </si>
  <si>
    <t>16.080</t>
  </si>
  <si>
    <t>17.200</t>
  </si>
  <si>
    <t>13.400</t>
  </si>
  <si>
    <t>13.700</t>
  </si>
  <si>
    <t>14.810</t>
  </si>
  <si>
    <t>8.930</t>
  </si>
  <si>
    <t>10.158</t>
  </si>
  <si>
    <t>11.670</t>
  </si>
  <si>
    <t>10.710</t>
  </si>
  <si>
    <t>10.530</t>
  </si>
  <si>
    <t>9.608</t>
  </si>
  <si>
    <t>47.195</t>
  </si>
  <si>
    <t>57.905</t>
  </si>
  <si>
    <t>58.814</t>
  </si>
  <si>
    <t>48.104</t>
  </si>
  <si>
    <t>AKROUT</t>
  </si>
  <si>
    <t>TARER</t>
  </si>
  <si>
    <t>0.068</t>
  </si>
  <si>
    <t>2.000</t>
  </si>
  <si>
    <t>0.800</t>
  </si>
  <si>
    <t>0.333</t>
  </si>
  <si>
    <t>0.133</t>
  </si>
  <si>
    <t>0.137</t>
  </si>
  <si>
    <t>0.470</t>
  </si>
  <si>
    <t>0.803</t>
  </si>
  <si>
    <t>ALBOUCHI</t>
  </si>
  <si>
    <t>8.128</t>
  </si>
  <si>
    <t>4.600</t>
  </si>
  <si>
    <t>6.300</t>
  </si>
  <si>
    <t>5.450</t>
  </si>
  <si>
    <t>7.150</t>
  </si>
  <si>
    <t>5.700</t>
  </si>
  <si>
    <t>5.575</t>
  </si>
  <si>
    <t>5.888</t>
  </si>
  <si>
    <t>7.100</t>
  </si>
  <si>
    <t>6.420</t>
  </si>
  <si>
    <t>7.365</t>
  </si>
  <si>
    <t>7.095</t>
  </si>
  <si>
    <t>10.976</t>
  </si>
  <si>
    <t>13.030</t>
  </si>
  <si>
    <t>17.330</t>
  </si>
  <si>
    <t>16.930</t>
  </si>
  <si>
    <t>14.300</t>
  </si>
  <si>
    <t>13.978</t>
  </si>
  <si>
    <t>5.200</t>
  </si>
  <si>
    <t>7.220</t>
  </si>
  <si>
    <t>1.480</t>
  </si>
  <si>
    <t>12.500</t>
  </si>
  <si>
    <t>6.018</t>
  </si>
  <si>
    <t>8.834</t>
  </si>
  <si>
    <t>7.385</t>
  </si>
  <si>
    <t>39.488</t>
  </si>
  <si>
    <t>45.507</t>
  </si>
  <si>
    <t>40.997</t>
  </si>
  <si>
    <t>34.979</t>
  </si>
  <si>
    <t>ALI</t>
  </si>
  <si>
    <t>WALAE</t>
  </si>
  <si>
    <t>13.976</t>
  </si>
  <si>
    <t>18.330</t>
  </si>
  <si>
    <t>12.230</t>
  </si>
  <si>
    <t>11.400</t>
  </si>
  <si>
    <t>13.090</t>
  </si>
  <si>
    <t>14.185</t>
  </si>
  <si>
    <t>10.995</t>
  </si>
  <si>
    <t>12.080</t>
  </si>
  <si>
    <t>16.250</t>
  </si>
  <si>
    <t>13.300</t>
  </si>
  <si>
    <t>16.130</t>
  </si>
  <si>
    <t>18.130</t>
  </si>
  <si>
    <t>15.880</t>
  </si>
  <si>
    <t>8.000</t>
  </si>
  <si>
    <t>11.460</t>
  </si>
  <si>
    <t>10.650</t>
  </si>
  <si>
    <t>16.190</t>
  </si>
  <si>
    <t>17.265</t>
  </si>
  <si>
    <t>14.250</t>
  </si>
  <si>
    <t>14.100</t>
  </si>
  <si>
    <t>11.030</t>
  </si>
  <si>
    <t>14.030</t>
  </si>
  <si>
    <t>13.473</t>
  </si>
  <si>
    <t>15.300</t>
  </si>
  <si>
    <t>15.232</t>
  </si>
  <si>
    <t>12.820</t>
  </si>
  <si>
    <t>13.938</t>
  </si>
  <si>
    <t>15.920</t>
  </si>
  <si>
    <t>68.270</t>
  </si>
  <si>
    <t>82.209</t>
  </si>
  <si>
    <t>82.094</t>
  </si>
  <si>
    <t>68.155</t>
  </si>
  <si>
    <t>AMARA</t>
  </si>
  <si>
    <t>MARIEM</t>
  </si>
  <si>
    <t>13.233</t>
  </si>
  <si>
    <t>9.815</t>
  </si>
  <si>
    <t>10.350</t>
  </si>
  <si>
    <t>9.208</t>
  </si>
  <si>
    <t>14.200</t>
  </si>
  <si>
    <t>14.700</t>
  </si>
  <si>
    <t>17.310</t>
  </si>
  <si>
    <t>13.340</t>
  </si>
  <si>
    <t>14.345</t>
  </si>
  <si>
    <t>16.133</t>
  </si>
  <si>
    <t>15.550</t>
  </si>
  <si>
    <t>17.100</t>
  </si>
  <si>
    <t>16.750</t>
  </si>
  <si>
    <t>17.650</t>
  </si>
  <si>
    <t>9.750</t>
  </si>
  <si>
    <t>15.083</t>
  </si>
  <si>
    <t>13.960</t>
  </si>
  <si>
    <t>18.250</t>
  </si>
  <si>
    <t>13.742</t>
  </si>
  <si>
    <t>14.126</t>
  </si>
  <si>
    <t>12.294</t>
  </si>
  <si>
    <t>62.607</t>
  </si>
  <si>
    <t>76.349</t>
  </si>
  <si>
    <t>77.357</t>
  </si>
  <si>
    <t>63.616</t>
  </si>
  <si>
    <t>10.834</t>
  </si>
  <si>
    <t>6.330</t>
  </si>
  <si>
    <t>11.350</t>
  </si>
  <si>
    <t>8.840</t>
  </si>
  <si>
    <t>5.850</t>
  </si>
  <si>
    <t>7.425</t>
  </si>
  <si>
    <t>8.133</t>
  </si>
  <si>
    <t>7.993</t>
  </si>
  <si>
    <t>9.760</t>
  </si>
  <si>
    <t>8.130</t>
  </si>
  <si>
    <t>17.500</t>
  </si>
  <si>
    <t>9.775</t>
  </si>
  <si>
    <t>8.505</t>
  </si>
  <si>
    <t>14.712</t>
  </si>
  <si>
    <t>9.400</t>
  </si>
  <si>
    <t>12.450</t>
  </si>
  <si>
    <t>12.200</t>
  </si>
  <si>
    <t>8.330</t>
  </si>
  <si>
    <t>10.447</t>
  </si>
  <si>
    <t>15.180</t>
  </si>
  <si>
    <t>15.208</t>
  </si>
  <si>
    <t>17.700</t>
  </si>
  <si>
    <t>16.520</t>
  </si>
  <si>
    <t>15.960</t>
  </si>
  <si>
    <t>11.556</t>
  </si>
  <si>
    <t>10.075</t>
  </si>
  <si>
    <t>51.304</t>
  </si>
  <si>
    <t>67.264</t>
  </si>
  <si>
    <t>71.481</t>
  </si>
  <si>
    <t>55.521</t>
  </si>
  <si>
    <t>TAHA</t>
  </si>
  <si>
    <t>9.910</t>
  </si>
  <si>
    <t>11.850</t>
  </si>
  <si>
    <t>11.515</t>
  </si>
  <si>
    <t>8.550</t>
  </si>
  <si>
    <t>7.230</t>
  </si>
  <si>
    <t>7.890</t>
  </si>
  <si>
    <t>9.703</t>
  </si>
  <si>
    <t>5.438</t>
  </si>
  <si>
    <t>12.400</t>
  </si>
  <si>
    <t>6.630</t>
  </si>
  <si>
    <t>7.750</t>
  </si>
  <si>
    <t>6.270</t>
  </si>
  <si>
    <t>9.440</t>
  </si>
  <si>
    <t>15.445</t>
  </si>
  <si>
    <t>9.930</t>
  </si>
  <si>
    <t>5.550</t>
  </si>
  <si>
    <t>10.555</t>
  </si>
  <si>
    <t>9.682</t>
  </si>
  <si>
    <t>5.050</t>
  </si>
  <si>
    <t>7.930</t>
  </si>
  <si>
    <t>8.555</t>
  </si>
  <si>
    <t>11.497</t>
  </si>
  <si>
    <t>8.240</t>
  </si>
  <si>
    <t>47.820</t>
  </si>
  <si>
    <t>56.375</t>
  </si>
  <si>
    <t>54.013</t>
  </si>
  <si>
    <t>45.458</t>
  </si>
  <si>
    <t>AMMAR</t>
  </si>
  <si>
    <t>HAMZA</t>
  </si>
  <si>
    <t>6.773</t>
  </si>
  <si>
    <t>1.300</t>
  </si>
  <si>
    <t>4.830</t>
  </si>
  <si>
    <t>3.065</t>
  </si>
  <si>
    <t>0.480</t>
  </si>
  <si>
    <t>2.400</t>
  </si>
  <si>
    <t>1.440</t>
  </si>
  <si>
    <t>2.253</t>
  </si>
  <si>
    <t>3.745</t>
  </si>
  <si>
    <t>5.810</t>
  </si>
  <si>
    <t>0.900</t>
  </si>
  <si>
    <t>3.880</t>
  </si>
  <si>
    <t>12.440</t>
  </si>
  <si>
    <t>4.630</t>
  </si>
  <si>
    <t>2.700</t>
  </si>
  <si>
    <t>3.190</t>
  </si>
  <si>
    <t>11.405</t>
  </si>
  <si>
    <t>9.150</t>
  </si>
  <si>
    <t>15.700</t>
  </si>
  <si>
    <t>14.180</t>
  </si>
  <si>
    <t>5.680</t>
  </si>
  <si>
    <t>9.665</t>
  </si>
  <si>
    <t>14.278</t>
  </si>
  <si>
    <t>12.510</t>
  </si>
  <si>
    <t>13.077</t>
  </si>
  <si>
    <t>7.764</t>
  </si>
  <si>
    <t>5.730</t>
  </si>
  <si>
    <t>28.747</t>
  </si>
  <si>
    <t>41.823</t>
  </si>
  <si>
    <t>47.762</t>
  </si>
  <si>
    <t>34.685</t>
  </si>
  <si>
    <t>ANIBRI</t>
  </si>
  <si>
    <t>11.106</t>
  </si>
  <si>
    <t>10.730</t>
  </si>
  <si>
    <t>10.533</t>
  </si>
  <si>
    <t>11.813</t>
  </si>
  <si>
    <t>12.390</t>
  </si>
  <si>
    <t>13.350</t>
  </si>
  <si>
    <t>10.690</t>
  </si>
  <si>
    <t>12.060</t>
  </si>
  <si>
    <t>11.240</t>
  </si>
  <si>
    <t>9.785</t>
  </si>
  <si>
    <t>14.038</t>
  </si>
  <si>
    <t>9.080</t>
  </si>
  <si>
    <t>11.330</t>
  </si>
  <si>
    <t>11.080</t>
  </si>
  <si>
    <t>9.380</t>
  </si>
  <si>
    <t>9.902</t>
  </si>
  <si>
    <t>10.400</t>
  </si>
  <si>
    <t>10.022</t>
  </si>
  <si>
    <t>11.047</t>
  </si>
  <si>
    <t>11.169</t>
  </si>
  <si>
    <t>56.441</t>
  </si>
  <si>
    <t>66.462</t>
  </si>
  <si>
    <t>65.178</t>
  </si>
  <si>
    <t>55.157</t>
  </si>
  <si>
    <t>ANSI</t>
  </si>
  <si>
    <t>RASSLEN</t>
  </si>
  <si>
    <t>13.416</t>
  </si>
  <si>
    <t>12.750</t>
  </si>
  <si>
    <t>13.865</t>
  </si>
  <si>
    <t>13.308</t>
  </si>
  <si>
    <t>11.445</t>
  </si>
  <si>
    <t>16.240</t>
  </si>
  <si>
    <t>14.130</t>
  </si>
  <si>
    <t>5.950</t>
  </si>
  <si>
    <t>18.380</t>
  </si>
  <si>
    <t>9.005</t>
  </si>
  <si>
    <t>15.065</t>
  </si>
  <si>
    <t>16.984</t>
  </si>
  <si>
    <t>9.730</t>
  </si>
  <si>
    <t>15.100</t>
  </si>
  <si>
    <t>14.680</t>
  </si>
  <si>
    <t>12.718</t>
  </si>
  <si>
    <t>12.100</t>
  </si>
  <si>
    <t>12.512</t>
  </si>
  <si>
    <t>13.550</t>
  </si>
  <si>
    <t>13.730</t>
  </si>
  <si>
    <t>13.072</t>
  </si>
  <si>
    <t>14.249</t>
  </si>
  <si>
    <t>12.538</t>
  </si>
  <si>
    <t>69.920</t>
  </si>
  <si>
    <t>82.992</t>
  </si>
  <si>
    <t>82.522</t>
  </si>
  <si>
    <t>69.450</t>
  </si>
  <si>
    <t>AOUADI</t>
  </si>
  <si>
    <t>AMIRA</t>
  </si>
  <si>
    <t>12.675</t>
  </si>
  <si>
    <t>17.080</t>
  </si>
  <si>
    <t>13.715</t>
  </si>
  <si>
    <t>15.580</t>
  </si>
  <si>
    <t>14.415</t>
  </si>
  <si>
    <t>14.065</t>
  </si>
  <si>
    <t>10.310</t>
  </si>
  <si>
    <t>14.690</t>
  </si>
  <si>
    <t>13.765</t>
  </si>
  <si>
    <t>12.970</t>
  </si>
  <si>
    <t>11.980</t>
  </si>
  <si>
    <t>12.930</t>
  </si>
  <si>
    <t>13.800</t>
  </si>
  <si>
    <t>17.250</t>
  </si>
  <si>
    <t>13.600</t>
  </si>
  <si>
    <t>10.280</t>
  </si>
  <si>
    <t>10.520</t>
  </si>
  <si>
    <t>4.730</t>
  </si>
  <si>
    <t>11.750</t>
  </si>
  <si>
    <t>7.538</t>
  </si>
  <si>
    <t>8.775</t>
  </si>
  <si>
    <t>13.476</t>
  </si>
  <si>
    <t>11.833</t>
  </si>
  <si>
    <t>64.127</t>
  </si>
  <si>
    <t>72.902</t>
  </si>
  <si>
    <t>67.276</t>
  </si>
  <si>
    <t>58.501</t>
  </si>
  <si>
    <t>HAYDER</t>
  </si>
  <si>
    <t>8.773</t>
  </si>
  <si>
    <t>6.180</t>
  </si>
  <si>
    <t>5.340</t>
  </si>
  <si>
    <t>13.530</t>
  </si>
  <si>
    <t>7.550</t>
  </si>
  <si>
    <t>10.540</t>
  </si>
  <si>
    <t>7.940</t>
  </si>
  <si>
    <t>7.635</t>
  </si>
  <si>
    <t>6.880</t>
  </si>
  <si>
    <t>4.800</t>
  </si>
  <si>
    <t>6.090</t>
  </si>
  <si>
    <t>8.005</t>
  </si>
  <si>
    <t>14.742</t>
  </si>
  <si>
    <t>8.300</t>
  </si>
  <si>
    <t>6.000</t>
  </si>
  <si>
    <t>8.200</t>
  </si>
  <si>
    <t>8.460</t>
  </si>
  <si>
    <t>5.150</t>
  </si>
  <si>
    <t>8.090</t>
  </si>
  <si>
    <t>3.250</t>
  </si>
  <si>
    <t>8.050</t>
  </si>
  <si>
    <t>9.090</t>
  </si>
  <si>
    <t>8.439</t>
  </si>
  <si>
    <t>47.057</t>
  </si>
  <si>
    <t>54.482</t>
  </si>
  <si>
    <t>51.715</t>
  </si>
  <si>
    <t>44.290</t>
  </si>
  <si>
    <t>ARFAOUI</t>
  </si>
  <si>
    <t>MARAM</t>
  </si>
  <si>
    <t>12.030</t>
  </si>
  <si>
    <t>7.500</t>
  </si>
  <si>
    <t>9.765</t>
  </si>
  <si>
    <t>10.345</t>
  </si>
  <si>
    <t>10.748</t>
  </si>
  <si>
    <t>16.450</t>
  </si>
  <si>
    <t>16.630</t>
  </si>
  <si>
    <t>10.620</t>
  </si>
  <si>
    <t>13.975</t>
  </si>
  <si>
    <t>11.285</t>
  </si>
  <si>
    <t>17.165</t>
  </si>
  <si>
    <t>9.580</t>
  </si>
  <si>
    <t>11.150</t>
  </si>
  <si>
    <t>11.202</t>
  </si>
  <si>
    <t>10.460</t>
  </si>
  <si>
    <t>3.580</t>
  </si>
  <si>
    <t>13.000</t>
  </si>
  <si>
    <t>7.348</t>
  </si>
  <si>
    <t>12.225</t>
  </si>
  <si>
    <t>10.782</t>
  </si>
  <si>
    <t>58.768</t>
  </si>
  <si>
    <t>67.328</t>
  </si>
  <si>
    <t>60.959</t>
  </si>
  <si>
    <t>52.399</t>
  </si>
  <si>
    <t>AROUA</t>
  </si>
  <si>
    <t>KOUNOUZ</t>
  </si>
  <si>
    <t>9.409</t>
  </si>
  <si>
    <t>7.865</t>
  </si>
  <si>
    <t>6.730</t>
  </si>
  <si>
    <t>9.180</t>
  </si>
  <si>
    <t>8.523</t>
  </si>
  <si>
    <t>4.693</t>
  </si>
  <si>
    <t>2.900</t>
  </si>
  <si>
    <t>8.190</t>
  </si>
  <si>
    <t>4.880</t>
  </si>
  <si>
    <t>6.080</t>
  </si>
  <si>
    <t>3.890</t>
  </si>
  <si>
    <t>9.160</t>
  </si>
  <si>
    <t>14.673</t>
  </si>
  <si>
    <t>13.330</t>
  </si>
  <si>
    <t>14.280</t>
  </si>
  <si>
    <t>14.230</t>
  </si>
  <si>
    <t>12.478</t>
  </si>
  <si>
    <t>11.902</t>
  </si>
  <si>
    <t>4.930</t>
  </si>
  <si>
    <t>8.358</t>
  </si>
  <si>
    <t>9.832</t>
  </si>
  <si>
    <t>11.264</t>
  </si>
  <si>
    <t>7.456</t>
  </si>
  <si>
    <t>44.343</t>
  </si>
  <si>
    <t>54.175</t>
  </si>
  <si>
    <t>54.934</t>
  </si>
  <si>
    <t>45.102</t>
  </si>
  <si>
    <t>ATI</t>
  </si>
  <si>
    <t>YOUSSEF</t>
  </si>
  <si>
    <t>8.191</t>
  </si>
  <si>
    <t>4.130</t>
  </si>
  <si>
    <t>3.400</t>
  </si>
  <si>
    <t>3.765</t>
  </si>
  <si>
    <t>3.450</t>
  </si>
  <si>
    <t>3.608</t>
  </si>
  <si>
    <t>4.000</t>
  </si>
  <si>
    <t>3.100</t>
  </si>
  <si>
    <t>7.730</t>
  </si>
  <si>
    <t>5.300</t>
  </si>
  <si>
    <t>6.065</t>
  </si>
  <si>
    <t>12.404</t>
  </si>
  <si>
    <t>12.882</t>
  </si>
  <si>
    <t>10.080</t>
  </si>
  <si>
    <t>12.148</t>
  </si>
  <si>
    <t>5.380</t>
  </si>
  <si>
    <t>8.828</t>
  </si>
  <si>
    <t>10.028</t>
  </si>
  <si>
    <t>9.122</t>
  </si>
  <si>
    <t>7.211</t>
  </si>
  <si>
    <t>37.891</t>
  </si>
  <si>
    <t>47.919</t>
  </si>
  <si>
    <t>48.236</t>
  </si>
  <si>
    <t>38.207</t>
  </si>
  <si>
    <t>ATT1A</t>
  </si>
  <si>
    <t>NAIMA</t>
  </si>
  <si>
    <t>14.311</t>
  </si>
  <si>
    <t>15.600</t>
  </si>
  <si>
    <t>13.950</t>
  </si>
  <si>
    <t>14.775</t>
  </si>
  <si>
    <t>13.363</t>
  </si>
  <si>
    <t>11.873</t>
  </si>
  <si>
    <t>15.390</t>
  </si>
  <si>
    <t>15.450</t>
  </si>
  <si>
    <t>14.940</t>
  </si>
  <si>
    <t>15.500</t>
  </si>
  <si>
    <t>14.225</t>
  </si>
  <si>
    <t>17.118</t>
  </si>
  <si>
    <t>15.650</t>
  </si>
  <si>
    <t>15.800</t>
  </si>
  <si>
    <t>16.013</t>
  </si>
  <si>
    <t>12.530</t>
  </si>
  <si>
    <t>13.218</t>
  </si>
  <si>
    <t>10.200</t>
  </si>
  <si>
    <t>12.320</t>
  </si>
  <si>
    <t>12.535</t>
  </si>
  <si>
    <t>14.576</t>
  </si>
  <si>
    <t>14.032</t>
  </si>
  <si>
    <t>71.617</t>
  </si>
  <si>
    <t>84.152</t>
  </si>
  <si>
    <t>82.445</t>
  </si>
  <si>
    <t>69.910</t>
  </si>
  <si>
    <t>ATTIA</t>
  </si>
  <si>
    <t>SELI</t>
  </si>
  <si>
    <t>7.725</t>
  </si>
  <si>
    <t>9.938</t>
  </si>
  <si>
    <t>7.375</t>
  </si>
  <si>
    <t>10.190</t>
  </si>
  <si>
    <t>11.140</t>
  </si>
  <si>
    <t>8.910</t>
  </si>
  <si>
    <t>12.904</t>
  </si>
  <si>
    <t>11.780</t>
  </si>
  <si>
    <t>10.150</t>
  </si>
  <si>
    <t>17.950</t>
  </si>
  <si>
    <t>10.950</t>
  </si>
  <si>
    <t>12.093</t>
  </si>
  <si>
    <t>6.280</t>
  </si>
  <si>
    <t>7.468</t>
  </si>
  <si>
    <t>5.180</t>
  </si>
  <si>
    <t>8.408</t>
  </si>
  <si>
    <t>7.570</t>
  </si>
  <si>
    <t>9.997</t>
  </si>
  <si>
    <t>9.958</t>
  </si>
  <si>
    <t>51.085</t>
  </si>
  <si>
    <t>58.655</t>
  </si>
  <si>
    <t>53.284</t>
  </si>
  <si>
    <t>45.714</t>
  </si>
  <si>
    <t>ATTOUCHI</t>
  </si>
  <si>
    <t>AKRAM</t>
  </si>
  <si>
    <t>12.493</t>
  </si>
  <si>
    <t>13.625</t>
  </si>
  <si>
    <t>13.365</t>
  </si>
  <si>
    <t>13.495</t>
  </si>
  <si>
    <t>7.448</t>
  </si>
  <si>
    <t>14.010</t>
  </si>
  <si>
    <t>12.050</t>
  </si>
  <si>
    <t>9.560</t>
  </si>
  <si>
    <t>16.060</t>
  </si>
  <si>
    <t>10.260</t>
  </si>
  <si>
    <t>11.090</t>
  </si>
  <si>
    <t>15.029</t>
  </si>
  <si>
    <t>16.900</t>
  </si>
  <si>
    <t>14.002</t>
  </si>
  <si>
    <t>14.630</t>
  </si>
  <si>
    <t>12.832</t>
  </si>
  <si>
    <t>12.169</t>
  </si>
  <si>
    <t>61.914</t>
  </si>
  <si>
    <t>74.746</t>
  </si>
  <si>
    <t>78.153</t>
  </si>
  <si>
    <t>65.322</t>
  </si>
  <si>
    <t>AYACHI</t>
  </si>
  <si>
    <t>9.098</t>
  </si>
  <si>
    <t>5.175</t>
  </si>
  <si>
    <t>4.750</t>
  </si>
  <si>
    <t>4.775</t>
  </si>
  <si>
    <t>4.975</t>
  </si>
  <si>
    <t>9.523</t>
  </si>
  <si>
    <t>9.330</t>
  </si>
  <si>
    <t>6.130</t>
  </si>
  <si>
    <t>3.600</t>
  </si>
  <si>
    <t>13.630</t>
  </si>
  <si>
    <t>7.050</t>
  </si>
  <si>
    <t>7.160</t>
  </si>
  <si>
    <t>11.611</t>
  </si>
  <si>
    <t>14.730</t>
  </si>
  <si>
    <t>12.407</t>
  </si>
  <si>
    <t>12.988</t>
  </si>
  <si>
    <t>10.960</t>
  </si>
  <si>
    <t>11.568</t>
  </si>
  <si>
    <t>9.484</t>
  </si>
  <si>
    <t>8.692</t>
  </si>
  <si>
    <t>44.250</t>
  </si>
  <si>
    <t>55.818</t>
  </si>
  <si>
    <t>55.638</t>
  </si>
  <si>
    <t>44.069</t>
  </si>
  <si>
    <t>AYED</t>
  </si>
  <si>
    <t>TALEL</t>
  </si>
  <si>
    <t>12.925</t>
  </si>
  <si>
    <t>12.515</t>
  </si>
  <si>
    <t>13.883</t>
  </si>
  <si>
    <t>8.995</t>
  </si>
  <si>
    <t>12.810</t>
  </si>
  <si>
    <t>17.810</t>
  </si>
  <si>
    <t>14.518</t>
  </si>
  <si>
    <t>10.850</t>
  </si>
  <si>
    <t>16.650</t>
  </si>
  <si>
    <t>11.810</t>
  </si>
  <si>
    <t>12.210</t>
  </si>
  <si>
    <t>15.838</t>
  </si>
  <si>
    <t>13.860</t>
  </si>
  <si>
    <t>13.103</t>
  </si>
  <si>
    <t>12.737</t>
  </si>
  <si>
    <t>64.572</t>
  </si>
  <si>
    <t>78.432</t>
  </si>
  <si>
    <t>80.262</t>
  </si>
  <si>
    <t>66.402</t>
  </si>
  <si>
    <t>AZAIEZ</t>
  </si>
  <si>
    <t>KHALIL</t>
  </si>
  <si>
    <t>5.411</t>
  </si>
  <si>
    <t>7.350</t>
  </si>
  <si>
    <t>3.675</t>
  </si>
  <si>
    <t>2.888</t>
  </si>
  <si>
    <t>8.980</t>
  </si>
  <si>
    <t>7.000</t>
  </si>
  <si>
    <t>1.650</t>
  </si>
  <si>
    <t>8.990</t>
  </si>
  <si>
    <t>10.575</t>
  </si>
  <si>
    <t>5.892</t>
  </si>
  <si>
    <t>10.166</t>
  </si>
  <si>
    <t>0.405</t>
  </si>
  <si>
    <t>24.857</t>
  </si>
  <si>
    <t>30.749</t>
  </si>
  <si>
    <t>26.280</t>
  </si>
  <si>
    <t>20.388</t>
  </si>
  <si>
    <t>AZZABl</t>
  </si>
  <si>
    <t>SOFIENE</t>
  </si>
  <si>
    <t>15.187</t>
  </si>
  <si>
    <t>18.980</t>
  </si>
  <si>
    <t>15.850</t>
  </si>
  <si>
    <t>17.415</t>
  </si>
  <si>
    <t>18.080</t>
  </si>
  <si>
    <t>16.803</t>
  </si>
  <si>
    <t>11.755</t>
  </si>
  <si>
    <t>12.700</t>
  </si>
  <si>
    <t>19.200</t>
  </si>
  <si>
    <t>12.160</t>
  </si>
  <si>
    <t>16.475</t>
  </si>
  <si>
    <t>15.505</t>
  </si>
  <si>
    <t>14.530</t>
  </si>
  <si>
    <t>13.585</t>
  </si>
  <si>
    <t>15.630</t>
  </si>
  <si>
    <t>15.162</t>
  </si>
  <si>
    <t>13.538</t>
  </si>
  <si>
    <t>16.288</t>
  </si>
  <si>
    <t>14.029</t>
  </si>
  <si>
    <t>76.187</t>
  </si>
  <si>
    <t>89.726</t>
  </si>
  <si>
    <t>86.954</t>
  </si>
  <si>
    <t>73.416</t>
  </si>
  <si>
    <t>BACHA</t>
  </si>
  <si>
    <t>NERMINE</t>
  </si>
  <si>
    <t>12.964</t>
  </si>
  <si>
    <t>8.450</t>
  </si>
  <si>
    <t>10.340</t>
  </si>
  <si>
    <t>12.490</t>
  </si>
  <si>
    <t>11.415</t>
  </si>
  <si>
    <t>10.303</t>
  </si>
  <si>
    <t>9.410</t>
  </si>
  <si>
    <t>17.350</t>
  </si>
  <si>
    <t>9.920</t>
  </si>
  <si>
    <t>15.935</t>
  </si>
  <si>
    <t>18.300</t>
  </si>
  <si>
    <t>13.180</t>
  </si>
  <si>
    <t>14.570</t>
  </si>
  <si>
    <t>13.160</t>
  </si>
  <si>
    <t>13.496</t>
  </si>
  <si>
    <t>61.729</t>
  </si>
  <si>
    <t>74.429</t>
  </si>
  <si>
    <t>72.153</t>
  </si>
  <si>
    <t>59.453</t>
  </si>
  <si>
    <t>BADR1</t>
  </si>
  <si>
    <t>CHEDLYAZIZ</t>
  </si>
  <si>
    <t>9.290</t>
  </si>
  <si>
    <t>3.300</t>
  </si>
  <si>
    <t>4.525</t>
  </si>
  <si>
    <t>8.748</t>
  </si>
  <si>
    <t>6.500</t>
  </si>
  <si>
    <t>13.690</t>
  </si>
  <si>
    <t>5.500</t>
  </si>
  <si>
    <t>9.070</t>
  </si>
  <si>
    <t>6.150</t>
  </si>
  <si>
    <t>11.650</t>
  </si>
  <si>
    <t>12.663</t>
  </si>
  <si>
    <t>12.780</t>
  </si>
  <si>
    <t>13.268</t>
  </si>
  <si>
    <t>14.488</t>
  </si>
  <si>
    <t>13.753</t>
  </si>
  <si>
    <t>9.936</t>
  </si>
  <si>
    <t>8.611</t>
  </si>
  <si>
    <t>42.993</t>
  </si>
  <si>
    <t>56.746</t>
  </si>
  <si>
    <t>60.112</t>
  </si>
  <si>
    <t>46.359</t>
  </si>
  <si>
    <t>BADRI</t>
  </si>
  <si>
    <t>LOUAY</t>
  </si>
  <si>
    <t>12.795</t>
  </si>
  <si>
    <t>12.480</t>
  </si>
  <si>
    <t>13.650</t>
  </si>
  <si>
    <t>10.550</t>
  </si>
  <si>
    <t>8.818</t>
  </si>
  <si>
    <t>9.800</t>
  </si>
  <si>
    <t>10.275</t>
  </si>
  <si>
    <t>14.125</t>
  </si>
  <si>
    <t>17.288</t>
  </si>
  <si>
    <t>12.180</t>
  </si>
  <si>
    <t>8.230</t>
  </si>
  <si>
    <t>10.432</t>
  </si>
  <si>
    <t>15.530</t>
  </si>
  <si>
    <t>16.330</t>
  </si>
  <si>
    <t>15.798</t>
  </si>
  <si>
    <t>15.633</t>
  </si>
  <si>
    <t>14.248</t>
  </si>
  <si>
    <t>11.265</t>
  </si>
  <si>
    <t>63.409</t>
  </si>
  <si>
    <t>79.042</t>
  </si>
  <si>
    <t>80.406</t>
  </si>
  <si>
    <t>64.773</t>
  </si>
  <si>
    <t>BAHRI</t>
  </si>
  <si>
    <t>RANIM</t>
  </si>
  <si>
    <t>11.167</t>
  </si>
  <si>
    <t>6.230</t>
  </si>
  <si>
    <t>7.400</t>
  </si>
  <si>
    <t>6.815</t>
  </si>
  <si>
    <t>3.700</t>
  </si>
  <si>
    <t>9.200</t>
  </si>
  <si>
    <t>6.633</t>
  </si>
  <si>
    <t>10.640</t>
  </si>
  <si>
    <t>17.380</t>
  </si>
  <si>
    <t>12.265</t>
  </si>
  <si>
    <t>14.976</t>
  </si>
  <si>
    <t>12.430</t>
  </si>
  <si>
    <t>13.080</t>
  </si>
  <si>
    <t>13.050</t>
  </si>
  <si>
    <t>14.007</t>
  </si>
  <si>
    <t>12.193</t>
  </si>
  <si>
    <t>10.086</t>
  </si>
  <si>
    <t>52.974</t>
  </si>
  <si>
    <t>63.974</t>
  </si>
  <si>
    <t>61.606</t>
  </si>
  <si>
    <t>50.606</t>
  </si>
  <si>
    <t>BAKLOUTI</t>
  </si>
  <si>
    <t>AMENA</t>
  </si>
  <si>
    <t>11.407</t>
  </si>
  <si>
    <t>8.365</t>
  </si>
  <si>
    <t>9.008</t>
  </si>
  <si>
    <t>9.068</t>
  </si>
  <si>
    <t>10.600</t>
  </si>
  <si>
    <t>12.880</t>
  </si>
  <si>
    <t>9.060</t>
  </si>
  <si>
    <t>14.954</t>
  </si>
  <si>
    <t>18.650</t>
  </si>
  <si>
    <t>13.727</t>
  </si>
  <si>
    <t>9.450</t>
  </si>
  <si>
    <t>9.822</t>
  </si>
  <si>
    <t>11.520</t>
  </si>
  <si>
    <t>10.613</t>
  </si>
  <si>
    <t>12.272</t>
  </si>
  <si>
    <t>10.496</t>
  </si>
  <si>
    <t>54.665</t>
  </si>
  <si>
    <t>65.278</t>
  </si>
  <si>
    <t>64.548</t>
  </si>
  <si>
    <t>53.934</t>
  </si>
  <si>
    <t>BARBOUCHE</t>
  </si>
  <si>
    <t>SADOK</t>
  </si>
  <si>
    <t>12.377</t>
  </si>
  <si>
    <t>12.900</t>
  </si>
  <si>
    <t>11.645</t>
  </si>
  <si>
    <t>8.878</t>
  </si>
  <si>
    <t>14.560</t>
  </si>
  <si>
    <t>9.680</t>
  </si>
  <si>
    <t>16.176</t>
  </si>
  <si>
    <t>13.900</t>
  </si>
  <si>
    <t>11.905</t>
  </si>
  <si>
    <t>12.698</t>
  </si>
  <si>
    <t>13.118</t>
  </si>
  <si>
    <t>12.537</t>
  </si>
  <si>
    <t>13.041</t>
  </si>
  <si>
    <t>11.678</t>
  </si>
  <si>
    <t>59.946</t>
  </si>
  <si>
    <t>72.483</t>
  </si>
  <si>
    <t>72.222</t>
  </si>
  <si>
    <t>59.686</t>
  </si>
  <si>
    <t>BARGOUGUI</t>
  </si>
  <si>
    <t>HAYKEL</t>
  </si>
  <si>
    <t>12.608</t>
  </si>
  <si>
    <t>11.580</t>
  </si>
  <si>
    <t>15.030</t>
  </si>
  <si>
    <t>14.615</t>
  </si>
  <si>
    <t>13.298</t>
  </si>
  <si>
    <t>12.748</t>
  </si>
  <si>
    <t>13.010</t>
  </si>
  <si>
    <t>14.310</t>
  </si>
  <si>
    <t>18.050</t>
  </si>
  <si>
    <t>12.860</t>
  </si>
  <si>
    <t>14.525</t>
  </si>
  <si>
    <t>9.845</t>
  </si>
  <si>
    <t>13.430</t>
  </si>
  <si>
    <t>15.200</t>
  </si>
  <si>
    <t>7.430</t>
  </si>
  <si>
    <t>10.290</t>
  </si>
  <si>
    <t>12.058</t>
  </si>
  <si>
    <t>11.625</t>
  </si>
  <si>
    <t>12.449</t>
  </si>
  <si>
    <t>12.775</t>
  </si>
  <si>
    <t>63.583</t>
  </si>
  <si>
    <t>75.208</t>
  </si>
  <si>
    <t>74.774</t>
  </si>
  <si>
    <t>63.149</t>
  </si>
  <si>
    <t>BARHOUMI</t>
  </si>
  <si>
    <t>DHIEDDINE</t>
  </si>
  <si>
    <t>11.236</t>
  </si>
  <si>
    <t>7.990</t>
  </si>
  <si>
    <t>11.475</t>
  </si>
  <si>
    <t>9.733</t>
  </si>
  <si>
    <t>9.515</t>
  </si>
  <si>
    <t>10.580</t>
  </si>
  <si>
    <t>10.875</t>
  </si>
  <si>
    <t>12.755</t>
  </si>
  <si>
    <t>14.899</t>
  </si>
  <si>
    <t>7.850</t>
  </si>
  <si>
    <t>10.955</t>
  </si>
  <si>
    <t>8.370</t>
  </si>
  <si>
    <t>12.370</t>
  </si>
  <si>
    <t>10.092</t>
  </si>
  <si>
    <t>11.389</t>
  </si>
  <si>
    <t>11.074</t>
  </si>
  <si>
    <t>57.567</t>
  </si>
  <si>
    <t>67.659</t>
  </si>
  <si>
    <t>64.387</t>
  </si>
  <si>
    <t>54.295</t>
  </si>
  <si>
    <t>BARNOUSSI</t>
  </si>
  <si>
    <t>SARRA</t>
  </si>
  <si>
    <t>16.236</t>
  </si>
  <si>
    <t>16.530</t>
  </si>
  <si>
    <t>15.865</t>
  </si>
  <si>
    <t>18.480</t>
  </si>
  <si>
    <t>18.265</t>
  </si>
  <si>
    <t>17.065</t>
  </si>
  <si>
    <t>14.745</t>
  </si>
  <si>
    <t>15.760</t>
  </si>
  <si>
    <t>17.300</t>
  </si>
  <si>
    <t>16.715</t>
  </si>
  <si>
    <t>14.565</t>
  </si>
  <si>
    <t>17.962</t>
  </si>
  <si>
    <t>14.980</t>
  </si>
  <si>
    <t>15.950</t>
  </si>
  <si>
    <t>17.580</t>
  </si>
  <si>
    <t>16.537</t>
  </si>
  <si>
    <t>14.930</t>
  </si>
  <si>
    <t>14.758</t>
  </si>
  <si>
    <t>15.627</t>
  </si>
  <si>
    <t>15.857</t>
  </si>
  <si>
    <t>16.635</t>
  </si>
  <si>
    <t>81.772</t>
  </si>
  <si>
    <t>97.399</t>
  </si>
  <si>
    <t>96.551</t>
  </si>
  <si>
    <t>80.924</t>
  </si>
  <si>
    <t>BELFAYEZ</t>
  </si>
  <si>
    <t>RAYEN</t>
  </si>
  <si>
    <t>13.037</t>
  </si>
  <si>
    <t>9.280</t>
  </si>
  <si>
    <t>11.055</t>
  </si>
  <si>
    <t>12.890</t>
  </si>
  <si>
    <t>11.973</t>
  </si>
  <si>
    <t>11.495</t>
  </si>
  <si>
    <t>14.190</t>
  </si>
  <si>
    <t>17.900</t>
  </si>
  <si>
    <t>17.630</t>
  </si>
  <si>
    <t>5.880</t>
  </si>
  <si>
    <t>13.111</t>
  </si>
  <si>
    <t>13.610</t>
  </si>
  <si>
    <t>13.286</t>
  </si>
  <si>
    <t>67.133</t>
  </si>
  <si>
    <t>77.883</t>
  </si>
  <si>
    <t>73.736</t>
  </si>
  <si>
    <t>62.986</t>
  </si>
  <si>
    <t>BELHOULA</t>
  </si>
  <si>
    <t>YASSINE</t>
  </si>
  <si>
    <t>9.173</t>
  </si>
  <si>
    <t>3.725</t>
  </si>
  <si>
    <t>7.300</t>
  </si>
  <si>
    <t>6.015</t>
  </si>
  <si>
    <t>4.870</t>
  </si>
  <si>
    <t>6.383</t>
  </si>
  <si>
    <t>7.700</t>
  </si>
  <si>
    <t>8.790</t>
  </si>
  <si>
    <t>8.725</t>
  </si>
  <si>
    <t>8.095</t>
  </si>
  <si>
    <t>13.418</t>
  </si>
  <si>
    <t>11.017</t>
  </si>
  <si>
    <t>11.790</t>
  </si>
  <si>
    <t>8.400</t>
  </si>
  <si>
    <t>10.840</t>
  </si>
  <si>
    <t>9.566</t>
  </si>
  <si>
    <t>8.759</t>
  </si>
  <si>
    <t>45.053</t>
  </si>
  <si>
    <t>56.201</t>
  </si>
  <si>
    <t>57.512</t>
  </si>
  <si>
    <t>46.364</t>
  </si>
  <si>
    <t>BELKHADEM</t>
  </si>
  <si>
    <t>15.402</t>
  </si>
  <si>
    <t>16.100</t>
  </si>
  <si>
    <t>15.140</t>
  </si>
  <si>
    <t>14.235</t>
  </si>
  <si>
    <t>15.640</t>
  </si>
  <si>
    <t>19.100</t>
  </si>
  <si>
    <t>13.670</t>
  </si>
  <si>
    <t>17.425</t>
  </si>
  <si>
    <t>17.325</t>
  </si>
  <si>
    <t>16.850</t>
  </si>
  <si>
    <t>16.950</t>
  </si>
  <si>
    <t>16.550</t>
  </si>
  <si>
    <t>15.783</t>
  </si>
  <si>
    <t>16.030</t>
  </si>
  <si>
    <t>15.018</t>
  </si>
  <si>
    <t>16.628</t>
  </si>
  <si>
    <t>15.887</t>
  </si>
  <si>
    <t>15.646</t>
  </si>
  <si>
    <t>15.144</t>
  </si>
  <si>
    <t>75.639</t>
  </si>
  <si>
    <t>91.526</t>
  </si>
  <si>
    <t>92.452</t>
  </si>
  <si>
    <t>76.565</t>
  </si>
  <si>
    <t>BELKHIR</t>
  </si>
  <si>
    <t>FAHD</t>
  </si>
  <si>
    <t>13.222</t>
  </si>
  <si>
    <t>9.600</t>
  </si>
  <si>
    <t>9.165</t>
  </si>
  <si>
    <t>10.780</t>
  </si>
  <si>
    <t>10.715</t>
  </si>
  <si>
    <t>13.508</t>
  </si>
  <si>
    <t>13.440</t>
  </si>
  <si>
    <t>18.630</t>
  </si>
  <si>
    <t>14.440</t>
  </si>
  <si>
    <t>13.560</t>
  </si>
  <si>
    <t>12.910</t>
  </si>
  <si>
    <t>16.657</t>
  </si>
  <si>
    <t>16.800</t>
  </si>
  <si>
    <t>16.700</t>
  </si>
  <si>
    <t>15.032</t>
  </si>
  <si>
    <t>12.128</t>
  </si>
  <si>
    <t>12.518</t>
  </si>
  <si>
    <t>12.178</t>
  </si>
  <si>
    <t>13.252</t>
  </si>
  <si>
    <t>13.191</t>
  </si>
  <si>
    <t>67.220</t>
  </si>
  <si>
    <t>79.398</t>
  </si>
  <si>
    <t>75.146</t>
  </si>
  <si>
    <t>62.967</t>
  </si>
  <si>
    <t>BELKH1RI</t>
  </si>
  <si>
    <t>12.077</t>
  </si>
  <si>
    <t>16.230</t>
  </si>
  <si>
    <t>14.290</t>
  </si>
  <si>
    <t>13.170</t>
  </si>
  <si>
    <t>10.445</t>
  </si>
  <si>
    <t>10.610</t>
  </si>
  <si>
    <t>14.426</t>
  </si>
  <si>
    <t>6.650</t>
  </si>
  <si>
    <t>12.850</t>
  </si>
  <si>
    <t>14.370</t>
  </si>
  <si>
    <t>13.333</t>
  </si>
  <si>
    <t>12.016</t>
  </si>
  <si>
    <t>12.141</t>
  </si>
  <si>
    <t>61.691</t>
  </si>
  <si>
    <t>75.024</t>
  </si>
  <si>
    <t>74.821</t>
  </si>
  <si>
    <t>61.488</t>
  </si>
  <si>
    <t>BELKH1RIA</t>
  </si>
  <si>
    <t>ABDERRAHME</t>
  </si>
  <si>
    <t>9.541</t>
  </si>
  <si>
    <t>5.650</t>
  </si>
  <si>
    <t>4.400</t>
  </si>
  <si>
    <t>5.025</t>
  </si>
  <si>
    <t>6.763</t>
  </si>
  <si>
    <t>5.993</t>
  </si>
  <si>
    <t>5.940</t>
  </si>
  <si>
    <t>10.060</t>
  </si>
  <si>
    <t>5.970</t>
  </si>
  <si>
    <t>10.720</t>
  </si>
  <si>
    <t>14.695</t>
  </si>
  <si>
    <t>16.300</t>
  </si>
  <si>
    <t>13.907</t>
  </si>
  <si>
    <t>3.800</t>
  </si>
  <si>
    <t>7.580</t>
  </si>
  <si>
    <t>8.707</t>
  </si>
  <si>
    <t>11.785</t>
  </si>
  <si>
    <t>7.178</t>
  </si>
  <si>
    <t>45.865</t>
  </si>
  <si>
    <t>54.571</t>
  </si>
  <si>
    <t>49.197</t>
  </si>
  <si>
    <t>40.491</t>
  </si>
  <si>
    <t>BELLAAJ</t>
  </si>
  <si>
    <t>14.240</t>
  </si>
  <si>
    <t>15.215</t>
  </si>
  <si>
    <t>17.800</t>
  </si>
  <si>
    <t>14.890</t>
  </si>
  <si>
    <t>11.388</t>
  </si>
  <si>
    <t>11.920</t>
  </si>
  <si>
    <t>15.625</t>
  </si>
  <si>
    <t>15.338</t>
  </si>
  <si>
    <t>13.980</t>
  </si>
  <si>
    <t>16.730</t>
  </si>
  <si>
    <t>15.127</t>
  </si>
  <si>
    <t>13.840</t>
  </si>
  <si>
    <t>13.457</t>
  </si>
  <si>
    <t>14.543</t>
  </si>
  <si>
    <t>13.920</t>
  </si>
  <si>
    <t>70.313</t>
  </si>
  <si>
    <t>83.770</t>
  </si>
  <si>
    <t>82.913</t>
  </si>
  <si>
    <t>69.456</t>
  </si>
  <si>
    <t>BELLAZREG</t>
  </si>
  <si>
    <t>0.252</t>
  </si>
  <si>
    <t>3.690</t>
  </si>
  <si>
    <t>2.271</t>
  </si>
  <si>
    <t>0.492</t>
  </si>
  <si>
    <t>2.350</t>
  </si>
  <si>
    <t>0.505</t>
  </si>
  <si>
    <t>BENAISSA</t>
  </si>
  <si>
    <t>11.622</t>
  </si>
  <si>
    <t>12.330</t>
  </si>
  <si>
    <t>12.540</t>
  </si>
  <si>
    <t>8.308</t>
  </si>
  <si>
    <t>7.065</t>
  </si>
  <si>
    <t>12.858</t>
  </si>
  <si>
    <t>14.233</t>
  </si>
  <si>
    <t>15.380</t>
  </si>
  <si>
    <t>13.132</t>
  </si>
  <si>
    <t>12.241</t>
  </si>
  <si>
    <t>10.971</t>
  </si>
  <si>
    <t>58.354</t>
  </si>
  <si>
    <t>71.486</t>
  </si>
  <si>
    <t>74.748</t>
  </si>
  <si>
    <t>61.617</t>
  </si>
  <si>
    <t>BENAMMAR</t>
  </si>
  <si>
    <t>13.868</t>
  </si>
  <si>
    <t>15.330</t>
  </si>
  <si>
    <t>16.480</t>
  </si>
  <si>
    <t>14.340</t>
  </si>
  <si>
    <t>13.740</t>
  </si>
  <si>
    <t>6.565</t>
  </si>
  <si>
    <t>17.476</t>
  </si>
  <si>
    <t>14.430</t>
  </si>
  <si>
    <t>15.900</t>
  </si>
  <si>
    <t>13.497</t>
  </si>
  <si>
    <t>7.830</t>
  </si>
  <si>
    <t>10.698</t>
  </si>
  <si>
    <t>15.430</t>
  </si>
  <si>
    <t>17.750</t>
  </si>
  <si>
    <t>16.358</t>
  </si>
  <si>
    <t>13.212</t>
  </si>
  <si>
    <t>14.372</t>
  </si>
  <si>
    <t>13.338</t>
  </si>
  <si>
    <t>69.357</t>
  </si>
  <si>
    <t>82.569</t>
  </si>
  <si>
    <t>82.900</t>
  </si>
  <si>
    <t>69.689</t>
  </si>
  <si>
    <t>BENARBIA</t>
  </si>
  <si>
    <t>MERIAM</t>
  </si>
  <si>
    <t>13.305</t>
  </si>
  <si>
    <t>13.325</t>
  </si>
  <si>
    <t>14.015</t>
  </si>
  <si>
    <t>11.065</t>
  </si>
  <si>
    <t>19.000</t>
  </si>
  <si>
    <t>10.125</t>
  </si>
  <si>
    <t>17.654</t>
  </si>
  <si>
    <t>17.450</t>
  </si>
  <si>
    <t>17.980</t>
  </si>
  <si>
    <t>15.498</t>
  </si>
  <si>
    <t>12.102</t>
  </si>
  <si>
    <t>14.143</t>
  </si>
  <si>
    <t>12.423</t>
  </si>
  <si>
    <t>67.139</t>
  </si>
  <si>
    <t>79.240</t>
  </si>
  <si>
    <t>74.744</t>
  </si>
  <si>
    <t>62.642</t>
  </si>
  <si>
    <t>BENAROUS</t>
  </si>
  <si>
    <t>ELYES</t>
  </si>
  <si>
    <t>13.193</t>
  </si>
  <si>
    <t>12.680</t>
  </si>
  <si>
    <t>11.063</t>
  </si>
  <si>
    <t>13.190</t>
  </si>
  <si>
    <t>11.070</t>
  </si>
  <si>
    <t>14.475</t>
  </si>
  <si>
    <t>13.535</t>
  </si>
  <si>
    <t>16.846</t>
  </si>
  <si>
    <t>15.680</t>
  </si>
  <si>
    <t>14.598</t>
  </si>
  <si>
    <t>13.720</t>
  </si>
  <si>
    <t>10.058</t>
  </si>
  <si>
    <t>11.592</t>
  </si>
  <si>
    <t>14.089</t>
  </si>
  <si>
    <t>64.528</t>
  </si>
  <si>
    <t>76.120</t>
  </si>
  <si>
    <t>72.264</t>
  </si>
  <si>
    <t>60.672</t>
  </si>
  <si>
    <t>BENHAJLA</t>
  </si>
  <si>
    <t>NOUR</t>
  </si>
  <si>
    <t>14.729</t>
  </si>
  <si>
    <t>16.780</t>
  </si>
  <si>
    <t>14.665</t>
  </si>
  <si>
    <t>17.230</t>
  </si>
  <si>
    <t>17.240</t>
  </si>
  <si>
    <t>15.953</t>
  </si>
  <si>
    <t>13.965</t>
  </si>
  <si>
    <t>18.190</t>
  </si>
  <si>
    <t>19.700</t>
  </si>
  <si>
    <t>13.230</t>
  </si>
  <si>
    <t>15.225</t>
  </si>
  <si>
    <t>15.595</t>
  </si>
  <si>
    <t>17.572</t>
  </si>
  <si>
    <t>12.980</t>
  </si>
  <si>
    <t>13.850</t>
  </si>
  <si>
    <t>13.985</t>
  </si>
  <si>
    <t>12.170</t>
  </si>
  <si>
    <t>12.118</t>
  </si>
  <si>
    <t>11.952</t>
  </si>
  <si>
    <t>15.294</t>
  </si>
  <si>
    <t>14.135</t>
  </si>
  <si>
    <t>73.173</t>
  </si>
  <si>
    <t>85.125</t>
  </si>
  <si>
    <t>81.565</t>
  </si>
  <si>
    <t>69.613</t>
  </si>
  <si>
    <t>SALMA</t>
  </si>
  <si>
    <t>7.748</t>
  </si>
  <si>
    <t>6.725</t>
  </si>
  <si>
    <t>2.930</t>
  </si>
  <si>
    <t>5.390</t>
  </si>
  <si>
    <t>6.058</t>
  </si>
  <si>
    <t>7.998</t>
  </si>
  <si>
    <t>1.500</t>
  </si>
  <si>
    <t>6.340</t>
  </si>
  <si>
    <t>4.440</t>
  </si>
  <si>
    <t>14.003</t>
  </si>
  <si>
    <t>4.430</t>
  </si>
  <si>
    <t>10.545</t>
  </si>
  <si>
    <t>5.350</t>
  </si>
  <si>
    <t>6.362</t>
  </si>
  <si>
    <t>5.430</t>
  </si>
  <si>
    <t>5.258</t>
  </si>
  <si>
    <t>5.740</t>
  </si>
  <si>
    <t>9.732</t>
  </si>
  <si>
    <t>5.659</t>
  </si>
  <si>
    <t>39.559</t>
  </si>
  <si>
    <t>45.299</t>
  </si>
  <si>
    <t>37.163</t>
  </si>
  <si>
    <t>31.423</t>
  </si>
  <si>
    <t>BENHALIMA</t>
  </si>
  <si>
    <t>SARRAH</t>
  </si>
  <si>
    <t>11.566</t>
  </si>
  <si>
    <t>8.180</t>
  </si>
  <si>
    <t>10.565</t>
  </si>
  <si>
    <t>8.998</t>
  </si>
  <si>
    <t>13.390</t>
  </si>
  <si>
    <t>9.100</t>
  </si>
  <si>
    <t>10.910</t>
  </si>
  <si>
    <t>15.707</t>
  </si>
  <si>
    <t>5.280</t>
  </si>
  <si>
    <t>11.332</t>
  </si>
  <si>
    <t>13.680</t>
  </si>
  <si>
    <t>12.908</t>
  </si>
  <si>
    <t>13.018</t>
  </si>
  <si>
    <t>12.426</t>
  </si>
  <si>
    <t>10.662</t>
  </si>
  <si>
    <t>58.830</t>
  </si>
  <si>
    <t>71.849</t>
  </si>
  <si>
    <t>73.125</t>
  </si>
  <si>
    <t>60.106</t>
  </si>
  <si>
    <t>BENHAMADI</t>
  </si>
  <si>
    <t>IYED</t>
  </si>
  <si>
    <t>9.852</t>
  </si>
  <si>
    <t>6.775</t>
  </si>
  <si>
    <t>8.480</t>
  </si>
  <si>
    <t>8.115</t>
  </si>
  <si>
    <t>7.445</t>
  </si>
  <si>
    <t>9.745</t>
  </si>
  <si>
    <t>6.900</t>
  </si>
  <si>
    <t>11.560</t>
  </si>
  <si>
    <t>8.890</t>
  </si>
  <si>
    <t>13.234</t>
  </si>
  <si>
    <t>6.950</t>
  </si>
  <si>
    <t>11.177</t>
  </si>
  <si>
    <t>12.702</t>
  </si>
  <si>
    <t>8.580</t>
  </si>
  <si>
    <t>11.548</t>
  </si>
  <si>
    <t>11.798</t>
  </si>
  <si>
    <t>8.961</t>
  </si>
  <si>
    <t>48.150</t>
  </si>
  <si>
    <t>59.948</t>
  </si>
  <si>
    <t>58.497</t>
  </si>
  <si>
    <t>46.698</t>
  </si>
  <si>
    <t>BENHAMOUDA</t>
  </si>
  <si>
    <t>SAMER</t>
  </si>
  <si>
    <t>7.666</t>
  </si>
  <si>
    <t>3.550</t>
  </si>
  <si>
    <t>3.350</t>
  </si>
  <si>
    <t>2.150</t>
  </si>
  <si>
    <t>4.550</t>
  </si>
  <si>
    <t>7.503</t>
  </si>
  <si>
    <t>4.700</t>
  </si>
  <si>
    <t>8.470</t>
  </si>
  <si>
    <t>5.915</t>
  </si>
  <si>
    <t>6.875</t>
  </si>
  <si>
    <t>9.856</t>
  </si>
  <si>
    <t>6.400</t>
  </si>
  <si>
    <t>10.033</t>
  </si>
  <si>
    <t>10.930</t>
  </si>
  <si>
    <t>9.890</t>
  </si>
  <si>
    <t>9.948</t>
  </si>
  <si>
    <t>8.018</t>
  </si>
  <si>
    <t>7.295</t>
  </si>
  <si>
    <t>35.739</t>
  </si>
  <si>
    <t>45.687</t>
  </si>
  <si>
    <t>48.338</t>
  </si>
  <si>
    <t>38.390</t>
  </si>
  <si>
    <t>BENHNIA</t>
  </si>
  <si>
    <t>INT1DHAR</t>
  </si>
  <si>
    <t>13.271</t>
  </si>
  <si>
    <t>13.525</t>
  </si>
  <si>
    <t>9.625</t>
  </si>
  <si>
    <t>11.770</t>
  </si>
  <si>
    <t>11.685</t>
  </si>
  <si>
    <t>15.599</t>
  </si>
  <si>
    <t>15.282</t>
  </si>
  <si>
    <t>13.490</t>
  </si>
  <si>
    <t>12.765</t>
  </si>
  <si>
    <t>13.567</t>
  </si>
  <si>
    <t>12.961</t>
  </si>
  <si>
    <t>66.265</t>
  </si>
  <si>
    <t>79.030</t>
  </si>
  <si>
    <t>79.023</t>
  </si>
  <si>
    <t>66.258</t>
  </si>
  <si>
    <t>BENJEMAA</t>
  </si>
  <si>
    <t>MAROUEN</t>
  </si>
  <si>
    <t>11.448</t>
  </si>
  <si>
    <t>12.415</t>
  </si>
  <si>
    <t>10.625</t>
  </si>
  <si>
    <t>9.690</t>
  </si>
  <si>
    <t>8.565</t>
  </si>
  <si>
    <t>12.725</t>
  </si>
  <si>
    <t>15.092</t>
  </si>
  <si>
    <t>11.343</t>
  </si>
  <si>
    <t>10.660</t>
  </si>
  <si>
    <t>11.742</t>
  </si>
  <si>
    <t>12.777</t>
  </si>
  <si>
    <t>57.926</t>
  </si>
  <si>
    <t>69.667</t>
  </si>
  <si>
    <t>67.590</t>
  </si>
  <si>
    <t>55.848</t>
  </si>
  <si>
    <t>BENMANSOUR</t>
  </si>
  <si>
    <t>FERIEL</t>
  </si>
  <si>
    <t>11.162</t>
  </si>
  <si>
    <t>4.900</t>
  </si>
  <si>
    <t>6.550</t>
  </si>
  <si>
    <t>5.725</t>
  </si>
  <si>
    <t>7.708</t>
  </si>
  <si>
    <t>9.713</t>
  </si>
  <si>
    <t>13.510</t>
  </si>
  <si>
    <t>11.340</t>
  </si>
  <si>
    <t>12.825</t>
  </si>
  <si>
    <t>14.734</t>
  </si>
  <si>
    <t>13.593</t>
  </si>
  <si>
    <t>11.230</t>
  </si>
  <si>
    <t>7.280</t>
  </si>
  <si>
    <t>10.568</t>
  </si>
  <si>
    <t>10.527</t>
  </si>
  <si>
    <t>10.918</t>
  </si>
  <si>
    <t>11.419</t>
  </si>
  <si>
    <t>55.088</t>
  </si>
  <si>
    <t>65.615</t>
  </si>
  <si>
    <t>64.594</t>
  </si>
  <si>
    <t>54.068</t>
  </si>
  <si>
    <t>BENMARIEM</t>
  </si>
  <si>
    <t>AYMEN</t>
  </si>
  <si>
    <t>8.270</t>
  </si>
  <si>
    <t>6.350</t>
  </si>
  <si>
    <t>7.340</t>
  </si>
  <si>
    <t>1.230</t>
  </si>
  <si>
    <t>0.865</t>
  </si>
  <si>
    <t>4.103</t>
  </si>
  <si>
    <t>5.165</t>
  </si>
  <si>
    <t>16.810</t>
  </si>
  <si>
    <t>6.750</t>
  </si>
  <si>
    <t>3.525</t>
  </si>
  <si>
    <t>13.998</t>
  </si>
  <si>
    <t>10.330</t>
  </si>
  <si>
    <t>2.950</t>
  </si>
  <si>
    <t>10.448</t>
  </si>
  <si>
    <t>13.648</t>
  </si>
  <si>
    <t>9.987</t>
  </si>
  <si>
    <t>11.632</t>
  </si>
  <si>
    <t>4.731</t>
  </si>
  <si>
    <t>40.294</t>
  </si>
  <si>
    <t>50.281</t>
  </si>
  <si>
    <t>45.816</t>
  </si>
  <si>
    <t>35.829</t>
  </si>
  <si>
    <t>BENMBAREK</t>
  </si>
  <si>
    <t>15.246</t>
  </si>
  <si>
    <t>18.530</t>
  </si>
  <si>
    <t>15.855</t>
  </si>
  <si>
    <t>19.780</t>
  </si>
  <si>
    <t>17.600</t>
  </si>
  <si>
    <t>18.690</t>
  </si>
  <si>
    <t>17.273</t>
  </si>
  <si>
    <t>11.068</t>
  </si>
  <si>
    <t>14.060</t>
  </si>
  <si>
    <t>20.000</t>
  </si>
  <si>
    <t>15.690</t>
  </si>
  <si>
    <t>15.220</t>
  </si>
  <si>
    <t>12.873</t>
  </si>
  <si>
    <t>15.512</t>
  </si>
  <si>
    <t>14.368</t>
  </si>
  <si>
    <t>14.815</t>
  </si>
  <si>
    <t>15.345</t>
  </si>
  <si>
    <t>15.142</t>
  </si>
  <si>
    <t>77.685</t>
  </si>
  <si>
    <t>92.500</t>
  </si>
  <si>
    <t>91.454</t>
  </si>
  <si>
    <t>76.639</t>
  </si>
  <si>
    <t>BENMEFTEH</t>
  </si>
  <si>
    <t>10.362</t>
  </si>
  <si>
    <t>4.350</t>
  </si>
  <si>
    <t>4.490</t>
  </si>
  <si>
    <t>6.050</t>
  </si>
  <si>
    <t>6.240</t>
  </si>
  <si>
    <t>10.085</t>
  </si>
  <si>
    <t>5.440</t>
  </si>
  <si>
    <t>11.390</t>
  </si>
  <si>
    <t>11.540</t>
  </si>
  <si>
    <t>5.720</t>
  </si>
  <si>
    <t>12.096</t>
  </si>
  <si>
    <t>16.280</t>
  </si>
  <si>
    <t>12.143</t>
  </si>
  <si>
    <t>12.580</t>
  </si>
  <si>
    <t>15.928</t>
  </si>
  <si>
    <t>14.717</t>
  </si>
  <si>
    <t>9.079</t>
  </si>
  <si>
    <t>11.712</t>
  </si>
  <si>
    <t>47.705</t>
  </si>
  <si>
    <t>62.422</t>
  </si>
  <si>
    <t>69.527</t>
  </si>
  <si>
    <t>54.810</t>
  </si>
  <si>
    <t>SHAMS</t>
  </si>
  <si>
    <t>12.125</t>
  </si>
  <si>
    <t>6.380</t>
  </si>
  <si>
    <t>9.155</t>
  </si>
  <si>
    <t>13.830</t>
  </si>
  <si>
    <t>16.310</t>
  </si>
  <si>
    <t>12.633</t>
  </si>
  <si>
    <t>12.642</t>
  </si>
  <si>
    <t>12.613</t>
  </si>
  <si>
    <t>12.242</t>
  </si>
  <si>
    <t>12.003</t>
  </si>
  <si>
    <t>59.372</t>
  </si>
  <si>
    <t>71.986</t>
  </si>
  <si>
    <t>71.017</t>
  </si>
  <si>
    <t>58.404</t>
  </si>
  <si>
    <t>BENMEHREZ</t>
  </si>
  <si>
    <t>10.771</t>
  </si>
  <si>
    <t>11.565</t>
  </si>
  <si>
    <t>10.845</t>
  </si>
  <si>
    <t>10.805</t>
  </si>
  <si>
    <t>9.710</t>
  </si>
  <si>
    <t>15.204</t>
  </si>
  <si>
    <t>10.890</t>
  </si>
  <si>
    <t>6.740</t>
  </si>
  <si>
    <t>8.475</t>
  </si>
  <si>
    <t>11.967</t>
  </si>
  <si>
    <t>9.511</t>
  </si>
  <si>
    <t>54.968</t>
  </si>
  <si>
    <t>63.443</t>
  </si>
  <si>
    <t>57.586</t>
  </si>
  <si>
    <t>49.111</t>
  </si>
  <si>
    <t>BENMOHAMED</t>
  </si>
  <si>
    <t>BENNEJMA</t>
  </si>
  <si>
    <t>NOUREDDINE</t>
  </si>
  <si>
    <t>15.422</t>
  </si>
  <si>
    <t>16.515</t>
  </si>
  <si>
    <t>16.790</t>
  </si>
  <si>
    <t>18.750</t>
  </si>
  <si>
    <t>14.825</t>
  </si>
  <si>
    <t>16.440</t>
  </si>
  <si>
    <t>17.838</t>
  </si>
  <si>
    <t>15.400</t>
  </si>
  <si>
    <t>12.207</t>
  </si>
  <si>
    <t>15.502</t>
  </si>
  <si>
    <t>15.780</t>
  </si>
  <si>
    <t>15.538</t>
  </si>
  <si>
    <t>16.195</t>
  </si>
  <si>
    <t>78.975</t>
  </si>
  <si>
    <t>94.513</t>
  </si>
  <si>
    <t>93.790</t>
  </si>
  <si>
    <t>78.252</t>
  </si>
  <si>
    <t>BENOMRANE</t>
  </si>
  <si>
    <t>12.221</t>
  </si>
  <si>
    <t>8.030</t>
  </si>
  <si>
    <t>9.990</t>
  </si>
  <si>
    <t>10.353</t>
  </si>
  <si>
    <t>8.630</t>
  </si>
  <si>
    <t>18.500</t>
  </si>
  <si>
    <t>12.915</t>
  </si>
  <si>
    <t>7.900</t>
  </si>
  <si>
    <t>10.308</t>
  </si>
  <si>
    <t>15.930</t>
  </si>
  <si>
    <t>15.958</t>
  </si>
  <si>
    <t>15.985</t>
  </si>
  <si>
    <t>12.331</t>
  </si>
  <si>
    <t>12.105</t>
  </si>
  <si>
    <t>57.867</t>
  </si>
  <si>
    <t>73.852</t>
  </si>
  <si>
    <t>77.402</t>
  </si>
  <si>
    <t>61.417</t>
  </si>
  <si>
    <t>BENREJEB</t>
  </si>
  <si>
    <t>11.553</t>
  </si>
  <si>
    <t>8.280</t>
  </si>
  <si>
    <t>9.055</t>
  </si>
  <si>
    <t>9.435</t>
  </si>
  <si>
    <t>8.683</t>
  </si>
  <si>
    <t>10.300</t>
  </si>
  <si>
    <t>12.393</t>
  </si>
  <si>
    <t>12.522</t>
  </si>
  <si>
    <t>13.105</t>
  </si>
  <si>
    <t>11.430</t>
  </si>
  <si>
    <t>11.682</t>
  </si>
  <si>
    <t>56.462</t>
  </si>
  <si>
    <t>69.567</t>
  </si>
  <si>
    <t>72.701</t>
  </si>
  <si>
    <t>59.596</t>
  </si>
  <si>
    <t>BENROMDHANE</t>
  </si>
  <si>
    <t>11.746</t>
  </si>
  <si>
    <t>11.530</t>
  </si>
  <si>
    <t>11.703</t>
  </si>
  <si>
    <t>10.373</t>
  </si>
  <si>
    <t>17.599</t>
  </si>
  <si>
    <t>11.040</t>
  </si>
  <si>
    <t>12.897</t>
  </si>
  <si>
    <t>10.535</t>
  </si>
  <si>
    <t>59.183</t>
  </si>
  <si>
    <t>68.748</t>
  </si>
  <si>
    <t>63.315</t>
  </si>
  <si>
    <t>53.750</t>
  </si>
  <si>
    <t>SIRINE</t>
  </si>
  <si>
    <t>9.340</t>
  </si>
  <si>
    <t>8.700</t>
  </si>
  <si>
    <t>5.530</t>
  </si>
  <si>
    <t>7.040</t>
  </si>
  <si>
    <t>7.695</t>
  </si>
  <si>
    <t>9.740</t>
  </si>
  <si>
    <t>12.846</t>
  </si>
  <si>
    <t>13.287</t>
  </si>
  <si>
    <t>9.052</t>
  </si>
  <si>
    <t>5.900</t>
  </si>
  <si>
    <t>6.938</t>
  </si>
  <si>
    <t>10.098</t>
  </si>
  <si>
    <t>8.542</t>
  </si>
  <si>
    <t>45.279</t>
  </si>
  <si>
    <t>52.218</t>
  </si>
  <si>
    <t>51.581</t>
  </si>
  <si>
    <t>44.643</t>
  </si>
  <si>
    <t>BENSALHA</t>
  </si>
  <si>
    <t>MEHDI</t>
  </si>
  <si>
    <t>13.782</t>
  </si>
  <si>
    <t>14.315</t>
  </si>
  <si>
    <t>14.133</t>
  </si>
  <si>
    <t>10.815</t>
  </si>
  <si>
    <t>11.690</t>
  </si>
  <si>
    <t>12.560</t>
  </si>
  <si>
    <t>11.825</t>
  </si>
  <si>
    <t>17.538</t>
  </si>
  <si>
    <t>17.680</t>
  </si>
  <si>
    <t>16.020</t>
  </si>
  <si>
    <t>13.322</t>
  </si>
  <si>
    <t>9.430</t>
  </si>
  <si>
    <t>12.523</t>
  </si>
  <si>
    <t>14.467</t>
  </si>
  <si>
    <t>13.061</t>
  </si>
  <si>
    <t>69.554</t>
  </si>
  <si>
    <t>82.078</t>
  </si>
  <si>
    <t>79.693</t>
  </si>
  <si>
    <t>67.169</t>
  </si>
  <si>
    <t>BENSASSI</t>
  </si>
  <si>
    <t>SLIM</t>
  </si>
  <si>
    <t>BENSLIMEN</t>
  </si>
  <si>
    <t>0.823</t>
  </si>
  <si>
    <t>5.130</t>
  </si>
  <si>
    <t>2.565</t>
  </si>
  <si>
    <t>3.638</t>
  </si>
  <si>
    <t>1.606</t>
  </si>
  <si>
    <t>5.297</t>
  </si>
  <si>
    <t>2.313</t>
  </si>
  <si>
    <t>1.980</t>
  </si>
  <si>
    <t>BENTAHER</t>
  </si>
  <si>
    <t>NOUHA</t>
  </si>
  <si>
    <t>10.953</t>
  </si>
  <si>
    <t>7.080</t>
  </si>
  <si>
    <t>6.980</t>
  </si>
  <si>
    <t>6.965</t>
  </si>
  <si>
    <t>8.690</t>
  </si>
  <si>
    <t>9.010</t>
  </si>
  <si>
    <t>14.375</t>
  </si>
  <si>
    <t>13.438</t>
  </si>
  <si>
    <t>9.898</t>
  </si>
  <si>
    <t>13.220</t>
  </si>
  <si>
    <t>13.038</t>
  </si>
  <si>
    <t>12.192</t>
  </si>
  <si>
    <t>9.649</t>
  </si>
  <si>
    <t>51.292</t>
  </si>
  <si>
    <t>64.150</t>
  </si>
  <si>
    <t>63.278</t>
  </si>
  <si>
    <t>50.420</t>
  </si>
  <si>
    <t>BENYAHMED</t>
  </si>
  <si>
    <t>ONS</t>
  </si>
  <si>
    <t>10.302</t>
  </si>
  <si>
    <t>4.200</t>
  </si>
  <si>
    <t>8.100</t>
  </si>
  <si>
    <t>7.775</t>
  </si>
  <si>
    <t>6.470</t>
  </si>
  <si>
    <t>8.845</t>
  </si>
  <si>
    <t>12.768</t>
  </si>
  <si>
    <t>12.998</t>
  </si>
  <si>
    <t>10.161</t>
  </si>
  <si>
    <t>49.080</t>
  </si>
  <si>
    <t>61.849</t>
  </si>
  <si>
    <t>60.240</t>
  </si>
  <si>
    <t>47.472</t>
  </si>
  <si>
    <t>BENYOUSSEF</t>
  </si>
  <si>
    <t>MALEK</t>
  </si>
  <si>
    <t>11.341</t>
  </si>
  <si>
    <t>6.955</t>
  </si>
  <si>
    <t>9.375</t>
  </si>
  <si>
    <t>8.165</t>
  </si>
  <si>
    <t>8.948</t>
  </si>
  <si>
    <t>16.350</t>
  </si>
  <si>
    <t>10.785</t>
  </si>
  <si>
    <t>14.149</t>
  </si>
  <si>
    <t>8.430</t>
  </si>
  <si>
    <t>10.523</t>
  </si>
  <si>
    <t>12.822</t>
  </si>
  <si>
    <t>15.240</t>
  </si>
  <si>
    <t>13.805</t>
  </si>
  <si>
    <t>11.149</t>
  </si>
  <si>
    <t>11.544</t>
  </si>
  <si>
    <t>54.655</t>
  </si>
  <si>
    <t>68.460</t>
  </si>
  <si>
    <t>70.538</t>
  </si>
  <si>
    <t>56.733</t>
  </si>
  <si>
    <t>BENZAIED</t>
  </si>
  <si>
    <t>MOUNA</t>
  </si>
  <si>
    <t>12.793</t>
  </si>
  <si>
    <t>11.465</t>
  </si>
  <si>
    <t>12.095</t>
  </si>
  <si>
    <t>10.295</t>
  </si>
  <si>
    <t>11.310</t>
  </si>
  <si>
    <t>12.484</t>
  </si>
  <si>
    <t>16.600</t>
  </si>
  <si>
    <t>14.343</t>
  </si>
  <si>
    <t>10.888</t>
  </si>
  <si>
    <t>12.258</t>
  </si>
  <si>
    <t>11.053</t>
  </si>
  <si>
    <t>12.838</t>
  </si>
  <si>
    <t>12.745</t>
  </si>
  <si>
    <t>59.264</t>
  </si>
  <si>
    <t>70.317</t>
  </si>
  <si>
    <t>71.097</t>
  </si>
  <si>
    <t>60.044</t>
  </si>
  <si>
    <t>BENZRIBIA</t>
  </si>
  <si>
    <t>CHAIMA</t>
  </si>
  <si>
    <t>13.861</t>
  </si>
  <si>
    <t>17.140</t>
  </si>
  <si>
    <t>15.870</t>
  </si>
  <si>
    <t>12.503</t>
  </si>
  <si>
    <t>14.715</t>
  </si>
  <si>
    <t>13.940</t>
  </si>
  <si>
    <t>16.542</t>
  </si>
  <si>
    <t>12.185</t>
  </si>
  <si>
    <t>8.528</t>
  </si>
  <si>
    <t>14.388</t>
  </si>
  <si>
    <t>11.245</t>
  </si>
  <si>
    <t>13.569</t>
  </si>
  <si>
    <t>14.167</t>
  </si>
  <si>
    <t>71.329</t>
  </si>
  <si>
    <t>82.574</t>
  </si>
  <si>
    <t>79.021</t>
  </si>
  <si>
    <t>67.776</t>
  </si>
  <si>
    <t>BENJEDDOU</t>
  </si>
  <si>
    <t>MAY</t>
  </si>
  <si>
    <t>12.827</t>
  </si>
  <si>
    <t>11.125</t>
  </si>
  <si>
    <t>11.528</t>
  </si>
  <si>
    <t>13.543</t>
  </si>
  <si>
    <t>14.265</t>
  </si>
  <si>
    <t>10.970</t>
  </si>
  <si>
    <t>14.599</t>
  </si>
  <si>
    <t>13.360</t>
  </si>
  <si>
    <t>12.020</t>
  </si>
  <si>
    <t>14.358</t>
  </si>
  <si>
    <t>12.526</t>
  </si>
  <si>
    <t>13.145</t>
  </si>
  <si>
    <t>63.142</t>
  </si>
  <si>
    <t>76.393</t>
  </si>
  <si>
    <t>76.196</t>
  </si>
  <si>
    <t>62.944</t>
  </si>
  <si>
    <t>BENOTHMAN</t>
  </si>
  <si>
    <t>DHIA</t>
  </si>
  <si>
    <t>7.897</t>
  </si>
  <si>
    <t>3.430</t>
  </si>
  <si>
    <t>1.200</t>
  </si>
  <si>
    <t>2.783</t>
  </si>
  <si>
    <t>10.375</t>
  </si>
  <si>
    <t>9.520</t>
  </si>
  <si>
    <t>6.905</t>
  </si>
  <si>
    <t>11.311</t>
  </si>
  <si>
    <t>6.250</t>
  </si>
  <si>
    <t>9.127</t>
  </si>
  <si>
    <t>10.990</t>
  </si>
  <si>
    <t>9.620</t>
  </si>
  <si>
    <t>8.436</t>
  </si>
  <si>
    <t>7.330</t>
  </si>
  <si>
    <t>37.372</t>
  </si>
  <si>
    <t>47.405</t>
  </si>
  <si>
    <t>47.023</t>
  </si>
  <si>
    <t>36.990</t>
  </si>
  <si>
    <t>SAIFEDDINE</t>
  </si>
  <si>
    <t>11.971</t>
  </si>
  <si>
    <t>10.680</t>
  </si>
  <si>
    <t>8.650</t>
  </si>
  <si>
    <t>7.980</t>
  </si>
  <si>
    <t>9.298</t>
  </si>
  <si>
    <t>9.385</t>
  </si>
  <si>
    <t>18.200</t>
  </si>
  <si>
    <t>9.970</t>
  </si>
  <si>
    <t>15.475</t>
  </si>
  <si>
    <t>15.462</t>
  </si>
  <si>
    <t>10.008</t>
  </si>
  <si>
    <t>12.388</t>
  </si>
  <si>
    <t>13.507</t>
  </si>
  <si>
    <t>12.896</t>
  </si>
  <si>
    <t>10.997</t>
  </si>
  <si>
    <t>59.159</t>
  </si>
  <si>
    <t>72.666</t>
  </si>
  <si>
    <t>71.002</t>
  </si>
  <si>
    <t>57.496</t>
  </si>
  <si>
    <t>BESBES</t>
  </si>
  <si>
    <t>13.024</t>
  </si>
  <si>
    <t>14.595</t>
  </si>
  <si>
    <t>9.433</t>
  </si>
  <si>
    <t>10.010</t>
  </si>
  <si>
    <t>16.322</t>
  </si>
  <si>
    <t>12.270</t>
  </si>
  <si>
    <t>10.810</t>
  </si>
  <si>
    <t>12.098</t>
  </si>
  <si>
    <t>11.227</t>
  </si>
  <si>
    <t>13.632</t>
  </si>
  <si>
    <t>12.384</t>
  </si>
  <si>
    <t>66.898</t>
  </si>
  <si>
    <t>78.124</t>
  </si>
  <si>
    <t>73.107</t>
  </si>
  <si>
    <t>61.880</t>
  </si>
  <si>
    <t>OMAR</t>
  </si>
  <si>
    <t>10.745</t>
  </si>
  <si>
    <t>17.400</t>
  </si>
  <si>
    <t>16.690</t>
  </si>
  <si>
    <t>15.848</t>
  </si>
  <si>
    <t>14.767</t>
  </si>
  <si>
    <t>15.962</t>
  </si>
  <si>
    <t>16.398</t>
  </si>
  <si>
    <t>16.165</t>
  </si>
  <si>
    <t>14.886</t>
  </si>
  <si>
    <t>15.185</t>
  </si>
  <si>
    <t>74.519</t>
  </si>
  <si>
    <t>90.684</t>
  </si>
  <si>
    <t>94.906</t>
  </si>
  <si>
    <t>78.741</t>
  </si>
  <si>
    <t>BESROUR</t>
  </si>
  <si>
    <t>INES</t>
  </si>
  <si>
    <t>12.997</t>
  </si>
  <si>
    <t>13.513</t>
  </si>
  <si>
    <t>9.748</t>
  </si>
  <si>
    <t>17.190</t>
  </si>
  <si>
    <t>11.570</t>
  </si>
  <si>
    <t>14.990</t>
  </si>
  <si>
    <t>14.713</t>
  </si>
  <si>
    <t>12.598</t>
  </si>
  <si>
    <t>12.052</t>
  </si>
  <si>
    <t>14.788</t>
  </si>
  <si>
    <t>13.265</t>
  </si>
  <si>
    <t>12.646</t>
  </si>
  <si>
    <t>13.366</t>
  </si>
  <si>
    <t>66.581</t>
  </si>
  <si>
    <t>79.846</t>
  </si>
  <si>
    <t>80.036</t>
  </si>
  <si>
    <t>66.771</t>
  </si>
  <si>
    <t>BOUABID</t>
  </si>
  <si>
    <t>11.847</t>
  </si>
  <si>
    <t>8.765</t>
  </si>
  <si>
    <t>8.815</t>
  </si>
  <si>
    <t>10.405</t>
  </si>
  <si>
    <t>16.569</t>
  </si>
  <si>
    <t>12.798</t>
  </si>
  <si>
    <t>17.880</t>
  </si>
  <si>
    <t>14.292</t>
  </si>
  <si>
    <t>12.938</t>
  </si>
  <si>
    <t>12.607</t>
  </si>
  <si>
    <t>11.048</t>
  </si>
  <si>
    <t>57.664</t>
  </si>
  <si>
    <t>70.602</t>
  </si>
  <si>
    <t>68.829</t>
  </si>
  <si>
    <t>55.891</t>
  </si>
  <si>
    <t>BOUALI</t>
  </si>
  <si>
    <t>13.125</t>
  </si>
  <si>
    <t>11.325</t>
  </si>
  <si>
    <t>11.940</t>
  </si>
  <si>
    <t>11.633</t>
  </si>
  <si>
    <t>12.055</t>
  </si>
  <si>
    <t>17.690</t>
  </si>
  <si>
    <t>11.190</t>
  </si>
  <si>
    <t>13.395</t>
  </si>
  <si>
    <t>12.815</t>
  </si>
  <si>
    <t>17.328</t>
  </si>
  <si>
    <t>11.830</t>
  </si>
  <si>
    <t>13.847</t>
  </si>
  <si>
    <t>9.538</t>
  </si>
  <si>
    <t>13.099</t>
  </si>
  <si>
    <t>13.151</t>
  </si>
  <si>
    <t>65.050</t>
  </si>
  <si>
    <t>76.668</t>
  </si>
  <si>
    <t>63.130</t>
  </si>
  <si>
    <t>BOUBAKRI</t>
  </si>
  <si>
    <t>MAOÆ</t>
  </si>
  <si>
    <t>10.669</t>
  </si>
  <si>
    <t>6.800</t>
  </si>
  <si>
    <t>7.640</t>
  </si>
  <si>
    <t>8.183</t>
  </si>
  <si>
    <t>6.890</t>
  </si>
  <si>
    <t>14.454</t>
  </si>
  <si>
    <t>9.598</t>
  </si>
  <si>
    <t>7.480</t>
  </si>
  <si>
    <t>10.288</t>
  </si>
  <si>
    <t>9.645</t>
  </si>
  <si>
    <t>11.224</t>
  </si>
  <si>
    <t>51.609</t>
  </si>
  <si>
    <t>61.254</t>
  </si>
  <si>
    <t>55.700</t>
  </si>
  <si>
    <t>46.055</t>
  </si>
  <si>
    <t>BOUBICH</t>
  </si>
  <si>
    <t>RANIA</t>
  </si>
  <si>
    <t>13.890</t>
  </si>
  <si>
    <t>14.650</t>
  </si>
  <si>
    <t>14.645</t>
  </si>
  <si>
    <t>10.245</t>
  </si>
  <si>
    <t>14.875</t>
  </si>
  <si>
    <t>12.035</t>
  </si>
  <si>
    <t>16.570</t>
  </si>
  <si>
    <t>13.763</t>
  </si>
  <si>
    <t>12.448</t>
  </si>
  <si>
    <t>7.530</t>
  </si>
  <si>
    <t>11.118</t>
  </si>
  <si>
    <t>13.937</t>
  </si>
  <si>
    <t>65.687</t>
  </si>
  <si>
    <t>77.182</t>
  </si>
  <si>
    <t>75.881</t>
  </si>
  <si>
    <t>64.386</t>
  </si>
  <si>
    <t>BOUCHNAK</t>
  </si>
  <si>
    <t>12.945</t>
  </si>
  <si>
    <t>16.065</t>
  </si>
  <si>
    <t>15.019</t>
  </si>
  <si>
    <t>6.100</t>
  </si>
  <si>
    <t>13.019</t>
  </si>
  <si>
    <t>13.699</t>
  </si>
  <si>
    <t>67.606</t>
  </si>
  <si>
    <t>81.371</t>
  </si>
  <si>
    <t>81.448</t>
  </si>
  <si>
    <t>67.683</t>
  </si>
  <si>
    <t>BOUDRIGA</t>
  </si>
  <si>
    <t>BOCHRA</t>
  </si>
  <si>
    <t>11.173</t>
  </si>
  <si>
    <t>8.265</t>
  </si>
  <si>
    <t>12.840</t>
  </si>
  <si>
    <t>10.553</t>
  </si>
  <si>
    <t>8.508</t>
  </si>
  <si>
    <t>9.790</t>
  </si>
  <si>
    <t>11.725</t>
  </si>
  <si>
    <t>8.035</t>
  </si>
  <si>
    <t>14.061</t>
  </si>
  <si>
    <t>12.647</t>
  </si>
  <si>
    <t>11.168</t>
  </si>
  <si>
    <t>12.558</t>
  </si>
  <si>
    <t>11.621</t>
  </si>
  <si>
    <t>55.218</t>
  </si>
  <si>
    <t>66.746</t>
  </si>
  <si>
    <t>67.456</t>
  </si>
  <si>
    <t>55.927</t>
  </si>
  <si>
    <t>BOUGHANMI</t>
  </si>
  <si>
    <t>ANAS</t>
  </si>
  <si>
    <t>3.500</t>
  </si>
  <si>
    <t>1.346</t>
  </si>
  <si>
    <t>0.292</t>
  </si>
  <si>
    <t>0.299</t>
  </si>
  <si>
    <t>BOUHAHA</t>
  </si>
  <si>
    <t>15.058</t>
  </si>
  <si>
    <t>14.905</t>
  </si>
  <si>
    <t>15.840</t>
  </si>
  <si>
    <t>15.373</t>
  </si>
  <si>
    <t>13.255</t>
  </si>
  <si>
    <t>17.440</t>
  </si>
  <si>
    <t>16.285</t>
  </si>
  <si>
    <t>16.538</t>
  </si>
  <si>
    <t>12.707</t>
  </si>
  <si>
    <t>13.410</t>
  </si>
  <si>
    <t>14.833</t>
  </si>
  <si>
    <t>15.269</t>
  </si>
  <si>
    <t>14.836</t>
  </si>
  <si>
    <t>76.601</t>
  </si>
  <si>
    <t>91.434</t>
  </si>
  <si>
    <t>87.604</t>
  </si>
  <si>
    <t>72.771</t>
  </si>
  <si>
    <t>BOUHLEL</t>
  </si>
  <si>
    <t>14.116</t>
  </si>
  <si>
    <t>11.915</t>
  </si>
  <si>
    <t>17.280</t>
  </si>
  <si>
    <t>10.383</t>
  </si>
  <si>
    <t>13.060</t>
  </si>
  <si>
    <t>14.445</t>
  </si>
  <si>
    <t>14.720</t>
  </si>
  <si>
    <t>16.808</t>
  </si>
  <si>
    <t>16.580</t>
  </si>
  <si>
    <t>14.802</t>
  </si>
  <si>
    <t>12.018</t>
  </si>
  <si>
    <t>15.480</t>
  </si>
  <si>
    <t>15.288</t>
  </si>
  <si>
    <t>13.628</t>
  </si>
  <si>
    <t>14.275</t>
  </si>
  <si>
    <t>69.718</t>
  </si>
  <si>
    <t>83.346</t>
  </si>
  <si>
    <t>82.022</t>
  </si>
  <si>
    <t>68.393</t>
  </si>
  <si>
    <t>BOUSSAID</t>
  </si>
  <si>
    <t>AHMEDAZIZ</t>
  </si>
  <si>
    <t>13.315</t>
  </si>
  <si>
    <t>14.640</t>
  </si>
  <si>
    <t>15.830</t>
  </si>
  <si>
    <t>14.685</t>
  </si>
  <si>
    <t>9.610</t>
  </si>
  <si>
    <t>13.757</t>
  </si>
  <si>
    <t>14.542</t>
  </si>
  <si>
    <t>13.681</t>
  </si>
  <si>
    <t>12.929</t>
  </si>
  <si>
    <t>65.066</t>
  </si>
  <si>
    <t>79.608</t>
  </si>
  <si>
    <t>82.648</t>
  </si>
  <si>
    <t>68.106</t>
  </si>
  <si>
    <t>BOUSSETTA</t>
  </si>
  <si>
    <t>YASMINE</t>
  </si>
  <si>
    <t>9.848</t>
  </si>
  <si>
    <t>7.355</t>
  </si>
  <si>
    <t>5.890</t>
  </si>
  <si>
    <t>6.623</t>
  </si>
  <si>
    <t>7.698</t>
  </si>
  <si>
    <t>17.060</t>
  </si>
  <si>
    <t>8.720</t>
  </si>
  <si>
    <t>18.100</t>
  </si>
  <si>
    <t>14.647</t>
  </si>
  <si>
    <t>8.620</t>
  </si>
  <si>
    <t>3.930</t>
  </si>
  <si>
    <t>8.458</t>
  </si>
  <si>
    <t>8.043</t>
  </si>
  <si>
    <t>11.183</t>
  </si>
  <si>
    <t>8.442</t>
  </si>
  <si>
    <t>46.887</t>
  </si>
  <si>
    <t>54.930</t>
  </si>
  <si>
    <t>49.034</t>
  </si>
  <si>
    <t>40.991</t>
  </si>
  <si>
    <t>BOUZID</t>
  </si>
  <si>
    <t>12.445</t>
  </si>
  <si>
    <t>11.253</t>
  </si>
  <si>
    <t>7.623</t>
  </si>
  <si>
    <t>10.120</t>
  </si>
  <si>
    <t>10.825</t>
  </si>
  <si>
    <t>15.769</t>
  </si>
  <si>
    <t>12.300</t>
  </si>
  <si>
    <t>13.483</t>
  </si>
  <si>
    <t>11.354</t>
  </si>
  <si>
    <t>62.167</t>
  </si>
  <si>
    <t>74.261</t>
  </si>
  <si>
    <t>73.780</t>
  </si>
  <si>
    <t>61.686</t>
  </si>
  <si>
    <t>CHAABINI</t>
  </si>
  <si>
    <t>AMINE</t>
  </si>
  <si>
    <t>14.215</t>
  </si>
  <si>
    <t>14.655</t>
  </si>
  <si>
    <t>12.428</t>
  </si>
  <si>
    <t>14.830</t>
  </si>
  <si>
    <t>13.640</t>
  </si>
  <si>
    <t>16.340</t>
  </si>
  <si>
    <t>13.035</t>
  </si>
  <si>
    <t>16.638</t>
  </si>
  <si>
    <t>15.740</t>
  </si>
  <si>
    <t>10.842</t>
  </si>
  <si>
    <t>16.128</t>
  </si>
  <si>
    <t>13.448</t>
  </si>
  <si>
    <t>13.245</t>
  </si>
  <si>
    <t>15.236</t>
  </si>
  <si>
    <t>70.410</t>
  </si>
  <si>
    <t>83.859</t>
  </si>
  <si>
    <t>82.584</t>
  </si>
  <si>
    <t>69.136</t>
  </si>
  <si>
    <t>CHAARI</t>
  </si>
  <si>
    <t>MAHDI</t>
  </si>
  <si>
    <t>14.270</t>
  </si>
  <si>
    <t>13.655</t>
  </si>
  <si>
    <t>15.090</t>
  </si>
  <si>
    <t>14.373</t>
  </si>
  <si>
    <t>10.633</t>
  </si>
  <si>
    <t>15.060</t>
  </si>
  <si>
    <t>17.765</t>
  </si>
  <si>
    <t>15.050</t>
  </si>
  <si>
    <t>13.070</t>
  </si>
  <si>
    <t>14.477</t>
  </si>
  <si>
    <t>15.358</t>
  </si>
  <si>
    <t>71.591</t>
  </si>
  <si>
    <t>86.068</t>
  </si>
  <si>
    <t>86.925</t>
  </si>
  <si>
    <t>72.449</t>
  </si>
  <si>
    <t>CHAIBI</t>
  </si>
  <si>
    <t>8.615</t>
  </si>
  <si>
    <t>11.225</t>
  </si>
  <si>
    <t>13.225</t>
  </si>
  <si>
    <t>15.904</t>
  </si>
  <si>
    <t>12.965</t>
  </si>
  <si>
    <t>16.820</t>
  </si>
  <si>
    <t>15.590</t>
  </si>
  <si>
    <t>16.082</t>
  </si>
  <si>
    <t>12.857</t>
  </si>
  <si>
    <t>60.188</t>
  </si>
  <si>
    <t>76.270</t>
  </si>
  <si>
    <t>78.793</t>
  </si>
  <si>
    <t>62.711</t>
  </si>
  <si>
    <t>CHAIEB</t>
  </si>
  <si>
    <t>EYA</t>
  </si>
  <si>
    <t>11.800</t>
  </si>
  <si>
    <t>10.965</t>
  </si>
  <si>
    <t>10.958</t>
  </si>
  <si>
    <t>7.198</t>
  </si>
  <si>
    <t>11.060</t>
  </si>
  <si>
    <t>13.025</t>
  </si>
  <si>
    <t>14.691</t>
  </si>
  <si>
    <t>8.680</t>
  </si>
  <si>
    <t>6.480</t>
  </si>
  <si>
    <t>11.433</t>
  </si>
  <si>
    <t>11.558</t>
  </si>
  <si>
    <t>12.325</t>
  </si>
  <si>
    <t>10.673</t>
  </si>
  <si>
    <t>58.073</t>
  </si>
  <si>
    <t>69.323</t>
  </si>
  <si>
    <t>66.127</t>
  </si>
  <si>
    <t>54.877</t>
  </si>
  <si>
    <t>10.468</t>
  </si>
  <si>
    <t>4.150</t>
  </si>
  <si>
    <t>9.915</t>
  </si>
  <si>
    <t>11.375</t>
  </si>
  <si>
    <t>15.803</t>
  </si>
  <si>
    <t>12.402</t>
  </si>
  <si>
    <t>5.162</t>
  </si>
  <si>
    <t>1.730</t>
  </si>
  <si>
    <t>2.738</t>
  </si>
  <si>
    <t>3.632</t>
  </si>
  <si>
    <t>11.091</t>
  </si>
  <si>
    <t>9.813</t>
  </si>
  <si>
    <t>54.437</t>
  </si>
  <si>
    <t>58.068</t>
  </si>
  <si>
    <t>50.175</t>
  </si>
  <si>
    <t>46.543</t>
  </si>
  <si>
    <t>CHAMMAM</t>
  </si>
  <si>
    <t>8.850</t>
  </si>
  <si>
    <t>8.275</t>
  </si>
  <si>
    <t>8.675</t>
  </si>
  <si>
    <t>9.305</t>
  </si>
  <si>
    <t>6.680</t>
  </si>
  <si>
    <t>14.888</t>
  </si>
  <si>
    <t>16.102</t>
  </si>
  <si>
    <t>8.150</t>
  </si>
  <si>
    <t>10.090</t>
  </si>
  <si>
    <t>10.258</t>
  </si>
  <si>
    <t>55.213</t>
  </si>
  <si>
    <t>65.472</t>
  </si>
  <si>
    <t>59.497</t>
  </si>
  <si>
    <t>49.238</t>
  </si>
  <si>
    <t>CHAOUACHI</t>
  </si>
  <si>
    <t>13.426</t>
  </si>
  <si>
    <t>15.525</t>
  </si>
  <si>
    <t>15.628</t>
  </si>
  <si>
    <t>15.157</t>
  </si>
  <si>
    <t>12.082</t>
  </si>
  <si>
    <t>11.392</t>
  </si>
  <si>
    <t>14.619</t>
  </si>
  <si>
    <t>12.171</t>
  </si>
  <si>
    <t>67.408</t>
  </si>
  <si>
    <t>78.800</t>
  </si>
  <si>
    <t>77.593</t>
  </si>
  <si>
    <t>66.201</t>
  </si>
  <si>
    <t>CHARRADA</t>
  </si>
  <si>
    <t>NIZAR</t>
  </si>
  <si>
    <t>12.790</t>
  </si>
  <si>
    <t>13.503</t>
  </si>
  <si>
    <t>15.907</t>
  </si>
  <si>
    <t>11.352</t>
  </si>
  <si>
    <t>16.375</t>
  </si>
  <si>
    <t>14.740</t>
  </si>
  <si>
    <t>14.868</t>
  </si>
  <si>
    <t>14.748</t>
  </si>
  <si>
    <t>13.224</t>
  </si>
  <si>
    <t>63.826</t>
  </si>
  <si>
    <t>78.573</t>
  </si>
  <si>
    <t>82.740</t>
  </si>
  <si>
    <t>67.993</t>
  </si>
  <si>
    <t>CHATTI</t>
  </si>
  <si>
    <t>MOUHIB</t>
  </si>
  <si>
    <t>15.075</t>
  </si>
  <si>
    <t>7.195</t>
  </si>
  <si>
    <t>12.375</t>
  </si>
  <si>
    <t>16.072</t>
  </si>
  <si>
    <t>9.350</t>
  </si>
  <si>
    <t>10.522</t>
  </si>
  <si>
    <t>11.908</t>
  </si>
  <si>
    <t>12.477</t>
  </si>
  <si>
    <t>66.389</t>
  </si>
  <si>
    <t>77.454</t>
  </si>
  <si>
    <t>75.304</t>
  </si>
  <si>
    <t>64.239</t>
  </si>
  <si>
    <t>CHEBI</t>
  </si>
  <si>
    <t>AICHA</t>
  </si>
  <si>
    <t>8.964</t>
  </si>
  <si>
    <t>11.680</t>
  </si>
  <si>
    <t>4.850</t>
  </si>
  <si>
    <t>7.953</t>
  </si>
  <si>
    <t>5.250</t>
  </si>
  <si>
    <t>6.820</t>
  </si>
  <si>
    <t>6.925</t>
  </si>
  <si>
    <t>15.165</t>
  </si>
  <si>
    <t>4.530</t>
  </si>
  <si>
    <t>6.518</t>
  </si>
  <si>
    <t>5.560</t>
  </si>
  <si>
    <t>9.766</t>
  </si>
  <si>
    <t>8.120</t>
  </si>
  <si>
    <t>45.947</t>
  </si>
  <si>
    <t>51.507</t>
  </si>
  <si>
    <t>42.251</t>
  </si>
  <si>
    <t>36.691</t>
  </si>
  <si>
    <t>CHEIKHBRAH1M</t>
  </si>
  <si>
    <t>12.115</t>
  </si>
  <si>
    <t>12.615</t>
  </si>
  <si>
    <t>12.365</t>
  </si>
  <si>
    <t>13.810</t>
  </si>
  <si>
    <t>11.160</t>
  </si>
  <si>
    <t>11.840</t>
  </si>
  <si>
    <t>11.655</t>
  </si>
  <si>
    <t>15.442</t>
  </si>
  <si>
    <t>14.927</t>
  </si>
  <si>
    <t>9.552</t>
  </si>
  <si>
    <t>12.008</t>
  </si>
  <si>
    <t>12.366</t>
  </si>
  <si>
    <t>63.138</t>
  </si>
  <si>
    <t>73.678</t>
  </si>
  <si>
    <t>70.055</t>
  </si>
  <si>
    <t>59.515</t>
  </si>
  <si>
    <t>CHELBI</t>
  </si>
  <si>
    <t>SYRINE</t>
  </si>
  <si>
    <t>11.745</t>
  </si>
  <si>
    <t>6.830</t>
  </si>
  <si>
    <t>8.805</t>
  </si>
  <si>
    <t>9.303</t>
  </si>
  <si>
    <t>7.068</t>
  </si>
  <si>
    <t>8.860</t>
  </si>
  <si>
    <t>13.290</t>
  </si>
  <si>
    <t>11.255</t>
  </si>
  <si>
    <t>14.207</t>
  </si>
  <si>
    <t>12.573</t>
  </si>
  <si>
    <t>14.110</t>
  </si>
  <si>
    <t>13.518</t>
  </si>
  <si>
    <t>13.752</t>
  </si>
  <si>
    <t>55.905</t>
  </si>
  <si>
    <t>69.656</t>
  </si>
  <si>
    <t>71.546</t>
  </si>
  <si>
    <t>57.794</t>
  </si>
  <si>
    <t>pyJF</t>
  </si>
  <si>
    <t>12.487</t>
  </si>
  <si>
    <t>9.490</t>
  </si>
  <si>
    <t>11.505</t>
  </si>
  <si>
    <t>10.498</t>
  </si>
  <si>
    <t>12.070</t>
  </si>
  <si>
    <t>11.365</t>
  </si>
  <si>
    <t>11.620</t>
  </si>
  <si>
    <t>12.652</t>
  </si>
  <si>
    <t>12.313</t>
  </si>
  <si>
    <t>60.251</t>
  </si>
  <si>
    <t>73.776</t>
  </si>
  <si>
    <t>77.351</t>
  </si>
  <si>
    <t>CHERIE</t>
  </si>
  <si>
    <t>13.432</t>
  </si>
  <si>
    <t>12.455</t>
  </si>
  <si>
    <t>12.703</t>
  </si>
  <si>
    <t>11.385</t>
  </si>
  <si>
    <t>12.990</t>
  </si>
  <si>
    <t>14.590</t>
  </si>
  <si>
    <t>15.438</t>
  </si>
  <si>
    <t>15.990</t>
  </si>
  <si>
    <t>14.842</t>
  </si>
  <si>
    <t>13.517</t>
  </si>
  <si>
    <t>13.342</t>
  </si>
  <si>
    <t>66.640</t>
  </si>
  <si>
    <t>81.481</t>
  </si>
  <si>
    <t>84.380</t>
  </si>
  <si>
    <t>69.538</t>
  </si>
  <si>
    <t>CHERIF</t>
  </si>
  <si>
    <t>REYHAN</t>
  </si>
  <si>
    <t>10.153</t>
  </si>
  <si>
    <t>4.050</t>
  </si>
  <si>
    <t>3.825</t>
  </si>
  <si>
    <t>5.065</t>
  </si>
  <si>
    <t>4.445</t>
  </si>
  <si>
    <t>8.433</t>
  </si>
  <si>
    <t>8.410</t>
  </si>
  <si>
    <t>12.935</t>
  </si>
  <si>
    <t>14.692</t>
  </si>
  <si>
    <t>13.820</t>
  </si>
  <si>
    <t>12.620</t>
  </si>
  <si>
    <t>11.210</t>
  </si>
  <si>
    <t>9.040</t>
  </si>
  <si>
    <t>44.065</t>
  </si>
  <si>
    <t>56.990</t>
  </si>
  <si>
    <t>58.981</t>
  </si>
  <si>
    <t>46.056</t>
  </si>
  <si>
    <t>CHERNI</t>
  </si>
  <si>
    <t>11.355</t>
  </si>
  <si>
    <t>11.628</t>
  </si>
  <si>
    <t>8.625</t>
  </si>
  <si>
    <t>15.061</t>
  </si>
  <si>
    <t>13.575</t>
  </si>
  <si>
    <t>14.392</t>
  </si>
  <si>
    <t>13.198</t>
  </si>
  <si>
    <t>13.314</t>
  </si>
  <si>
    <t>11.844</t>
  </si>
  <si>
    <t>60.156</t>
  </si>
  <si>
    <t>73.588</t>
  </si>
  <si>
    <t>75.636</t>
  </si>
  <si>
    <t>62.205</t>
  </si>
  <si>
    <t>CHIBOUB</t>
  </si>
  <si>
    <t>MAHMOUD</t>
  </si>
  <si>
    <t>10.547</t>
  </si>
  <si>
    <t>9.315</t>
  </si>
  <si>
    <t>9.248</t>
  </si>
  <si>
    <t>7.305</t>
  </si>
  <si>
    <t>11.532</t>
  </si>
  <si>
    <t>10.623</t>
  </si>
  <si>
    <t>15.428</t>
  </si>
  <si>
    <t>13.877</t>
  </si>
  <si>
    <t>11.042</t>
  </si>
  <si>
    <t>10.026</t>
  </si>
  <si>
    <t>52.323</t>
  </si>
  <si>
    <t>66.200</t>
  </si>
  <si>
    <t>70.195</t>
  </si>
  <si>
    <t>56.318</t>
  </si>
  <si>
    <t>CHOURABI</t>
  </si>
  <si>
    <t>WIEM</t>
  </si>
  <si>
    <t>10.944</t>
  </si>
  <si>
    <t>9.540</t>
  </si>
  <si>
    <t>9.078</t>
  </si>
  <si>
    <t>8.563</t>
  </si>
  <si>
    <t>12.865</t>
  </si>
  <si>
    <t>12.565</t>
  </si>
  <si>
    <t>13.646</t>
  </si>
  <si>
    <t>8.673</t>
  </si>
  <si>
    <t>11.803</t>
  </si>
  <si>
    <t>10.040</t>
  </si>
  <si>
    <t>54.074</t>
  </si>
  <si>
    <t>62.747</t>
  </si>
  <si>
    <t>57.313</t>
  </si>
  <si>
    <t>48.640</t>
  </si>
  <si>
    <t>DAKHLAOUI</t>
  </si>
  <si>
    <t>MOUAFAK</t>
  </si>
  <si>
    <t>11.376</t>
  </si>
  <si>
    <t>8.515</t>
  </si>
  <si>
    <t>10.133</t>
  </si>
  <si>
    <t>9.365</t>
  </si>
  <si>
    <t>12.845</t>
  </si>
  <si>
    <t>11.542</t>
  </si>
  <si>
    <t>8.080</t>
  </si>
  <si>
    <t>12.785</t>
  </si>
  <si>
    <t>15.310</t>
  </si>
  <si>
    <t>13.123</t>
  </si>
  <si>
    <t>12.758</t>
  </si>
  <si>
    <t>9.921</t>
  </si>
  <si>
    <t>54.205</t>
  </si>
  <si>
    <t>67.329</t>
  </si>
  <si>
    <t>69.390</t>
  </si>
  <si>
    <t>56.267</t>
  </si>
  <si>
    <t>DEY</t>
  </si>
  <si>
    <t>ADAME</t>
  </si>
  <si>
    <t>11.511</t>
  </si>
  <si>
    <t>12.065</t>
  </si>
  <si>
    <t>9.950</t>
  </si>
  <si>
    <t>15.048</t>
  </si>
  <si>
    <t>11.363</t>
  </si>
  <si>
    <t>14.098</t>
  </si>
  <si>
    <t>56.831</t>
  </si>
  <si>
    <t>69.233</t>
  </si>
  <si>
    <t>71.640</t>
  </si>
  <si>
    <t>59.239</t>
  </si>
  <si>
    <t>DHAOUADI</t>
  </si>
  <si>
    <t>15.292</t>
  </si>
  <si>
    <t>13.815</t>
  </si>
  <si>
    <t>13.973</t>
  </si>
  <si>
    <t>14.628</t>
  </si>
  <si>
    <t>19.130</t>
  </si>
  <si>
    <t>14.865</t>
  </si>
  <si>
    <t>16.595</t>
  </si>
  <si>
    <t>17.830</t>
  </si>
  <si>
    <t>13.963</t>
  </si>
  <si>
    <t>16.180</t>
  </si>
  <si>
    <t>15.860</t>
  </si>
  <si>
    <t>19.150</t>
  </si>
  <si>
    <t>18.370</t>
  </si>
  <si>
    <t>17.207</t>
  </si>
  <si>
    <t>16.025</t>
  </si>
  <si>
    <t>14.521</t>
  </si>
  <si>
    <t>75.124</t>
  </si>
  <si>
    <t>92.331</t>
  </si>
  <si>
    <t>90.220</t>
  </si>
  <si>
    <t>73.014</t>
  </si>
  <si>
    <t>DHIF</t>
  </si>
  <si>
    <t>11.137</t>
  </si>
  <si>
    <t>8.915</t>
  </si>
  <si>
    <t>11.128</t>
  </si>
  <si>
    <t>10.998</t>
  </si>
  <si>
    <t>11.627</t>
  </si>
  <si>
    <t>7.490</t>
  </si>
  <si>
    <t>8.758</t>
  </si>
  <si>
    <t>10.716</t>
  </si>
  <si>
    <t>11.581</t>
  </si>
  <si>
    <t>56.243</t>
  </si>
  <si>
    <t>65.002</t>
  </si>
  <si>
    <t>62.249</t>
  </si>
  <si>
    <t>53.491</t>
  </si>
  <si>
    <t>DHOUIB</t>
  </si>
  <si>
    <t>14.885</t>
  </si>
  <si>
    <t>12.715</t>
  </si>
  <si>
    <t>18.950</t>
  </si>
  <si>
    <t>17.175</t>
  </si>
  <si>
    <t>14.945</t>
  </si>
  <si>
    <t>19.400</t>
  </si>
  <si>
    <t>17.015</t>
  </si>
  <si>
    <t>15.565</t>
  </si>
  <si>
    <t>12.712</t>
  </si>
  <si>
    <t>15.980</t>
  </si>
  <si>
    <t>12.280</t>
  </si>
  <si>
    <t>13.668</t>
  </si>
  <si>
    <t>14.735</t>
  </si>
  <si>
    <t>15.230</t>
  </si>
  <si>
    <t>14.522</t>
  </si>
  <si>
    <t>74.810</t>
  </si>
  <si>
    <t>89.545</t>
  </si>
  <si>
    <t>87.315</t>
  </si>
  <si>
    <t>72.580</t>
  </si>
  <si>
    <t>DJEBB1</t>
  </si>
  <si>
    <t>JAWHAR</t>
  </si>
  <si>
    <t>11.676</t>
  </si>
  <si>
    <t>11.990</t>
  </si>
  <si>
    <t>11.403</t>
  </si>
  <si>
    <t>12.975</t>
  </si>
  <si>
    <t>11.005</t>
  </si>
  <si>
    <t>12.875</t>
  </si>
  <si>
    <t>12.063</t>
  </si>
  <si>
    <t>9.418</t>
  </si>
  <si>
    <t>11.077</t>
  </si>
  <si>
    <t>11.182</t>
  </si>
  <si>
    <t>12.197</t>
  </si>
  <si>
    <t>58.457</t>
  </si>
  <si>
    <t>69.534</t>
  </si>
  <si>
    <t>67.549</t>
  </si>
  <si>
    <t>56.472</t>
  </si>
  <si>
    <t>DOSS</t>
  </si>
  <si>
    <t>CHIRAZ</t>
  </si>
  <si>
    <t>12.979</t>
  </si>
  <si>
    <t>13.115</t>
  </si>
  <si>
    <t>13.823</t>
  </si>
  <si>
    <t>9.825</t>
  </si>
  <si>
    <t>11.640</t>
  </si>
  <si>
    <t>11.290</t>
  </si>
  <si>
    <t>12.905</t>
  </si>
  <si>
    <t>14.981</t>
  </si>
  <si>
    <t>12.957</t>
  </si>
  <si>
    <t>13.092</t>
  </si>
  <si>
    <t>12.298</t>
  </si>
  <si>
    <t>13.932</t>
  </si>
  <si>
    <t>11.976</t>
  </si>
  <si>
    <t>66.869</t>
  </si>
  <si>
    <t>79.384</t>
  </si>
  <si>
    <t>78.870</t>
  </si>
  <si>
    <t>66.355</t>
  </si>
  <si>
    <t>DRIDI</t>
  </si>
  <si>
    <t>7.780</t>
  </si>
  <si>
    <t>17.730</t>
  </si>
  <si>
    <t>14.365</t>
  </si>
  <si>
    <t>13.073</t>
  </si>
  <si>
    <t>9.993</t>
  </si>
  <si>
    <t>12.175</t>
  </si>
  <si>
    <t>15.342</t>
  </si>
  <si>
    <t>13.435</t>
  </si>
  <si>
    <t>11.660</t>
  </si>
  <si>
    <t>12.048</t>
  </si>
  <si>
    <t>13.414</t>
  </si>
  <si>
    <t>65.366</t>
  </si>
  <si>
    <t>77.415</t>
  </si>
  <si>
    <t>76.132</t>
  </si>
  <si>
    <t>64.084</t>
  </si>
  <si>
    <t>LE1LA</t>
  </si>
  <si>
    <t>9.322</t>
  </si>
  <si>
    <t>8.225</t>
  </si>
  <si>
    <t>5.640</t>
  </si>
  <si>
    <t>6.933</t>
  </si>
  <si>
    <t>8.185</t>
  </si>
  <si>
    <t>6.440</t>
  </si>
  <si>
    <t>18.060</t>
  </si>
  <si>
    <t>6.285</t>
  </si>
  <si>
    <t>15.491</t>
  </si>
  <si>
    <t>13.413</t>
  </si>
  <si>
    <t>7.260</t>
  </si>
  <si>
    <t>5.030</t>
  </si>
  <si>
    <t>8.418</t>
  </si>
  <si>
    <t>7.508</t>
  </si>
  <si>
    <t>8.522</t>
  </si>
  <si>
    <t>46.576</t>
  </si>
  <si>
    <t>54.085</t>
  </si>
  <si>
    <t>47.343</t>
  </si>
  <si>
    <t>39.835</t>
  </si>
  <si>
    <t>DRISS</t>
  </si>
  <si>
    <t>MERIEM</t>
  </si>
  <si>
    <t>ELATI</t>
  </si>
  <si>
    <t>11.356</t>
  </si>
  <si>
    <t>12.398</t>
  </si>
  <si>
    <t>8.253</t>
  </si>
  <si>
    <t>6.465</t>
  </si>
  <si>
    <t>14.303</t>
  </si>
  <si>
    <t>11.238</t>
  </si>
  <si>
    <t>12.738</t>
  </si>
  <si>
    <t>12.817</t>
  </si>
  <si>
    <t>12.464</t>
  </si>
  <si>
    <t>10.189</t>
  </si>
  <si>
    <t>58.295</t>
  </si>
  <si>
    <t>71.111</t>
  </si>
  <si>
    <t>72.092</t>
  </si>
  <si>
    <t>59.275</t>
  </si>
  <si>
    <t>ELBIR</t>
  </si>
  <si>
    <t>WALID</t>
  </si>
  <si>
    <t>14.540</t>
  </si>
  <si>
    <t>7.875</t>
  </si>
  <si>
    <t>15.729</t>
  </si>
  <si>
    <t>14.912</t>
  </si>
  <si>
    <t>9.768</t>
  </si>
  <si>
    <t>12.669</t>
  </si>
  <si>
    <t>13.015</t>
  </si>
  <si>
    <t>65.871</t>
  </si>
  <si>
    <t>77.936</t>
  </si>
  <si>
    <t>80.266</t>
  </si>
  <si>
    <t>68.201</t>
  </si>
  <si>
    <t>ELMABROUK</t>
  </si>
  <si>
    <t>AMAL</t>
  </si>
  <si>
    <t>12.254</t>
  </si>
  <si>
    <t>11.275</t>
  </si>
  <si>
    <t>9.503</t>
  </si>
  <si>
    <t>12.557</t>
  </si>
  <si>
    <t>8.502</t>
  </si>
  <si>
    <t>10.528</t>
  </si>
  <si>
    <t>9.148</t>
  </si>
  <si>
    <t>12.568</t>
  </si>
  <si>
    <t>11.923</t>
  </si>
  <si>
    <t>61.205</t>
  </si>
  <si>
    <t>70.354</t>
  </si>
  <si>
    <t>67.709</t>
  </si>
  <si>
    <t>58.561</t>
  </si>
  <si>
    <t>ELLOUMI</t>
  </si>
  <si>
    <t>6.260</t>
  </si>
  <si>
    <t>1.150</t>
  </si>
  <si>
    <t>2.325</t>
  </si>
  <si>
    <t>1.550</t>
  </si>
  <si>
    <t>3.830</t>
  </si>
  <si>
    <t>2.690</t>
  </si>
  <si>
    <t>2.508</t>
  </si>
  <si>
    <t>6.095</t>
  </si>
  <si>
    <t>6.404</t>
  </si>
  <si>
    <t>3.200</t>
  </si>
  <si>
    <t>5.020</t>
  </si>
  <si>
    <t>3.192</t>
  </si>
  <si>
    <t>5.972</t>
  </si>
  <si>
    <t>6.563</t>
  </si>
  <si>
    <t>29.721</t>
  </si>
  <si>
    <t>32.913</t>
  </si>
  <si>
    <t>32.550</t>
  </si>
  <si>
    <t>29.359</t>
  </si>
  <si>
    <t>ELLOUZE</t>
  </si>
  <si>
    <t>KARIM</t>
  </si>
  <si>
    <t>14.967</t>
  </si>
  <si>
    <t>15.115</t>
  </si>
  <si>
    <t>18.930</t>
  </si>
  <si>
    <t>16.805</t>
  </si>
  <si>
    <t>12.635</t>
  </si>
  <si>
    <t>17.050</t>
  </si>
  <si>
    <t>13.520</t>
  </si>
  <si>
    <t>14.035</t>
  </si>
  <si>
    <t>13.693</t>
  </si>
  <si>
    <t>14.210</t>
  </si>
  <si>
    <t>17.180</t>
  </si>
  <si>
    <t>15.758</t>
  </si>
  <si>
    <t>14.585</t>
  </si>
  <si>
    <t>15.369</t>
  </si>
  <si>
    <t>75.342</t>
  </si>
  <si>
    <t>91.100</t>
  </si>
  <si>
    <t>92.110</t>
  </si>
  <si>
    <t>76.352</t>
  </si>
  <si>
    <t>ETTEIB</t>
  </si>
  <si>
    <t>TESSNIM</t>
  </si>
  <si>
    <t>7.003</t>
  </si>
  <si>
    <t>5.625</t>
  </si>
  <si>
    <t>2.375</t>
  </si>
  <si>
    <t>4.875</t>
  </si>
  <si>
    <t>5.330</t>
  </si>
  <si>
    <t>15.560</t>
  </si>
  <si>
    <t>4.310</t>
  </si>
  <si>
    <t>5.070</t>
  </si>
  <si>
    <t>9.935</t>
  </si>
  <si>
    <t>8.042</t>
  </si>
  <si>
    <t>8.852</t>
  </si>
  <si>
    <t>2.588</t>
  </si>
  <si>
    <t>0.180</t>
  </si>
  <si>
    <t>5.008</t>
  </si>
  <si>
    <t>3.220</t>
  </si>
  <si>
    <t>30.285</t>
  </si>
  <si>
    <t>33.505</t>
  </si>
  <si>
    <t>29.776</t>
  </si>
  <si>
    <t>26.556</t>
  </si>
  <si>
    <t>FEKIHALI</t>
  </si>
  <si>
    <t>10.760</t>
  </si>
  <si>
    <t>11.675</t>
  </si>
  <si>
    <t>13.407</t>
  </si>
  <si>
    <t>10.355</t>
  </si>
  <si>
    <t>13.674</t>
  </si>
  <si>
    <t>10.989</t>
  </si>
  <si>
    <t>63.621</t>
  </si>
  <si>
    <t>73.976</t>
  </si>
  <si>
    <t>67.759</t>
  </si>
  <si>
    <t>57.404</t>
  </si>
  <si>
    <t>FENDRI</t>
  </si>
  <si>
    <t>ADAAï</t>
  </si>
  <si>
    <t>15.025</t>
  </si>
  <si>
    <t>13.645</t>
  </si>
  <si>
    <t>18.350</t>
  </si>
  <si>
    <t>14.128</t>
  </si>
  <si>
    <t>14.268</t>
  </si>
  <si>
    <t>14.012</t>
  </si>
  <si>
    <t>15.062</t>
  </si>
  <si>
    <t>12.942</t>
  </si>
  <si>
    <t>69.789</t>
  </si>
  <si>
    <t>83.801</t>
  </si>
  <si>
    <t>82.607</t>
  </si>
  <si>
    <t>68.595</t>
  </si>
  <si>
    <t>FERAI!</t>
  </si>
  <si>
    <t>13.540</t>
  </si>
  <si>
    <t>18.850</t>
  </si>
  <si>
    <t>14.575</t>
  </si>
  <si>
    <t>14.058</t>
  </si>
  <si>
    <t>10.628</t>
  </si>
  <si>
    <t>13.615</t>
  </si>
  <si>
    <t>11.720</t>
  </si>
  <si>
    <t>14.281</t>
  </si>
  <si>
    <t>11.882</t>
  </si>
  <si>
    <t>7.018</t>
  </si>
  <si>
    <t>10.298</t>
  </si>
  <si>
    <t>8.453</t>
  </si>
  <si>
    <t>61.099</t>
  </si>
  <si>
    <t>69.553</t>
  </si>
  <si>
    <t>64.590</t>
  </si>
  <si>
    <t>56.137</t>
  </si>
  <si>
    <t>FERCHICHI</t>
  </si>
  <si>
    <t>TASNIM</t>
  </si>
  <si>
    <t>12.332</t>
  </si>
  <si>
    <t>10.415</t>
  </si>
  <si>
    <t>16.092</t>
  </si>
  <si>
    <t>18.150</t>
  </si>
  <si>
    <t>12.168</t>
  </si>
  <si>
    <t>12.362</t>
  </si>
  <si>
    <t>13.216</t>
  </si>
  <si>
    <t>11.402</t>
  </si>
  <si>
    <t>57.893</t>
  </si>
  <si>
    <t>70.255</t>
  </si>
  <si>
    <t>69.835</t>
  </si>
  <si>
    <t>57.473</t>
  </si>
  <si>
    <t>FEYDI</t>
  </si>
  <si>
    <t>NOURHENE</t>
  </si>
  <si>
    <t>9.528</t>
  </si>
  <si>
    <t>6.600</t>
  </si>
  <si>
    <t>7.090</t>
  </si>
  <si>
    <t>12.973</t>
  </si>
  <si>
    <t>8.013</t>
  </si>
  <si>
    <t>10.740</t>
  </si>
  <si>
    <t>10.658</t>
  </si>
  <si>
    <t>10.325</t>
  </si>
  <si>
    <t>10.193</t>
  </si>
  <si>
    <t>48.191</t>
  </si>
  <si>
    <t>58.516</t>
  </si>
  <si>
    <t>57.686</t>
  </si>
  <si>
    <t>47.361</t>
  </si>
  <si>
    <t>FEZAI</t>
  </si>
  <si>
    <t>MAYSSA</t>
  </si>
  <si>
    <t>2.698</t>
  </si>
  <si>
    <t>2.415</t>
  </si>
  <si>
    <t>3.750</t>
  </si>
  <si>
    <t>5.095</t>
  </si>
  <si>
    <t>7.262</t>
  </si>
  <si>
    <t>3.000</t>
  </si>
  <si>
    <t>2.725</t>
  </si>
  <si>
    <t>1.130</t>
  </si>
  <si>
    <t>3.278</t>
  </si>
  <si>
    <t>1.460</t>
  </si>
  <si>
    <t>5.262</t>
  </si>
  <si>
    <t>14.333</t>
  </si>
  <si>
    <t>15.793</t>
  </si>
  <si>
    <t>10.732</t>
  </si>
  <si>
    <t>9.272</t>
  </si>
  <si>
    <t>FNAICH</t>
  </si>
  <si>
    <t>WISSAL</t>
  </si>
  <si>
    <t>12.634</t>
  </si>
  <si>
    <t>12.410</t>
  </si>
  <si>
    <t>12.040</t>
  </si>
  <si>
    <t>12.658</t>
  </si>
  <si>
    <t>11.860</t>
  </si>
  <si>
    <t>12.939</t>
  </si>
  <si>
    <t>12.312</t>
  </si>
  <si>
    <t>65.004</t>
  </si>
  <si>
    <t>76.864</t>
  </si>
  <si>
    <t>74.693</t>
  </si>
  <si>
    <t>62.833</t>
  </si>
  <si>
    <t>FRIKHA</t>
  </si>
  <si>
    <t>13.479</t>
  </si>
  <si>
    <t>12.525</t>
  </si>
  <si>
    <t>13.565</t>
  </si>
  <si>
    <t>11.043</t>
  </si>
  <si>
    <t>13.117</t>
  </si>
  <si>
    <t>13.332</t>
  </si>
  <si>
    <t>13.634</t>
  </si>
  <si>
    <t>68.997</t>
  </si>
  <si>
    <t>82.114</t>
  </si>
  <si>
    <t>82.472</t>
  </si>
  <si>
    <t>69.355</t>
  </si>
  <si>
    <t>GABSI</t>
  </si>
  <si>
    <t>HAMAYDA</t>
  </si>
  <si>
    <t>12.075</t>
  </si>
  <si>
    <t>14.338</t>
  </si>
  <si>
    <t>11.083</t>
  </si>
  <si>
    <t>15.277</t>
  </si>
  <si>
    <t>16.758</t>
  </si>
  <si>
    <t>15.443</t>
  </si>
  <si>
    <t>13.058</t>
  </si>
  <si>
    <t>14.539</t>
  </si>
  <si>
    <t>70.508</t>
  </si>
  <si>
    <t>85.951</t>
  </si>
  <si>
    <t>87.594</t>
  </si>
  <si>
    <t>72.150</t>
  </si>
  <si>
    <t>GAIDI</t>
  </si>
  <si>
    <t>EMNA</t>
  </si>
  <si>
    <t>14.882</t>
  </si>
  <si>
    <t>18.230</t>
  </si>
  <si>
    <t>17.565</t>
  </si>
  <si>
    <t>15.290</t>
  </si>
  <si>
    <t>10.803</t>
  </si>
  <si>
    <t>16.938</t>
  </si>
  <si>
    <t>13.580</t>
  </si>
  <si>
    <t>15.023</t>
  </si>
  <si>
    <t>15.520</t>
  </si>
  <si>
    <t>15.642</t>
  </si>
  <si>
    <t>15.125</t>
  </si>
  <si>
    <t>14.625</t>
  </si>
  <si>
    <t>74.852</t>
  </si>
  <si>
    <t>90.494</t>
  </si>
  <si>
    <t>90.167</t>
  </si>
  <si>
    <t>74.525</t>
  </si>
  <si>
    <t>GAIED</t>
  </si>
  <si>
    <t>12.776</t>
  </si>
  <si>
    <t>9.900</t>
  </si>
  <si>
    <t>14.165</t>
  </si>
  <si>
    <t>9.685</t>
  </si>
  <si>
    <t>10.870</t>
  </si>
  <si>
    <t>13.660</t>
  </si>
  <si>
    <t>16.019</t>
  </si>
  <si>
    <t>11.768</t>
  </si>
  <si>
    <t>65.193</t>
  </si>
  <si>
    <t>77.518</t>
  </si>
  <si>
    <t>75.560</t>
  </si>
  <si>
    <t>63.235</t>
  </si>
  <si>
    <t>GASSAB</t>
  </si>
  <si>
    <t>12.811</t>
  </si>
  <si>
    <t>8.540</t>
  </si>
  <si>
    <t>11.793</t>
  </si>
  <si>
    <t>12.610</t>
  </si>
  <si>
    <t>15.308</t>
  </si>
  <si>
    <t>12.720</t>
  </si>
  <si>
    <t>61.249</t>
  </si>
  <si>
    <t>75.949</t>
  </si>
  <si>
    <t>78.138</t>
  </si>
  <si>
    <t>63.438</t>
  </si>
  <si>
    <t>GAZZAH</t>
  </si>
  <si>
    <t>ACHRAF</t>
  </si>
  <si>
    <t>10.961</t>
  </si>
  <si>
    <t>5.475</t>
  </si>
  <si>
    <t>7.915</t>
  </si>
  <si>
    <t>6.695</t>
  </si>
  <si>
    <t>8.420</t>
  </si>
  <si>
    <t>11.095</t>
  </si>
  <si>
    <t>11.638</t>
  </si>
  <si>
    <t>13.818</t>
  </si>
  <si>
    <t>14.867</t>
  </si>
  <si>
    <t>11.295</t>
  </si>
  <si>
    <t>10.609</t>
  </si>
  <si>
    <t>49.147</t>
  </si>
  <si>
    <t>64.014</t>
  </si>
  <si>
    <t>71.400</t>
  </si>
  <si>
    <t>56.534</t>
  </si>
  <si>
    <t>GHABRI</t>
  </si>
  <si>
    <t>14.594</t>
  </si>
  <si>
    <t>15.615</t>
  </si>
  <si>
    <t>11.305</t>
  </si>
  <si>
    <t>16.553</t>
  </si>
  <si>
    <t>13.273</t>
  </si>
  <si>
    <t>17.008</t>
  </si>
  <si>
    <t>15.002</t>
  </si>
  <si>
    <t>14.402</t>
  </si>
  <si>
    <t>14.796</t>
  </si>
  <si>
    <t>73.388</t>
  </si>
  <si>
    <t>88.389</t>
  </si>
  <si>
    <t>89.366</t>
  </si>
  <si>
    <t>74.364</t>
  </si>
  <si>
    <t>GHADHBANI</t>
  </si>
  <si>
    <t>ACHREF</t>
  </si>
  <si>
    <t>9.579</t>
  </si>
  <si>
    <t>11.425</t>
  </si>
  <si>
    <t>10.920</t>
  </si>
  <si>
    <t>5.815</t>
  </si>
  <si>
    <t>8.965</t>
  </si>
  <si>
    <t>13.984</t>
  </si>
  <si>
    <t>7.893</t>
  </si>
  <si>
    <t>9.168</t>
  </si>
  <si>
    <t>7.628</t>
  </si>
  <si>
    <t>8.137</t>
  </si>
  <si>
    <t>7.979</t>
  </si>
  <si>
    <t>50.440</t>
  </si>
  <si>
    <t>58.577</t>
  </si>
  <si>
    <t>52.482</t>
  </si>
  <si>
    <t>44.345</t>
  </si>
  <si>
    <t>GHALLEB</t>
  </si>
  <si>
    <t>11.131</t>
  </si>
  <si>
    <t>14.480</t>
  </si>
  <si>
    <t>8.075</t>
  </si>
  <si>
    <t>4.680</t>
  </si>
  <si>
    <t>9.928</t>
  </si>
  <si>
    <t>12.819</t>
  </si>
  <si>
    <t>9.355</t>
  </si>
  <si>
    <t>53.869</t>
  </si>
  <si>
    <t>67.734</t>
  </si>
  <si>
    <t>70.895</t>
  </si>
  <si>
    <t>57.030</t>
  </si>
  <si>
    <t>GHAOUARI</t>
  </si>
  <si>
    <t>KOUSAI</t>
  </si>
  <si>
    <t>13.709</t>
  </si>
  <si>
    <t>18.030</t>
  </si>
  <si>
    <t>15.490</t>
  </si>
  <si>
    <t>8.510</t>
  </si>
  <si>
    <t>15.275</t>
  </si>
  <si>
    <t>16.038</t>
  </si>
  <si>
    <t>14.042</t>
  </si>
  <si>
    <t>69.698</t>
  </si>
  <si>
    <t>82.713</t>
  </si>
  <si>
    <t>76.298</t>
  </si>
  <si>
    <t>63.283</t>
  </si>
  <si>
    <t>GHARBI</t>
  </si>
  <si>
    <t>13.568</t>
  </si>
  <si>
    <t>10.413</t>
  </si>
  <si>
    <t>11.938</t>
  </si>
  <si>
    <t>14.970</t>
  </si>
  <si>
    <t>16.270</t>
  </si>
  <si>
    <t>13.493</t>
  </si>
  <si>
    <t>13.778</t>
  </si>
  <si>
    <t>13.348</t>
  </si>
  <si>
    <t>63.847</t>
  </si>
  <si>
    <t>77.340</t>
  </si>
  <si>
    <t>76.736</t>
  </si>
  <si>
    <t>63.243</t>
  </si>
  <si>
    <t>11.573</t>
  </si>
  <si>
    <t>5.830</t>
  </si>
  <si>
    <t>5.415</t>
  </si>
  <si>
    <t>8.173</t>
  </si>
  <si>
    <t>10.595</t>
  </si>
  <si>
    <t>11.975</t>
  </si>
  <si>
    <t>15.797</t>
  </si>
  <si>
    <t>14.448</t>
  </si>
  <si>
    <t>12.667</t>
  </si>
  <si>
    <t>10.671</t>
  </si>
  <si>
    <t>52.249</t>
  </si>
  <si>
    <t>64.916</t>
  </si>
  <si>
    <t>65.342</t>
  </si>
  <si>
    <t>52.675</t>
  </si>
  <si>
    <t>GHRIBI</t>
  </si>
  <si>
    <t>CHEDI</t>
  </si>
  <si>
    <t>12.438</t>
  </si>
  <si>
    <t>10.490</t>
  </si>
  <si>
    <t>9.945</t>
  </si>
  <si>
    <t>18.800</t>
  </si>
  <si>
    <t>15.957</t>
  </si>
  <si>
    <t>10.513</t>
  </si>
  <si>
    <t>10.642</t>
  </si>
  <si>
    <t>11.455</t>
  </si>
  <si>
    <t>12.932</t>
  </si>
  <si>
    <t>11.918</t>
  </si>
  <si>
    <t>61.681</t>
  </si>
  <si>
    <t>73.136</t>
  </si>
  <si>
    <t>69.966</t>
  </si>
  <si>
    <t>58.511</t>
  </si>
  <si>
    <t>GLILI</t>
  </si>
  <si>
    <t>11.799</t>
  </si>
  <si>
    <t>8.465</t>
  </si>
  <si>
    <t>9.640</t>
  </si>
  <si>
    <t>13.425</t>
  </si>
  <si>
    <t>12.548</t>
  </si>
  <si>
    <t>10.425</t>
  </si>
  <si>
    <t>12.329</t>
  </si>
  <si>
    <t>11.241</t>
  </si>
  <si>
    <t>58.534</t>
  </si>
  <si>
    <t>68.959</t>
  </si>
  <si>
    <t>65.718</t>
  </si>
  <si>
    <t>55.293</t>
  </si>
  <si>
    <t>GRAMI</t>
  </si>
  <si>
    <t>9.215</t>
  </si>
  <si>
    <t>8.658</t>
  </si>
  <si>
    <t>9.903</t>
  </si>
  <si>
    <t>15.534</t>
  </si>
  <si>
    <t>11.093</t>
  </si>
  <si>
    <t>9.778</t>
  </si>
  <si>
    <t>11.170</t>
  </si>
  <si>
    <t>11.358</t>
  </si>
  <si>
    <t>53.576</t>
  </si>
  <si>
    <t>63.769</t>
  </si>
  <si>
    <t>60.843</t>
  </si>
  <si>
    <t>50.650</t>
  </si>
  <si>
    <t>GUEDIDI</t>
  </si>
  <si>
    <t>MELEK</t>
  </si>
  <si>
    <t>10.466</t>
  </si>
  <si>
    <t>7.675</t>
  </si>
  <si>
    <t>9.975</t>
  </si>
  <si>
    <t>8.825</t>
  </si>
  <si>
    <t>9.403</t>
  </si>
  <si>
    <t>8.940</t>
  </si>
  <si>
    <t>13.772</t>
  </si>
  <si>
    <t>10.811</t>
  </si>
  <si>
    <t>10.103</t>
  </si>
  <si>
    <t>51.790</t>
  </si>
  <si>
    <t>60.850</t>
  </si>
  <si>
    <t>60.937</t>
  </si>
  <si>
    <t>51.877</t>
  </si>
  <si>
    <t>SELMA</t>
  </si>
  <si>
    <t>14.808</t>
  </si>
  <si>
    <t>16.140</t>
  </si>
  <si>
    <t>19.180</t>
  </si>
  <si>
    <t>16.703</t>
  </si>
  <si>
    <t>10.670</t>
  </si>
  <si>
    <t>14.845</t>
  </si>
  <si>
    <t>17.548</t>
  </si>
  <si>
    <t>15.285</t>
  </si>
  <si>
    <t>15.608</t>
  </si>
  <si>
    <t>15.644</t>
  </si>
  <si>
    <t>13.928</t>
  </si>
  <si>
    <t>73.505</t>
  </si>
  <si>
    <t>87.982</t>
  </si>
  <si>
    <t>86.582</t>
  </si>
  <si>
    <t>72.105</t>
  </si>
  <si>
    <t>GUESMI</t>
  </si>
  <si>
    <t>14.859</t>
  </si>
  <si>
    <t>17.090</t>
  </si>
  <si>
    <t>15.403</t>
  </si>
  <si>
    <t>17.923</t>
  </si>
  <si>
    <t>11.697</t>
  </si>
  <si>
    <t>16.040</t>
  </si>
  <si>
    <t>15.878</t>
  </si>
  <si>
    <t>15.325</t>
  </si>
  <si>
    <t>14.369</t>
  </si>
  <si>
    <t>74.269</t>
  </si>
  <si>
    <t>90.029</t>
  </si>
  <si>
    <t>89.641</t>
  </si>
  <si>
    <t>73.881</t>
  </si>
  <si>
    <t>HABACHI</t>
  </si>
  <si>
    <t>Arij</t>
  </si>
  <si>
    <t>11.472</t>
  </si>
  <si>
    <t>9.525</t>
  </si>
  <si>
    <t>12.740</t>
  </si>
  <si>
    <t>11.133</t>
  </si>
  <si>
    <t>8.131</t>
  </si>
  <si>
    <t>8.925</t>
  </si>
  <si>
    <t>12.475</t>
  </si>
  <si>
    <t>13.846</t>
  </si>
  <si>
    <t>12.352</t>
  </si>
  <si>
    <t>11.258</t>
  </si>
  <si>
    <t>11.408</t>
  </si>
  <si>
    <t>11.037</t>
  </si>
  <si>
    <t>10.792</t>
  </si>
  <si>
    <t>56.394</t>
  </si>
  <si>
    <t>67.431</t>
  </si>
  <si>
    <t>68.524</t>
  </si>
  <si>
    <t>57.487</t>
  </si>
  <si>
    <t>HABIB</t>
  </si>
  <si>
    <t>10.465</t>
  </si>
  <si>
    <t>11.865</t>
  </si>
  <si>
    <t>8.143</t>
  </si>
  <si>
    <t>10.020</t>
  </si>
  <si>
    <t>12.002</t>
  </si>
  <si>
    <t>12.155</t>
  </si>
  <si>
    <t>11.983</t>
  </si>
  <si>
    <t>11.351</t>
  </si>
  <si>
    <t>56.690</t>
  </si>
  <si>
    <t>68.845</t>
  </si>
  <si>
    <t>70.136</t>
  </si>
  <si>
    <t>57.981</t>
  </si>
  <si>
    <t>HADDAD</t>
  </si>
  <si>
    <t>HANI</t>
  </si>
  <si>
    <t>15.360</t>
  </si>
  <si>
    <t>15.120</t>
  </si>
  <si>
    <t>14.055</t>
  </si>
  <si>
    <t>14.357</t>
  </si>
  <si>
    <t>15.228</t>
  </si>
  <si>
    <t>17.168</t>
  </si>
  <si>
    <t>16.137</t>
  </si>
  <si>
    <t>76.737</t>
  </si>
  <si>
    <t>92.874</t>
  </si>
  <si>
    <t>93.674</t>
  </si>
  <si>
    <t>77.537</t>
  </si>
  <si>
    <t>HAFNAOUT</t>
  </si>
  <si>
    <t>8.869</t>
  </si>
  <si>
    <t>7.680</t>
  </si>
  <si>
    <t>6.375</t>
  </si>
  <si>
    <t>7.228</t>
  </si>
  <si>
    <t>5.600</t>
  </si>
  <si>
    <t>7.250</t>
  </si>
  <si>
    <t>6.425</t>
  </si>
  <si>
    <t>7.690</t>
  </si>
  <si>
    <t>13.003</t>
  </si>
  <si>
    <t>11.665</t>
  </si>
  <si>
    <t>4.100</t>
  </si>
  <si>
    <t>6.560</t>
  </si>
  <si>
    <t>7.317</t>
  </si>
  <si>
    <t>9.411</t>
  </si>
  <si>
    <t>8.298</t>
  </si>
  <si>
    <t>46.320</t>
  </si>
  <si>
    <t>53.636</t>
  </si>
  <si>
    <t>54.148</t>
  </si>
  <si>
    <t>46.831</t>
  </si>
  <si>
    <t>HAJI</t>
  </si>
  <si>
    <t>HOUSSEM</t>
  </si>
  <si>
    <t>12.779</t>
  </si>
  <si>
    <t>12.528</t>
  </si>
  <si>
    <t>10.505</t>
  </si>
  <si>
    <t>13.595</t>
  </si>
  <si>
    <t>17.268</t>
  </si>
  <si>
    <t>13.638</t>
  </si>
  <si>
    <t>12.792</t>
  </si>
  <si>
    <t>13.537</t>
  </si>
  <si>
    <t>62.966</t>
  </si>
  <si>
    <t>75.758</t>
  </si>
  <si>
    <t>76.799</t>
  </si>
  <si>
    <t>64.008</t>
  </si>
  <si>
    <t>HAJJI</t>
  </si>
  <si>
    <t>ROUA</t>
  </si>
  <si>
    <t>13.464</t>
  </si>
  <si>
    <t>19.650</t>
  </si>
  <si>
    <t>13.828</t>
  </si>
  <si>
    <t>12.678</t>
  </si>
  <si>
    <t>13.045</t>
  </si>
  <si>
    <t>13.933</t>
  </si>
  <si>
    <t>12.971</t>
  </si>
  <si>
    <t>66.233</t>
  </si>
  <si>
    <t>79.278</t>
  </si>
  <si>
    <t>78.406</t>
  </si>
  <si>
    <t>65.361</t>
  </si>
  <si>
    <t>HAMDANI</t>
  </si>
  <si>
    <t>AYA</t>
  </si>
  <si>
    <t>10.723</t>
  </si>
  <si>
    <t>10.318</t>
  </si>
  <si>
    <t>9.860</t>
  </si>
  <si>
    <t>13.878</t>
  </si>
  <si>
    <t>13.240</t>
  </si>
  <si>
    <t>11.088</t>
  </si>
  <si>
    <t>8.842</t>
  </si>
  <si>
    <t>10.562</t>
  </si>
  <si>
    <t>10.892</t>
  </si>
  <si>
    <t>52.222</t>
  </si>
  <si>
    <t>61.063</t>
  </si>
  <si>
    <t>56.744</t>
  </si>
  <si>
    <t>47.902</t>
  </si>
  <si>
    <t>HAMDJ</t>
  </si>
  <si>
    <t>INSAF</t>
  </si>
  <si>
    <t>12.587</t>
  </si>
  <si>
    <t>9.558</t>
  </si>
  <si>
    <t>9.190</t>
  </si>
  <si>
    <t>17.885</t>
  </si>
  <si>
    <t>13.447</t>
  </si>
  <si>
    <t>11.020</t>
  </si>
  <si>
    <t>11.348</t>
  </si>
  <si>
    <t>13.354</t>
  </si>
  <si>
    <t>61.932</t>
  </si>
  <si>
    <t>73.281</t>
  </si>
  <si>
    <t>67.536</t>
  </si>
  <si>
    <t>56.188</t>
  </si>
  <si>
    <t>HAMDI</t>
  </si>
  <si>
    <t>12.198</t>
  </si>
  <si>
    <t>11.015</t>
  </si>
  <si>
    <t>11.783</t>
  </si>
  <si>
    <t>11.635</t>
  </si>
  <si>
    <t>15.976</t>
  </si>
  <si>
    <t>10.312</t>
  </si>
  <si>
    <t>12.010</t>
  </si>
  <si>
    <t>10.963</t>
  </si>
  <si>
    <t>12.417</t>
  </si>
  <si>
    <t>11.968</t>
  </si>
  <si>
    <t>62.941</t>
  </si>
  <si>
    <t>73.904</t>
  </si>
  <si>
    <t>70.056</t>
  </si>
  <si>
    <t>59.092</t>
  </si>
  <si>
    <t>HAMIDOU</t>
  </si>
  <si>
    <t>NESSMA</t>
  </si>
  <si>
    <t>11.525</t>
  </si>
  <si>
    <t>12.420</t>
  </si>
  <si>
    <t>12.110</t>
  </si>
  <si>
    <t>17.195</t>
  </si>
  <si>
    <t>14.747</t>
  </si>
  <si>
    <t>13.918</t>
  </si>
  <si>
    <t>12.885</t>
  </si>
  <si>
    <t>66.220</t>
  </si>
  <si>
    <t>80.966</t>
  </si>
  <si>
    <t>83.322</t>
  </si>
  <si>
    <t>68.575</t>
  </si>
  <si>
    <t>HAMMAMI</t>
  </si>
  <si>
    <t>9.236</t>
  </si>
  <si>
    <t>3.630</t>
  </si>
  <si>
    <t>5.690</t>
  </si>
  <si>
    <t>11.590</t>
  </si>
  <si>
    <t>8.640</t>
  </si>
  <si>
    <t>8.755</t>
  </si>
  <si>
    <t>13.707</t>
  </si>
  <si>
    <t>2.380</t>
  </si>
  <si>
    <t>4.228</t>
  </si>
  <si>
    <t>6.570</t>
  </si>
  <si>
    <t>4.943</t>
  </si>
  <si>
    <t>8.597</t>
  </si>
  <si>
    <t>9.909</t>
  </si>
  <si>
    <t>48.495</t>
  </si>
  <si>
    <t>53.438</t>
  </si>
  <si>
    <t>44.878</t>
  </si>
  <si>
    <t>39.935</t>
  </si>
  <si>
    <t>12.005</t>
  </si>
  <si>
    <t>8.285</t>
  </si>
  <si>
    <t>10.243</t>
  </si>
  <si>
    <t>14.405</t>
  </si>
  <si>
    <t>10.238</t>
  </si>
  <si>
    <t>16.247</t>
  </si>
  <si>
    <t>12.655</t>
  </si>
  <si>
    <t>11.321</t>
  </si>
  <si>
    <t>55.923</t>
  </si>
  <si>
    <t>72.170</t>
  </si>
  <si>
    <t>60.552</t>
  </si>
  <si>
    <t>HAMOUDA</t>
  </si>
  <si>
    <t>ANIS</t>
  </si>
  <si>
    <t>12.636</t>
  </si>
  <si>
    <t>13.213</t>
  </si>
  <si>
    <t>12.883</t>
  </si>
  <si>
    <t>13.138</t>
  </si>
  <si>
    <t>13.608</t>
  </si>
  <si>
    <t>12.357</t>
  </si>
  <si>
    <t>61.494</t>
  </si>
  <si>
    <t>74.539</t>
  </si>
  <si>
    <t>77.404</t>
  </si>
  <si>
    <t>64.359</t>
  </si>
  <si>
    <t>HAMRAOUI</t>
  </si>
  <si>
    <t>SAHAR</t>
  </si>
  <si>
    <t>11.263</t>
  </si>
  <si>
    <t>10.365</t>
  </si>
  <si>
    <t>9.295</t>
  </si>
  <si>
    <t>7.625</t>
  </si>
  <si>
    <t>13.040</t>
  </si>
  <si>
    <t>11.815</t>
  </si>
  <si>
    <t>12.031</t>
  </si>
  <si>
    <t>10.454</t>
  </si>
  <si>
    <t>55.085</t>
  </si>
  <si>
    <t>67.635</t>
  </si>
  <si>
    <t>66.050</t>
  </si>
  <si>
    <t>53.500</t>
  </si>
  <si>
    <t>HANNACHI</t>
  </si>
  <si>
    <t>11.145</t>
  </si>
  <si>
    <t>8.575</t>
  </si>
  <si>
    <t>7.513</t>
  </si>
  <si>
    <t>14.127</t>
  </si>
  <si>
    <t>16.120</t>
  </si>
  <si>
    <t>11.451</t>
  </si>
  <si>
    <t>10.824</t>
  </si>
  <si>
    <t>53.391</t>
  </si>
  <si>
    <t>68.466</t>
  </si>
  <si>
    <t>70.333</t>
  </si>
  <si>
    <t>55.258</t>
  </si>
  <si>
    <t>HASSOUN</t>
  </si>
  <si>
    <t>14.056</t>
  </si>
  <si>
    <t>15.078</t>
  </si>
  <si>
    <t>15.655</t>
  </si>
  <si>
    <t>17.092</t>
  </si>
  <si>
    <t>12.453</t>
  </si>
  <si>
    <t>14.960</t>
  </si>
  <si>
    <t>13.785</t>
  </si>
  <si>
    <t>15.039</t>
  </si>
  <si>
    <t>13.021</t>
  </si>
  <si>
    <t>72.186</t>
  </si>
  <si>
    <t>85.971</t>
  </si>
  <si>
    <t>83.869</t>
  </si>
  <si>
    <t>70.084</t>
  </si>
  <si>
    <t>HENI</t>
  </si>
  <si>
    <t>13.356</t>
  </si>
  <si>
    <t>15.033</t>
  </si>
  <si>
    <t>7.073</t>
  </si>
  <si>
    <t>15.315</t>
  </si>
  <si>
    <t>16.918</t>
  </si>
  <si>
    <t>13.872</t>
  </si>
  <si>
    <t>68.319</t>
  </si>
  <si>
    <t>79.354</t>
  </si>
  <si>
    <t>74.895</t>
  </si>
  <si>
    <t>63.860</t>
  </si>
  <si>
    <t>HERMASSI</t>
  </si>
  <si>
    <t>10.615</t>
  </si>
  <si>
    <t>9.615</t>
  </si>
  <si>
    <t>10.692</t>
  </si>
  <si>
    <t>11.935</t>
  </si>
  <si>
    <t>11.298</t>
  </si>
  <si>
    <t>12.062</t>
  </si>
  <si>
    <t>10.294</t>
  </si>
  <si>
    <t>10.954</t>
  </si>
  <si>
    <t>51.020</t>
  </si>
  <si>
    <t>63.081</t>
  </si>
  <si>
    <t>66.099</t>
  </si>
  <si>
    <t>54.037</t>
  </si>
  <si>
    <t>HERTELLI</t>
  </si>
  <si>
    <t>9.931</t>
  </si>
  <si>
    <t>8.175</t>
  </si>
  <si>
    <t>9.420</t>
  </si>
  <si>
    <t>7.190</t>
  </si>
  <si>
    <t>15.568</t>
  </si>
  <si>
    <t>9.878</t>
  </si>
  <si>
    <t>10.461</t>
  </si>
  <si>
    <t>9.374</t>
  </si>
  <si>
    <t>47.040</t>
  </si>
  <si>
    <t>57.488</t>
  </si>
  <si>
    <t>56.119</t>
  </si>
  <si>
    <t>45.671</t>
  </si>
  <si>
    <t>JABLOUN</t>
  </si>
  <si>
    <t>13.934</t>
  </si>
  <si>
    <t>12.773</t>
  </si>
  <si>
    <t>12.553</t>
  </si>
  <si>
    <t>15.510</t>
  </si>
  <si>
    <t>15.972</t>
  </si>
  <si>
    <t>12.797</t>
  </si>
  <si>
    <t>17.120</t>
  </si>
  <si>
    <t>16.817</t>
  </si>
  <si>
    <t>69.109</t>
  </si>
  <si>
    <t>85.926</t>
  </si>
  <si>
    <t>89.783</t>
  </si>
  <si>
    <t>72.967</t>
  </si>
  <si>
    <t>JALLOULI</t>
  </si>
  <si>
    <t>YACINE</t>
  </si>
  <si>
    <t>10.705</t>
  </si>
  <si>
    <t>12.315</t>
  </si>
  <si>
    <t>10.883</t>
  </si>
  <si>
    <t>4.388</t>
  </si>
  <si>
    <t>7.920</t>
  </si>
  <si>
    <t>3.565</t>
  </si>
  <si>
    <t>13.157</t>
  </si>
  <si>
    <t>3.330</t>
  </si>
  <si>
    <t>9.382</t>
  </si>
  <si>
    <t>16.548</t>
  </si>
  <si>
    <t>15.468</t>
  </si>
  <si>
    <t>15.995</t>
  </si>
  <si>
    <t>12.759</t>
  </si>
  <si>
    <t>67.484</t>
  </si>
  <si>
    <t>76.912</t>
  </si>
  <si>
    <t>60.917</t>
  </si>
  <si>
    <t>JANDOUBI</t>
  </si>
  <si>
    <t>JAOUHER</t>
  </si>
  <si>
    <t>12.363</t>
  </si>
  <si>
    <t>8.813</t>
  </si>
  <si>
    <t>12.220</t>
  </si>
  <si>
    <t>14.096</t>
  </si>
  <si>
    <t>13.253</t>
  </si>
  <si>
    <t>10.270</t>
  </si>
  <si>
    <t>12.328</t>
  </si>
  <si>
    <t>11.117</t>
  </si>
  <si>
    <t>12.674</t>
  </si>
  <si>
    <t>12.036</t>
  </si>
  <si>
    <t>62.495</t>
  </si>
  <si>
    <t>73.612</t>
  </si>
  <si>
    <t>71.360</t>
  </si>
  <si>
    <t>60.243</t>
  </si>
  <si>
    <t>JARRAYA</t>
  </si>
  <si>
    <t>9.507</t>
  </si>
  <si>
    <t>8.633</t>
  </si>
  <si>
    <t>8.040</t>
  </si>
  <si>
    <t>7.255</t>
  </si>
  <si>
    <t>15.965</t>
  </si>
  <si>
    <t>7.398</t>
  </si>
  <si>
    <t>7.110</t>
  </si>
  <si>
    <t>9.992</t>
  </si>
  <si>
    <t>8.997</t>
  </si>
  <si>
    <t>49.341</t>
  </si>
  <si>
    <t>56.451</t>
  </si>
  <si>
    <t>48.742</t>
  </si>
  <si>
    <t>41.632</t>
  </si>
  <si>
    <t>JEMMALI</t>
  </si>
  <si>
    <t>1.966</t>
  </si>
  <si>
    <t>0.750</t>
  </si>
  <si>
    <t>0.825</t>
  </si>
  <si>
    <t>0.413</t>
  </si>
  <si>
    <t>4.810</t>
  </si>
  <si>
    <t>6.810</t>
  </si>
  <si>
    <t>4.154</t>
  </si>
  <si>
    <t>1.280</t>
  </si>
  <si>
    <t>2.250</t>
  </si>
  <si>
    <t>1.088</t>
  </si>
  <si>
    <t>5.360</t>
  </si>
  <si>
    <t>2.533</t>
  </si>
  <si>
    <t>3.834</t>
  </si>
  <si>
    <t>8.740</t>
  </si>
  <si>
    <t>11.273</t>
  </si>
  <si>
    <t>9.412</t>
  </si>
  <si>
    <t>6.878</t>
  </si>
  <si>
    <t>JLASSI</t>
  </si>
  <si>
    <t>13.470</t>
  </si>
  <si>
    <t>15.378</t>
  </si>
  <si>
    <t>11.997</t>
  </si>
  <si>
    <t>13.408</t>
  </si>
  <si>
    <t>11.986</t>
  </si>
  <si>
    <t>62.565</t>
  </si>
  <si>
    <t>74.562</t>
  </si>
  <si>
    <t>70.418</t>
  </si>
  <si>
    <t>58.422</t>
  </si>
  <si>
    <t>JOUINI</t>
  </si>
  <si>
    <t>9.405</t>
  </si>
  <si>
    <t>10.765</t>
  </si>
  <si>
    <t>4.208</t>
  </si>
  <si>
    <t>13.482</t>
  </si>
  <si>
    <t>6.580</t>
  </si>
  <si>
    <t>11.360</t>
  </si>
  <si>
    <t>8.780</t>
  </si>
  <si>
    <t>8.668</t>
  </si>
  <si>
    <t>8.608</t>
  </si>
  <si>
    <t>8.570</t>
  </si>
  <si>
    <t>9.184</t>
  </si>
  <si>
    <t>49.534</t>
  </si>
  <si>
    <t>58.104</t>
  </si>
  <si>
    <t>57.904</t>
  </si>
  <si>
    <t>49.334</t>
  </si>
  <si>
    <t>11.491</t>
  </si>
  <si>
    <t>10.220</t>
  </si>
  <si>
    <t>11.510</t>
  </si>
  <si>
    <t>10.470</t>
  </si>
  <si>
    <t>13.048</t>
  </si>
  <si>
    <t>8.982</t>
  </si>
  <si>
    <t>11.481</t>
  </si>
  <si>
    <t>57.101</t>
  </si>
  <si>
    <t>66.231</t>
  </si>
  <si>
    <t>62.971</t>
  </si>
  <si>
    <t>53.841</t>
  </si>
  <si>
    <t>KAABACHI</t>
  </si>
  <si>
    <t>IMEN</t>
  </si>
  <si>
    <t>14.510</t>
  </si>
  <si>
    <t>13.402</t>
  </si>
  <si>
    <t>14.558</t>
  </si>
  <si>
    <t>71.474</t>
  </si>
  <si>
    <t>83.482</t>
  </si>
  <si>
    <t>81.977</t>
  </si>
  <si>
    <t>69.969</t>
  </si>
  <si>
    <t>KAAOUICHE</t>
  </si>
  <si>
    <t>YASMIN</t>
  </si>
  <si>
    <t>11.764</t>
  </si>
  <si>
    <t>8.935</t>
  </si>
  <si>
    <t>15.885</t>
  </si>
  <si>
    <t>8.960</t>
  </si>
  <si>
    <t>12.260</t>
  </si>
  <si>
    <t>10.407</t>
  </si>
  <si>
    <t>11.912</t>
  </si>
  <si>
    <t>11.609</t>
  </si>
  <si>
    <t>56.691</t>
  </si>
  <si>
    <t>67.098</t>
  </si>
  <si>
    <t>66.030</t>
  </si>
  <si>
    <t>55.623</t>
  </si>
  <si>
    <t>KACEM</t>
  </si>
  <si>
    <t>ABDELAZIZ</t>
  </si>
  <si>
    <t>13.409</t>
  </si>
  <si>
    <t>14.863</t>
  </si>
  <si>
    <t>9.698</t>
  </si>
  <si>
    <t>14.253</t>
  </si>
  <si>
    <t>13.687</t>
  </si>
  <si>
    <t>13.478</t>
  </si>
  <si>
    <t>12.960</t>
  </si>
  <si>
    <t>12.692</t>
  </si>
  <si>
    <t>66.338</t>
  </si>
  <si>
    <t>79.298</t>
  </si>
  <si>
    <t>78.050</t>
  </si>
  <si>
    <t>65.090</t>
  </si>
  <si>
    <t>KALLEL</t>
  </si>
  <si>
    <t>10.183</t>
  </si>
  <si>
    <t>11.023</t>
  </si>
  <si>
    <t>9.818</t>
  </si>
  <si>
    <t>10.711</t>
  </si>
  <si>
    <t>10.627</t>
  </si>
  <si>
    <t>53.009</t>
  </si>
  <si>
    <t>62.828</t>
  </si>
  <si>
    <t>63.609</t>
  </si>
  <si>
    <t>53.791</t>
  </si>
  <si>
    <t>KAMEL</t>
  </si>
  <si>
    <t>0.312</t>
  </si>
  <si>
    <t>0.810</t>
  </si>
  <si>
    <t>2.280</t>
  </si>
  <si>
    <t>0.608</t>
  </si>
  <si>
    <t>0.894</t>
  </si>
  <si>
    <t>0.624</t>
  </si>
  <si>
    <t>KARDOUS</t>
  </si>
  <si>
    <t>AMANI</t>
  </si>
  <si>
    <t>8.012</t>
  </si>
  <si>
    <t>5.825</t>
  </si>
  <si>
    <t>4.633</t>
  </si>
  <si>
    <t>7.005</t>
  </si>
  <si>
    <t>14.654</t>
  </si>
  <si>
    <t>10.030</t>
  </si>
  <si>
    <t>11.653</t>
  </si>
  <si>
    <t>1.050</t>
  </si>
  <si>
    <t>6.508</t>
  </si>
  <si>
    <t>9.934</t>
  </si>
  <si>
    <t>5.990</t>
  </si>
  <si>
    <t>39.467</t>
  </si>
  <si>
    <t>45.975</t>
  </si>
  <si>
    <t>40.231</t>
  </si>
  <si>
    <t>33.723</t>
  </si>
  <si>
    <t>KHADHRAOUI</t>
  </si>
  <si>
    <t>12.982</t>
  </si>
  <si>
    <t>12.140</t>
  </si>
  <si>
    <t>11.845</t>
  </si>
  <si>
    <t>13.458</t>
  </si>
  <si>
    <t>12.628</t>
  </si>
  <si>
    <t>12.770</t>
  </si>
  <si>
    <t>13.307</t>
  </si>
  <si>
    <t>63.742</t>
  </si>
  <si>
    <t>76.512</t>
  </si>
  <si>
    <t>78.414</t>
  </si>
  <si>
    <t>65.644</t>
  </si>
  <si>
    <t>KHAFIF</t>
  </si>
  <si>
    <t>YAHYA</t>
  </si>
  <si>
    <t>3.468</t>
  </si>
  <si>
    <t>2.850</t>
  </si>
  <si>
    <t>1.425</t>
  </si>
  <si>
    <t>6.845</t>
  </si>
  <si>
    <t>6.197</t>
  </si>
  <si>
    <t>3.167</t>
  </si>
  <si>
    <t>13.843</t>
  </si>
  <si>
    <t>17.010</t>
  </si>
  <si>
    <t>KHALDI</t>
  </si>
  <si>
    <t>ICHRAK</t>
  </si>
  <si>
    <t>11.866</t>
  </si>
  <si>
    <t>10.775</t>
  </si>
  <si>
    <t>12.233</t>
  </si>
  <si>
    <t>9.138</t>
  </si>
  <si>
    <t>14.798</t>
  </si>
  <si>
    <t>11.232</t>
  </si>
  <si>
    <t>10.198</t>
  </si>
  <si>
    <t>12.524</t>
  </si>
  <si>
    <t>11.175</t>
  </si>
  <si>
    <t>59.485</t>
  </si>
  <si>
    <t>70.008</t>
  </si>
  <si>
    <t>67.462</t>
  </si>
  <si>
    <t>56.939</t>
  </si>
  <si>
    <t>KHAMMASSI</t>
  </si>
  <si>
    <t>13.053</t>
  </si>
  <si>
    <t>9.770</t>
  </si>
  <si>
    <t>11.775</t>
  </si>
  <si>
    <t>16.359</t>
  </si>
  <si>
    <t>11.192</t>
  </si>
  <si>
    <t>12.863</t>
  </si>
  <si>
    <t>64.206</t>
  </si>
  <si>
    <t>77.471</t>
  </si>
  <si>
    <t>62.493</t>
  </si>
  <si>
    <t>KHELIF</t>
  </si>
  <si>
    <t>15.111</t>
  </si>
  <si>
    <t>17.780</t>
  </si>
  <si>
    <t>16.465</t>
  </si>
  <si>
    <t>15.833</t>
  </si>
  <si>
    <t>12.243</t>
  </si>
  <si>
    <t>19.300</t>
  </si>
  <si>
    <t>16.215</t>
  </si>
  <si>
    <t>16.845</t>
  </si>
  <si>
    <t>17.655</t>
  </si>
  <si>
    <t>17.430</t>
  </si>
  <si>
    <t>14.118</t>
  </si>
  <si>
    <t>12.828</t>
  </si>
  <si>
    <t>13.387</t>
  </si>
  <si>
    <t>15.835</t>
  </si>
  <si>
    <t>14.348</t>
  </si>
  <si>
    <t>77.235</t>
  </si>
  <si>
    <t>90.621</t>
  </si>
  <si>
    <t>88.587</t>
  </si>
  <si>
    <t>75.200</t>
  </si>
  <si>
    <t>KHELIFI</t>
  </si>
  <si>
    <t>SEIF</t>
  </si>
  <si>
    <t>11.733</t>
  </si>
  <si>
    <t>11.575</t>
  </si>
  <si>
    <t>9.498</t>
  </si>
  <si>
    <t>16.075</t>
  </si>
  <si>
    <t>14.203</t>
  </si>
  <si>
    <t>9.588</t>
  </si>
  <si>
    <t>9.238</t>
  </si>
  <si>
    <t>9.278</t>
  </si>
  <si>
    <t>12.983</t>
  </si>
  <si>
    <t>10.417</t>
  </si>
  <si>
    <t>56.058</t>
  </si>
  <si>
    <t>65.336</t>
  </si>
  <si>
    <t>61.487</t>
  </si>
  <si>
    <t>52.209</t>
  </si>
  <si>
    <t>KHIARI</t>
  </si>
  <si>
    <t>5.780</t>
  </si>
  <si>
    <t>4.065</t>
  </si>
  <si>
    <t>1.930</t>
  </si>
  <si>
    <t>4.265</t>
  </si>
  <si>
    <t>4.165</t>
  </si>
  <si>
    <t>5.253</t>
  </si>
  <si>
    <t>6.310</t>
  </si>
  <si>
    <t>6.490</t>
  </si>
  <si>
    <t>7.145</t>
  </si>
  <si>
    <t>11.762</t>
  </si>
  <si>
    <t>13.663</t>
  </si>
  <si>
    <t>9.395</t>
  </si>
  <si>
    <t>40.138</t>
  </si>
  <si>
    <t>52.263</t>
  </si>
  <si>
    <t>54.154</t>
  </si>
  <si>
    <t>42.029</t>
  </si>
  <si>
    <t>KHLIA</t>
  </si>
  <si>
    <t>KHADLJA</t>
  </si>
  <si>
    <t>6.413</t>
  </si>
  <si>
    <t>4.458</t>
  </si>
  <si>
    <t>6.668</t>
  </si>
  <si>
    <t>1.875</t>
  </si>
  <si>
    <t>13.803</t>
  </si>
  <si>
    <t>7.622</t>
  </si>
  <si>
    <t>4.015</t>
  </si>
  <si>
    <t>11.075</t>
  </si>
  <si>
    <t>1.506</t>
  </si>
  <si>
    <t>32.883</t>
  </si>
  <si>
    <t>36.898</t>
  </si>
  <si>
    <t>25.314</t>
  </si>
  <si>
    <t>21.299</t>
  </si>
  <si>
    <t>KHRIBICH</t>
  </si>
  <si>
    <t>WISSEM</t>
  </si>
  <si>
    <t>11.229</t>
  </si>
  <si>
    <t>4.580</t>
  </si>
  <si>
    <t>5.790</t>
  </si>
  <si>
    <t>8.703</t>
  </si>
  <si>
    <t>6.888</t>
  </si>
  <si>
    <t>12.275</t>
  </si>
  <si>
    <t>16.481</t>
  </si>
  <si>
    <t>10.735</t>
  </si>
  <si>
    <t>11.418</t>
  </si>
  <si>
    <t>11.437</t>
  </si>
  <si>
    <t>11.010</t>
  </si>
  <si>
    <t>55.774</t>
  </si>
  <si>
    <t>67.464</t>
  </si>
  <si>
    <t>66.240</t>
  </si>
  <si>
    <t>54.550</t>
  </si>
  <si>
    <t>KILANI</t>
  </si>
  <si>
    <t>12.987</t>
  </si>
  <si>
    <t>13.925</t>
  </si>
  <si>
    <t>14.140</t>
  </si>
  <si>
    <t>12.710</t>
  </si>
  <si>
    <t>13.475</t>
  </si>
  <si>
    <t>14.781</t>
  </si>
  <si>
    <t>14.318</t>
  </si>
  <si>
    <t>9.870</t>
  </si>
  <si>
    <t>13.082</t>
  </si>
  <si>
    <t>65.491</t>
  </si>
  <si>
    <t>75.106</t>
  </si>
  <si>
    <t>73.268</t>
  </si>
  <si>
    <t>63.653</t>
  </si>
  <si>
    <t>KLAI</t>
  </si>
  <si>
    <t>15.178</t>
  </si>
  <si>
    <t>12.665</t>
  </si>
  <si>
    <t>18.900</t>
  </si>
  <si>
    <t>14.108</t>
  </si>
  <si>
    <t>14.995</t>
  </si>
  <si>
    <t>17.475</t>
  </si>
  <si>
    <t>13.905</t>
  </si>
  <si>
    <t>17.772</t>
  </si>
  <si>
    <t>14.413</t>
  </si>
  <si>
    <t>14.460</t>
  </si>
  <si>
    <t>16.148</t>
  </si>
  <si>
    <t>14.547</t>
  </si>
  <si>
    <t>15.842</t>
  </si>
  <si>
    <t>75.546</t>
  </si>
  <si>
    <t>90.946</t>
  </si>
  <si>
    <t>90.013</t>
  </si>
  <si>
    <t>74.613</t>
  </si>
  <si>
    <t>KLOUZ</t>
  </si>
  <si>
    <t>SAMI</t>
  </si>
  <si>
    <t>8.552</t>
  </si>
  <si>
    <t>2.050</t>
  </si>
  <si>
    <t>2.430</t>
  </si>
  <si>
    <t>4.615</t>
  </si>
  <si>
    <t>6.008</t>
  </si>
  <si>
    <t>3.058</t>
  </si>
  <si>
    <t>5.210</t>
  </si>
  <si>
    <t>6.415</t>
  </si>
  <si>
    <t>11.404</t>
  </si>
  <si>
    <t>5.400</t>
  </si>
  <si>
    <t>11.377</t>
  </si>
  <si>
    <t>10.410</t>
  </si>
  <si>
    <t>11.223</t>
  </si>
  <si>
    <t>40.910</t>
  </si>
  <si>
    <t>52.134</t>
  </si>
  <si>
    <t>53.638</t>
  </si>
  <si>
    <t>42.415</t>
  </si>
  <si>
    <t>KNAISSI</t>
  </si>
  <si>
    <t>RAOUAA</t>
  </si>
  <si>
    <t>11.122</t>
  </si>
  <si>
    <t>9.020</t>
  </si>
  <si>
    <t>9.518</t>
  </si>
  <si>
    <t>17.150</t>
  </si>
  <si>
    <t>8.192</t>
  </si>
  <si>
    <t>9.072</t>
  </si>
  <si>
    <t>11.242</t>
  </si>
  <si>
    <t>10.996</t>
  </si>
  <si>
    <t>53.815</t>
  </si>
  <si>
    <t>62.886</t>
  </si>
  <si>
    <t>60.657</t>
  </si>
  <si>
    <t>51.585</t>
  </si>
  <si>
    <t>KORTAS</t>
  </si>
  <si>
    <t>AHMAD</t>
  </si>
  <si>
    <t>10.099</t>
  </si>
  <si>
    <t>7.743</t>
  </si>
  <si>
    <t>8.020</t>
  </si>
  <si>
    <t>15.476</t>
  </si>
  <si>
    <t>11.490</t>
  </si>
  <si>
    <t>5.480</t>
  </si>
  <si>
    <t>7.288</t>
  </si>
  <si>
    <t>8.902</t>
  </si>
  <si>
    <t>52.097</t>
  </si>
  <si>
    <t>59.647</t>
  </si>
  <si>
    <t>53.375</t>
  </si>
  <si>
    <t>45.825</t>
  </si>
  <si>
    <t>KOUBAA</t>
  </si>
  <si>
    <t>FEDI</t>
  </si>
  <si>
    <t>12.248</t>
  </si>
  <si>
    <t>9.115</t>
  </si>
  <si>
    <t>4.950</t>
  </si>
  <si>
    <t>13.945</t>
  </si>
  <si>
    <t>17.404</t>
  </si>
  <si>
    <t>11.493</t>
  </si>
  <si>
    <t>12.290</t>
  </si>
  <si>
    <t>11.677</t>
  </si>
  <si>
    <t>60.713</t>
  </si>
  <si>
    <t>73.003</t>
  </si>
  <si>
    <t>72.743</t>
  </si>
  <si>
    <t>60.453</t>
  </si>
  <si>
    <t>KOUKI</t>
  </si>
  <si>
    <t>ARIJ</t>
  </si>
  <si>
    <t>14.466</t>
  </si>
  <si>
    <t>15.355</t>
  </si>
  <si>
    <t>14.973</t>
  </si>
  <si>
    <t>12.813</t>
  </si>
  <si>
    <t>16.560</t>
  </si>
  <si>
    <t>17.560</t>
  </si>
  <si>
    <t>11.740</t>
  </si>
  <si>
    <t>15.710</t>
  </si>
  <si>
    <t>17.550</t>
  </si>
  <si>
    <t>12.492</t>
  </si>
  <si>
    <t>14.308</t>
  </si>
  <si>
    <t>13.173</t>
  </si>
  <si>
    <t>14.674</t>
  </si>
  <si>
    <t>14.247</t>
  </si>
  <si>
    <t>71.353</t>
  </si>
  <si>
    <t>84.526</t>
  </si>
  <si>
    <t>80.560</t>
  </si>
  <si>
    <t>67.387</t>
  </si>
  <si>
    <t>IHEB</t>
  </si>
  <si>
    <t>10.160</t>
  </si>
  <si>
    <t>5.230</t>
  </si>
  <si>
    <t>9.510</t>
  </si>
  <si>
    <t>8.688</t>
  </si>
  <si>
    <t>8.125</t>
  </si>
  <si>
    <t>12.611</t>
  </si>
  <si>
    <t>9.108</t>
  </si>
  <si>
    <t>11.657</t>
  </si>
  <si>
    <t>8.584</t>
  </si>
  <si>
    <t>50.566</t>
  </si>
  <si>
    <t>60.084</t>
  </si>
  <si>
    <t>55.367</t>
  </si>
  <si>
    <t>45.849</t>
  </si>
  <si>
    <t>KRIFA</t>
  </si>
  <si>
    <t>12.559</t>
  </si>
  <si>
    <t>10.725</t>
  </si>
  <si>
    <t>12.520</t>
  </si>
  <si>
    <t>16.077</t>
  </si>
  <si>
    <t>12.238</t>
  </si>
  <si>
    <t>12.271</t>
  </si>
  <si>
    <t>65.539</t>
  </si>
  <si>
    <t>76.673</t>
  </si>
  <si>
    <t>71.785</t>
  </si>
  <si>
    <t>60.652</t>
  </si>
  <si>
    <t>KSONTINI</t>
  </si>
  <si>
    <t>15.153</t>
  </si>
  <si>
    <t>16.327</t>
  </si>
  <si>
    <t>13.652</t>
  </si>
  <si>
    <t>16.410</t>
  </si>
  <si>
    <t>15.055</t>
  </si>
  <si>
    <t>14.714</t>
  </si>
  <si>
    <t>71.822</t>
  </si>
  <si>
    <t>86.877</t>
  </si>
  <si>
    <t>86.646</t>
  </si>
  <si>
    <t>LAHMAR</t>
  </si>
  <si>
    <t>11.911</t>
  </si>
  <si>
    <t>10.475</t>
  </si>
  <si>
    <t>12.345</t>
  </si>
  <si>
    <t>16.436</t>
  </si>
  <si>
    <t>10.772</t>
  </si>
  <si>
    <t>12.682</t>
  </si>
  <si>
    <t>11.101</t>
  </si>
  <si>
    <t>60.540</t>
  </si>
  <si>
    <t>71.530</t>
  </si>
  <si>
    <t>69.528</t>
  </si>
  <si>
    <t>58.538</t>
  </si>
  <si>
    <t>LASRAM</t>
  </si>
  <si>
    <t>8.714</t>
  </si>
  <si>
    <t>2.450</t>
  </si>
  <si>
    <t>2.825</t>
  </si>
  <si>
    <t>1.630</t>
  </si>
  <si>
    <t>3.365</t>
  </si>
  <si>
    <t>3.095</t>
  </si>
  <si>
    <t>13.926</t>
  </si>
  <si>
    <t>13.228</t>
  </si>
  <si>
    <t>12.042</t>
  </si>
  <si>
    <t>9.670</t>
  </si>
  <si>
    <t>10.472</t>
  </si>
  <si>
    <t>9.638</t>
  </si>
  <si>
    <t>7.742</t>
  </si>
  <si>
    <t>39.632</t>
  </si>
  <si>
    <t>50.104</t>
  </si>
  <si>
    <t>48.277</t>
  </si>
  <si>
    <t>37.805</t>
  </si>
  <si>
    <t>LASSOUED</t>
  </si>
  <si>
    <t>13.964</t>
  </si>
  <si>
    <t>13.875</t>
  </si>
  <si>
    <t>16.890</t>
  </si>
  <si>
    <t>15.383</t>
  </si>
  <si>
    <t>11.753</t>
  </si>
  <si>
    <t>12.245</t>
  </si>
  <si>
    <t>16.830</t>
  </si>
  <si>
    <t>13.420</t>
  </si>
  <si>
    <t>12.948</t>
  </si>
  <si>
    <t>12.968</t>
  </si>
  <si>
    <t>14.701</t>
  </si>
  <si>
    <t>13.187</t>
  </si>
  <si>
    <t>71.701</t>
  </si>
  <si>
    <t>84.669</t>
  </si>
  <si>
    <t>80.877</t>
  </si>
  <si>
    <t>67.908</t>
  </si>
  <si>
    <t>LOUATI</t>
  </si>
  <si>
    <t>NADER</t>
  </si>
  <si>
    <t>8.468</t>
  </si>
  <si>
    <t>4.375</t>
  </si>
  <si>
    <t>4.115</t>
  </si>
  <si>
    <t>4.245</t>
  </si>
  <si>
    <t>3.755</t>
  </si>
  <si>
    <t>6.940</t>
  </si>
  <si>
    <t>17.530</t>
  </si>
  <si>
    <t>12.907</t>
  </si>
  <si>
    <t>13.982</t>
  </si>
  <si>
    <t>12.847</t>
  </si>
  <si>
    <t>7.011</t>
  </si>
  <si>
    <t>38.001</t>
  </si>
  <si>
    <t>50.848</t>
  </si>
  <si>
    <t>53.255</t>
  </si>
  <si>
    <t>40.408</t>
  </si>
  <si>
    <t>LOUHICHI</t>
  </si>
  <si>
    <t>2.650</t>
  </si>
  <si>
    <t>4.890</t>
  </si>
  <si>
    <t>4.358</t>
  </si>
  <si>
    <t>7.493</t>
  </si>
  <si>
    <t>7.510</t>
  </si>
  <si>
    <t>10.495</t>
  </si>
  <si>
    <t>12.147</t>
  </si>
  <si>
    <t>2.580</t>
  </si>
  <si>
    <t>6.548</t>
  </si>
  <si>
    <t>6.477</t>
  </si>
  <si>
    <t>8.903</t>
  </si>
  <si>
    <t>7.409</t>
  </si>
  <si>
    <t>39.049</t>
  </si>
  <si>
    <t>45.525</t>
  </si>
  <si>
    <t>41.171</t>
  </si>
  <si>
    <t>34.695</t>
  </si>
  <si>
    <t>MAALEJ</t>
  </si>
  <si>
    <t>FARAH</t>
  </si>
  <si>
    <t>9.531</t>
  </si>
  <si>
    <t>7.615</t>
  </si>
  <si>
    <t>7.558</t>
  </si>
  <si>
    <t>8.660</t>
  </si>
  <si>
    <t>8.148</t>
  </si>
  <si>
    <t>6.377</t>
  </si>
  <si>
    <t>10.743</t>
  </si>
  <si>
    <t>8.256</t>
  </si>
  <si>
    <t>49.738</t>
  </si>
  <si>
    <t>56.115</t>
  </si>
  <si>
    <t>50.474</t>
  </si>
  <si>
    <t>44.097</t>
  </si>
  <si>
    <t>MABROUKI</t>
  </si>
  <si>
    <t>DORRA</t>
  </si>
  <si>
    <t>11.274</t>
  </si>
  <si>
    <t>9.025</t>
  </si>
  <si>
    <t>12.563</t>
  </si>
  <si>
    <t>11.820</t>
  </si>
  <si>
    <t>15.404</t>
  </si>
  <si>
    <t>12.463</t>
  </si>
  <si>
    <t>10.828</t>
  </si>
  <si>
    <t>10.752</t>
  </si>
  <si>
    <t>11.562</t>
  </si>
  <si>
    <t>10.972</t>
  </si>
  <si>
    <t>54.726</t>
  </si>
  <si>
    <t>65.477</t>
  </si>
  <si>
    <t>62.895</t>
  </si>
  <si>
    <t>52.143</t>
  </si>
  <si>
    <t>MADANI</t>
  </si>
  <si>
    <t>DORSAF</t>
  </si>
  <si>
    <t>4.626</t>
  </si>
  <si>
    <t>1.850</t>
  </si>
  <si>
    <t>1.213</t>
  </si>
  <si>
    <t>1.058</t>
  </si>
  <si>
    <t>0.690</t>
  </si>
  <si>
    <t>4.560</t>
  </si>
  <si>
    <t>7.440</t>
  </si>
  <si>
    <t>2.750</t>
  </si>
  <si>
    <t>5.185</t>
  </si>
  <si>
    <t>7.225</t>
  </si>
  <si>
    <t>5.930</t>
  </si>
  <si>
    <t>9.798</t>
  </si>
  <si>
    <t>1.400</t>
  </si>
  <si>
    <t>2.440</t>
  </si>
  <si>
    <t>6.644</t>
  </si>
  <si>
    <t>2.502</t>
  </si>
  <si>
    <t>17.662</t>
  </si>
  <si>
    <t>23.727</t>
  </si>
  <si>
    <t>23.285</t>
  </si>
  <si>
    <t>17.220</t>
  </si>
  <si>
    <t>MADAN!</t>
  </si>
  <si>
    <t>KAIS</t>
  </si>
  <si>
    <t>0.034</t>
  </si>
  <si>
    <t>0.250</t>
  </si>
  <si>
    <t>0.067</t>
  </si>
  <si>
    <t>0.235</t>
  </si>
  <si>
    <t>MAHFOUDHI</t>
  </si>
  <si>
    <t>10.865</t>
  </si>
  <si>
    <t>14.337</t>
  </si>
  <si>
    <t>10.168</t>
  </si>
  <si>
    <t>10.378</t>
  </si>
  <si>
    <t>10.095</t>
  </si>
  <si>
    <t>11.397</t>
  </si>
  <si>
    <t>59.032</t>
  </si>
  <si>
    <t>69.127</t>
  </si>
  <si>
    <t>64.587</t>
  </si>
  <si>
    <t>54.492</t>
  </si>
  <si>
    <t>MAHJOUB</t>
  </si>
  <si>
    <t>11.715</t>
  </si>
  <si>
    <t>11.283</t>
  </si>
  <si>
    <t>12.670</t>
  </si>
  <si>
    <t>13.848</t>
  </si>
  <si>
    <t>13.017</t>
  </si>
  <si>
    <t>12.533</t>
  </si>
  <si>
    <t>60.976</t>
  </si>
  <si>
    <t>73.993</t>
  </si>
  <si>
    <t>73.061</t>
  </si>
  <si>
    <t>60.045</t>
  </si>
  <si>
    <t>MAHMOUD!</t>
  </si>
  <si>
    <t>SANA</t>
  </si>
  <si>
    <t>MAJJEDI</t>
  </si>
  <si>
    <t>11.353</t>
  </si>
  <si>
    <t>11.345</t>
  </si>
  <si>
    <t>8.360</t>
  </si>
  <si>
    <t>11.582</t>
  </si>
  <si>
    <t>9.614</t>
  </si>
  <si>
    <t>54.334</t>
  </si>
  <si>
    <t>62.694</t>
  </si>
  <si>
    <t>60.519</t>
  </si>
  <si>
    <t>52.159</t>
  </si>
  <si>
    <t>MAKNI</t>
  </si>
  <si>
    <t>12.516</t>
  </si>
  <si>
    <t>9.725</t>
  </si>
  <si>
    <t>11.008</t>
  </si>
  <si>
    <t>8.188</t>
  </si>
  <si>
    <t>12.575</t>
  </si>
  <si>
    <t>10.905</t>
  </si>
  <si>
    <t>17.753</t>
  </si>
  <si>
    <t>12.799</t>
  </si>
  <si>
    <t>62.088</t>
  </si>
  <si>
    <t>75.030</t>
  </si>
  <si>
    <t>75.624</t>
  </si>
  <si>
    <t>62.682</t>
  </si>
  <si>
    <t>MALLAT</t>
  </si>
  <si>
    <t>12.460</t>
  </si>
  <si>
    <t>11.795</t>
  </si>
  <si>
    <t>10.688</t>
  </si>
  <si>
    <t>15.992</t>
  </si>
  <si>
    <t>10.268</t>
  </si>
  <si>
    <t>12.924</t>
  </si>
  <si>
    <t>11.972</t>
  </si>
  <si>
    <t>63.844</t>
  </si>
  <si>
    <t>75.606</t>
  </si>
  <si>
    <t>72.378</t>
  </si>
  <si>
    <t>60.616</t>
  </si>
  <si>
    <t>MALLEH</t>
  </si>
  <si>
    <t>10.315</t>
  </si>
  <si>
    <t>10.635</t>
  </si>
  <si>
    <t>10.170</t>
  </si>
  <si>
    <t>15.868</t>
  </si>
  <si>
    <t>13.677</t>
  </si>
  <si>
    <t>11.208</t>
  </si>
  <si>
    <t>11.025</t>
  </si>
  <si>
    <t>62.179</t>
  </si>
  <si>
    <t>73.204</t>
  </si>
  <si>
    <t>68.191</t>
  </si>
  <si>
    <t>57.166</t>
  </si>
  <si>
    <t>MANAI</t>
  </si>
  <si>
    <t>TESNIME</t>
  </si>
  <si>
    <t>13.310</t>
  </si>
  <si>
    <t>11.220</t>
  </si>
  <si>
    <t>16.272</t>
  </si>
  <si>
    <t>10.388</t>
  </si>
  <si>
    <t>59.610</t>
  </si>
  <si>
    <t>68.110</t>
  </si>
  <si>
    <t>61.650</t>
  </si>
  <si>
    <t>53.150</t>
  </si>
  <si>
    <t>MANKAI</t>
  </si>
  <si>
    <t>13.647</t>
  </si>
  <si>
    <t>10.255</t>
  </si>
  <si>
    <t>15.515</t>
  </si>
  <si>
    <t>16.407</t>
  </si>
  <si>
    <t>9.502</t>
  </si>
  <si>
    <t>16.328</t>
  </si>
  <si>
    <t>12.876</t>
  </si>
  <si>
    <t>14.458</t>
  </si>
  <si>
    <t>68.103</t>
  </si>
  <si>
    <t>80.876</t>
  </si>
  <si>
    <t>78.055</t>
  </si>
  <si>
    <t>65.282</t>
  </si>
  <si>
    <t>MANSOUR</t>
  </si>
  <si>
    <t>WAJDI</t>
  </si>
  <si>
    <t>11.739</t>
  </si>
  <si>
    <t>5.080</t>
  </si>
  <si>
    <t>8.415</t>
  </si>
  <si>
    <t>7.995</t>
  </si>
  <si>
    <t>9.960</t>
  </si>
  <si>
    <t>13.205</t>
  </si>
  <si>
    <t>15.418</t>
  </si>
  <si>
    <t>13.485</t>
  </si>
  <si>
    <t>55.346</t>
  </si>
  <si>
    <t>68.831</t>
  </si>
  <si>
    <t>70.981</t>
  </si>
  <si>
    <t>MEJRI</t>
  </si>
  <si>
    <t>9.393</t>
  </si>
  <si>
    <t>4.780</t>
  </si>
  <si>
    <t>7.948</t>
  </si>
  <si>
    <t>8.210</t>
  </si>
  <si>
    <t>7.975</t>
  </si>
  <si>
    <t>5.980</t>
  </si>
  <si>
    <t>11.187</t>
  </si>
  <si>
    <t>14.378</t>
  </si>
  <si>
    <t>9.363</t>
  </si>
  <si>
    <t>9.425</t>
  </si>
  <si>
    <t>44.408</t>
  </si>
  <si>
    <t>58.228</t>
  </si>
  <si>
    <t>61.677</t>
  </si>
  <si>
    <t>47.857</t>
  </si>
  <si>
    <t>MEKKI</t>
  </si>
  <si>
    <t>13.341</t>
  </si>
  <si>
    <t>16.811</t>
  </si>
  <si>
    <t>15.585</t>
  </si>
  <si>
    <t>9.840</t>
  </si>
  <si>
    <t>10.248</t>
  </si>
  <si>
    <t>9.868</t>
  </si>
  <si>
    <t>13.399</t>
  </si>
  <si>
    <t>68.435</t>
  </si>
  <si>
    <t>78.303</t>
  </si>
  <si>
    <t>72.605</t>
  </si>
  <si>
    <t>62.737</t>
  </si>
  <si>
    <t>MERHBEN</t>
  </si>
  <si>
    <t>12.364</t>
  </si>
  <si>
    <t>8.695</t>
  </si>
  <si>
    <t>10.360</t>
  </si>
  <si>
    <t>16.676</t>
  </si>
  <si>
    <t>13.217</t>
  </si>
  <si>
    <t>14.848</t>
  </si>
  <si>
    <t>13.146</t>
  </si>
  <si>
    <t>61.135</t>
  </si>
  <si>
    <t>74.655</t>
  </si>
  <si>
    <t>76.869</t>
  </si>
  <si>
    <t>63.349</t>
  </si>
  <si>
    <t>MESSAOUD</t>
  </si>
  <si>
    <t>KHAOULA</t>
  </si>
  <si>
    <t>12.511</t>
  </si>
  <si>
    <t>13.635</t>
  </si>
  <si>
    <t>11.910</t>
  </si>
  <si>
    <t>16.034</t>
  </si>
  <si>
    <t>11.797</t>
  </si>
  <si>
    <t>65.772</t>
  </si>
  <si>
    <t>76.477</t>
  </si>
  <si>
    <t>71.198</t>
  </si>
  <si>
    <t>60.493</t>
  </si>
  <si>
    <t>MEZHOUD</t>
  </si>
  <si>
    <t>10.686</t>
  </si>
  <si>
    <t>3.380</t>
  </si>
  <si>
    <t>6.030</t>
  </si>
  <si>
    <t>7.235</t>
  </si>
  <si>
    <t>7.123</t>
  </si>
  <si>
    <t>9.590</t>
  </si>
  <si>
    <t>11.234</t>
  </si>
  <si>
    <t>14.770</t>
  </si>
  <si>
    <t>15.268</t>
  </si>
  <si>
    <t>14.827</t>
  </si>
  <si>
    <t>10.254</t>
  </si>
  <si>
    <t>11.141</t>
  </si>
  <si>
    <t>51.133</t>
  </si>
  <si>
    <t>65.960</t>
  </si>
  <si>
    <t>71.141</t>
  </si>
  <si>
    <t>56.314</t>
  </si>
  <si>
    <t>MHEMED</t>
  </si>
  <si>
    <t>SALWA</t>
  </si>
  <si>
    <t>11.398</t>
  </si>
  <si>
    <t>8.243</t>
  </si>
  <si>
    <t>15.346</t>
  </si>
  <si>
    <t>14.232</t>
  </si>
  <si>
    <t>12.152</t>
  </si>
  <si>
    <t>12.113</t>
  </si>
  <si>
    <t>11.870</t>
  </si>
  <si>
    <t>62.188</t>
  </si>
  <si>
    <t>74.301</t>
  </si>
  <si>
    <t>73.849</t>
  </si>
  <si>
    <t>61.735</t>
  </si>
  <si>
    <t>MIADI</t>
  </si>
  <si>
    <t>10.181</t>
  </si>
  <si>
    <t>8.325</t>
  </si>
  <si>
    <t>14.846</t>
  </si>
  <si>
    <t>12.593</t>
  </si>
  <si>
    <t>9.125</t>
  </si>
  <si>
    <t>52.008</t>
  </si>
  <si>
    <t>61.133</t>
  </si>
  <si>
    <t>56.140</t>
  </si>
  <si>
    <t>47.015</t>
  </si>
  <si>
    <t>MILADI</t>
  </si>
  <si>
    <t>13.901</t>
  </si>
  <si>
    <t>15.415</t>
  </si>
  <si>
    <t>14.948</t>
  </si>
  <si>
    <t>10.055</t>
  </si>
  <si>
    <t>14.425</t>
  </si>
  <si>
    <t>15.849</t>
  </si>
  <si>
    <t>13.002</t>
  </si>
  <si>
    <t>13.954</t>
  </si>
  <si>
    <t>13.844</t>
  </si>
  <si>
    <t>69.354</t>
  </si>
  <si>
    <t>83.360</t>
  </si>
  <si>
    <t>83.512</t>
  </si>
  <si>
    <t>69.505</t>
  </si>
  <si>
    <t>MJEHID</t>
  </si>
  <si>
    <t>KHOULOUD</t>
  </si>
  <si>
    <t>11.792</t>
  </si>
  <si>
    <t>14.008</t>
  </si>
  <si>
    <t>9.310</t>
  </si>
  <si>
    <t>12.590</t>
  </si>
  <si>
    <t>16.149</t>
  </si>
  <si>
    <t>9.112</t>
  </si>
  <si>
    <t>13.488</t>
  </si>
  <si>
    <t>11.856</t>
  </si>
  <si>
    <t>11.724</t>
  </si>
  <si>
    <t>60.070</t>
  </si>
  <si>
    <t>71.160</t>
  </si>
  <si>
    <t>67.546</t>
  </si>
  <si>
    <t>56.456</t>
  </si>
  <si>
    <t>MNASRI</t>
  </si>
  <si>
    <t>14.538</t>
  </si>
  <si>
    <t>11.567</t>
  </si>
  <si>
    <t>11.944</t>
  </si>
  <si>
    <t>59.252</t>
  </si>
  <si>
    <t>70.667</t>
  </si>
  <si>
    <t>67.043</t>
  </si>
  <si>
    <t>55.628</t>
  </si>
  <si>
    <t>MOSBEHI</t>
  </si>
  <si>
    <t>13.009</t>
  </si>
  <si>
    <t>12.425</t>
  </si>
  <si>
    <t>15.744</t>
  </si>
  <si>
    <t>12.732</t>
  </si>
  <si>
    <t>15.458</t>
  </si>
  <si>
    <t>13.091</t>
  </si>
  <si>
    <t>12.923</t>
  </si>
  <si>
    <t>65.176</t>
  </si>
  <si>
    <t>79.411</t>
  </si>
  <si>
    <t>80.223</t>
  </si>
  <si>
    <t>65.988</t>
  </si>
  <si>
    <t>MOUALHI</t>
  </si>
  <si>
    <t>CHAYMA</t>
  </si>
  <si>
    <t>12.188</t>
  </si>
  <si>
    <t>9.015</t>
  </si>
  <si>
    <t>9.658</t>
  </si>
  <si>
    <t>13.155</t>
  </si>
  <si>
    <t>14.069</t>
  </si>
  <si>
    <t>11.652</t>
  </si>
  <si>
    <t>15.158</t>
  </si>
  <si>
    <t>14.502</t>
  </si>
  <si>
    <t>73.684</t>
  </si>
  <si>
    <t>75.598</t>
  </si>
  <si>
    <t>61.096</t>
  </si>
  <si>
    <t>MOUELHI</t>
  </si>
  <si>
    <t>AYOUB</t>
  </si>
  <si>
    <t>MOUKATIB</t>
  </si>
  <si>
    <t>SAFAA</t>
  </si>
  <si>
    <t>10.297</t>
  </si>
  <si>
    <t>7.030</t>
  </si>
  <si>
    <t>10.115</t>
  </si>
  <si>
    <t>7.885</t>
  </si>
  <si>
    <t>14.784</t>
  </si>
  <si>
    <t>11.032</t>
  </si>
  <si>
    <t>2.100</t>
  </si>
  <si>
    <t>4.660</t>
  </si>
  <si>
    <t>5.708</t>
  </si>
  <si>
    <t>9.514</t>
  </si>
  <si>
    <t>54.180</t>
  </si>
  <si>
    <t>59.888</t>
  </si>
  <si>
    <t>54.457</t>
  </si>
  <si>
    <t>48.748</t>
  </si>
  <si>
    <t>MOURALI</t>
  </si>
  <si>
    <t>SANDRA</t>
  </si>
  <si>
    <t>12.972</t>
  </si>
  <si>
    <t>7.265</t>
  </si>
  <si>
    <t>9.720</t>
  </si>
  <si>
    <t>14.148</t>
  </si>
  <si>
    <t>14.727</t>
  </si>
  <si>
    <t>15.738</t>
  </si>
  <si>
    <t>15.968</t>
  </si>
  <si>
    <t>11.702</t>
  </si>
  <si>
    <t>62.178</t>
  </si>
  <si>
    <t>78.147</t>
  </si>
  <si>
    <t>79.232</t>
  </si>
  <si>
    <t>63.263</t>
  </si>
  <si>
    <t>MOUSSI</t>
  </si>
  <si>
    <t>9.905</t>
  </si>
  <si>
    <t>10.618</t>
  </si>
  <si>
    <t>16.308</t>
  </si>
  <si>
    <t>8.698</t>
  </si>
  <si>
    <t>10.728</t>
  </si>
  <si>
    <t>11.034</t>
  </si>
  <si>
    <t>57.878</t>
  </si>
  <si>
    <t>67.156</t>
  </si>
  <si>
    <t>61.545</t>
  </si>
  <si>
    <t>52.266</t>
  </si>
  <si>
    <t>MSSADDAK</t>
  </si>
  <si>
    <t>10.201</t>
  </si>
  <si>
    <t>9.925</t>
  </si>
  <si>
    <t>8.498</t>
  </si>
  <si>
    <t>8.820</t>
  </si>
  <si>
    <t>9.875</t>
  </si>
  <si>
    <t>12.823</t>
  </si>
  <si>
    <t>6.812</t>
  </si>
  <si>
    <t>6.155</t>
  </si>
  <si>
    <t>9.349</t>
  </si>
  <si>
    <t>52.016</t>
  </si>
  <si>
    <t>58.171</t>
  </si>
  <si>
    <t>52.512</t>
  </si>
  <si>
    <t>46.357</t>
  </si>
  <si>
    <t>MTIBAA</t>
  </si>
  <si>
    <t>RIM</t>
  </si>
  <si>
    <t>10.887</t>
  </si>
  <si>
    <t>8.715</t>
  </si>
  <si>
    <t>9.408</t>
  </si>
  <si>
    <t>10.563</t>
  </si>
  <si>
    <t>8.375</t>
  </si>
  <si>
    <t>11.932</t>
  </si>
  <si>
    <t>8.678</t>
  </si>
  <si>
    <t>9.957</t>
  </si>
  <si>
    <t>54.928</t>
  </si>
  <si>
    <t>64.884</t>
  </si>
  <si>
    <t>61.395</t>
  </si>
  <si>
    <t>51.439</t>
  </si>
  <si>
    <t>MTIRI</t>
  </si>
  <si>
    <t>13.260</t>
  </si>
  <si>
    <t>11.765</t>
  </si>
  <si>
    <t>9.508</t>
  </si>
  <si>
    <t>13.990</t>
  </si>
  <si>
    <t>16.654</t>
  </si>
  <si>
    <t>13.992</t>
  </si>
  <si>
    <t>14.026</t>
  </si>
  <si>
    <t>62.478</t>
  </si>
  <si>
    <t>76.469</t>
  </si>
  <si>
    <t>77.517</t>
  </si>
  <si>
    <t>63.525</t>
  </si>
  <si>
    <t>MZOUGHI</t>
  </si>
  <si>
    <t>7.315</t>
  </si>
  <si>
    <t>5.878</t>
  </si>
  <si>
    <t>10.695</t>
  </si>
  <si>
    <t>8.065</t>
  </si>
  <si>
    <t>13.712</t>
  </si>
  <si>
    <t>9.517</t>
  </si>
  <si>
    <t>9.749</t>
  </si>
  <si>
    <t>46.020</t>
  </si>
  <si>
    <t>53.365</t>
  </si>
  <si>
    <t>44.126</t>
  </si>
  <si>
    <t>NAFFATI</t>
  </si>
  <si>
    <t>HIBA</t>
  </si>
  <si>
    <t>11.656</t>
  </si>
  <si>
    <t>7.800</t>
  </si>
  <si>
    <t>10.908</t>
  </si>
  <si>
    <t>8.888</t>
  </si>
  <si>
    <t>15.726</t>
  </si>
  <si>
    <t>12.468</t>
  </si>
  <si>
    <t>11.828</t>
  </si>
  <si>
    <t>10.777</t>
  </si>
  <si>
    <t>10.718</t>
  </si>
  <si>
    <t>57.589</t>
  </si>
  <si>
    <t>68.366</t>
  </si>
  <si>
    <t>63.663</t>
  </si>
  <si>
    <t>52.886</t>
  </si>
  <si>
    <t>NAHDI</t>
  </si>
  <si>
    <t>BADIS</t>
  </si>
  <si>
    <t>12.578</t>
  </si>
  <si>
    <t>9.965</t>
  </si>
  <si>
    <t>11.470</t>
  </si>
  <si>
    <t>13.611</t>
  </si>
  <si>
    <t>64.342</t>
  </si>
  <si>
    <t>77.432</t>
  </si>
  <si>
    <t>75.182</t>
  </si>
  <si>
    <t>62.092</t>
  </si>
  <si>
    <t>NCIR</t>
  </si>
  <si>
    <t>10.034</t>
  </si>
  <si>
    <t>7.565</t>
  </si>
  <si>
    <t>8.943</t>
  </si>
  <si>
    <t>8.260</t>
  </si>
  <si>
    <t>13.028</t>
  </si>
  <si>
    <t>10.392</t>
  </si>
  <si>
    <t>7.790</t>
  </si>
  <si>
    <t>8.747</t>
  </si>
  <si>
    <t>11.320</t>
  </si>
  <si>
    <t>8.681</t>
  </si>
  <si>
    <t>48.666</t>
  </si>
  <si>
    <t>57.412</t>
  </si>
  <si>
    <t>52.952</t>
  </si>
  <si>
    <t>44.205</t>
  </si>
  <si>
    <t>NEFZI</t>
  </si>
  <si>
    <t>16.928</t>
  </si>
  <si>
    <t>19.165</t>
  </si>
  <si>
    <t>18.608</t>
  </si>
  <si>
    <t>18.560</t>
  </si>
  <si>
    <t>17.792</t>
  </si>
  <si>
    <t>16.740</t>
  </si>
  <si>
    <t>16.543</t>
  </si>
  <si>
    <t>17.281</t>
  </si>
  <si>
    <t>16.556</t>
  </si>
  <si>
    <t>85.758</t>
  </si>
  <si>
    <t>102.301</t>
  </si>
  <si>
    <t>98.489</t>
  </si>
  <si>
    <t>81.946</t>
  </si>
  <si>
    <t>12.109</t>
  </si>
  <si>
    <t>8.975</t>
  </si>
  <si>
    <t>15.952</t>
  </si>
  <si>
    <t>11.824</t>
  </si>
  <si>
    <t>12.409</t>
  </si>
  <si>
    <t>58.154</t>
  </si>
  <si>
    <t>69.854</t>
  </si>
  <si>
    <t>68.680</t>
  </si>
  <si>
    <t>56.980</t>
  </si>
  <si>
    <t>NOUN!</t>
  </si>
  <si>
    <t>10.948</t>
  </si>
  <si>
    <t>7.740</t>
  </si>
  <si>
    <t>8.170</t>
  </si>
  <si>
    <t>12.435</t>
  </si>
  <si>
    <t>12.570</t>
  </si>
  <si>
    <t>4.925</t>
  </si>
  <si>
    <t>12.784</t>
  </si>
  <si>
    <t>12.360</t>
  </si>
  <si>
    <t>13.192</t>
  </si>
  <si>
    <t>14.870</t>
  </si>
  <si>
    <t>10.494</t>
  </si>
  <si>
    <t>54.963</t>
  </si>
  <si>
    <t>68.726</t>
  </si>
  <si>
    <t>70.343</t>
  </si>
  <si>
    <t>56.580</t>
  </si>
  <si>
    <t>OMRI</t>
  </si>
  <si>
    <t>10.016</t>
  </si>
  <si>
    <t>6.175</t>
  </si>
  <si>
    <t>7.270</t>
  </si>
  <si>
    <t>10.155</t>
  </si>
  <si>
    <t>12.693</t>
  </si>
  <si>
    <t>10.534</t>
  </si>
  <si>
    <t>9.472</t>
  </si>
  <si>
    <t>47.836</t>
  </si>
  <si>
    <t>55.878</t>
  </si>
  <si>
    <t>49.966</t>
  </si>
  <si>
    <t>41.925</t>
  </si>
  <si>
    <t>WE.JDEN</t>
  </si>
  <si>
    <t>12.643</t>
  </si>
  <si>
    <t>11.563</t>
  </si>
  <si>
    <t>16.157</t>
  </si>
  <si>
    <t>13.463</t>
  </si>
  <si>
    <t>11.748</t>
  </si>
  <si>
    <t>10.070</t>
  </si>
  <si>
    <t>10.552</t>
  </si>
  <si>
    <t>73.298</t>
  </si>
  <si>
    <t>68.519</t>
  </si>
  <si>
    <t>57.967</t>
  </si>
  <si>
    <t>OUAHCHI</t>
  </si>
  <si>
    <t>16.424</t>
  </si>
  <si>
    <t>15.815</t>
  </si>
  <si>
    <t>19.350</t>
  </si>
  <si>
    <t>17.940</t>
  </si>
  <si>
    <t>16.878</t>
  </si>
  <si>
    <t>16.765</t>
  </si>
  <si>
    <t>16.220</t>
  </si>
  <si>
    <t>17.704</t>
  </si>
  <si>
    <t>16.643</t>
  </si>
  <si>
    <t>16.298</t>
  </si>
  <si>
    <t>15.918</t>
  </si>
  <si>
    <t>16.473</t>
  </si>
  <si>
    <t>16.373</t>
  </si>
  <si>
    <t>82.976</t>
  </si>
  <si>
    <t>98.894</t>
  </si>
  <si>
    <t>96.613</t>
  </si>
  <si>
    <t>80.694</t>
  </si>
  <si>
    <t>OUELHAZI</t>
  </si>
  <si>
    <t>8.242</t>
  </si>
  <si>
    <t>3.050</t>
  </si>
  <si>
    <t>3.975</t>
  </si>
  <si>
    <t>4.658</t>
  </si>
  <si>
    <t>6.360</t>
  </si>
  <si>
    <t>4.475</t>
  </si>
  <si>
    <t>6.345</t>
  </si>
  <si>
    <t>11.861</t>
  </si>
  <si>
    <t>12.282</t>
  </si>
  <si>
    <t>11.347</t>
  </si>
  <si>
    <t>9.099</t>
  </si>
  <si>
    <t>38.417</t>
  </si>
  <si>
    <t>49.764</t>
  </si>
  <si>
    <t>52.084</t>
  </si>
  <si>
    <t>40.738</t>
  </si>
  <si>
    <t>OUERFELLI</t>
  </si>
  <si>
    <t>OUMAYMA</t>
  </si>
  <si>
    <t>15.575</t>
  </si>
  <si>
    <t>15.440</t>
  </si>
  <si>
    <t>15.888</t>
  </si>
  <si>
    <t>13.885</t>
  </si>
  <si>
    <t>12.542</t>
  </si>
  <si>
    <t>14.028</t>
  </si>
  <si>
    <t>14.568</t>
  </si>
  <si>
    <t>72.318</t>
  </si>
  <si>
    <t>85.683</t>
  </si>
  <si>
    <t>82.201</t>
  </si>
  <si>
    <t>68.836</t>
  </si>
  <si>
    <t>OUERIEMMI</t>
  </si>
  <si>
    <t>ARWA</t>
  </si>
  <si>
    <t>15.463</t>
  </si>
  <si>
    <t>17.905</t>
  </si>
  <si>
    <t>15.731</t>
  </si>
  <si>
    <t>12.762</t>
  </si>
  <si>
    <t>15.260</t>
  </si>
  <si>
    <t>13.922</t>
  </si>
  <si>
    <t>76.104</t>
  </si>
  <si>
    <t>90.026</t>
  </si>
  <si>
    <t>85.049</t>
  </si>
  <si>
    <t>71.128</t>
  </si>
  <si>
    <t>OUESLATI</t>
  </si>
  <si>
    <t>13.179</t>
  </si>
  <si>
    <t>14.040</t>
  </si>
  <si>
    <t>16.414</t>
  </si>
  <si>
    <t>11.710</t>
  </si>
  <si>
    <t>11.058</t>
  </si>
  <si>
    <t>11.135</t>
  </si>
  <si>
    <t>14.212</t>
  </si>
  <si>
    <t>12.091</t>
  </si>
  <si>
    <t>66.942</t>
  </si>
  <si>
    <t>78.077</t>
  </si>
  <si>
    <t>72.532</t>
  </si>
  <si>
    <t>61.397</t>
  </si>
  <si>
    <t>10.691</t>
  </si>
  <si>
    <t>5.115</t>
  </si>
  <si>
    <t>6.953</t>
  </si>
  <si>
    <t>9.263</t>
  </si>
  <si>
    <t>14.822</t>
  </si>
  <si>
    <t>8.530</t>
  </si>
  <si>
    <t>10.863</t>
  </si>
  <si>
    <t>10.510</t>
  </si>
  <si>
    <t>51.465</t>
  </si>
  <si>
    <t>61.457</t>
  </si>
  <si>
    <t>56.127</t>
  </si>
  <si>
    <t>46.136</t>
  </si>
  <si>
    <t>SAFA</t>
  </si>
  <si>
    <t>13.683</t>
  </si>
  <si>
    <t>13.195</t>
  </si>
  <si>
    <t>16.819</t>
  </si>
  <si>
    <t>11.288</t>
  </si>
  <si>
    <t>15.420</t>
  </si>
  <si>
    <t>13.558</t>
  </si>
  <si>
    <t>66.954</t>
  </si>
  <si>
    <t>80.222</t>
  </si>
  <si>
    <t>81.044</t>
  </si>
  <si>
    <t>67.775</t>
  </si>
  <si>
    <t>OUHIBI</t>
  </si>
  <si>
    <t>11.896</t>
  </si>
  <si>
    <t>10.560</t>
  </si>
  <si>
    <t>16.108</t>
  </si>
  <si>
    <t>12.547</t>
  </si>
  <si>
    <t>13.012</t>
  </si>
  <si>
    <t>10.408</t>
  </si>
  <si>
    <t>11.323</t>
  </si>
  <si>
    <t>12.870</t>
  </si>
  <si>
    <t>59.833</t>
  </si>
  <si>
    <t>71.156</t>
  </si>
  <si>
    <t>69.421</t>
  </si>
  <si>
    <t>58.098</t>
  </si>
  <si>
    <t>OUZERI</t>
  </si>
  <si>
    <t>10.939</t>
  </si>
  <si>
    <t>8.955</t>
  </si>
  <si>
    <t>8.503</t>
  </si>
  <si>
    <t>9.273</t>
  </si>
  <si>
    <t>11.268</t>
  </si>
  <si>
    <t>10.593</t>
  </si>
  <si>
    <t>52.602</t>
  </si>
  <si>
    <t>66.095</t>
  </si>
  <si>
    <t>68.597</t>
  </si>
  <si>
    <t>55.104</t>
  </si>
  <si>
    <t>RAACH</t>
  </si>
  <si>
    <t>14.728</t>
  </si>
  <si>
    <t>15.425</t>
  </si>
  <si>
    <t>14.983</t>
  </si>
  <si>
    <t>14.105</t>
  </si>
  <si>
    <t>18.195</t>
  </si>
  <si>
    <t>14.572</t>
  </si>
  <si>
    <t>15.478</t>
  </si>
  <si>
    <t>13.939</t>
  </si>
  <si>
    <t>73.851</t>
  </si>
  <si>
    <t>87.879</t>
  </si>
  <si>
    <t>85.695</t>
  </si>
  <si>
    <t>71.666</t>
  </si>
  <si>
    <t>RADDAOUI</t>
  </si>
  <si>
    <t>12.705</t>
  </si>
  <si>
    <t>15.915</t>
  </si>
  <si>
    <t>15.028</t>
  </si>
  <si>
    <t>9.153</t>
  </si>
  <si>
    <t>9.265</t>
  </si>
  <si>
    <t>9.655</t>
  </si>
  <si>
    <t>15.926</t>
  </si>
  <si>
    <t>12.078</t>
  </si>
  <si>
    <t>12.112</t>
  </si>
  <si>
    <t>65.846</t>
  </si>
  <si>
    <t>77.925</t>
  </si>
  <si>
    <t>78.594</t>
  </si>
  <si>
    <t>66.515</t>
  </si>
  <si>
    <t>RAGGUEM</t>
  </si>
  <si>
    <t>12.941</t>
  </si>
  <si>
    <t>9.318</t>
  </si>
  <si>
    <t>13.746</t>
  </si>
  <si>
    <t>12.094</t>
  </si>
  <si>
    <t>64.947</t>
  </si>
  <si>
    <t>77.497</t>
  </si>
  <si>
    <t>73.120</t>
  </si>
  <si>
    <t>60.570</t>
  </si>
  <si>
    <t>RAOUINE</t>
  </si>
  <si>
    <t>14.744</t>
  </si>
  <si>
    <t>15.765</t>
  </si>
  <si>
    <t>14.853</t>
  </si>
  <si>
    <t>12.195</t>
  </si>
  <si>
    <t>19.550</t>
  </si>
  <si>
    <t>16.090</t>
  </si>
  <si>
    <t>15.970</t>
  </si>
  <si>
    <t>17.099</t>
  </si>
  <si>
    <t>12.592</t>
  </si>
  <si>
    <t>14.931</t>
  </si>
  <si>
    <t>73.350</t>
  </si>
  <si>
    <t>85.942</t>
  </si>
  <si>
    <t>81.403</t>
  </si>
  <si>
    <t>68.812</t>
  </si>
  <si>
    <t>RAZKI</t>
  </si>
  <si>
    <t>WASSIM</t>
  </si>
  <si>
    <t>13.894</t>
  </si>
  <si>
    <t>13.210</t>
  </si>
  <si>
    <t>12.505</t>
  </si>
  <si>
    <t>14.410</t>
  </si>
  <si>
    <t>11.658</t>
  </si>
  <si>
    <t>13.424</t>
  </si>
  <si>
    <t>68.925</t>
  </si>
  <si>
    <t>80.943</t>
  </si>
  <si>
    <t>79.117</t>
  </si>
  <si>
    <t>RIDENE</t>
  </si>
  <si>
    <t>13.825</t>
  </si>
  <si>
    <t>14.455</t>
  </si>
  <si>
    <t>15.040</t>
  </si>
  <si>
    <t>18.940</t>
  </si>
  <si>
    <t>17.617</t>
  </si>
  <si>
    <t>15.043</t>
  </si>
  <si>
    <t>12.922</t>
  </si>
  <si>
    <t>13.713</t>
  </si>
  <si>
    <t>15.508</t>
  </si>
  <si>
    <t>14.516</t>
  </si>
  <si>
    <t>74.654</t>
  </si>
  <si>
    <t>88.367</t>
  </si>
  <si>
    <t>86.656</t>
  </si>
  <si>
    <t>72.943</t>
  </si>
  <si>
    <t>R.JIBA</t>
  </si>
  <si>
    <t>15.319</t>
  </si>
  <si>
    <t>10.165</t>
  </si>
  <si>
    <t>12.723</t>
  </si>
  <si>
    <t>11.953</t>
  </si>
  <si>
    <t>64.233</t>
  </si>
  <si>
    <t>76.957</t>
  </si>
  <si>
    <t>73.273</t>
  </si>
  <si>
    <t>60.549</t>
  </si>
  <si>
    <t>RJIBA</t>
  </si>
  <si>
    <t>ILEF</t>
  </si>
  <si>
    <t>13.148</t>
  </si>
  <si>
    <t>16.940</t>
  </si>
  <si>
    <t>13.375</t>
  </si>
  <si>
    <t>13.359</t>
  </si>
  <si>
    <t>13.174</t>
  </si>
  <si>
    <t>65.492</t>
  </si>
  <si>
    <t>78.932</t>
  </si>
  <si>
    <t>77.363</t>
  </si>
  <si>
    <t>63.923</t>
  </si>
  <si>
    <t>ROMDHANE</t>
  </si>
  <si>
    <t>9.245</t>
  </si>
  <si>
    <t>8.745</t>
  </si>
  <si>
    <t>10.632</t>
  </si>
  <si>
    <t>10.655</t>
  </si>
  <si>
    <t>11.109</t>
  </si>
  <si>
    <t>55.894</t>
  </si>
  <si>
    <t>66.549</t>
  </si>
  <si>
    <t>63.501</t>
  </si>
  <si>
    <t>52.846</t>
  </si>
  <si>
    <t>6.935</t>
  </si>
  <si>
    <t>7.060</t>
  </si>
  <si>
    <t>8.905</t>
  </si>
  <si>
    <t>13.188</t>
  </si>
  <si>
    <t>12.763</t>
  </si>
  <si>
    <t>7.768</t>
  </si>
  <si>
    <t>7.201</t>
  </si>
  <si>
    <t>42.114</t>
  </si>
  <si>
    <t>51.222</t>
  </si>
  <si>
    <t>49.462</t>
  </si>
  <si>
    <t>40.354</t>
  </si>
  <si>
    <t>SAADA</t>
  </si>
  <si>
    <t>14.831</t>
  </si>
  <si>
    <t>18.180</t>
  </si>
  <si>
    <t>16.903</t>
  </si>
  <si>
    <t>16.519</t>
  </si>
  <si>
    <t>13.317</t>
  </si>
  <si>
    <t>14.482</t>
  </si>
  <si>
    <t>14.197</t>
  </si>
  <si>
    <t>14.949</t>
  </si>
  <si>
    <t>14.706</t>
  </si>
  <si>
    <t>73.815</t>
  </si>
  <si>
    <t>88.012</t>
  </si>
  <si>
    <t>88.338</t>
  </si>
  <si>
    <t>74.141</t>
  </si>
  <si>
    <t>SAADALLAH</t>
  </si>
  <si>
    <t>9.755</t>
  </si>
  <si>
    <t>9.170</t>
  </si>
  <si>
    <t>12.013</t>
  </si>
  <si>
    <t>9.357</t>
  </si>
  <si>
    <t>56.114</t>
  </si>
  <si>
    <t>65.470</t>
  </si>
  <si>
    <t>60.574</t>
  </si>
  <si>
    <t>51.217</t>
  </si>
  <si>
    <t>SAADANI</t>
  </si>
  <si>
    <t>ABDELKHALE</t>
  </si>
  <si>
    <t>4.450</t>
  </si>
  <si>
    <t>14.088</t>
  </si>
  <si>
    <t>14.020</t>
  </si>
  <si>
    <t>55.902</t>
  </si>
  <si>
    <t>69.725</t>
  </si>
  <si>
    <t>71.528</t>
  </si>
  <si>
    <t>57.705</t>
  </si>
  <si>
    <t>SAADOUNI</t>
  </si>
  <si>
    <t>KHALED</t>
  </si>
  <si>
    <t>13.845</t>
  </si>
  <si>
    <t>12.318</t>
  </si>
  <si>
    <t>13.755</t>
  </si>
  <si>
    <t>16.858</t>
  </si>
  <si>
    <t>14.490</t>
  </si>
  <si>
    <t>15.107</t>
  </si>
  <si>
    <t>14.563</t>
  </si>
  <si>
    <t>67.723</t>
  </si>
  <si>
    <t>82.830</t>
  </si>
  <si>
    <t>83.349</t>
  </si>
  <si>
    <t>68.242</t>
  </si>
  <si>
    <t>SAID</t>
  </si>
  <si>
    <t>ISMAIL</t>
  </si>
  <si>
    <t>13.278</t>
  </si>
  <si>
    <t>11.995</t>
  </si>
  <si>
    <t>8.445</t>
  </si>
  <si>
    <t>17.784</t>
  </si>
  <si>
    <t>14.689</t>
  </si>
  <si>
    <t>64.140</t>
  </si>
  <si>
    <t>76.905</t>
  </si>
  <si>
    <t>75.640</t>
  </si>
  <si>
    <t>62.875</t>
  </si>
  <si>
    <t>SAIDANE</t>
  </si>
  <si>
    <t>14.408</t>
  </si>
  <si>
    <t>11.583</t>
  </si>
  <si>
    <t>17.578</t>
  </si>
  <si>
    <t>17.507</t>
  </si>
  <si>
    <t>14.523</t>
  </si>
  <si>
    <t>14.288</t>
  </si>
  <si>
    <t>69.941</t>
  </si>
  <si>
    <t>87.448</t>
  </si>
  <si>
    <t>92.543</t>
  </si>
  <si>
    <t>75.036</t>
  </si>
  <si>
    <t>SAIDI</t>
  </si>
  <si>
    <t>9.781</t>
  </si>
  <si>
    <t>4.380</t>
  </si>
  <si>
    <t>4.480</t>
  </si>
  <si>
    <t>5.623</t>
  </si>
  <si>
    <t>9.743</t>
  </si>
  <si>
    <t>8.520</t>
  </si>
  <si>
    <t>15.426</t>
  </si>
  <si>
    <t>12.687</t>
  </si>
  <si>
    <t>6.958</t>
  </si>
  <si>
    <t>8.292</t>
  </si>
  <si>
    <t>11.527</t>
  </si>
  <si>
    <t>7.943</t>
  </si>
  <si>
    <t>47.085</t>
  </si>
  <si>
    <t>55.376</t>
  </si>
  <si>
    <t>48.657</t>
  </si>
  <si>
    <t>40.366</t>
  </si>
  <si>
    <t>SAIHI</t>
  </si>
  <si>
    <t>HACHEM</t>
  </si>
  <si>
    <t>16.135</t>
  </si>
  <si>
    <t>12.672</t>
  </si>
  <si>
    <t>13.008</t>
  </si>
  <si>
    <t>12.727</t>
  </si>
  <si>
    <t>13.621</t>
  </si>
  <si>
    <t>13.361</t>
  </si>
  <si>
    <t>67.089</t>
  </si>
  <si>
    <t>79.816</t>
  </si>
  <si>
    <t>79.343</t>
  </si>
  <si>
    <t>66.616</t>
  </si>
  <si>
    <t>SAMET</t>
  </si>
  <si>
    <t>9.390</t>
  </si>
  <si>
    <t>8.833</t>
  </si>
  <si>
    <t>9.998</t>
  </si>
  <si>
    <t>10.975</t>
  </si>
  <si>
    <t>13.590</t>
  </si>
  <si>
    <t>14.170</t>
  </si>
  <si>
    <t>52.849</t>
  </si>
  <si>
    <t>68.869</t>
  </si>
  <si>
    <t>55.169</t>
  </si>
  <si>
    <t>SBOUI</t>
  </si>
  <si>
    <t>DINA</t>
  </si>
  <si>
    <t>9.371</t>
  </si>
  <si>
    <t>9.145</t>
  </si>
  <si>
    <t>7.860</t>
  </si>
  <si>
    <t>12.106</t>
  </si>
  <si>
    <t>11.822</t>
  </si>
  <si>
    <t>7.648</t>
  </si>
  <si>
    <t>6.337</t>
  </si>
  <si>
    <t>9.837</t>
  </si>
  <si>
    <t>46.221</t>
  </si>
  <si>
    <t>52.557</t>
  </si>
  <si>
    <t>47.890</t>
  </si>
  <si>
    <t>41.553</t>
  </si>
  <si>
    <t>13.293</t>
  </si>
  <si>
    <t>13.598</t>
  </si>
  <si>
    <t>16.792</t>
  </si>
  <si>
    <t>10.885</t>
  </si>
  <si>
    <t>14.632</t>
  </si>
  <si>
    <t>16.160</t>
  </si>
  <si>
    <t>15.322</t>
  </si>
  <si>
    <t>12.466</t>
  </si>
  <si>
    <t>66.378</t>
  </si>
  <si>
    <t>81.699</t>
  </si>
  <si>
    <t>83.208</t>
  </si>
  <si>
    <t>67.886</t>
  </si>
  <si>
    <t>SEBRI</t>
  </si>
  <si>
    <t>11.059</t>
  </si>
  <si>
    <t>7.825</t>
  </si>
  <si>
    <t>7.498</t>
  </si>
  <si>
    <t>12.812</t>
  </si>
  <si>
    <t>11.921</t>
  </si>
  <si>
    <t>10.152</t>
  </si>
  <si>
    <t>52.735</t>
  </si>
  <si>
    <t>64.412</t>
  </si>
  <si>
    <t>52.761</t>
  </si>
  <si>
    <t>SEDDIK</t>
  </si>
  <si>
    <t>13.665</t>
  </si>
  <si>
    <t>15.940</t>
  </si>
  <si>
    <t>13.415</t>
  </si>
  <si>
    <t>18.115</t>
  </si>
  <si>
    <t>12.788</t>
  </si>
  <si>
    <t>14.663</t>
  </si>
  <si>
    <t>13.172</t>
  </si>
  <si>
    <t>70.593</t>
  </si>
  <si>
    <t>83.934</t>
  </si>
  <si>
    <t>80.362</t>
  </si>
  <si>
    <t>67.020</t>
  </si>
  <si>
    <t>SELLAMI</t>
  </si>
  <si>
    <t>15.009</t>
  </si>
  <si>
    <t>14.653</t>
  </si>
  <si>
    <t>13.788</t>
  </si>
  <si>
    <t>14.260</t>
  </si>
  <si>
    <t>15.003</t>
  </si>
  <si>
    <t>14.577</t>
  </si>
  <si>
    <t>14.155</t>
  </si>
  <si>
    <t>15.073</t>
  </si>
  <si>
    <t>14.943</t>
  </si>
  <si>
    <t>75.002</t>
  </si>
  <si>
    <t>89.157</t>
  </si>
  <si>
    <t>87.241</t>
  </si>
  <si>
    <t>73.086</t>
  </si>
  <si>
    <t>SELMI</t>
  </si>
  <si>
    <t>6.017</t>
  </si>
  <si>
    <t>1.330</t>
  </si>
  <si>
    <t>2.265</t>
  </si>
  <si>
    <t>0.550</t>
  </si>
  <si>
    <t>3.230</t>
  </si>
  <si>
    <t>1.890</t>
  </si>
  <si>
    <t>2.078</t>
  </si>
  <si>
    <t>3.115</t>
  </si>
  <si>
    <t>4.970</t>
  </si>
  <si>
    <t>11.252</t>
  </si>
  <si>
    <t>6.107</t>
  </si>
  <si>
    <t>6.899</t>
  </si>
  <si>
    <t>5.089</t>
  </si>
  <si>
    <t>27.372</t>
  </si>
  <si>
    <t>33.479</t>
  </si>
  <si>
    <t>31.526</t>
  </si>
  <si>
    <t>25.419</t>
  </si>
  <si>
    <t>13.153</t>
  </si>
  <si>
    <t>17.455</t>
  </si>
  <si>
    <t>14.678</t>
  </si>
  <si>
    <t>15.287</t>
  </si>
  <si>
    <t>12.806</t>
  </si>
  <si>
    <t>66.721</t>
  </si>
  <si>
    <t>82.008</t>
  </si>
  <si>
    <t>83.040</t>
  </si>
  <si>
    <t>67.753</t>
  </si>
  <si>
    <t>YASSMINE</t>
  </si>
  <si>
    <t>10.708</t>
  </si>
  <si>
    <t>10.390</t>
  </si>
  <si>
    <t>9.513</t>
  </si>
  <si>
    <t>12.485</t>
  </si>
  <si>
    <t>11.673</t>
  </si>
  <si>
    <t>10.344</t>
  </si>
  <si>
    <t>53.238</t>
  </si>
  <si>
    <t>64.912</t>
  </si>
  <si>
    <t>66.642</t>
  </si>
  <si>
    <t>54.969</t>
  </si>
  <si>
    <t>SFAXI</t>
  </si>
  <si>
    <t>11.294</t>
  </si>
  <si>
    <t>9.675</t>
  </si>
  <si>
    <t>18.223</t>
  </si>
  <si>
    <t>9.512</t>
  </si>
  <si>
    <t>3.980</t>
  </si>
  <si>
    <t>7.088</t>
  </si>
  <si>
    <t>7.882</t>
  </si>
  <si>
    <t>12.955</t>
  </si>
  <si>
    <t>9.545</t>
  </si>
  <si>
    <t>60.413</t>
  </si>
  <si>
    <t>68.295</t>
  </si>
  <si>
    <t>61.936</t>
  </si>
  <si>
    <t>54.055</t>
  </si>
  <si>
    <t>SGHAIER</t>
  </si>
  <si>
    <t>9.113</t>
  </si>
  <si>
    <t>8.873</t>
  </si>
  <si>
    <t>5.163</t>
  </si>
  <si>
    <t>6.970</t>
  </si>
  <si>
    <t>6.258</t>
  </si>
  <si>
    <t>7.928</t>
  </si>
  <si>
    <t>6.478</t>
  </si>
  <si>
    <t>9.326</t>
  </si>
  <si>
    <t>8.889</t>
  </si>
  <si>
    <t>47.674</t>
  </si>
  <si>
    <t>54.152</t>
  </si>
  <si>
    <t>49.434</t>
  </si>
  <si>
    <t>42.956</t>
  </si>
  <si>
    <t>SKHIRI</t>
  </si>
  <si>
    <t>8.693</t>
  </si>
  <si>
    <t>12.215</t>
  </si>
  <si>
    <t>13.897</t>
  </si>
  <si>
    <t>8.798</t>
  </si>
  <si>
    <t>8.643</t>
  </si>
  <si>
    <t>55.568</t>
  </si>
  <si>
    <t>64.212</t>
  </si>
  <si>
    <t>60.297</t>
  </si>
  <si>
    <t>51.654</t>
  </si>
  <si>
    <t>SOBHI</t>
  </si>
  <si>
    <t>FARES</t>
  </si>
  <si>
    <t>10.428</t>
  </si>
  <si>
    <t>8.448</t>
  </si>
  <si>
    <t>9.370</t>
  </si>
  <si>
    <t>10.015</t>
  </si>
  <si>
    <t>13.609</t>
  </si>
  <si>
    <t>11.547</t>
  </si>
  <si>
    <t>10.108</t>
  </si>
  <si>
    <t>51.958</t>
  </si>
  <si>
    <t>62.283</t>
  </si>
  <si>
    <t>61.803</t>
  </si>
  <si>
    <t>51.478</t>
  </si>
  <si>
    <t>SOLTANI</t>
  </si>
  <si>
    <t>10.122</t>
  </si>
  <si>
    <t>5.125</t>
  </si>
  <si>
    <t>5.463</t>
  </si>
  <si>
    <t>12.090</t>
  </si>
  <si>
    <t>15.168</t>
  </si>
  <si>
    <t>11.152</t>
  </si>
  <si>
    <t>9.037</t>
  </si>
  <si>
    <t>47.970</t>
  </si>
  <si>
    <t>58.335</t>
  </si>
  <si>
    <t>54.886</t>
  </si>
  <si>
    <t>44.521</t>
  </si>
  <si>
    <t>SOUSSI</t>
  </si>
  <si>
    <t>ZAKARIA</t>
  </si>
  <si>
    <t>15.689</t>
  </si>
  <si>
    <t>15.725</t>
  </si>
  <si>
    <t>15.365</t>
  </si>
  <si>
    <t>15.545</t>
  </si>
  <si>
    <t>18.440</t>
  </si>
  <si>
    <t>19.250</t>
  </si>
  <si>
    <t>16.245</t>
  </si>
  <si>
    <t>18.035</t>
  </si>
  <si>
    <t>16.512</t>
  </si>
  <si>
    <t>14.188</t>
  </si>
  <si>
    <t>15.720</t>
  </si>
  <si>
    <t>15.192</t>
  </si>
  <si>
    <t>16.269</t>
  </si>
  <si>
    <t>79.101</t>
  </si>
  <si>
    <t>94.293</t>
  </si>
  <si>
    <t>93.117</t>
  </si>
  <si>
    <t>TAGHLET</t>
  </si>
  <si>
    <t>NARJES</t>
  </si>
  <si>
    <t>13.042</t>
  </si>
  <si>
    <t>12.753</t>
  </si>
  <si>
    <t>13.052</t>
  </si>
  <si>
    <t>13.031</t>
  </si>
  <si>
    <t>65.554</t>
  </si>
  <si>
    <t>77.614</t>
  </si>
  <si>
    <t>75.586</t>
  </si>
  <si>
    <t>63.526</t>
  </si>
  <si>
    <t>TAKTAK</t>
  </si>
  <si>
    <t>KHALDOUN</t>
  </si>
  <si>
    <t>15.577</t>
  </si>
  <si>
    <t>11.663</t>
  </si>
  <si>
    <t>11.178</t>
  </si>
  <si>
    <t>62.430</t>
  </si>
  <si>
    <t>74.093</t>
  </si>
  <si>
    <t>73.097</t>
  </si>
  <si>
    <t>61.434</t>
  </si>
  <si>
    <t>TEBOURSKI</t>
  </si>
  <si>
    <t>TEKAYA</t>
  </si>
  <si>
    <t>ZEINEB</t>
  </si>
  <si>
    <t>11.642</t>
  </si>
  <si>
    <t>11.823</t>
  </si>
  <si>
    <t>12.007</t>
  </si>
  <si>
    <t>58.505</t>
  </si>
  <si>
    <t>69.155</t>
  </si>
  <si>
    <t>66.666</t>
  </si>
  <si>
    <t>56.016</t>
  </si>
  <si>
    <t>TEYE</t>
  </si>
  <si>
    <t>11.134</t>
  </si>
  <si>
    <t>12.572</t>
  </si>
  <si>
    <t>11.572</t>
  </si>
  <si>
    <t>12.084</t>
  </si>
  <si>
    <t>55.377</t>
  </si>
  <si>
    <t>66.507</t>
  </si>
  <si>
    <t>63.335</t>
  </si>
  <si>
    <t>52.205</t>
  </si>
  <si>
    <t>TLILI</t>
  </si>
  <si>
    <t>11.503</t>
  </si>
  <si>
    <t>12.878</t>
  </si>
  <si>
    <t>12.833</t>
  </si>
  <si>
    <t>64.680</t>
  </si>
  <si>
    <t>77.514</t>
  </si>
  <si>
    <t>75.693</t>
  </si>
  <si>
    <t>62.860</t>
  </si>
  <si>
    <t>TOUATI</t>
  </si>
  <si>
    <t>ERIJ</t>
  </si>
  <si>
    <t>7.540</t>
  </si>
  <si>
    <t>7.185</t>
  </si>
  <si>
    <t>9.195</t>
  </si>
  <si>
    <t>6.190</t>
  </si>
  <si>
    <t>8.345</t>
  </si>
  <si>
    <t>13.792</t>
  </si>
  <si>
    <t>10.601</t>
  </si>
  <si>
    <t>9.204</t>
  </si>
  <si>
    <t>48.030</t>
  </si>
  <si>
    <t>57.020</t>
  </si>
  <si>
    <t>44.825</t>
  </si>
  <si>
    <t>TOUIHRI</t>
  </si>
  <si>
    <t>TESNIM</t>
  </si>
  <si>
    <t>9.664</t>
  </si>
  <si>
    <t>8.635</t>
  </si>
  <si>
    <t>9.095</t>
  </si>
  <si>
    <t>15.811</t>
  </si>
  <si>
    <t>5.158</t>
  </si>
  <si>
    <t>2.300</t>
  </si>
  <si>
    <t>5.243</t>
  </si>
  <si>
    <t>10.339</t>
  </si>
  <si>
    <t>8.954</t>
  </si>
  <si>
    <t>48.185</t>
  </si>
  <si>
    <t>53.428</t>
  </si>
  <si>
    <t>43.190</t>
  </si>
  <si>
    <t>37.947</t>
  </si>
  <si>
    <t>TRIKI</t>
  </si>
  <si>
    <t>11.478</t>
  </si>
  <si>
    <t>17.030</t>
  </si>
  <si>
    <t>14.703</t>
  </si>
  <si>
    <t>8.215</t>
  </si>
  <si>
    <t>14.245</t>
  </si>
  <si>
    <t>11.598</t>
  </si>
  <si>
    <t>11.659</t>
  </si>
  <si>
    <t>73.699</t>
  </si>
  <si>
    <t>74.505</t>
  </si>
  <si>
    <t>62.487</t>
  </si>
  <si>
    <t>TURKI</t>
  </si>
  <si>
    <t>15.817</t>
  </si>
  <si>
    <t>16.315</t>
  </si>
  <si>
    <t>18.430</t>
  </si>
  <si>
    <t>17.815</t>
  </si>
  <si>
    <t>17.596</t>
  </si>
  <si>
    <t>14.782</t>
  </si>
  <si>
    <t>15.375</t>
  </si>
  <si>
    <t>15.978</t>
  </si>
  <si>
    <t>15.647</t>
  </si>
  <si>
    <t>79.014</t>
  </si>
  <si>
    <t>94.389</t>
  </si>
  <si>
    <t>91.699</t>
  </si>
  <si>
    <t>76.324</t>
  </si>
  <si>
    <t>WACHANI</t>
  </si>
  <si>
    <t>11.743</t>
  </si>
  <si>
    <t>9.633</t>
  </si>
  <si>
    <t>9.027</t>
  </si>
  <si>
    <t>16.110</t>
  </si>
  <si>
    <t>15.242</t>
  </si>
  <si>
    <t>11.446</t>
  </si>
  <si>
    <t>56.901</t>
  </si>
  <si>
    <t>72.142</t>
  </si>
  <si>
    <t>76.788</t>
  </si>
  <si>
    <t>61.547</t>
  </si>
  <si>
    <t>WESLATI</t>
  </si>
  <si>
    <t>11.364</t>
  </si>
  <si>
    <t>11.318</t>
  </si>
  <si>
    <t>11.098</t>
  </si>
  <si>
    <t>54.912</t>
  </si>
  <si>
    <t>66.230</t>
  </si>
  <si>
    <t>64.985</t>
  </si>
  <si>
    <t>53.667</t>
  </si>
  <si>
    <t>YAHIA</t>
  </si>
  <si>
    <t>11.839</t>
  </si>
  <si>
    <t>13.303</t>
  </si>
  <si>
    <t>7.685</t>
  </si>
  <si>
    <t>15.572</t>
  </si>
  <si>
    <t>14.082</t>
  </si>
  <si>
    <t>11.848</t>
  </si>
  <si>
    <t>12.047</t>
  </si>
  <si>
    <t>61.662</t>
  </si>
  <si>
    <t>74.352</t>
  </si>
  <si>
    <t>77.691</t>
  </si>
  <si>
    <t>65.001</t>
  </si>
  <si>
    <t>YAHYAOUI</t>
  </si>
  <si>
    <t>15.523</t>
  </si>
  <si>
    <t>12.405</t>
  </si>
  <si>
    <t>14.731</t>
  </si>
  <si>
    <t>14.178</t>
  </si>
  <si>
    <t>15.118</t>
  </si>
  <si>
    <t>13.703</t>
  </si>
  <si>
    <t>13.870</t>
  </si>
  <si>
    <t>69.907</t>
  </si>
  <si>
    <t>83.611</t>
  </si>
  <si>
    <t>82.480</t>
  </si>
  <si>
    <t>68.776</t>
  </si>
  <si>
    <t>YAKOUBI</t>
  </si>
  <si>
    <t>HADIR</t>
  </si>
  <si>
    <t>YANGUI</t>
  </si>
  <si>
    <t>17.515</t>
  </si>
  <si>
    <t>16.640</t>
  </si>
  <si>
    <t>14.423</t>
  </si>
  <si>
    <t>17.270</t>
  </si>
  <si>
    <t>17.640</t>
  </si>
  <si>
    <t>17.367</t>
  </si>
  <si>
    <t>15.987</t>
  </si>
  <si>
    <t>81.131</t>
  </si>
  <si>
    <t>98.498</t>
  </si>
  <si>
    <t>100.998</t>
  </si>
  <si>
    <t>83.631</t>
  </si>
  <si>
    <t>YOUSFFI</t>
  </si>
  <si>
    <t>JAOUAHER</t>
  </si>
  <si>
    <t>10.638</t>
  </si>
  <si>
    <t>7.965</t>
  </si>
  <si>
    <t>12.995</t>
  </si>
  <si>
    <t>13.318</t>
  </si>
  <si>
    <t>6.882</t>
  </si>
  <si>
    <t>10.146</t>
  </si>
  <si>
    <t>51.927</t>
  </si>
  <si>
    <t>58.809</t>
  </si>
  <si>
    <t>55.014</t>
  </si>
  <si>
    <t>48.132</t>
  </si>
  <si>
    <t>YOUSFI</t>
  </si>
  <si>
    <t>14.039</t>
  </si>
  <si>
    <t>17.115</t>
  </si>
  <si>
    <t>14.915</t>
  </si>
  <si>
    <t>16.745</t>
  </si>
  <si>
    <t>12.597</t>
  </si>
  <si>
    <t>13.288</t>
  </si>
  <si>
    <t>13.381</t>
  </si>
  <si>
    <t>70.497</t>
  </si>
  <si>
    <t>83.785</t>
  </si>
  <si>
    <t>84.829</t>
  </si>
  <si>
    <t>71.541</t>
  </si>
  <si>
    <t>ZAIRI</t>
  </si>
  <si>
    <t>MAISSENE</t>
  </si>
  <si>
    <t>14.422</t>
  </si>
  <si>
    <t>15.103</t>
  </si>
  <si>
    <t>17.319</t>
  </si>
  <si>
    <t>16.378</t>
  </si>
  <si>
    <t>14.860</t>
  </si>
  <si>
    <t>13.961</t>
  </si>
  <si>
    <t>72.885</t>
  </si>
  <si>
    <t>88.245</t>
  </si>
  <si>
    <t>88.976</t>
  </si>
  <si>
    <t>73.616</t>
  </si>
  <si>
    <t>ZAOUALI</t>
  </si>
  <si>
    <t>RAHMA</t>
  </si>
  <si>
    <t>9.469</t>
  </si>
  <si>
    <t>6.915</t>
  </si>
  <si>
    <t>6.825</t>
  </si>
  <si>
    <t>6.870</t>
  </si>
  <si>
    <t>14.725</t>
  </si>
  <si>
    <t>12.187</t>
  </si>
  <si>
    <t>3.780</t>
  </si>
  <si>
    <t>8.368</t>
  </si>
  <si>
    <t>7.937</t>
  </si>
  <si>
    <t>47.517</t>
  </si>
  <si>
    <t>55.454</t>
  </si>
  <si>
    <t>50.211</t>
  </si>
  <si>
    <t>42.274</t>
  </si>
  <si>
    <t>ZHANI</t>
  </si>
  <si>
    <t>MOLKA</t>
  </si>
  <si>
    <t>11.270</t>
  </si>
  <si>
    <t>11.260</t>
  </si>
  <si>
    <t>10.420</t>
  </si>
  <si>
    <t>14.578</t>
  </si>
  <si>
    <t>12.348</t>
  </si>
  <si>
    <t>10.136</t>
  </si>
  <si>
    <t>56.656</t>
  </si>
  <si>
    <t>66.621</t>
  </si>
  <si>
    <t>55.211</t>
  </si>
  <si>
    <t>ZIADA</t>
  </si>
  <si>
    <t>11.185</t>
  </si>
  <si>
    <t>14.942</t>
  </si>
  <si>
    <t>14.582</t>
  </si>
  <si>
    <t>13.272</t>
  </si>
  <si>
    <t>11.449</t>
  </si>
  <si>
    <t>60.128</t>
  </si>
  <si>
    <t>73.267</t>
  </si>
  <si>
    <t>71.455</t>
  </si>
  <si>
    <t>58.317</t>
  </si>
  <si>
    <t>ZIADI</t>
  </si>
  <si>
    <t>9.003</t>
  </si>
  <si>
    <t>9.225</t>
  </si>
  <si>
    <t>8.488</t>
  </si>
  <si>
    <t>7.253</t>
  </si>
  <si>
    <t>8.405</t>
  </si>
  <si>
    <t>11.898</t>
  </si>
  <si>
    <t>9.762</t>
  </si>
  <si>
    <t>0.600</t>
  </si>
  <si>
    <t>6.760</t>
  </si>
  <si>
    <t>7.713</t>
  </si>
  <si>
    <t>8.122</t>
  </si>
  <si>
    <t>45.537</t>
  </si>
  <si>
    <t>53.250</t>
  </si>
  <si>
    <t>48.420</t>
  </si>
  <si>
    <t>40.706</t>
  </si>
  <si>
    <t>ZOGHLAMI</t>
  </si>
  <si>
    <t>6.025</t>
  </si>
  <si>
    <t>9.308</t>
  </si>
  <si>
    <t>14.377</t>
  </si>
  <si>
    <t>18.400</t>
  </si>
  <si>
    <t>12.888</t>
  </si>
  <si>
    <t>15.718</t>
  </si>
  <si>
    <t>15.235</t>
  </si>
  <si>
    <t>11.706</t>
  </si>
  <si>
    <t>57.274</t>
  </si>
  <si>
    <t>72.509</t>
  </si>
  <si>
    <t>77.546</t>
  </si>
  <si>
    <t>62.311</t>
  </si>
  <si>
    <t>ZOUCH</t>
  </si>
  <si>
    <t>12.341</t>
  </si>
  <si>
    <t>12.413</t>
  </si>
  <si>
    <t>9.883</t>
  </si>
  <si>
    <t>15.982</t>
  </si>
  <si>
    <t>63.280</t>
  </si>
  <si>
    <t>74.610</t>
  </si>
  <si>
    <t>70.145</t>
  </si>
  <si>
    <t>58.815</t>
  </si>
  <si>
    <t>ZRIBI</t>
  </si>
  <si>
    <t>AZIZ</t>
  </si>
  <si>
    <t>11.708</t>
  </si>
  <si>
    <t>10.188</t>
  </si>
  <si>
    <t>14.346</t>
  </si>
  <si>
    <t>12.278</t>
  </si>
  <si>
    <t>12.009</t>
  </si>
  <si>
    <t>12.247</t>
  </si>
  <si>
    <t>61.033</t>
  </si>
  <si>
    <t>71.691</t>
  </si>
  <si>
    <t>70.524</t>
  </si>
  <si>
    <t>59.866</t>
  </si>
  <si>
    <t>CYRINE</t>
  </si>
  <si>
    <t>12.189</t>
  </si>
  <si>
    <t>10.403</t>
  </si>
  <si>
    <t>16.38</t>
  </si>
  <si>
    <t>12.240</t>
  </si>
  <si>
    <t>10.848</t>
  </si>
  <si>
    <t>12.661</t>
  </si>
  <si>
    <t>11.693</t>
  </si>
  <si>
    <t>60.470</t>
  </si>
  <si>
    <t>72.124</t>
  </si>
  <si>
    <t>70.147</t>
  </si>
  <si>
    <t>58.494</t>
  </si>
  <si>
    <t>Physique 2  ( Magnétisme + Thermo )</t>
  </si>
  <si>
    <t>Num</t>
  </si>
  <si>
    <t>Moy Optique</t>
  </si>
  <si>
    <t>Moy Optique /Meca</t>
  </si>
  <si>
    <t>Moy Meca</t>
  </si>
  <si>
    <t xml:space="preserve">11,63 </t>
  </si>
  <si>
    <t xml:space="preserve">12,44 </t>
  </si>
  <si>
    <t xml:space="preserve">12,94 </t>
  </si>
  <si>
    <t xml:space="preserve">10,63 </t>
  </si>
  <si>
    <t xml:space="preserve">14,55 </t>
  </si>
  <si>
    <t xml:space="preserve">17,00 </t>
  </si>
  <si>
    <t xml:space="preserve">15,75 </t>
  </si>
  <si>
    <t xml:space="preserve">17,68 </t>
  </si>
  <si>
    <t xml:space="preserve">18,88 </t>
  </si>
  <si>
    <t>Made with love by Chaibi Anas</t>
  </si>
  <si>
    <t xml:space="preserve">12,25 </t>
  </si>
  <si>
    <t xml:space="preserve">15,25 </t>
  </si>
  <si>
    <t xml:space="preserve">17,13 </t>
  </si>
  <si>
    <t xml:space="preserve">13,75 </t>
  </si>
  <si>
    <t xml:space="preserve">15,68 </t>
  </si>
  <si>
    <t xml:space="preserve">16,88 </t>
  </si>
  <si>
    <t xml:space="preserve">13,38 </t>
  </si>
  <si>
    <t xml:space="preserve">14,46 </t>
  </si>
  <si>
    <t xml:space="preserve">15,13 </t>
  </si>
  <si>
    <t xml:space="preserve">12,13 </t>
  </si>
  <si>
    <t xml:space="preserve">15,93 </t>
  </si>
  <si>
    <t xml:space="preserve">18,31 </t>
  </si>
  <si>
    <t xml:space="preserve">0,00 </t>
  </si>
  <si>
    <t xml:space="preserve">10,75 </t>
  </si>
  <si>
    <t xml:space="preserve">15,21 </t>
  </si>
  <si>
    <t xml:space="preserve">18,00 </t>
  </si>
  <si>
    <t xml:space="preserve">12,38 </t>
  </si>
  <si>
    <t xml:space="preserve">14,61 </t>
  </si>
  <si>
    <t xml:space="preserve">16,00 </t>
  </si>
  <si>
    <t xml:space="preserve">7,63 </t>
  </si>
  <si>
    <t xml:space="preserve">6,40 </t>
  </si>
  <si>
    <t xml:space="preserve">5,63 </t>
  </si>
  <si>
    <t xml:space="preserve">11,00 </t>
  </si>
  <si>
    <t xml:space="preserve">11,62 </t>
  </si>
  <si>
    <t xml:space="preserve">12,00 </t>
  </si>
  <si>
    <t xml:space="preserve">10,59 </t>
  </si>
  <si>
    <t xml:space="preserve">9,94 </t>
  </si>
  <si>
    <t xml:space="preserve">o,oo </t>
  </si>
  <si>
    <t xml:space="preserve">7,13 </t>
  </si>
  <si>
    <t xml:space="preserve">10,98 </t>
  </si>
  <si>
    <t xml:space="preserve">15,88 </t>
  </si>
  <si>
    <t xml:space="preserve">17,26 </t>
  </si>
  <si>
    <t xml:space="preserve">18,13 </t>
  </si>
  <si>
    <t xml:space="preserve">14,25 </t>
  </si>
  <si>
    <t xml:space="preserve">16,13 </t>
  </si>
  <si>
    <t xml:space="preserve">17,31 </t>
  </si>
  <si>
    <t xml:space="preserve">10,25 </t>
  </si>
  <si>
    <t xml:space="preserve">14,71 </t>
  </si>
  <si>
    <t xml:space="preserve">17,50 </t>
  </si>
  <si>
    <t xml:space="preserve">14,75 </t>
  </si>
  <si>
    <t xml:space="preserve">15,45 </t>
  </si>
  <si>
    <t xml:space="preserve">9,75 </t>
  </si>
  <si>
    <t xml:space="preserve">11,41 </t>
  </si>
  <si>
    <t xml:space="preserve">12,50 </t>
  </si>
  <si>
    <t xml:space="preserve">14,04 </t>
  </si>
  <si>
    <t xml:space="preserve">15,00 </t>
  </si>
  <si>
    <t xml:space="preserve">16,98 </t>
  </si>
  <si>
    <t xml:space="preserve">18,38 </t>
  </si>
  <si>
    <t xml:space="preserve">11,13 </t>
  </si>
  <si>
    <t xml:space="preserve">14,74 </t>
  </si>
  <si>
    <t xml:space="preserve">16,63 </t>
  </si>
  <si>
    <t xml:space="preserve">17,17 </t>
  </si>
  <si>
    <t xml:space="preserve">14,67 </t>
  </si>
  <si>
    <t xml:space="preserve">12,40 </t>
  </si>
  <si>
    <t xml:space="preserve">15,50 </t>
  </si>
  <si>
    <t xml:space="preserve">17,12 </t>
  </si>
  <si>
    <t xml:space="preserve">8,75 </t>
  </si>
  <si>
    <t xml:space="preserve">12,90 </t>
  </si>
  <si>
    <t xml:space="preserve">15,03 </t>
  </si>
  <si>
    <t xml:space="preserve">16,06 </t>
  </si>
  <si>
    <t xml:space="preserve">8,38 </t>
  </si>
  <si>
    <t xml:space="preserve">11,61 </t>
  </si>
  <si>
    <t xml:space="preserve">13,63 </t>
  </si>
  <si>
    <t xml:space="preserve">9,25 </t>
  </si>
  <si>
    <t xml:space="preserve">14,52 </t>
  </si>
  <si>
    <t xml:space="preserve">17,81 </t>
  </si>
  <si>
    <t xml:space="preserve">7,00 </t>
  </si>
  <si>
    <t xml:space="preserve">10,58 </t>
  </si>
  <si>
    <t xml:space="preserve">12,81 </t>
  </si>
  <si>
    <t xml:space="preserve">18,25 </t>
  </si>
  <si>
    <t xml:space="preserve">18,33 </t>
  </si>
  <si>
    <t xml:space="preserve">14,63 </t>
  </si>
  <si>
    <t xml:space="preserve">16,75 </t>
  </si>
  <si>
    <t xml:space="preserve">5,50 </t>
  </si>
  <si>
    <t xml:space="preserve">10,54 </t>
  </si>
  <si>
    <t xml:space="preserve">13,69 </t>
  </si>
  <si>
    <t xml:space="preserve">17,29 </t>
  </si>
  <si>
    <t xml:space="preserve">11, 13 </t>
  </si>
  <si>
    <t xml:space="preserve">14,98 </t>
  </si>
  <si>
    <t xml:space="preserve">17,38 </t>
  </si>
  <si>
    <t xml:space="preserve">12,88 </t>
  </si>
  <si>
    <t xml:space="preserve">14,95 </t>
  </si>
  <si>
    <t xml:space="preserve">16,25 </t>
  </si>
  <si>
    <t xml:space="preserve">16,18 </t>
  </si>
  <si>
    <t xml:space="preserve">17,08 </t>
  </si>
  <si>
    <t xml:space="preserve">14,90 </t>
  </si>
  <si>
    <t xml:space="preserve">17,96 </t>
  </si>
  <si>
    <t xml:space="preserve">5,88 </t>
  </si>
  <si>
    <t xml:space="preserve">13,11 </t>
  </si>
  <si>
    <t xml:space="preserve">17,63 </t>
  </si>
  <si>
    <t xml:space="preserve">9,88 </t>
  </si>
  <si>
    <t xml:space="preserve">13,42 </t>
  </si>
  <si>
    <t xml:space="preserve">15,63 </t>
  </si>
  <si>
    <t xml:space="preserve">17,33 </t>
  </si>
  <si>
    <t xml:space="preserve">13,50 </t>
  </si>
  <si>
    <t xml:space="preserve">16,66 </t>
  </si>
  <si>
    <t xml:space="preserve">18,63 </t>
  </si>
  <si>
    <t xml:space="preserve">14,43 </t>
  </si>
  <si>
    <t xml:space="preserve">14,70 </t>
  </si>
  <si>
    <t xml:space="preserve">16,38 </t>
  </si>
  <si>
    <t xml:space="preserve">15,34 </t>
  </si>
  <si>
    <t xml:space="preserve">2,27 </t>
  </si>
  <si>
    <t xml:space="preserve">3,69 </t>
  </si>
  <si>
    <t xml:space="preserve">12,86 </t>
  </si>
  <si>
    <t xml:space="preserve">17,48 </t>
  </si>
  <si>
    <t xml:space="preserve">17,65 </t>
  </si>
  <si>
    <t xml:space="preserve">19,00 </t>
  </si>
  <si>
    <t xml:space="preserve">16,85 </t>
  </si>
  <si>
    <t xml:space="preserve">17,57 </t>
  </si>
  <si>
    <t xml:space="preserve">14,00 </t>
  </si>
  <si>
    <t xml:space="preserve">15,71 </t>
  </si>
  <si>
    <t xml:space="preserve">13,23 </t>
  </si>
  <si>
    <t xml:space="preserve">9,13 </t>
  </si>
  <si>
    <t xml:space="preserve">9,86 </t>
  </si>
  <si>
    <t xml:space="preserve">10,31 </t>
  </si>
  <si>
    <t xml:space="preserve">12,75 </t>
  </si>
  <si>
    <t xml:space="preserve">15,60 </t>
  </si>
  <si>
    <t xml:space="preserve">12,63 </t>
  </si>
  <si>
    <t xml:space="preserve">15,09 </t>
  </si>
  <si>
    <t xml:space="preserve">10,50 </t>
  </si>
  <si>
    <t xml:space="preserve">14,73 </t>
  </si>
  <si>
    <t xml:space="preserve">9,50 </t>
  </si>
  <si>
    <t xml:space="preserve">14, 00 </t>
  </si>
  <si>
    <t xml:space="preserve">16,81 </t>
  </si>
  <si>
    <t xml:space="preserve">16,33 </t>
  </si>
  <si>
    <t xml:space="preserve">12,10 </t>
  </si>
  <si>
    <t xml:space="preserve">6,75 </t>
  </si>
  <si>
    <t xml:space="preserve">16,31 </t>
  </si>
  <si>
    <t xml:space="preserve">15,20 </t>
  </si>
  <si>
    <t xml:space="preserve">17,84 </t>
  </si>
  <si>
    <t xml:space="preserve">18,75 </t>
  </si>
  <si>
    <t xml:space="preserve">16,29 </t>
  </si>
  <si>
    <t xml:space="preserve">18,50 </t>
  </si>
  <si>
    <t xml:space="preserve">13,25 </t>
  </si>
  <si>
    <t xml:space="preserve">17,60 </t>
  </si>
  <si>
    <t xml:space="preserve">13,00 </t>
  </si>
  <si>
    <t xml:space="preserve">12,85 </t>
  </si>
  <si>
    <t xml:space="preserve">17,54 </t>
  </si>
  <si>
    <t xml:space="preserve">3,25 </t>
  </si>
  <si>
    <t xml:space="preserve">3,64 </t>
  </si>
  <si>
    <t xml:space="preserve">3,88 </t>
  </si>
  <si>
    <t xml:space="preserve">13,44 </t>
  </si>
  <si>
    <t xml:space="preserve">9,00 </t>
  </si>
  <si>
    <t xml:space="preserve">12,54 </t>
  </si>
  <si>
    <t xml:space="preserve">9,38 </t>
  </si>
  <si>
    <t xml:space="preserve">14,15 </t>
  </si>
  <si>
    <t xml:space="preserve">12,48 </t>
  </si>
  <si>
    <t xml:space="preserve">16,54 </t>
  </si>
  <si>
    <t xml:space="preserve">11,75 </t>
  </si>
  <si>
    <t xml:space="preserve">14,60 </t>
  </si>
  <si>
    <t xml:space="preserve">10,00 </t>
  </si>
  <si>
    <t xml:space="preserve">11,31 </t>
  </si>
  <si>
    <t xml:space="preserve">15,46 </t>
  </si>
  <si>
    <t xml:space="preserve">16,32 </t>
  </si>
  <si>
    <t xml:space="preserve">14,50 </t>
  </si>
  <si>
    <t xml:space="preserve">15,85 </t>
  </si>
  <si>
    <t xml:space="preserve">16,69 </t>
  </si>
  <si>
    <t xml:space="preserve">17,19 </t>
  </si>
  <si>
    <t xml:space="preserve">13,88 </t>
  </si>
  <si>
    <t xml:space="preserve">16,57 </t>
  </si>
  <si>
    <t xml:space="preserve">17,69 </t>
  </si>
  <si>
    <t xml:space="preserve">14,45 </t>
  </si>
  <si>
    <t xml:space="preserve">7,75 </t>
  </si>
  <si>
    <t xml:space="preserve">13,83 </t>
  </si>
  <si>
    <t xml:space="preserve">15,02 </t>
  </si>
  <si>
    <t xml:space="preserve">14,06 </t>
  </si>
  <si>
    <t xml:space="preserve">3,50 </t>
  </si>
  <si>
    <t xml:space="preserve">1,35 </t>
  </si>
  <si>
    <t xml:space="preserve">7,25 </t>
  </si>
  <si>
    <t xml:space="preserve">14,33 </t>
  </si>
  <si>
    <t xml:space="preserve">14,13 </t>
  </si>
  <si>
    <t xml:space="preserve">14,05 </t>
  </si>
  <si>
    <t xml:space="preserve">11,25 </t>
  </si>
  <si>
    <t xml:space="preserve">14,83 </t>
  </si>
  <si>
    <t xml:space="preserve">17,06 </t>
  </si>
  <si>
    <t xml:space="preserve">15,77 </t>
  </si>
  <si>
    <t xml:space="preserve">15,77 16,25 </t>
  </si>
  <si>
    <t xml:space="preserve">16,64 </t>
  </si>
  <si>
    <t xml:space="preserve">16,64 18,13 </t>
  </si>
  <si>
    <t xml:space="preserve">17,76 </t>
  </si>
  <si>
    <t xml:space="preserve">17,76 18,63 </t>
  </si>
  <si>
    <t xml:space="preserve">15,90 </t>
  </si>
  <si>
    <t xml:space="preserve">15,90 17,25 </t>
  </si>
  <si>
    <t xml:space="preserve">14,69 </t>
  </si>
  <si>
    <t xml:space="preserve">14,69 17,31 </t>
  </si>
  <si>
    <t xml:space="preserve">14,88 </t>
  </si>
  <si>
    <t xml:space="preserve">15,80 </t>
  </si>
  <si>
    <t xml:space="preserve">15,80 16,38 </t>
  </si>
  <si>
    <t xml:space="preserve">14,89 </t>
  </si>
  <si>
    <t xml:space="preserve">15,16 </t>
  </si>
  <si>
    <t xml:space="preserve">15,91 </t>
  </si>
  <si>
    <t xml:space="preserve">14,38 </t>
  </si>
  <si>
    <t xml:space="preserve">16,07 </t>
  </si>
  <si>
    <t xml:space="preserve">15,44 </t>
  </si>
  <si>
    <t xml:space="preserve">16,50 </t>
  </si>
  <si>
    <t xml:space="preserve">14,21 </t>
  </si>
  <si>
    <t xml:space="preserve">13,13 </t>
  </si>
  <si>
    <t xml:space="preserve">12,93 </t>
  </si>
  <si>
    <t xml:space="preserve">15,06 </t>
  </si>
  <si>
    <t xml:space="preserve">4,88 </t>
  </si>
  <si>
    <t xml:space="preserve">11,53 </t>
  </si>
  <si>
    <t xml:space="preserve">15,69 </t>
  </si>
  <si>
    <t xml:space="preserve">13,65 </t>
  </si>
  <si>
    <t xml:space="preserve">11,54 </t>
  </si>
  <si>
    <t xml:space="preserve">11,88 </t>
  </si>
  <si>
    <t xml:space="preserve">15,05 </t>
  </si>
  <si>
    <t xml:space="preserve">15,31 </t>
  </si>
  <si>
    <t xml:space="preserve">17,83 </t>
  </si>
  <si>
    <t xml:space="preserve">19,13 </t>
  </si>
  <si>
    <t xml:space="preserve">14,54 </t>
  </si>
  <si>
    <t xml:space="preserve">17,58 </t>
  </si>
  <si>
    <t xml:space="preserve">7,38 </t>
  </si>
  <si>
    <t xml:space="preserve">11,38 </t>
  </si>
  <si>
    <t xml:space="preserve">15,49 </t>
  </si>
  <si>
    <t xml:space="preserve">18,06 </t>
  </si>
  <si>
    <t xml:space="preserve">9 I 38 </t>
  </si>
  <si>
    <t xml:space="preserve">14,30 </t>
  </si>
  <si>
    <t xml:space="preserve">15,73 </t>
  </si>
  <si>
    <t xml:space="preserve">6,25 </t>
  </si>
  <si>
    <t xml:space="preserve">6,50 </t>
  </si>
  <si>
    <t xml:space="preserve">16,08 </t>
  </si>
  <si>
    <t xml:space="preserve">7,50 </t>
  </si>
  <si>
    <t xml:space="preserve">8,04 </t>
  </si>
  <si>
    <t xml:space="preserve">13,41 </t>
  </si>
  <si>
    <t xml:space="preserve">15,38 </t>
  </si>
  <si>
    <t xml:space="preserve">14,28 </t>
  </si>
  <si>
    <t xml:space="preserve">16,09 </t>
  </si>
  <si>
    <t xml:space="preserve">10,13 </t>
  </si>
  <si>
    <t xml:space="preserve">12,97 </t>
  </si>
  <si>
    <t xml:space="preserve">7,26 </t>
  </si>
  <si>
    <t xml:space="preserve">15,81 </t>
  </si>
  <si>
    <t xml:space="preserve">16,94 </t>
  </si>
  <si>
    <t xml:space="preserve">16,02 </t>
  </si>
  <si>
    <t xml:space="preserve">17,75 </t>
  </si>
  <si>
    <t xml:space="preserve">11,64 </t>
  </si>
  <si>
    <t xml:space="preserve">16,55 </t>
  </si>
  <si>
    <t xml:space="preserve">13,98 </t>
  </si>
  <si>
    <t xml:space="preserve">16,04 </t>
  </si>
  <si>
    <t xml:space="preserve">9,63 </t>
  </si>
  <si>
    <t xml:space="preserve">11,97 </t>
  </si>
  <si>
    <t xml:space="preserve">15,96 </t>
  </si>
  <si>
    <t xml:space="preserve">17,88 </t>
  </si>
  <si>
    <t xml:space="preserve">10,38 </t>
  </si>
  <si>
    <t xml:space="preserve">14,84 </t>
  </si>
  <si>
    <t xml:space="preserve">15,53 </t>
  </si>
  <si>
    <t xml:space="preserve">17,55 </t>
  </si>
  <si>
    <t xml:space="preserve">17,92 </t>
  </si>
  <si>
    <t xml:space="preserve">13,85 </t>
  </si>
  <si>
    <t xml:space="preserve">15,65 </t>
  </si>
  <si>
    <t xml:space="preserve">16,80 </t>
  </si>
  <si>
    <t xml:space="preserve">17,27 </t>
  </si>
  <si>
    <t xml:space="preserve">14,19 </t>
  </si>
  <si>
    <t xml:space="preserve">10,88 </t>
  </si>
  <si>
    <t xml:space="preserve">13,96 </t>
  </si>
  <si>
    <t xml:space="preserve">15,98 </t>
  </si>
  <si>
    <t xml:space="preserve">17,20 </t>
  </si>
  <si>
    <t xml:space="preserve">8,63 </t>
  </si>
  <si>
    <t xml:space="preserve">13,71 </t>
  </si>
  <si>
    <t xml:space="preserve">14,37 </t>
  </si>
  <si>
    <t xml:space="preserve">11,68 </t>
  </si>
  <si>
    <t xml:space="preserve">6,00 </t>
  </si>
  <si>
    <t xml:space="preserve">13,04 </t>
  </si>
  <si>
    <t xml:space="preserve">17,44 </t>
  </si>
  <si>
    <t xml:space="preserve">17,25 </t>
  </si>
  <si>
    <t xml:space="preserve">17,09 </t>
  </si>
  <si>
    <t xml:space="preserve">16,92 </t>
  </si>
  <si>
    <t xml:space="preserve">10,69 </t>
  </si>
  <si>
    <t xml:space="preserve">8,13 </t>
  </si>
  <si>
    <t xml:space="preserve">11,98 </t>
  </si>
  <si>
    <t xml:space="preserve">15,97 </t>
  </si>
  <si>
    <t xml:space="preserve">13,16 </t>
  </si>
  <si>
    <t xml:space="preserve">14,10 </t>
  </si>
  <si>
    <t xml:space="preserve">4,00 </t>
  </si>
  <si>
    <t xml:space="preserve">4,15 </t>
  </si>
  <si>
    <t xml:space="preserve">4,25 </t>
  </si>
  <si>
    <t xml:space="preserve">13,48 </t>
  </si>
  <si>
    <t xml:space="preserve">15,19 </t>
  </si>
  <si>
    <t xml:space="preserve">15,51 </t>
  </si>
  <si>
    <t xml:space="preserve">14,65 </t>
  </si>
  <si>
    <t xml:space="preserve">16,19 </t>
  </si>
  <si>
    <t xml:space="preserve">6,46 </t>
  </si>
  <si>
    <t xml:space="preserve">6,13 </t>
  </si>
  <si>
    <t xml:space="preserve">14,80 </t>
  </si>
  <si>
    <t xml:space="preserve">16,36 </t>
  </si>
  <si>
    <t xml:space="preserve">17,66 </t>
  </si>
  <si>
    <t xml:space="preserve">18,69 </t>
  </si>
  <si>
    <t xml:space="preserve">11,76 </t>
  </si>
  <si>
    <t xml:space="preserve">13,80 </t>
  </si>
  <si>
    <t xml:space="preserve">16,48 </t>
  </si>
  <si>
    <t xml:space="preserve">14,78 </t>
  </si>
  <si>
    <t xml:space="preserve">17,77 </t>
  </si>
  <si>
    <t xml:space="preserve">11,40 </t>
  </si>
  <si>
    <t xml:space="preserve">12,21 </t>
  </si>
  <si>
    <t xml:space="preserve">15,48 </t>
  </si>
  <si>
    <t xml:space="preserve">17,40 </t>
  </si>
  <si>
    <t xml:space="preserve">17,56 </t>
  </si>
  <si>
    <t xml:space="preserve">12,61 </t>
  </si>
  <si>
    <t xml:space="preserve">16,44 </t>
  </si>
  <si>
    <t xml:space="preserve">18,19 </t>
  </si>
  <si>
    <t xml:space="preserve">13,93 </t>
  </si>
  <si>
    <t xml:space="preserve">16,83 </t>
  </si>
  <si>
    <t xml:space="preserve">13,05 </t>
  </si>
  <si>
    <t xml:space="preserve">15,40 </t>
  </si>
  <si>
    <t xml:space="preserve">6,88 </t>
  </si>
  <si>
    <t xml:space="preserve">7,22 </t>
  </si>
  <si>
    <t xml:space="preserve">7,44 </t>
  </si>
  <si>
    <t xml:space="preserve">14,34 </t>
  </si>
  <si>
    <t xml:space="preserve">14,29 </t>
  </si>
  <si>
    <t xml:space="preserve">14,12 </t>
  </si>
  <si>
    <t xml:space="preserve">15,99 </t>
  </si>
  <si>
    <t xml:space="preserve">15,87 </t>
  </si>
  <si>
    <t xml:space="preserve">16,27 </t>
  </si>
  <si>
    <t xml:space="preserve">16,41 </t>
  </si>
  <si>
    <t xml:space="preserve">15,42 </t>
  </si>
  <si>
    <t xml:space="preserve">12,05 </t>
  </si>
  <si>
    <t xml:space="preserve">16,68 </t>
  </si>
  <si>
    <t xml:space="preserve">16,03 </t>
  </si>
  <si>
    <t xml:space="preserve">11,23 </t>
  </si>
  <si>
    <t xml:space="preserve">15,35 </t>
  </si>
  <si>
    <t xml:space="preserve">14,85 </t>
  </si>
  <si>
    <t xml:space="preserve">16,15 </t>
  </si>
  <si>
    <t xml:space="preserve">15,74 </t>
  </si>
  <si>
    <t xml:space="preserve">14,07 </t>
  </si>
  <si>
    <t xml:space="preserve">14,94 </t>
  </si>
  <si>
    <t xml:space="preserve">15,30 </t>
  </si>
  <si>
    <t xml:space="preserve">16,65 </t>
  </si>
  <si>
    <t xml:space="preserve">14,11 </t>
  </si>
  <si>
    <t xml:space="preserve">17,79 </t>
  </si>
  <si>
    <t xml:space="preserve">14,87 </t>
  </si>
  <si>
    <t xml:space="preserve">12,78 </t>
  </si>
  <si>
    <t xml:space="preserve">16,16 </t>
  </si>
  <si>
    <t xml:space="preserve">17,70 </t>
  </si>
  <si>
    <t xml:space="preserve">11,86 </t>
  </si>
  <si>
    <t xml:space="preserve">11,50 </t>
  </si>
  <si>
    <t xml:space="preserve">15,89 </t>
  </si>
  <si>
    <t xml:space="preserve">14,82 </t>
  </si>
  <si>
    <t xml:space="preserve">16,82 </t>
  </si>
  <si>
    <t xml:space="preserve">16,11 </t>
  </si>
  <si>
    <t xml:space="preserve">18,20 </t>
  </si>
  <si>
    <t xml:space="preserve">17,10 </t>
  </si>
  <si>
    <t xml:space="preserve">17,62 </t>
  </si>
  <si>
    <t xml:space="preserve">18,94 </t>
  </si>
  <si>
    <t xml:space="preserve">15,32 </t>
  </si>
  <si>
    <t xml:space="preserve">13,36 </t>
  </si>
  <si>
    <t xml:space="preserve">8,88 </t>
  </si>
  <si>
    <t xml:space="preserve">13,19 </t>
  </si>
  <si>
    <t xml:space="preserve">16,52 </t>
  </si>
  <si>
    <t xml:space="preserve">14,66 </t>
  </si>
  <si>
    <t xml:space="preserve">14,09 </t>
  </si>
  <si>
    <t xml:space="preserve">16,86 </t>
  </si>
  <si>
    <t xml:space="preserve">17,78 </t>
  </si>
  <si>
    <t xml:space="preserve">14,64 </t>
  </si>
  <si>
    <t xml:space="preserve">15,43 </t>
  </si>
  <si>
    <t xml:space="preserve">8,25 </t>
  </si>
  <si>
    <t xml:space="preserve">14,56 </t>
  </si>
  <si>
    <t xml:space="preserve">12,11 </t>
  </si>
  <si>
    <t xml:space="preserve">13,81 </t>
  </si>
  <si>
    <t xml:space="preserve">16,79 </t>
  </si>
  <si>
    <t xml:space="preserve">18,12 </t>
  </si>
  <si>
    <t xml:space="preserve">9,58 </t>
  </si>
  <si>
    <t xml:space="preserve">17,46 </t>
  </si>
  <si>
    <t xml:space="preserve">18,22 </t>
  </si>
  <si>
    <t xml:space="preserve">14,97 </t>
  </si>
  <si>
    <t xml:space="preserve">13,61 </t>
  </si>
  <si>
    <t xml:space="preserve">15,17 </t>
  </si>
  <si>
    <t xml:space="preserve">16,51 </t>
  </si>
  <si>
    <t xml:space="preserve">19,25 </t>
  </si>
  <si>
    <t xml:space="preserve">15,58 </t>
  </si>
  <si>
    <t xml:space="preserve">13,54 </t>
  </si>
  <si>
    <t xml:space="preserve">15,33 </t>
  </si>
  <si>
    <t xml:space="preserve">13,79 </t>
  </si>
  <si>
    <t xml:space="preserve">11, 50 </t>
  </si>
  <si>
    <t xml:space="preserve">13,43 </t>
  </si>
  <si>
    <t xml:space="preserve">15,57 </t>
  </si>
  <si>
    <t xml:space="preserve">17, 13 </t>
  </si>
  <si>
    <t xml:space="preserve">17,32 </t>
  </si>
  <si>
    <t xml:space="preserve">14,72 </t>
  </si>
  <si>
    <t xml:space="preserve">14,58 </t>
  </si>
  <si>
    <t xml:space="preserve">14,35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</si>
</sst>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0.000"/>
  </numFmts>
  <fonts count="38">
    <font>
      <sz val="10.0"/>
      <color rgb="FF000000"/>
      <name val="Arial"/>
    </font>
    <font>
      <sz val="8.0"/>
      <color rgb="FF000000"/>
      <name val="Arial"/>
    </font>
    <font>
      <b/>
      <sz val="8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rgb="FF000000"/>
      <name val="Arial"/>
    </font>
    <font>
      <color rgb="FF000000"/>
      <name val="Calibri"/>
    </font>
    <font>
      <sz val="8.0"/>
      <color rgb="FF000000"/>
      <name val="&quot;Times New Roman&quot;"/>
    </font>
    <font>
      <color rgb="FF000000"/>
      <name val="&quot;Times New Roman&quot;"/>
    </font>
    <font>
      <sz val="11.0"/>
      <color rgb="FF000000"/>
      <name val="Calibri"/>
    </font>
    <font>
      <color rgb="FF333333"/>
      <name val="Roboto"/>
    </font>
    <font>
      <b/>
      <sz val="11.0"/>
      <color rgb="FFFF0000"/>
      <name val="Arial"/>
    </font>
    <font>
      <sz val="13.0"/>
      <color rgb="FF000000"/>
      <name val="Roboto"/>
    </font>
    <font>
      <sz val="9.0"/>
      <color rgb="FF333333"/>
      <name val="Roboto"/>
    </font>
    <font>
      <color rgb="FF000000"/>
      <name val="Roboto"/>
    </font>
    <font>
      <sz val="9.0"/>
      <color rgb="FF000000"/>
      <name val="&quot;Times New Roman&quot;"/>
    </font>
    <font>
      <sz val="9.0"/>
      <color rgb="FF000000"/>
      <name val="Roboto"/>
    </font>
    <font>
      <sz val="8.0"/>
      <color rgb="FF000000"/>
      <name val="Roboto"/>
    </font>
    <font>
      <sz val="8.0"/>
      <color rgb="FF333333"/>
      <name val="Roboto"/>
    </font>
    <font>
      <sz val="8.0"/>
      <color theme="1"/>
      <name val="Arial"/>
    </font>
    <font>
      <b/>
      <sz val="8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color theme="1"/>
      <name val="Calibri"/>
    </font>
    <font>
      <sz val="8.0"/>
      <color theme="1"/>
      <name val="Times New Roman"/>
    </font>
    <font>
      <sz val="10.0"/>
      <color theme="1"/>
      <name val="Times New Roman"/>
    </font>
    <font>
      <sz val="11.0"/>
      <color theme="1"/>
      <name val="Calibri"/>
    </font>
    <font>
      <sz val="10.0"/>
      <color rgb="FF000000"/>
      <name val="Calibri"/>
    </font>
    <font>
      <sz val="10.0"/>
      <color theme="1"/>
      <name val="Calibri"/>
    </font>
    <font>
      <sz val="10.0"/>
      <color rgb="FF333333"/>
      <name val="Roboto"/>
    </font>
    <font>
      <sz val="10.0"/>
      <color rgb="FF000000"/>
      <name val="Roboto"/>
    </font>
    <font>
      <sz val="10.0"/>
      <color theme="1"/>
      <name val="Roboto"/>
    </font>
    <font>
      <sz val="9.0"/>
      <color theme="1"/>
      <name val="Roboto"/>
    </font>
    <font>
      <sz val="9.0"/>
      <color theme="1"/>
      <name val="Times New Roman"/>
    </font>
    <font>
      <sz val="8.0"/>
      <color theme="1"/>
      <name val="Roboto"/>
    </font>
    <font>
      <sz val="13.0"/>
      <color theme="1"/>
      <name val="Roboto"/>
    </font>
    <font>
      <b/>
      <sz val="11.0"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92CDDC"/>
        <bgColor rgb="FF92CDDC"/>
      </patternFill>
    </fill>
    <fill>
      <patternFill patternType="solid">
        <fgColor rgb="FF92D050"/>
        <bgColor rgb="FF92D050"/>
      </patternFill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CCC0DA"/>
        <bgColor rgb="FFCCC0DA"/>
      </patternFill>
    </fill>
    <fill>
      <patternFill patternType="solid">
        <fgColor rgb="FFD0CECE"/>
        <bgColor rgb="FFD0CECE"/>
      </patternFill>
    </fill>
    <fill>
      <patternFill patternType="solid">
        <fgColor rgb="FF9EEA61"/>
        <bgColor rgb="FF9EEA61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29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CCCCCC"/>
      </left>
      <right style="medium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medium">
        <color rgb="FFCCCCCC"/>
      </bottom>
    </border>
    <border>
      <left style="medium">
        <color rgb="FFCCCCCC"/>
      </left>
      <right/>
      <top/>
      <bottom style="medium">
        <color rgb="FFCCCCCC"/>
      </bottom>
    </border>
    <border>
      <left/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/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/>
      <top style="medium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/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/>
      <right/>
      <top/>
      <bottom/>
    </border>
    <border>
      <left style="medium">
        <color rgb="FFCCCCCC"/>
      </left>
      <right/>
      <top style="medium">
        <color rgb="FFCCCCCC"/>
      </top>
      <bottom style="medium">
        <color rgb="FFCCCCCC"/>
      </bottom>
    </border>
    <border>
      <left/>
      <right/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3" fontId="2" numFmtId="0" xfId="0" applyAlignment="1" applyBorder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horizontal="right" readingOrder="0"/>
    </xf>
    <xf borderId="3" fillId="4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3" fillId="4" fontId="3" numFmtId="0" xfId="0" applyAlignment="1" applyBorder="1" applyFon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5" fillId="5" fontId="2" numFmtId="0" xfId="0" applyAlignment="1" applyBorder="1" applyFont="1">
      <alignment horizontal="center" readingOrder="0"/>
    </xf>
    <xf borderId="4" fillId="6" fontId="2" numFmtId="0" xfId="0" applyAlignment="1" applyBorder="1" applyFill="1" applyFont="1">
      <alignment horizontal="center" readingOrder="0"/>
    </xf>
    <xf borderId="4" fillId="7" fontId="2" numFmtId="0" xfId="0" applyAlignment="1" applyBorder="1" applyFill="1" applyFont="1">
      <alignment horizontal="center" readingOrder="0"/>
    </xf>
    <xf borderId="4" fillId="8" fontId="2" numFmtId="0" xfId="0" applyAlignment="1" applyBorder="1" applyFill="1" applyFont="1">
      <alignment horizontal="center" readingOrder="0"/>
    </xf>
    <xf borderId="4" fillId="9" fontId="2" numFmtId="0" xfId="0" applyAlignment="1" applyBorder="1" applyFill="1" applyFont="1">
      <alignment horizontal="center" readingOrder="0"/>
    </xf>
    <xf borderId="0" fillId="10" fontId="4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4" fillId="11" fontId="3" numFmtId="0" xfId="0" applyAlignment="1" applyBorder="1" applyFill="1" applyFont="1">
      <alignment horizontal="center" readingOrder="0"/>
    </xf>
    <xf borderId="4" fillId="12" fontId="5" numFmtId="0" xfId="0" applyAlignment="1" applyBorder="1" applyFill="1" applyFont="1">
      <alignment horizontal="center" readingOrder="0" vertical="bottom"/>
    </xf>
    <xf borderId="0" fillId="13" fontId="6" numFmtId="0" xfId="0" applyAlignment="1" applyFill="1" applyFont="1">
      <alignment shrinkToFit="0" vertical="bottom" wrapText="0"/>
    </xf>
    <xf borderId="0" fillId="13" fontId="7" numFmtId="0" xfId="0" applyAlignment="1" applyFont="1">
      <alignment horizontal="right" readingOrder="0" vertical="bottom"/>
    </xf>
    <xf borderId="0" fillId="13" fontId="8" numFmtId="0" xfId="0" applyAlignment="1" applyFont="1">
      <alignment horizontal="right" readingOrder="0" vertical="bottom"/>
    </xf>
    <xf borderId="0" fillId="14" fontId="8" numFmtId="0" xfId="0" applyAlignment="1" applyFill="1" applyFont="1">
      <alignment horizontal="right" readingOrder="0" vertical="bottom"/>
    </xf>
    <xf borderId="0" fillId="13" fontId="9" numFmtId="0" xfId="0" applyAlignment="1" applyFont="1">
      <alignment horizontal="right" readingOrder="0" vertical="bottom"/>
    </xf>
    <xf borderId="0" fillId="14" fontId="9" numFmtId="0" xfId="0" applyAlignment="1" applyFont="1">
      <alignment horizontal="right" readingOrder="0" vertical="bottom"/>
    </xf>
    <xf borderId="0" fillId="15" fontId="5" numFmtId="0" xfId="0" applyAlignment="1" applyFill="1" applyFont="1">
      <alignment horizontal="center" readingOrder="0"/>
    </xf>
    <xf borderId="0" fillId="10" fontId="5" numFmtId="0" xfId="0" applyAlignment="1" applyFont="1">
      <alignment horizontal="center"/>
    </xf>
    <xf borderId="0" fillId="13" fontId="6" numFmtId="0" xfId="0" applyAlignment="1" applyFont="1">
      <alignment horizontal="center" readingOrder="0" vertical="bottom"/>
    </xf>
    <xf borderId="0" fillId="13" fontId="9" numFmtId="0" xfId="0" applyAlignment="1" applyFont="1">
      <alignment horizontal="center" readingOrder="0"/>
    </xf>
    <xf borderId="0" fillId="13" fontId="6" numFmtId="0" xfId="0" applyAlignment="1" applyFont="1">
      <alignment horizontal="right" readingOrder="0" vertical="bottom"/>
    </xf>
    <xf borderId="4" fillId="13" fontId="6" numFmtId="0" xfId="0" applyAlignment="1" applyBorder="1" applyFont="1">
      <alignment horizontal="left" readingOrder="0" vertical="bottom"/>
    </xf>
    <xf borderId="4" fillId="16" fontId="9" numFmtId="0" xfId="0" applyAlignment="1" applyBorder="1" applyFill="1" applyFont="1">
      <alignment horizontal="right" readingOrder="0" vertical="bottom"/>
    </xf>
    <xf borderId="0" fillId="10" fontId="9" numFmtId="0" xfId="0" applyAlignment="1" applyFont="1">
      <alignment horizontal="right" vertical="bottom"/>
    </xf>
    <xf borderId="0" fillId="13" fontId="8" numFmtId="0" xfId="0" applyAlignment="1" applyFont="1">
      <alignment horizontal="left" readingOrder="0" vertical="bottom"/>
    </xf>
    <xf borderId="0" fillId="13" fontId="10" numFmtId="0" xfId="0" applyAlignment="1" applyFont="1">
      <alignment horizontal="left" readingOrder="0" vertical="bottom"/>
    </xf>
    <xf borderId="0" fillId="17" fontId="9" numFmtId="0" xfId="0" applyAlignment="1" applyFill="1" applyFont="1">
      <alignment horizontal="right" readingOrder="0" vertical="bottom"/>
    </xf>
    <xf borderId="4" fillId="15" fontId="5" numFmtId="0" xfId="0" applyAlignment="1" applyBorder="1" applyFont="1">
      <alignment horizontal="center" readingOrder="0"/>
    </xf>
    <xf borderId="0" fillId="6" fontId="11" numFmtId="0" xfId="0" applyAlignment="1" applyFont="1">
      <alignment horizontal="center" readingOrder="0"/>
    </xf>
    <xf borderId="4" fillId="18" fontId="5" numFmtId="0" xfId="0" applyAlignment="1" applyBorder="1" applyFill="1" applyFont="1">
      <alignment horizontal="center" readingOrder="0"/>
    </xf>
    <xf borderId="0" fillId="13" fontId="5" numFmtId="0" xfId="0" applyAlignment="1" applyFont="1">
      <alignment horizontal="center" readingOrder="0"/>
    </xf>
    <xf borderId="0" fillId="10" fontId="5" numFmtId="0" xfId="0" applyAlignment="1" applyFont="1">
      <alignment horizontal="center" readingOrder="0"/>
    </xf>
    <xf borderId="4" fillId="13" fontId="5" numFmtId="0" xfId="0" applyAlignment="1" applyBorder="1" applyFont="1">
      <alignment horizontal="center" readingOrder="0"/>
    </xf>
    <xf borderId="0" fillId="13" fontId="5" numFmtId="0" xfId="0" applyAlignment="1" applyFont="1">
      <alignment horizontal="center"/>
    </xf>
    <xf borderId="4" fillId="13" fontId="5" numFmtId="0" xfId="0" applyAlignment="1" applyBorder="1" applyFont="1">
      <alignment horizontal="center"/>
    </xf>
    <xf borderId="0" fillId="13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19" fontId="6" numFmtId="0" xfId="0" applyAlignment="1" applyFill="1" applyFont="1">
      <alignment shrinkToFit="0" vertical="bottom" wrapText="0"/>
    </xf>
    <xf borderId="0" fillId="19" fontId="7" numFmtId="0" xfId="0" applyAlignment="1" applyFont="1">
      <alignment horizontal="right" readingOrder="0" vertical="bottom"/>
    </xf>
    <xf borderId="0" fillId="19" fontId="8" numFmtId="0" xfId="0" applyAlignment="1" applyFont="1">
      <alignment horizontal="right" readingOrder="0" vertical="bottom"/>
    </xf>
    <xf borderId="0" fillId="19" fontId="9" numFmtId="0" xfId="0" applyAlignment="1" applyFont="1">
      <alignment horizontal="right" readingOrder="0" vertical="bottom"/>
    </xf>
    <xf borderId="0" fillId="19" fontId="6" numFmtId="0" xfId="0" applyAlignment="1" applyFont="1">
      <alignment horizontal="center" readingOrder="0" vertical="bottom"/>
    </xf>
    <xf borderId="0" fillId="19" fontId="9" numFmtId="0" xfId="0" applyAlignment="1" applyFont="1">
      <alignment horizontal="center" readingOrder="0"/>
    </xf>
    <xf borderId="0" fillId="19" fontId="6" numFmtId="0" xfId="0" applyAlignment="1" applyFont="1">
      <alignment horizontal="right" readingOrder="0" vertical="bottom"/>
    </xf>
    <xf borderId="4" fillId="19" fontId="6" numFmtId="0" xfId="0" applyAlignment="1" applyBorder="1" applyFont="1">
      <alignment horizontal="left" readingOrder="0" vertical="bottom"/>
    </xf>
    <xf borderId="0" fillId="19" fontId="8" numFmtId="0" xfId="0" applyAlignment="1" applyFont="1">
      <alignment horizontal="left" readingOrder="0" vertical="bottom"/>
    </xf>
    <xf borderId="0" fillId="19" fontId="10" numFmtId="0" xfId="0" applyAlignment="1" applyFont="1">
      <alignment horizontal="left" readingOrder="0" vertical="bottom"/>
    </xf>
    <xf borderId="0" fillId="19" fontId="5" numFmtId="0" xfId="0" applyAlignment="1" applyFont="1">
      <alignment horizontal="center" readingOrder="0"/>
    </xf>
    <xf borderId="4" fillId="19" fontId="5" numFmtId="0" xfId="0" applyAlignment="1" applyBorder="1" applyFont="1">
      <alignment horizontal="center" readingOrder="0"/>
    </xf>
    <xf borderId="0" fillId="19" fontId="5" numFmtId="0" xfId="0" applyAlignment="1" applyFont="1">
      <alignment horizontal="center"/>
    </xf>
    <xf borderId="4" fillId="19" fontId="5" numFmtId="0" xfId="0" applyAlignment="1" applyBorder="1" applyFont="1">
      <alignment horizontal="center"/>
    </xf>
    <xf borderId="0" fillId="19" fontId="4" numFmtId="0" xfId="0" applyAlignment="1" applyFont="1">
      <alignment shrinkToFit="0" vertical="bottom" wrapText="0"/>
    </xf>
    <xf borderId="4" fillId="11" fontId="3" numFmtId="0" xfId="0" applyAlignment="1" applyBorder="1" applyFont="1">
      <alignment horizontal="center" readingOrder="0" vertical="top"/>
    </xf>
    <xf borderId="0" fillId="13" fontId="5" numFmtId="0" xfId="0" applyAlignment="1" applyFont="1">
      <alignment horizontal="right" readingOrder="0" vertical="bottom"/>
    </xf>
    <xf borderId="4" fillId="12" fontId="5" numFmtId="0" xfId="0" applyAlignment="1" applyBorder="1" applyFont="1">
      <alignment horizontal="center" readingOrder="0" vertical="bottom"/>
    </xf>
    <xf borderId="0" fillId="19" fontId="5" numFmtId="0" xfId="0" applyAlignment="1" applyFont="1">
      <alignment horizontal="right" readingOrder="0" vertical="bottom"/>
    </xf>
    <xf borderId="0" fillId="19" fontId="12" numFmtId="0" xfId="0" applyAlignment="1" applyFont="1">
      <alignment horizontal="left" readingOrder="0" vertical="bottom"/>
    </xf>
    <xf borderId="0" fillId="13" fontId="13" numFmtId="0" xfId="0" applyAlignment="1" applyFont="1">
      <alignment horizontal="left" readingOrder="0" vertical="bottom"/>
    </xf>
    <xf borderId="0" fillId="19" fontId="14" numFmtId="0" xfId="0" applyAlignment="1" applyFont="1">
      <alignment horizontal="left" readingOrder="0" vertical="bottom"/>
    </xf>
    <xf borderId="0" fillId="13" fontId="14" numFmtId="0" xfId="0" applyAlignment="1" applyFont="1">
      <alignment horizontal="left" readingOrder="0" vertical="bottom"/>
    </xf>
    <xf borderId="0" fillId="19" fontId="15" numFmtId="0" xfId="0" applyAlignment="1" applyFont="1">
      <alignment horizontal="right" readingOrder="0" vertical="bottom"/>
    </xf>
    <xf borderId="0" fillId="19" fontId="13" numFmtId="0" xfId="0" applyAlignment="1" applyFont="1">
      <alignment horizontal="left" readingOrder="0" vertical="bottom"/>
    </xf>
    <xf borderId="0" fillId="13" fontId="16" numFmtId="0" xfId="0" applyAlignment="1" applyFont="1">
      <alignment horizontal="left" readingOrder="0" vertical="bottom"/>
    </xf>
    <xf borderId="0" fillId="19" fontId="16" numFmtId="0" xfId="0" applyAlignment="1" applyFont="1">
      <alignment horizontal="left" readingOrder="0" vertical="bottom"/>
    </xf>
    <xf borderId="4" fillId="11" fontId="3" numFmtId="0" xfId="0" applyAlignment="1" applyBorder="1" applyFont="1">
      <alignment horizontal="center" vertical="top"/>
    </xf>
    <xf borderId="0" fillId="13" fontId="15" numFmtId="0" xfId="0" applyAlignment="1" applyFont="1">
      <alignment horizontal="right" readingOrder="0" vertical="bottom"/>
    </xf>
    <xf borderId="0" fillId="13" fontId="12" numFmtId="0" xfId="0" applyAlignment="1" applyFont="1">
      <alignment horizontal="left" readingOrder="0" vertical="bottom"/>
    </xf>
    <xf borderId="0" fillId="13" fontId="17" numFmtId="0" xfId="0" applyAlignment="1" applyFont="1">
      <alignment horizontal="left" readingOrder="0" vertical="bottom"/>
    </xf>
    <xf borderId="0" fillId="19" fontId="5" numFmtId="0" xfId="0" applyAlignment="1" applyFont="1">
      <alignment shrinkToFit="0" vertical="bottom" wrapText="0"/>
    </xf>
    <xf borderId="0" fillId="13" fontId="5" numFmtId="0" xfId="0" applyAlignment="1" applyFont="1">
      <alignment shrinkToFit="0" vertical="bottom" wrapText="0"/>
    </xf>
    <xf borderId="0" fillId="13" fontId="18" numFmtId="0" xfId="0" applyAlignment="1" applyFont="1">
      <alignment horizontal="left" readingOrder="0" vertical="bottom"/>
    </xf>
    <xf borderId="4" fillId="11" fontId="3" numFmtId="0" xfId="0" applyAlignment="1" applyBorder="1" applyFont="1">
      <alignment horizontal="center" readingOrder="0" shrinkToFit="0" vertical="bottom" wrapText="0"/>
    </xf>
    <xf borderId="0" fillId="19" fontId="17" numFmtId="0" xfId="0" applyAlignment="1" applyFont="1">
      <alignment horizontal="left" readingOrder="0" vertical="bottom"/>
    </xf>
    <xf borderId="0" fillId="13" fontId="6" numFmtId="164" xfId="0" applyAlignment="1" applyFont="1" applyNumberFormat="1">
      <alignment horizontal="right" readingOrder="0" vertical="bottom"/>
    </xf>
    <xf borderId="6" fillId="20" fontId="19" numFmtId="0" xfId="0" applyAlignment="1" applyBorder="1" applyFill="1" applyFont="1">
      <alignment horizontal="center" shrinkToFit="0" vertical="center" wrapText="1"/>
    </xf>
    <xf borderId="7" fillId="20" fontId="19" numFmtId="0" xfId="0" applyAlignment="1" applyBorder="1" applyFont="1">
      <alignment horizontal="center" shrinkToFit="0" vertical="center" wrapText="1"/>
    </xf>
    <xf borderId="8" fillId="20" fontId="20" numFmtId="0" xfId="0" applyAlignment="1" applyBorder="1" applyFont="1">
      <alignment horizontal="center" shrinkToFit="0" vertical="center" wrapText="1"/>
    </xf>
    <xf borderId="9" fillId="20" fontId="20" numFmtId="0" xfId="0" applyAlignment="1" applyBorder="1" applyFont="1">
      <alignment horizontal="center" shrinkToFit="0" vertical="center" wrapText="1"/>
    </xf>
    <xf borderId="10" fillId="20" fontId="20" numFmtId="0" xfId="0" applyAlignment="1" applyBorder="1" applyFont="1">
      <alignment horizontal="center" shrinkToFit="0" vertical="center" wrapText="1"/>
    </xf>
    <xf borderId="9" fillId="20" fontId="20" numFmtId="0" xfId="0" applyAlignment="1" applyBorder="1" applyFont="1">
      <alignment horizontal="right" shrinkToFit="0" vertical="center" wrapText="1"/>
    </xf>
    <xf quotePrefix="1" borderId="9" fillId="20" fontId="20" numFmtId="0" xfId="0" applyAlignment="1" applyBorder="1" applyFont="1">
      <alignment horizontal="center" shrinkToFit="0" vertical="center" wrapText="1"/>
    </xf>
    <xf borderId="11" fillId="20" fontId="20" numFmtId="0" xfId="0" applyAlignment="1" applyBorder="1" applyFont="1">
      <alignment horizontal="center" shrinkToFit="0" vertical="center" wrapText="1"/>
    </xf>
    <xf borderId="12" fillId="20" fontId="20" numFmtId="0" xfId="0" applyAlignment="1" applyBorder="1" applyFont="1">
      <alignment horizontal="center" shrinkToFit="0" vertical="center" wrapText="1"/>
    </xf>
    <xf borderId="13" fillId="20" fontId="20" numFmtId="0" xfId="0" applyAlignment="1" applyBorder="1" applyFont="1">
      <alignment horizontal="center" shrinkToFit="0" vertical="center" wrapText="1"/>
    </xf>
    <xf borderId="14" fillId="20" fontId="20" numFmtId="0" xfId="0" applyAlignment="1" applyBorder="1" applyFont="1">
      <alignment horizontal="center" shrinkToFit="0" vertical="center" wrapText="1"/>
    </xf>
    <xf borderId="15" fillId="20" fontId="21" numFmtId="0" xfId="0" applyAlignment="1" applyBorder="1" applyFont="1">
      <alignment horizontal="center" shrinkToFit="0" vertical="center" wrapText="1"/>
    </xf>
    <xf borderId="16" fillId="20" fontId="20" numFmtId="0" xfId="0" applyAlignment="1" applyBorder="1" applyFont="1">
      <alignment horizontal="center" shrinkToFit="0" vertical="center" wrapText="1"/>
    </xf>
    <xf borderId="17" fillId="20" fontId="20" numFmtId="0" xfId="0" applyAlignment="1" applyBorder="1" applyFont="1">
      <alignment horizontal="center" shrinkToFit="0" vertical="center" wrapText="1"/>
    </xf>
    <xf borderId="18" fillId="20" fontId="20" numFmtId="0" xfId="0" applyAlignment="1" applyBorder="1" applyFont="1">
      <alignment horizontal="center" shrinkToFit="0" vertical="center" wrapText="1"/>
    </xf>
    <xf borderId="0" fillId="20" fontId="22" numFmtId="0" xfId="0" applyFont="1"/>
    <xf borderId="0" fillId="0" fontId="22" numFmtId="0" xfId="0" applyFont="1"/>
    <xf borderId="4" fillId="13" fontId="21" numFmtId="0" xfId="0" applyAlignment="1" applyBorder="1" applyFont="1">
      <alignment horizontal="center" shrinkToFit="0" vertical="top" wrapText="1"/>
    </xf>
    <xf borderId="4" fillId="13" fontId="23" numFmtId="165" xfId="0" applyAlignment="1" applyBorder="1" applyFont="1" applyNumberFormat="1">
      <alignment horizontal="center" shrinkToFit="0" wrapText="1"/>
    </xf>
    <xf borderId="0" fillId="13" fontId="24" numFmtId="0" xfId="0" applyFont="1"/>
    <xf borderId="19" fillId="13" fontId="25" numFmtId="165" xfId="0" applyAlignment="1" applyBorder="1" applyFont="1" applyNumberFormat="1">
      <alignment horizontal="right" shrinkToFit="0" wrapText="1"/>
    </xf>
    <xf borderId="19" fillId="13" fontId="26" numFmtId="165" xfId="0" applyAlignment="1" applyBorder="1" applyFont="1" applyNumberFormat="1">
      <alignment horizontal="right" shrinkToFit="0" wrapText="1"/>
    </xf>
    <xf borderId="19" fillId="13" fontId="27" numFmtId="165" xfId="0" applyAlignment="1" applyBorder="1" applyFont="1" applyNumberFormat="1">
      <alignment horizontal="right" shrinkToFit="0" wrapText="1"/>
    </xf>
    <xf borderId="19" fillId="13" fontId="23" numFmtId="165" xfId="0" applyAlignment="1" applyBorder="1" applyFont="1" applyNumberFormat="1">
      <alignment horizontal="center" shrinkToFit="0" vertical="center" wrapText="1"/>
    </xf>
    <xf borderId="19" fillId="13" fontId="28" numFmtId="165" xfId="0" applyAlignment="1" applyBorder="1" applyFont="1" applyNumberFormat="1">
      <alignment horizontal="center" shrinkToFit="0" wrapText="1"/>
    </xf>
    <xf borderId="19" fillId="13" fontId="27" numFmtId="165" xfId="0" applyAlignment="1" applyBorder="1" applyFont="1" applyNumberFormat="1">
      <alignment horizontal="center" shrinkToFit="0" vertical="center" wrapText="1"/>
    </xf>
    <xf borderId="19" fillId="13" fontId="29" numFmtId="165" xfId="0" applyAlignment="1" applyBorder="1" applyFont="1" applyNumberFormat="1">
      <alignment shrinkToFit="0" wrapText="1"/>
    </xf>
    <xf borderId="20" fillId="13" fontId="29" numFmtId="165" xfId="0" applyAlignment="1" applyBorder="1" applyFont="1" applyNumberFormat="1">
      <alignment horizontal="left" readingOrder="1" shrinkToFit="0" wrapText="1"/>
    </xf>
    <xf borderId="21" fillId="13" fontId="27" numFmtId="165" xfId="0" applyAlignment="1" applyBorder="1" applyFont="1" applyNumberFormat="1">
      <alignment horizontal="right" shrinkToFit="0" wrapText="1"/>
    </xf>
    <xf borderId="22" fillId="13" fontId="27" numFmtId="165" xfId="0" applyAlignment="1" applyBorder="1" applyFont="1" applyNumberFormat="1">
      <alignment horizontal="right" shrinkToFit="0" wrapText="1"/>
    </xf>
    <xf borderId="0" fillId="13" fontId="26" numFmtId="165" xfId="0" applyAlignment="1" applyFont="1" applyNumberFormat="1">
      <alignment horizontal="left" readingOrder="1" shrinkToFit="0" wrapText="1"/>
    </xf>
    <xf borderId="0" fillId="13" fontId="30" numFmtId="165" xfId="0" applyAlignment="1" applyFont="1" applyNumberFormat="1">
      <alignment horizontal="left" readingOrder="1" shrinkToFit="0" wrapText="1"/>
    </xf>
    <xf borderId="0" fillId="13" fontId="26" numFmtId="165" xfId="0" applyAlignment="1" applyFont="1" applyNumberFormat="1">
      <alignment horizontal="right" readingOrder="1" shrinkToFit="0" wrapText="1"/>
    </xf>
    <xf borderId="0" fillId="13" fontId="31" numFmtId="165" xfId="0" applyAlignment="1" applyFont="1" applyNumberFormat="1">
      <alignment horizontal="left" readingOrder="1" shrinkToFit="0" wrapText="1"/>
    </xf>
    <xf borderId="23" fillId="13" fontId="27" numFmtId="165" xfId="0" applyAlignment="1" applyBorder="1" applyFont="1" applyNumberFormat="1">
      <alignment horizontal="right" shrinkToFit="0" wrapText="1"/>
    </xf>
    <xf borderId="24" fillId="13" fontId="27" numFmtId="165" xfId="0" applyAlignment="1" applyBorder="1" applyFont="1" applyNumberFormat="1">
      <alignment horizontal="right" shrinkToFit="0" wrapText="1"/>
    </xf>
    <xf borderId="25" fillId="13" fontId="27" numFmtId="165" xfId="0" applyAlignment="1" applyBorder="1" applyFont="1" applyNumberFormat="1">
      <alignment horizontal="right" shrinkToFit="0" wrapText="1"/>
    </xf>
    <xf borderId="26" fillId="13" fontId="23" numFmtId="165" xfId="0" applyAlignment="1" applyBorder="1" applyFont="1" applyNumberFormat="1">
      <alignment horizontal="center" shrinkToFit="0" vertical="center" wrapText="1"/>
    </xf>
    <xf borderId="23" fillId="13" fontId="11" numFmtId="165" xfId="0" applyAlignment="1" applyBorder="1" applyFont="1" applyNumberFormat="1">
      <alignment horizontal="center" shrinkToFit="0" vertical="center" wrapText="1"/>
    </xf>
    <xf borderId="26" fillId="13" fontId="23" numFmtId="1" xfId="0" applyAlignment="1" applyBorder="1" applyFont="1" applyNumberFormat="1">
      <alignment horizontal="center" shrinkToFit="0" vertical="center" wrapText="1"/>
    </xf>
    <xf borderId="19" fillId="13" fontId="23" numFmtId="1" xfId="0" applyAlignment="1" applyBorder="1" applyFont="1" applyNumberFormat="1">
      <alignment horizontal="center" shrinkToFit="0" vertical="center" wrapText="1"/>
    </xf>
    <xf borderId="0" fillId="13" fontId="22" numFmtId="0" xfId="0" applyFont="1"/>
    <xf borderId="0" fillId="0" fontId="23" numFmtId="2" xfId="0" applyFont="1" applyNumberFormat="1"/>
    <xf borderId="4" fillId="19" fontId="21" numFmtId="0" xfId="0" applyAlignment="1" applyBorder="1" applyFont="1">
      <alignment horizontal="center"/>
    </xf>
    <xf borderId="4" fillId="19" fontId="23" numFmtId="165" xfId="0" applyAlignment="1" applyBorder="1" applyFont="1" applyNumberFormat="1">
      <alignment horizontal="center" shrinkToFit="0" wrapText="1"/>
    </xf>
    <xf borderId="0" fillId="19" fontId="24" numFmtId="0" xfId="0" applyFont="1"/>
    <xf borderId="19" fillId="19" fontId="25" numFmtId="165" xfId="0" applyAlignment="1" applyBorder="1" applyFont="1" applyNumberFormat="1">
      <alignment horizontal="right" shrinkToFit="0" wrapText="1"/>
    </xf>
    <xf borderId="19" fillId="19" fontId="26" numFmtId="165" xfId="0" applyAlignment="1" applyBorder="1" applyFont="1" applyNumberFormat="1">
      <alignment horizontal="right" shrinkToFit="0" wrapText="1"/>
    </xf>
    <xf borderId="19" fillId="19" fontId="27" numFmtId="165" xfId="0" applyAlignment="1" applyBorder="1" applyFont="1" applyNumberFormat="1">
      <alignment horizontal="right" shrinkToFit="0" wrapText="1"/>
    </xf>
    <xf borderId="19" fillId="19" fontId="23" numFmtId="165" xfId="0" applyAlignment="1" applyBorder="1" applyFont="1" applyNumberFormat="1">
      <alignment horizontal="center" shrinkToFit="0" vertical="center" wrapText="1"/>
    </xf>
    <xf borderId="19" fillId="19" fontId="28" numFmtId="165" xfId="0" applyAlignment="1" applyBorder="1" applyFont="1" applyNumberFormat="1">
      <alignment horizontal="center" shrinkToFit="0" wrapText="1"/>
    </xf>
    <xf borderId="19" fillId="19" fontId="27" numFmtId="165" xfId="0" applyAlignment="1" applyBorder="1" applyFont="1" applyNumberFormat="1">
      <alignment horizontal="center" shrinkToFit="0" vertical="center" wrapText="1"/>
    </xf>
    <xf borderId="19" fillId="19" fontId="29" numFmtId="165" xfId="0" applyAlignment="1" applyBorder="1" applyFont="1" applyNumberFormat="1">
      <alignment shrinkToFit="0" wrapText="1"/>
    </xf>
    <xf borderId="27" fillId="19" fontId="29" numFmtId="165" xfId="0" applyAlignment="1" applyBorder="1" applyFont="1" applyNumberFormat="1">
      <alignment horizontal="left" readingOrder="1" shrinkToFit="0" wrapText="1"/>
    </xf>
    <xf borderId="21" fillId="19" fontId="27" numFmtId="165" xfId="0" applyAlignment="1" applyBorder="1" applyFont="1" applyNumberFormat="1">
      <alignment horizontal="right" shrinkToFit="0" wrapText="1"/>
    </xf>
    <xf borderId="22" fillId="19" fontId="27" numFmtId="165" xfId="0" applyAlignment="1" applyBorder="1" applyFont="1" applyNumberFormat="1">
      <alignment horizontal="right" shrinkToFit="0" wrapText="1"/>
    </xf>
    <xf borderId="0" fillId="19" fontId="26" numFmtId="165" xfId="0" applyAlignment="1" applyFont="1" applyNumberFormat="1">
      <alignment horizontal="left" readingOrder="1" shrinkToFit="0" wrapText="1"/>
    </xf>
    <xf borderId="0" fillId="19" fontId="30" numFmtId="165" xfId="0" applyAlignment="1" applyFont="1" applyNumberFormat="1">
      <alignment horizontal="left" readingOrder="1" shrinkToFit="0" wrapText="1"/>
    </xf>
    <xf borderId="0" fillId="19" fontId="26" numFmtId="165" xfId="0" applyAlignment="1" applyFont="1" applyNumberFormat="1">
      <alignment horizontal="right" readingOrder="1" shrinkToFit="0" wrapText="1"/>
    </xf>
    <xf borderId="0" fillId="19" fontId="32" numFmtId="165" xfId="0" applyAlignment="1" applyFont="1" applyNumberFormat="1">
      <alignment horizontal="left" readingOrder="1" shrinkToFit="0" wrapText="1"/>
    </xf>
    <xf borderId="23" fillId="19" fontId="27" numFmtId="165" xfId="0" applyAlignment="1" applyBorder="1" applyFont="1" applyNumberFormat="1">
      <alignment horizontal="right" shrinkToFit="0" wrapText="1"/>
    </xf>
    <xf borderId="24" fillId="19" fontId="27" numFmtId="165" xfId="0" applyAlignment="1" applyBorder="1" applyFont="1" applyNumberFormat="1">
      <alignment horizontal="right" shrinkToFit="0" wrapText="1"/>
    </xf>
    <xf borderId="25" fillId="19" fontId="27" numFmtId="165" xfId="0" applyAlignment="1" applyBorder="1" applyFont="1" applyNumberFormat="1">
      <alignment horizontal="right" shrinkToFit="0" wrapText="1"/>
    </xf>
    <xf borderId="26" fillId="19" fontId="23" numFmtId="165" xfId="0" applyAlignment="1" applyBorder="1" applyFont="1" applyNumberFormat="1">
      <alignment horizontal="center" shrinkToFit="0" vertical="center" wrapText="1"/>
    </xf>
    <xf borderId="23" fillId="19" fontId="11" numFmtId="165" xfId="0" applyAlignment="1" applyBorder="1" applyFont="1" applyNumberFormat="1">
      <alignment horizontal="center" shrinkToFit="0" vertical="center" wrapText="1"/>
    </xf>
    <xf borderId="26" fillId="19" fontId="23" numFmtId="1" xfId="0" applyAlignment="1" applyBorder="1" applyFont="1" applyNumberFormat="1">
      <alignment horizontal="center" shrinkToFit="0" vertical="center" wrapText="1"/>
    </xf>
    <xf borderId="19" fillId="19" fontId="23" numFmtId="1" xfId="0" applyBorder="1" applyFont="1" applyNumberFormat="1"/>
    <xf borderId="26" fillId="19" fontId="23" numFmtId="1" xfId="0" applyBorder="1" applyFont="1" applyNumberFormat="1"/>
    <xf borderId="0" fillId="19" fontId="22" numFmtId="0" xfId="0" applyFont="1"/>
    <xf borderId="4" fillId="13" fontId="21" numFmtId="0" xfId="0" applyAlignment="1" applyBorder="1" applyFont="1">
      <alignment horizontal="center"/>
    </xf>
    <xf borderId="27" fillId="13" fontId="29" numFmtId="165" xfId="0" applyAlignment="1" applyBorder="1" applyFont="1" applyNumberFormat="1">
      <alignment horizontal="left" readingOrder="1" shrinkToFit="0" wrapText="1"/>
    </xf>
    <xf borderId="19" fillId="13" fontId="23" numFmtId="1" xfId="0" applyBorder="1" applyFont="1" applyNumberFormat="1"/>
    <xf borderId="26" fillId="13" fontId="23" numFmtId="1" xfId="0" applyBorder="1" applyFont="1" applyNumberFormat="1"/>
    <xf borderId="4" fillId="19" fontId="21" numFmtId="0" xfId="0" applyAlignment="1" applyBorder="1" applyFont="1">
      <alignment horizontal="center" shrinkToFit="0" vertical="top" wrapText="1"/>
    </xf>
    <xf borderId="0" fillId="19" fontId="33" numFmtId="165" xfId="0" applyAlignment="1" applyFont="1" applyNumberFormat="1">
      <alignment horizontal="left" readingOrder="1" shrinkToFit="0" wrapText="1"/>
    </xf>
    <xf borderId="19" fillId="19" fontId="23" numFmtId="1" xfId="0" applyAlignment="1" applyBorder="1" applyFont="1" applyNumberFormat="1">
      <alignment horizontal="center" shrinkToFit="0" vertical="center" wrapText="1"/>
    </xf>
    <xf borderId="4" fillId="19" fontId="21" numFmtId="0" xfId="0" applyAlignment="1" applyBorder="1" applyFont="1">
      <alignment horizontal="center" shrinkToFit="0" vertical="center" wrapText="1"/>
    </xf>
    <xf borderId="19" fillId="13" fontId="29" numFmtId="165" xfId="0" applyAlignment="1" applyBorder="1" applyFont="1" applyNumberFormat="1">
      <alignment horizontal="right" shrinkToFit="0" wrapText="1"/>
    </xf>
    <xf borderId="4" fillId="13" fontId="21" numFmtId="0" xfId="0" applyAlignment="1" applyBorder="1" applyFont="1">
      <alignment horizontal="center" shrinkToFit="0" vertical="center" wrapText="1"/>
    </xf>
    <xf borderId="19" fillId="13" fontId="34" numFmtId="165" xfId="0" applyAlignment="1" applyBorder="1" applyFont="1" applyNumberFormat="1">
      <alignment horizontal="right" shrinkToFit="0" wrapText="1"/>
    </xf>
    <xf borderId="0" fillId="13" fontId="13" numFmtId="165" xfId="0" applyAlignment="1" applyFont="1" applyNumberFormat="1">
      <alignment horizontal="left" readingOrder="1" shrinkToFit="0" wrapText="1"/>
    </xf>
    <xf borderId="0" fillId="13" fontId="33" numFmtId="165" xfId="0" applyAlignment="1" applyFont="1" applyNumberFormat="1">
      <alignment horizontal="left" readingOrder="1" shrinkToFit="0" wrapText="1"/>
    </xf>
    <xf borderId="0" fillId="13" fontId="32" numFmtId="165" xfId="0" applyAlignment="1" applyFont="1" applyNumberFormat="1">
      <alignment horizontal="left" readingOrder="1" shrinkToFit="0" wrapText="1"/>
    </xf>
    <xf borderId="19" fillId="13" fontId="23" numFmtId="165" xfId="0" applyAlignment="1" applyBorder="1" applyFont="1" applyNumberFormat="1">
      <alignment horizontal="right" shrinkToFit="0" wrapText="1"/>
    </xf>
    <xf borderId="19" fillId="19" fontId="23" numFmtId="165" xfId="0" applyAlignment="1" applyBorder="1" applyFont="1" applyNumberFormat="1">
      <alignment horizontal="right" shrinkToFit="0" wrapText="1"/>
    </xf>
    <xf borderId="19" fillId="19" fontId="34" numFmtId="165" xfId="0" applyAlignment="1" applyBorder="1" applyFont="1" applyNumberFormat="1">
      <alignment horizontal="right" shrinkToFit="0" wrapText="1"/>
    </xf>
    <xf borderId="0" fillId="19" fontId="13" numFmtId="165" xfId="0" applyAlignment="1" applyFont="1" applyNumberFormat="1">
      <alignment horizontal="left" readingOrder="1" shrinkToFit="0" wrapText="1"/>
    </xf>
    <xf borderId="19" fillId="19" fontId="26" numFmtId="165" xfId="0" applyAlignment="1" applyBorder="1" applyFont="1" applyNumberFormat="1">
      <alignment horizontal="right" readingOrder="0" shrinkToFit="0" wrapText="1"/>
    </xf>
    <xf borderId="0" fillId="19" fontId="35" numFmtId="165" xfId="0" applyAlignment="1" applyFont="1" applyNumberFormat="1">
      <alignment horizontal="left" readingOrder="1" shrinkToFit="0" wrapText="1"/>
    </xf>
    <xf borderId="19" fillId="13" fontId="25" numFmtId="165" xfId="0" applyAlignment="1" applyBorder="1" applyFont="1" applyNumberFormat="1">
      <alignment horizontal="right" readingOrder="0" shrinkToFit="0" wrapText="1"/>
    </xf>
    <xf borderId="19" fillId="13" fontId="27" numFmtId="165" xfId="0" applyAlignment="1" applyBorder="1" applyFont="1" applyNumberFormat="1">
      <alignment shrinkToFit="0" wrapText="1"/>
    </xf>
    <xf borderId="19" fillId="19" fontId="27" numFmtId="165" xfId="0" applyAlignment="1" applyBorder="1" applyFont="1" applyNumberFormat="1">
      <alignment horizontal="right" readingOrder="0" shrinkToFit="0" wrapText="1"/>
    </xf>
    <xf borderId="19" fillId="13" fontId="29" numFmtId="0" xfId="0" applyAlignment="1" applyBorder="1" applyFont="1">
      <alignment shrinkToFit="0" wrapText="1"/>
    </xf>
    <xf borderId="19" fillId="13" fontId="23" numFmtId="165" xfId="0" applyAlignment="1" applyBorder="1" applyFont="1" applyNumberFormat="1">
      <alignment shrinkToFit="0" wrapText="1"/>
    </xf>
    <xf borderId="19" fillId="19" fontId="27" numFmtId="165" xfId="0" applyAlignment="1" applyBorder="1" applyFont="1" applyNumberFormat="1">
      <alignment horizontal="center" readingOrder="0" shrinkToFit="0" vertical="center" wrapText="1"/>
    </xf>
    <xf borderId="0" fillId="19" fontId="23" numFmtId="1" xfId="0" applyFont="1" applyNumberFormat="1"/>
    <xf borderId="0" fillId="13" fontId="23" numFmtId="1" xfId="0" applyFont="1" applyNumberFormat="1"/>
    <xf borderId="0" fillId="19" fontId="23" numFmtId="1" xfId="0" applyAlignment="1" applyFont="1" applyNumberFormat="1">
      <alignment horizontal="center" shrinkToFit="0" vertical="center" wrapText="1"/>
    </xf>
    <xf borderId="0" fillId="13" fontId="23" numFmtId="1" xfId="0" applyAlignment="1" applyFont="1" applyNumberFormat="1">
      <alignment horizontal="center" shrinkToFit="0" vertical="center" wrapText="1"/>
    </xf>
    <xf borderId="19" fillId="19" fontId="29" numFmtId="165" xfId="0" applyAlignment="1" applyBorder="1" applyFont="1" applyNumberFormat="1">
      <alignment horizontal="right" shrinkToFit="0" wrapText="1"/>
    </xf>
    <xf borderId="19" fillId="13" fontId="27" numFmtId="165" xfId="0" applyAlignment="1" applyBorder="1" applyFont="1" applyNumberFormat="1">
      <alignment horizontal="center" readingOrder="0" shrinkToFit="0" vertical="center" wrapText="1"/>
    </xf>
    <xf borderId="19" fillId="19" fontId="29" numFmtId="0" xfId="0" applyAlignment="1" applyBorder="1" applyFont="1">
      <alignment shrinkToFit="0" wrapText="1"/>
    </xf>
    <xf borderId="0" fillId="13" fontId="35" numFmtId="165" xfId="0" applyAlignment="1" applyFont="1" applyNumberFormat="1">
      <alignment horizontal="left" readingOrder="1" shrinkToFit="0" wrapText="1"/>
    </xf>
    <xf borderId="19" fillId="19" fontId="27" numFmtId="165" xfId="0" applyAlignment="1" applyBorder="1" applyFont="1" applyNumberFormat="1">
      <alignment shrinkToFit="0" wrapText="1"/>
    </xf>
    <xf borderId="4" fillId="19" fontId="21" numFmtId="0" xfId="0" applyAlignment="1" applyBorder="1" applyFont="1">
      <alignment horizontal="center" readingOrder="0" shrinkToFit="0" vertical="center" wrapText="1"/>
    </xf>
    <xf borderId="0" fillId="13" fontId="18" numFmtId="165" xfId="0" applyAlignment="1" applyFont="1" applyNumberFormat="1">
      <alignment horizontal="left" readingOrder="1" shrinkToFit="0" wrapText="1"/>
    </xf>
    <xf borderId="19" fillId="19" fontId="28" numFmtId="165" xfId="0" applyAlignment="1" applyBorder="1" applyFont="1" applyNumberFormat="1">
      <alignment horizontal="center" readingOrder="0" shrinkToFit="0" wrapText="1"/>
    </xf>
    <xf borderId="0" fillId="19" fontId="31" numFmtId="165" xfId="0" applyAlignment="1" applyFont="1" applyNumberFormat="1">
      <alignment horizontal="left" readingOrder="1" shrinkToFit="0" wrapText="1"/>
    </xf>
    <xf borderId="4" fillId="19" fontId="0" numFmtId="165" xfId="0" applyAlignment="1" applyBorder="1" applyFont="1" applyNumberFormat="1">
      <alignment horizontal="center" shrinkToFit="0" wrapText="1"/>
    </xf>
    <xf borderId="4" fillId="13" fontId="0" numFmtId="165" xfId="0" applyAlignment="1" applyBorder="1" applyFont="1" applyNumberFormat="1">
      <alignment horizontal="center" shrinkToFit="0" wrapText="1"/>
    </xf>
    <xf borderId="19" fillId="13" fontId="28" numFmtId="165" xfId="0" applyAlignment="1" applyBorder="1" applyFont="1" applyNumberFormat="1">
      <alignment horizontal="center" readingOrder="0" shrinkToFit="0" wrapText="1"/>
    </xf>
    <xf borderId="19" fillId="19" fontId="23" numFmtId="165" xfId="0" applyAlignment="1" applyBorder="1" applyFont="1" applyNumberFormat="1">
      <alignment shrinkToFit="0" wrapText="1"/>
    </xf>
    <xf borderId="0" fillId="19" fontId="36" numFmtId="165" xfId="0" applyAlignment="1" applyFont="1" applyNumberFormat="1">
      <alignment horizontal="left" readingOrder="1" shrinkToFit="0" wrapText="1"/>
    </xf>
    <xf borderId="0" fillId="13" fontId="36" numFmtId="165" xfId="0" applyAlignment="1" applyFont="1" applyNumberFormat="1">
      <alignment horizontal="left" readingOrder="1" shrinkToFit="0" wrapText="1"/>
    </xf>
    <xf borderId="21" fillId="19" fontId="27" numFmtId="165" xfId="0" applyAlignment="1" applyBorder="1" applyFont="1" applyNumberFormat="1">
      <alignment shrinkToFit="0" wrapText="1"/>
    </xf>
    <xf borderId="28" fillId="19" fontId="29" numFmtId="165" xfId="0" applyAlignment="1" applyBorder="1" applyFont="1" applyNumberFormat="1">
      <alignment horizontal="left" readingOrder="1" shrinkToFit="0" wrapText="1"/>
    </xf>
    <xf borderId="0" fillId="0" fontId="23" numFmtId="0" xfId="0" applyAlignment="1" applyFont="1">
      <alignment horizontal="right"/>
    </xf>
    <xf borderId="0" fillId="0" fontId="24" numFmtId="0" xfId="0" applyFont="1"/>
    <xf borderId="22" fillId="21" fontId="37" numFmtId="1" xfId="0" applyBorder="1" applyFill="1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6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6" t="s">
        <v>38</v>
      </c>
      <c r="AN1" s="7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10" t="s">
        <v>49</v>
      </c>
      <c r="AY1" s="9" t="s">
        <v>50</v>
      </c>
      <c r="AZ1" s="10" t="s">
        <v>51</v>
      </c>
      <c r="BA1" s="11" t="s">
        <v>52</v>
      </c>
      <c r="BB1" s="12" t="s">
        <v>53</v>
      </c>
      <c r="BC1" s="13" t="s">
        <v>54</v>
      </c>
      <c r="BD1" s="14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6"/>
      <c r="BO1" s="17"/>
    </row>
    <row r="2">
      <c r="A2" s="18" t="s">
        <v>65</v>
      </c>
      <c r="B2" s="18" t="s">
        <v>66</v>
      </c>
      <c r="C2" s="19" t="s">
        <v>67</v>
      </c>
      <c r="D2" s="20"/>
      <c r="E2" s="21" t="s">
        <v>68</v>
      </c>
      <c r="F2" s="22" t="s">
        <v>69</v>
      </c>
      <c r="G2" s="23" t="s">
        <v>70</v>
      </c>
      <c r="H2" s="24" t="s">
        <v>71</v>
      </c>
      <c r="I2" s="24" t="s">
        <v>72</v>
      </c>
      <c r="J2" s="25" t="s">
        <v>73</v>
      </c>
      <c r="K2" s="26" t="s">
        <v>74</v>
      </c>
      <c r="L2" s="27"/>
      <c r="M2" s="28" t="s">
        <v>75</v>
      </c>
      <c r="N2" s="29" t="s">
        <v>76</v>
      </c>
      <c r="O2" s="30" t="s">
        <v>77</v>
      </c>
      <c r="P2" s="24" t="s">
        <v>78</v>
      </c>
      <c r="Q2" s="30" t="s">
        <v>79</v>
      </c>
      <c r="R2" s="30" t="s">
        <v>80</v>
      </c>
      <c r="S2" s="31" t="s">
        <v>81</v>
      </c>
      <c r="T2" s="24" t="s">
        <v>82</v>
      </c>
      <c r="U2" s="32" t="s">
        <v>83</v>
      </c>
      <c r="V2" s="25" t="s">
        <v>84</v>
      </c>
      <c r="W2" s="25" t="s">
        <v>85</v>
      </c>
      <c r="X2" s="25" t="s">
        <v>86</v>
      </c>
      <c r="Y2" s="33"/>
      <c r="Z2" s="34" t="s">
        <v>87</v>
      </c>
      <c r="AA2" s="35" t="s">
        <v>88</v>
      </c>
      <c r="AB2" s="22" t="s">
        <v>71</v>
      </c>
      <c r="AC2" s="35" t="s">
        <v>89</v>
      </c>
      <c r="AD2" s="34" t="s">
        <v>90</v>
      </c>
      <c r="AE2" s="35" t="s">
        <v>91</v>
      </c>
      <c r="AF2" s="36" t="s">
        <v>92</v>
      </c>
      <c r="AG2" s="33"/>
      <c r="AH2" s="24" t="s">
        <v>68</v>
      </c>
      <c r="AI2" s="24" t="s">
        <v>93</v>
      </c>
      <c r="AJ2" s="25" t="s">
        <v>94</v>
      </c>
      <c r="AK2" s="24" t="s">
        <v>95</v>
      </c>
      <c r="AL2" s="24" t="s">
        <v>96</v>
      </c>
      <c r="AM2" s="25" t="s">
        <v>97</v>
      </c>
      <c r="AN2" s="37" t="s">
        <v>98</v>
      </c>
      <c r="AO2" s="38" t="s">
        <v>99</v>
      </c>
      <c r="AP2" s="38" t="s">
        <v>100</v>
      </c>
      <c r="AQ2" s="38" t="s">
        <v>67</v>
      </c>
      <c r="AR2" s="39">
        <v>174.0</v>
      </c>
      <c r="AS2" s="40" t="s">
        <v>101</v>
      </c>
      <c r="AT2" s="39">
        <v>195.0</v>
      </c>
      <c r="AU2" s="41" t="s">
        <v>102</v>
      </c>
      <c r="AV2" s="39">
        <v>188.0</v>
      </c>
      <c r="AW2" s="40" t="s">
        <v>103</v>
      </c>
      <c r="AX2" s="39">
        <v>142.0</v>
      </c>
      <c r="AY2" s="42" t="s">
        <v>104</v>
      </c>
      <c r="AZ2" s="39">
        <v>145.0</v>
      </c>
      <c r="BA2" s="43"/>
      <c r="BB2" s="43"/>
      <c r="BC2" s="43"/>
      <c r="BD2" s="44"/>
      <c r="BE2" s="45"/>
      <c r="BF2" s="45"/>
      <c r="BG2" s="45"/>
      <c r="BH2" s="45"/>
      <c r="BI2" s="45"/>
      <c r="BJ2" s="45"/>
      <c r="BK2" s="45"/>
      <c r="BL2" s="45"/>
      <c r="BM2" s="45"/>
      <c r="BN2" s="16"/>
      <c r="BO2" s="46"/>
    </row>
    <row r="3">
      <c r="A3" s="18" t="s">
        <v>65</v>
      </c>
      <c r="B3" s="18" t="s">
        <v>105</v>
      </c>
      <c r="C3" s="19" t="s">
        <v>106</v>
      </c>
      <c r="D3" s="47"/>
      <c r="E3" s="48" t="s">
        <v>107</v>
      </c>
      <c r="F3" s="49" t="s">
        <v>108</v>
      </c>
      <c r="G3" s="23" t="s">
        <v>109</v>
      </c>
      <c r="H3" s="50" t="s">
        <v>110</v>
      </c>
      <c r="I3" s="50" t="s">
        <v>111</v>
      </c>
      <c r="J3" s="25" t="s">
        <v>112</v>
      </c>
      <c r="K3" s="26" t="s">
        <v>113</v>
      </c>
      <c r="L3" s="27"/>
      <c r="M3" s="51" t="s">
        <v>114</v>
      </c>
      <c r="N3" s="52" t="s">
        <v>115</v>
      </c>
      <c r="O3" s="53" t="s">
        <v>116</v>
      </c>
      <c r="P3" s="50" t="s">
        <v>117</v>
      </c>
      <c r="Q3" s="53" t="s">
        <v>118</v>
      </c>
      <c r="R3" s="53" t="s">
        <v>119</v>
      </c>
      <c r="S3" s="54" t="s">
        <v>120</v>
      </c>
      <c r="T3" s="50" t="s">
        <v>121</v>
      </c>
      <c r="U3" s="32" t="s">
        <v>122</v>
      </c>
      <c r="V3" s="25" t="s">
        <v>123</v>
      </c>
      <c r="W3" s="25" t="s">
        <v>124</v>
      </c>
      <c r="X3" s="25" t="s">
        <v>125</v>
      </c>
      <c r="Y3" s="33"/>
      <c r="Z3" s="55" t="s">
        <v>126</v>
      </c>
      <c r="AA3" s="56" t="s">
        <v>127</v>
      </c>
      <c r="AB3" s="49" t="s">
        <v>128</v>
      </c>
      <c r="AC3" s="56" t="s">
        <v>129</v>
      </c>
      <c r="AD3" s="55" t="s">
        <v>130</v>
      </c>
      <c r="AE3" s="56" t="s">
        <v>131</v>
      </c>
      <c r="AF3" s="36" t="s">
        <v>132</v>
      </c>
      <c r="AG3" s="33"/>
      <c r="AH3" s="50" t="s">
        <v>133</v>
      </c>
      <c r="AI3" s="50" t="s">
        <v>134</v>
      </c>
      <c r="AJ3" s="25" t="s">
        <v>121</v>
      </c>
      <c r="AK3" s="50" t="s">
        <v>135</v>
      </c>
      <c r="AL3" s="50" t="s">
        <v>136</v>
      </c>
      <c r="AM3" s="25" t="s">
        <v>137</v>
      </c>
      <c r="AN3" s="37" t="s">
        <v>138</v>
      </c>
      <c r="AO3" s="38" t="s">
        <v>139</v>
      </c>
      <c r="AP3" s="38" t="s">
        <v>140</v>
      </c>
      <c r="AQ3" s="38" t="s">
        <v>106</v>
      </c>
      <c r="AR3" s="39">
        <v>227.0</v>
      </c>
      <c r="AS3" s="57" t="s">
        <v>141</v>
      </c>
      <c r="AT3" s="39">
        <v>193.0</v>
      </c>
      <c r="AU3" s="41" t="s">
        <v>142</v>
      </c>
      <c r="AV3" s="39">
        <v>212.0</v>
      </c>
      <c r="AW3" s="57" t="s">
        <v>143</v>
      </c>
      <c r="AX3" s="39">
        <v>213.0</v>
      </c>
      <c r="AY3" s="58" t="s">
        <v>144</v>
      </c>
      <c r="AZ3" s="39">
        <v>208.0</v>
      </c>
      <c r="BA3" s="59"/>
      <c r="BB3" s="59"/>
      <c r="BC3" s="59"/>
      <c r="BD3" s="60"/>
      <c r="BE3" s="61"/>
      <c r="BF3" s="61"/>
      <c r="BG3" s="61"/>
      <c r="BH3" s="61"/>
      <c r="BI3" s="61"/>
      <c r="BJ3" s="61"/>
      <c r="BK3" s="61"/>
      <c r="BL3" s="61"/>
      <c r="BM3" s="61"/>
      <c r="BN3" s="16"/>
      <c r="BO3" s="46"/>
    </row>
    <row r="4">
      <c r="A4" s="62" t="s">
        <v>145</v>
      </c>
      <c r="B4" s="62" t="s">
        <v>146</v>
      </c>
      <c r="C4" s="19" t="s">
        <v>147</v>
      </c>
      <c r="D4" s="20"/>
      <c r="E4" s="21" t="s">
        <v>71</v>
      </c>
      <c r="F4" s="22" t="s">
        <v>127</v>
      </c>
      <c r="G4" s="23" t="s">
        <v>148</v>
      </c>
      <c r="H4" s="24" t="s">
        <v>149</v>
      </c>
      <c r="I4" s="24" t="s">
        <v>150</v>
      </c>
      <c r="J4" s="25" t="s">
        <v>151</v>
      </c>
      <c r="K4" s="26" t="s">
        <v>152</v>
      </c>
      <c r="L4" s="27"/>
      <c r="M4" s="28" t="s">
        <v>153</v>
      </c>
      <c r="N4" s="29" t="s">
        <v>154</v>
      </c>
      <c r="O4" s="30" t="s">
        <v>155</v>
      </c>
      <c r="P4" s="24" t="s">
        <v>156</v>
      </c>
      <c r="Q4" s="30" t="s">
        <v>157</v>
      </c>
      <c r="R4" s="30" t="s">
        <v>158</v>
      </c>
      <c r="S4" s="31" t="s">
        <v>159</v>
      </c>
      <c r="T4" s="24" t="s">
        <v>160</v>
      </c>
      <c r="U4" s="32" t="s">
        <v>161</v>
      </c>
      <c r="V4" s="25" t="s">
        <v>162</v>
      </c>
      <c r="W4" s="25" t="s">
        <v>163</v>
      </c>
      <c r="X4" s="25" t="s">
        <v>164</v>
      </c>
      <c r="Y4" s="33"/>
      <c r="Z4" s="34" t="s">
        <v>165</v>
      </c>
      <c r="AA4" s="35" t="s">
        <v>166</v>
      </c>
      <c r="AB4" s="22" t="s">
        <v>167</v>
      </c>
      <c r="AC4" s="35" t="s">
        <v>168</v>
      </c>
      <c r="AD4" s="34" t="s">
        <v>78</v>
      </c>
      <c r="AE4" s="35" t="s">
        <v>169</v>
      </c>
      <c r="AF4" s="36" t="s">
        <v>170</v>
      </c>
      <c r="AG4" s="33"/>
      <c r="AH4" s="24" t="s">
        <v>171</v>
      </c>
      <c r="AI4" s="24" t="s">
        <v>172</v>
      </c>
      <c r="AJ4" s="25" t="s">
        <v>173</v>
      </c>
      <c r="AK4" s="24" t="s">
        <v>126</v>
      </c>
      <c r="AL4" s="24" t="s">
        <v>174</v>
      </c>
      <c r="AM4" s="25" t="s">
        <v>175</v>
      </c>
      <c r="AN4" s="37" t="s">
        <v>176</v>
      </c>
      <c r="AO4" s="38" t="s">
        <v>177</v>
      </c>
      <c r="AP4" s="38" t="s">
        <v>178</v>
      </c>
      <c r="AQ4" s="38" t="s">
        <v>147</v>
      </c>
      <c r="AR4" s="39">
        <v>47.0</v>
      </c>
      <c r="AS4" s="40" t="s">
        <v>179</v>
      </c>
      <c r="AT4" s="39">
        <v>34.0</v>
      </c>
      <c r="AU4" s="41" t="s">
        <v>180</v>
      </c>
      <c r="AV4" s="39">
        <v>37.0</v>
      </c>
      <c r="AW4" s="40" t="s">
        <v>181</v>
      </c>
      <c r="AX4" s="39">
        <v>52.0</v>
      </c>
      <c r="AY4" s="42" t="s">
        <v>182</v>
      </c>
      <c r="AZ4" s="39">
        <v>49.0</v>
      </c>
      <c r="BA4" s="43"/>
      <c r="BB4" s="43"/>
      <c r="BC4" s="43"/>
      <c r="BD4" s="44"/>
      <c r="BE4" s="45"/>
      <c r="BF4" s="45"/>
      <c r="BG4" s="45"/>
      <c r="BH4" s="45"/>
      <c r="BI4" s="45"/>
      <c r="BJ4" s="45"/>
      <c r="BK4" s="45"/>
      <c r="BL4" s="45"/>
      <c r="BM4" s="45"/>
      <c r="BN4" s="16"/>
      <c r="BO4" s="46"/>
    </row>
    <row r="5">
      <c r="A5" s="18" t="s">
        <v>183</v>
      </c>
      <c r="B5" s="18" t="s">
        <v>184</v>
      </c>
      <c r="C5" s="19" t="s">
        <v>185</v>
      </c>
      <c r="D5" s="47"/>
      <c r="E5" s="48" t="s">
        <v>186</v>
      </c>
      <c r="F5" s="49" t="s">
        <v>115</v>
      </c>
      <c r="G5" s="23" t="s">
        <v>187</v>
      </c>
      <c r="H5" s="50" t="s">
        <v>188</v>
      </c>
      <c r="I5" s="50" t="s">
        <v>189</v>
      </c>
      <c r="J5" s="25" t="s">
        <v>190</v>
      </c>
      <c r="K5" s="26" t="s">
        <v>191</v>
      </c>
      <c r="L5" s="27"/>
      <c r="M5" s="51" t="s">
        <v>192</v>
      </c>
      <c r="N5" s="52" t="s">
        <v>193</v>
      </c>
      <c r="O5" s="53" t="s">
        <v>194</v>
      </c>
      <c r="P5" s="50" t="s">
        <v>195</v>
      </c>
      <c r="Q5" s="53" t="s">
        <v>196</v>
      </c>
      <c r="R5" s="53" t="s">
        <v>197</v>
      </c>
      <c r="S5" s="54" t="s">
        <v>108</v>
      </c>
      <c r="T5" s="50" t="s">
        <v>120</v>
      </c>
      <c r="U5" s="32" t="s">
        <v>135</v>
      </c>
      <c r="V5" s="25" t="s">
        <v>198</v>
      </c>
      <c r="W5" s="25" t="s">
        <v>199</v>
      </c>
      <c r="X5" s="25" t="s">
        <v>200</v>
      </c>
      <c r="Y5" s="33"/>
      <c r="Z5" s="55" t="s">
        <v>201</v>
      </c>
      <c r="AA5" s="56" t="s">
        <v>202</v>
      </c>
      <c r="AB5" s="49" t="s">
        <v>203</v>
      </c>
      <c r="AC5" s="56" t="s">
        <v>93</v>
      </c>
      <c r="AD5" s="55" t="s">
        <v>204</v>
      </c>
      <c r="AE5" s="56" t="s">
        <v>205</v>
      </c>
      <c r="AF5" s="36" t="s">
        <v>206</v>
      </c>
      <c r="AG5" s="33"/>
      <c r="AH5" s="50" t="s">
        <v>207</v>
      </c>
      <c r="AI5" s="50" t="s">
        <v>76</v>
      </c>
      <c r="AJ5" s="25" t="s">
        <v>208</v>
      </c>
      <c r="AK5" s="50" t="s">
        <v>209</v>
      </c>
      <c r="AL5" s="50" t="s">
        <v>96</v>
      </c>
      <c r="AM5" s="25" t="s">
        <v>210</v>
      </c>
      <c r="AN5" s="37" t="s">
        <v>211</v>
      </c>
      <c r="AO5" s="38" t="s">
        <v>212</v>
      </c>
      <c r="AP5" s="38" t="s">
        <v>213</v>
      </c>
      <c r="AQ5" s="38" t="s">
        <v>185</v>
      </c>
      <c r="AR5" s="39">
        <v>211.0</v>
      </c>
      <c r="AS5" s="57" t="s">
        <v>214</v>
      </c>
      <c r="AT5" s="39">
        <v>215.0</v>
      </c>
      <c r="AU5" s="41" t="s">
        <v>215</v>
      </c>
      <c r="AV5" s="39">
        <v>220.0</v>
      </c>
      <c r="AW5" s="57" t="s">
        <v>216</v>
      </c>
      <c r="AX5" s="39">
        <v>223.0</v>
      </c>
      <c r="AY5" s="58" t="s">
        <v>217</v>
      </c>
      <c r="AZ5" s="39">
        <v>230.0</v>
      </c>
      <c r="BA5" s="59"/>
      <c r="BB5" s="59"/>
      <c r="BC5" s="59"/>
      <c r="BD5" s="60"/>
      <c r="BE5" s="61"/>
      <c r="BF5" s="61"/>
      <c r="BG5" s="61"/>
      <c r="BH5" s="61"/>
      <c r="BI5" s="61"/>
      <c r="BJ5" s="61"/>
      <c r="BK5" s="61"/>
      <c r="BL5" s="61"/>
      <c r="BM5" s="61"/>
      <c r="BN5" s="16"/>
      <c r="BO5" s="46"/>
    </row>
    <row r="6">
      <c r="A6" s="62" t="s">
        <v>218</v>
      </c>
      <c r="B6" s="62" t="s">
        <v>219</v>
      </c>
      <c r="C6" s="19" t="s">
        <v>220</v>
      </c>
      <c r="D6" s="20"/>
      <c r="E6" s="21" t="s">
        <v>221</v>
      </c>
      <c r="F6" s="22" t="s">
        <v>222</v>
      </c>
      <c r="G6" s="23" t="s">
        <v>223</v>
      </c>
      <c r="H6" s="24" t="s">
        <v>224</v>
      </c>
      <c r="I6" s="24" t="s">
        <v>225</v>
      </c>
      <c r="J6" s="25" t="s">
        <v>97</v>
      </c>
      <c r="K6" s="26" t="s">
        <v>226</v>
      </c>
      <c r="L6" s="27"/>
      <c r="M6" s="28" t="s">
        <v>85</v>
      </c>
      <c r="N6" s="29" t="s">
        <v>227</v>
      </c>
      <c r="O6" s="63" t="s">
        <v>228</v>
      </c>
      <c r="P6" s="24" t="s">
        <v>136</v>
      </c>
      <c r="Q6" s="30" t="s">
        <v>229</v>
      </c>
      <c r="R6" s="30" t="s">
        <v>230</v>
      </c>
      <c r="S6" s="31" t="s">
        <v>231</v>
      </c>
      <c r="T6" s="24" t="s">
        <v>87</v>
      </c>
      <c r="U6" s="32" t="s">
        <v>232</v>
      </c>
      <c r="V6" s="25" t="s">
        <v>77</v>
      </c>
      <c r="W6" s="25" t="s">
        <v>115</v>
      </c>
      <c r="X6" s="25" t="s">
        <v>233</v>
      </c>
      <c r="Y6" s="33"/>
      <c r="Z6" s="34" t="s">
        <v>234</v>
      </c>
      <c r="AA6" s="35" t="s">
        <v>235</v>
      </c>
      <c r="AB6" s="22" t="s">
        <v>236</v>
      </c>
      <c r="AC6" s="35" t="s">
        <v>237</v>
      </c>
      <c r="AD6" s="34" t="s">
        <v>125</v>
      </c>
      <c r="AE6" s="35" t="s">
        <v>238</v>
      </c>
      <c r="AF6" s="36" t="s">
        <v>239</v>
      </c>
      <c r="AG6" s="33"/>
      <c r="AH6" s="24" t="s">
        <v>240</v>
      </c>
      <c r="AI6" s="24" t="s">
        <v>115</v>
      </c>
      <c r="AJ6" s="25" t="s">
        <v>241</v>
      </c>
      <c r="AK6" s="24" t="s">
        <v>242</v>
      </c>
      <c r="AL6" s="24" t="s">
        <v>119</v>
      </c>
      <c r="AM6" s="25" t="s">
        <v>243</v>
      </c>
      <c r="AN6" s="37" t="s">
        <v>244</v>
      </c>
      <c r="AO6" s="38" t="s">
        <v>245</v>
      </c>
      <c r="AP6" s="38" t="s">
        <v>246</v>
      </c>
      <c r="AQ6" s="38" t="s">
        <v>220</v>
      </c>
      <c r="AR6" s="39">
        <v>133.0</v>
      </c>
      <c r="AS6" s="40" t="s">
        <v>247</v>
      </c>
      <c r="AT6" s="39">
        <v>131.0</v>
      </c>
      <c r="AU6" s="41" t="s">
        <v>248</v>
      </c>
      <c r="AV6" s="39">
        <v>147.0</v>
      </c>
      <c r="AW6" s="40" t="s">
        <v>249</v>
      </c>
      <c r="AX6" s="39">
        <v>138.0</v>
      </c>
      <c r="AY6" s="42" t="s">
        <v>250</v>
      </c>
      <c r="AZ6" s="39">
        <v>127.0</v>
      </c>
      <c r="BA6" s="43"/>
      <c r="BB6" s="43"/>
      <c r="BC6" s="43"/>
      <c r="BD6" s="44"/>
      <c r="BE6" s="45"/>
      <c r="BF6" s="45"/>
      <c r="BG6" s="45"/>
      <c r="BH6" s="45"/>
      <c r="BI6" s="45"/>
      <c r="BJ6" s="45"/>
      <c r="BK6" s="45"/>
      <c r="BL6" s="45"/>
      <c r="BM6" s="45"/>
      <c r="BN6" s="16"/>
      <c r="BO6" s="46"/>
    </row>
    <row r="7">
      <c r="A7" s="62" t="s">
        <v>251</v>
      </c>
      <c r="B7" s="62" t="s">
        <v>252</v>
      </c>
      <c r="C7" s="64" t="s">
        <v>253</v>
      </c>
      <c r="D7" s="47"/>
      <c r="E7" s="48" t="s">
        <v>254</v>
      </c>
      <c r="F7" s="49" t="s">
        <v>255</v>
      </c>
      <c r="G7" s="23" t="s">
        <v>256</v>
      </c>
      <c r="H7" s="50" t="s">
        <v>257</v>
      </c>
      <c r="I7" s="50" t="s">
        <v>258</v>
      </c>
      <c r="J7" s="25" t="s">
        <v>259</v>
      </c>
      <c r="K7" s="26" t="s">
        <v>260</v>
      </c>
      <c r="L7" s="27"/>
      <c r="M7" s="51" t="s">
        <v>261</v>
      </c>
      <c r="N7" s="52" t="s">
        <v>82</v>
      </c>
      <c r="O7" s="65" t="s">
        <v>262</v>
      </c>
      <c r="P7" s="50" t="s">
        <v>263</v>
      </c>
      <c r="Q7" s="53" t="s">
        <v>264</v>
      </c>
      <c r="R7" s="53" t="s">
        <v>265</v>
      </c>
      <c r="S7" s="54" t="s">
        <v>266</v>
      </c>
      <c r="T7" s="50" t="s">
        <v>267</v>
      </c>
      <c r="U7" s="32" t="s">
        <v>268</v>
      </c>
      <c r="V7" s="25" t="s">
        <v>269</v>
      </c>
      <c r="W7" s="25" t="s">
        <v>270</v>
      </c>
      <c r="X7" s="25" t="s">
        <v>271</v>
      </c>
      <c r="Y7" s="33"/>
      <c r="Z7" s="55" t="s">
        <v>272</v>
      </c>
      <c r="AA7" s="56" t="s">
        <v>273</v>
      </c>
      <c r="AB7" s="49" t="s">
        <v>274</v>
      </c>
      <c r="AC7" s="56" t="s">
        <v>275</v>
      </c>
      <c r="AD7" s="55" t="s">
        <v>276</v>
      </c>
      <c r="AE7" s="56" t="s">
        <v>277</v>
      </c>
      <c r="AF7" s="36" t="s">
        <v>278</v>
      </c>
      <c r="AG7" s="33"/>
      <c r="AH7" s="50" t="s">
        <v>279</v>
      </c>
      <c r="AI7" s="50" t="s">
        <v>84</v>
      </c>
      <c r="AJ7" s="25" t="s">
        <v>280</v>
      </c>
      <c r="AK7" s="50" t="s">
        <v>281</v>
      </c>
      <c r="AL7" s="50" t="s">
        <v>78</v>
      </c>
      <c r="AM7" s="25" t="s">
        <v>282</v>
      </c>
      <c r="AN7" s="37" t="s">
        <v>283</v>
      </c>
      <c r="AO7" s="38" t="s">
        <v>284</v>
      </c>
      <c r="AP7" s="38" t="s">
        <v>285</v>
      </c>
      <c r="AQ7" s="38" t="s">
        <v>253</v>
      </c>
      <c r="AR7" s="39">
        <v>283.0</v>
      </c>
      <c r="AS7" s="57" t="s">
        <v>286</v>
      </c>
      <c r="AT7" s="39">
        <v>280.0</v>
      </c>
      <c r="AU7" s="41" t="s">
        <v>287</v>
      </c>
      <c r="AV7" s="39">
        <v>285.0</v>
      </c>
      <c r="AW7" s="57" t="s">
        <v>288</v>
      </c>
      <c r="AX7" s="39">
        <v>292.0</v>
      </c>
      <c r="AY7" s="58" t="s">
        <v>289</v>
      </c>
      <c r="AZ7" s="39">
        <v>284.0</v>
      </c>
      <c r="BA7" s="59"/>
      <c r="BB7" s="59"/>
      <c r="BC7" s="59"/>
      <c r="BD7" s="60"/>
      <c r="BE7" s="61"/>
      <c r="BF7" s="61"/>
      <c r="BG7" s="61"/>
      <c r="BH7" s="61"/>
      <c r="BI7" s="61"/>
      <c r="BJ7" s="61"/>
      <c r="BK7" s="61"/>
      <c r="BL7" s="61"/>
      <c r="BM7" s="61"/>
      <c r="BN7" s="16"/>
      <c r="BO7" s="46"/>
    </row>
    <row r="8">
      <c r="A8" s="18" t="s">
        <v>290</v>
      </c>
      <c r="B8" s="18" t="s">
        <v>291</v>
      </c>
      <c r="C8" s="19" t="s">
        <v>292</v>
      </c>
      <c r="D8" s="20"/>
      <c r="E8" s="21" t="s">
        <v>293</v>
      </c>
      <c r="F8" s="22" t="s">
        <v>294</v>
      </c>
      <c r="G8" s="23" t="s">
        <v>295</v>
      </c>
      <c r="H8" s="24" t="s">
        <v>296</v>
      </c>
      <c r="I8" s="24" t="s">
        <v>297</v>
      </c>
      <c r="J8" s="25" t="s">
        <v>298</v>
      </c>
      <c r="K8" s="26" t="s">
        <v>299</v>
      </c>
      <c r="L8" s="27"/>
      <c r="M8" s="28" t="s">
        <v>300</v>
      </c>
      <c r="N8" s="29" t="s">
        <v>301</v>
      </c>
      <c r="O8" s="63" t="s">
        <v>302</v>
      </c>
      <c r="P8" s="24" t="s">
        <v>166</v>
      </c>
      <c r="Q8" s="30" t="s">
        <v>303</v>
      </c>
      <c r="R8" s="30" t="s">
        <v>304</v>
      </c>
      <c r="S8" s="31" t="s">
        <v>305</v>
      </c>
      <c r="T8" s="24" t="s">
        <v>306</v>
      </c>
      <c r="U8" s="32" t="s">
        <v>307</v>
      </c>
      <c r="V8" s="25" t="s">
        <v>308</v>
      </c>
      <c r="W8" s="25" t="s">
        <v>309</v>
      </c>
      <c r="X8" s="25" t="s">
        <v>310</v>
      </c>
      <c r="Y8" s="33"/>
      <c r="Z8" s="34" t="s">
        <v>311</v>
      </c>
      <c r="AA8" s="35" t="s">
        <v>312</v>
      </c>
      <c r="AB8" s="22" t="s">
        <v>313</v>
      </c>
      <c r="AC8" s="35" t="s">
        <v>314</v>
      </c>
      <c r="AD8" s="34" t="s">
        <v>315</v>
      </c>
      <c r="AE8" s="35" t="s">
        <v>195</v>
      </c>
      <c r="AF8" s="36" t="s">
        <v>316</v>
      </c>
      <c r="AG8" s="33"/>
      <c r="AH8" s="24" t="s">
        <v>232</v>
      </c>
      <c r="AI8" s="24" t="s">
        <v>197</v>
      </c>
      <c r="AJ8" s="25" t="s">
        <v>317</v>
      </c>
      <c r="AK8" s="24" t="s">
        <v>318</v>
      </c>
      <c r="AL8" s="24" t="s">
        <v>319</v>
      </c>
      <c r="AM8" s="25" t="s">
        <v>320</v>
      </c>
      <c r="AN8" s="37" t="s">
        <v>321</v>
      </c>
      <c r="AO8" s="38" t="s">
        <v>322</v>
      </c>
      <c r="AP8" s="38" t="s">
        <v>323</v>
      </c>
      <c r="AQ8" s="38" t="s">
        <v>292</v>
      </c>
      <c r="AR8" s="39">
        <v>142.0</v>
      </c>
      <c r="AS8" s="40" t="s">
        <v>324</v>
      </c>
      <c r="AT8" s="39">
        <v>132.0</v>
      </c>
      <c r="AU8" s="41" t="s">
        <v>325</v>
      </c>
      <c r="AV8" s="39">
        <v>133.0</v>
      </c>
      <c r="AW8" s="40" t="s">
        <v>326</v>
      </c>
      <c r="AX8" s="39">
        <v>143.0</v>
      </c>
      <c r="AY8" s="42" t="s">
        <v>327</v>
      </c>
      <c r="AZ8" s="39">
        <v>143.0</v>
      </c>
      <c r="BA8" s="43"/>
      <c r="BB8" s="43"/>
      <c r="BC8" s="43"/>
      <c r="BD8" s="44"/>
      <c r="BE8" s="45"/>
      <c r="BF8" s="45"/>
      <c r="BG8" s="45"/>
      <c r="BH8" s="45"/>
      <c r="BI8" s="45"/>
      <c r="BJ8" s="45"/>
      <c r="BK8" s="45"/>
      <c r="BL8" s="45"/>
      <c r="BM8" s="45"/>
      <c r="BN8" s="16"/>
      <c r="BO8" s="46"/>
    </row>
    <row r="9">
      <c r="A9" s="18" t="s">
        <v>328</v>
      </c>
      <c r="B9" s="18" t="s">
        <v>329</v>
      </c>
      <c r="C9" s="64" t="s">
        <v>330</v>
      </c>
      <c r="D9" s="47"/>
      <c r="E9" s="48" t="s">
        <v>330</v>
      </c>
      <c r="F9" s="49" t="s">
        <v>330</v>
      </c>
      <c r="G9" s="23" t="s">
        <v>330</v>
      </c>
      <c r="H9" s="50" t="s">
        <v>330</v>
      </c>
      <c r="I9" s="50" t="s">
        <v>330</v>
      </c>
      <c r="J9" s="25" t="s">
        <v>330</v>
      </c>
      <c r="K9" s="26" t="s">
        <v>330</v>
      </c>
      <c r="L9" s="27"/>
      <c r="M9" s="51" t="s">
        <v>330</v>
      </c>
      <c r="N9" s="52" t="s">
        <v>330</v>
      </c>
      <c r="O9" s="53" t="s">
        <v>330</v>
      </c>
      <c r="P9" s="50" t="s">
        <v>330</v>
      </c>
      <c r="Q9" s="53" t="s">
        <v>330</v>
      </c>
      <c r="R9" s="53" t="s">
        <v>330</v>
      </c>
      <c r="S9" s="54" t="s">
        <v>330</v>
      </c>
      <c r="T9" s="50" t="s">
        <v>330</v>
      </c>
      <c r="U9" s="32" t="s">
        <v>330</v>
      </c>
      <c r="V9" s="25" t="s">
        <v>330</v>
      </c>
      <c r="W9" s="25" t="s">
        <v>330</v>
      </c>
      <c r="X9" s="25" t="s">
        <v>330</v>
      </c>
      <c r="Y9" s="33"/>
      <c r="Z9" s="55" t="s">
        <v>330</v>
      </c>
      <c r="AA9" s="66" t="s">
        <v>330</v>
      </c>
      <c r="AB9" s="49" t="s">
        <v>330</v>
      </c>
      <c r="AC9" s="56" t="s">
        <v>330</v>
      </c>
      <c r="AD9" s="55" t="s">
        <v>330</v>
      </c>
      <c r="AE9" s="56" t="s">
        <v>330</v>
      </c>
      <c r="AF9" s="36" t="s">
        <v>330</v>
      </c>
      <c r="AG9" s="33"/>
      <c r="AH9" s="50" t="s">
        <v>330</v>
      </c>
      <c r="AI9" s="50" t="s">
        <v>330</v>
      </c>
      <c r="AJ9" s="25" t="s">
        <v>330</v>
      </c>
      <c r="AK9" s="50" t="s">
        <v>330</v>
      </c>
      <c r="AL9" s="50" t="s">
        <v>330</v>
      </c>
      <c r="AM9" s="25" t="s">
        <v>330</v>
      </c>
      <c r="AN9" s="37" t="s">
        <v>330</v>
      </c>
      <c r="AO9" s="38" t="s">
        <v>330</v>
      </c>
      <c r="AP9" s="38" t="s">
        <v>330</v>
      </c>
      <c r="AQ9" s="38" t="s">
        <v>330</v>
      </c>
      <c r="AR9" s="39">
        <v>322.0</v>
      </c>
      <c r="AS9" s="57" t="s">
        <v>330</v>
      </c>
      <c r="AT9" s="39">
        <v>322.0</v>
      </c>
      <c r="AU9" s="41" t="s">
        <v>330</v>
      </c>
      <c r="AV9" s="39">
        <v>322.0</v>
      </c>
      <c r="AW9" s="57" t="s">
        <v>330</v>
      </c>
      <c r="AX9" s="39">
        <v>322.0</v>
      </c>
      <c r="AY9" s="58" t="s">
        <v>330</v>
      </c>
      <c r="AZ9" s="39">
        <v>322.0</v>
      </c>
      <c r="BA9" s="59"/>
      <c r="BB9" s="59"/>
      <c r="BC9" s="59"/>
      <c r="BD9" s="60"/>
      <c r="BE9" s="61"/>
      <c r="BF9" s="61"/>
      <c r="BG9" s="61"/>
      <c r="BH9" s="61"/>
      <c r="BI9" s="61"/>
      <c r="BJ9" s="61"/>
      <c r="BK9" s="61"/>
      <c r="BL9" s="61"/>
      <c r="BM9" s="61"/>
      <c r="BN9" s="16"/>
      <c r="BO9" s="46"/>
    </row>
    <row r="10">
      <c r="A10" s="62" t="s">
        <v>331</v>
      </c>
      <c r="B10" s="62" t="s">
        <v>332</v>
      </c>
      <c r="C10" s="19" t="s">
        <v>333</v>
      </c>
      <c r="D10" s="20"/>
      <c r="E10" s="21" t="s">
        <v>334</v>
      </c>
      <c r="F10" s="22" t="s">
        <v>335</v>
      </c>
      <c r="G10" s="23" t="s">
        <v>336</v>
      </c>
      <c r="H10" s="24" t="s">
        <v>266</v>
      </c>
      <c r="I10" s="24" t="s">
        <v>232</v>
      </c>
      <c r="J10" s="25" t="s">
        <v>337</v>
      </c>
      <c r="K10" s="26" t="s">
        <v>338</v>
      </c>
      <c r="L10" s="27"/>
      <c r="M10" s="28" t="s">
        <v>339</v>
      </c>
      <c r="N10" s="29" t="s">
        <v>155</v>
      </c>
      <c r="O10" s="30" t="s">
        <v>340</v>
      </c>
      <c r="P10" s="24" t="s">
        <v>167</v>
      </c>
      <c r="Q10" s="30" t="s">
        <v>341</v>
      </c>
      <c r="R10" s="30" t="s">
        <v>342</v>
      </c>
      <c r="S10" s="31" t="s">
        <v>115</v>
      </c>
      <c r="T10" s="24" t="s">
        <v>116</v>
      </c>
      <c r="U10" s="32" t="s">
        <v>343</v>
      </c>
      <c r="V10" s="25" t="s">
        <v>344</v>
      </c>
      <c r="W10" s="25" t="s">
        <v>345</v>
      </c>
      <c r="X10" s="25" t="s">
        <v>346</v>
      </c>
      <c r="Y10" s="33"/>
      <c r="Z10" s="34" t="s">
        <v>71</v>
      </c>
      <c r="AA10" s="35" t="s">
        <v>195</v>
      </c>
      <c r="AB10" s="22" t="s">
        <v>347</v>
      </c>
      <c r="AC10" s="35" t="s">
        <v>348</v>
      </c>
      <c r="AD10" s="34" t="s">
        <v>349</v>
      </c>
      <c r="AE10" s="35" t="s">
        <v>334</v>
      </c>
      <c r="AF10" s="36" t="s">
        <v>350</v>
      </c>
      <c r="AG10" s="33"/>
      <c r="AH10" s="24" t="s">
        <v>351</v>
      </c>
      <c r="AI10" s="24" t="s">
        <v>319</v>
      </c>
      <c r="AJ10" s="25" t="s">
        <v>352</v>
      </c>
      <c r="AK10" s="24" t="s">
        <v>353</v>
      </c>
      <c r="AL10" s="24" t="s">
        <v>354</v>
      </c>
      <c r="AM10" s="25" t="s">
        <v>355</v>
      </c>
      <c r="AN10" s="37" t="s">
        <v>356</v>
      </c>
      <c r="AO10" s="38" t="s">
        <v>357</v>
      </c>
      <c r="AP10" s="38" t="s">
        <v>358</v>
      </c>
      <c r="AQ10" s="38" t="s">
        <v>333</v>
      </c>
      <c r="AR10" s="39">
        <v>149.0</v>
      </c>
      <c r="AS10" s="40" t="s">
        <v>359</v>
      </c>
      <c r="AT10" s="39">
        <v>156.0</v>
      </c>
      <c r="AU10" s="41" t="s">
        <v>360</v>
      </c>
      <c r="AV10" s="39">
        <v>162.0</v>
      </c>
      <c r="AW10" s="40" t="s">
        <v>361</v>
      </c>
      <c r="AX10" s="39">
        <v>172.0</v>
      </c>
      <c r="AY10" s="42" t="s">
        <v>362</v>
      </c>
      <c r="AZ10" s="39">
        <v>161.0</v>
      </c>
      <c r="BA10" s="43"/>
      <c r="BB10" s="43"/>
      <c r="BC10" s="43"/>
      <c r="BD10" s="44"/>
      <c r="BE10" s="45"/>
      <c r="BF10" s="45"/>
      <c r="BG10" s="45"/>
      <c r="BH10" s="45"/>
      <c r="BI10" s="45"/>
      <c r="BJ10" s="45"/>
      <c r="BK10" s="45"/>
      <c r="BL10" s="45"/>
      <c r="BM10" s="45"/>
      <c r="BN10" s="16"/>
      <c r="BO10" s="46"/>
    </row>
    <row r="11">
      <c r="A11" s="18" t="s">
        <v>363</v>
      </c>
      <c r="B11" s="18" t="s">
        <v>364</v>
      </c>
      <c r="C11" s="19" t="s">
        <v>365</v>
      </c>
      <c r="D11" s="47"/>
      <c r="E11" s="48" t="s">
        <v>366</v>
      </c>
      <c r="F11" s="49" t="s">
        <v>205</v>
      </c>
      <c r="G11" s="23" t="s">
        <v>367</v>
      </c>
      <c r="H11" s="50" t="s">
        <v>368</v>
      </c>
      <c r="I11" s="50" t="s">
        <v>369</v>
      </c>
      <c r="J11" s="25" t="s">
        <v>370</v>
      </c>
      <c r="K11" s="26" t="s">
        <v>371</v>
      </c>
      <c r="L11" s="27"/>
      <c r="M11" s="51" t="s">
        <v>372</v>
      </c>
      <c r="N11" s="52" t="s">
        <v>186</v>
      </c>
      <c r="O11" s="53" t="s">
        <v>79</v>
      </c>
      <c r="P11" s="50" t="s">
        <v>205</v>
      </c>
      <c r="Q11" s="53" t="s">
        <v>138</v>
      </c>
      <c r="R11" s="53" t="s">
        <v>168</v>
      </c>
      <c r="S11" s="54" t="s">
        <v>373</v>
      </c>
      <c r="T11" s="50" t="s">
        <v>374</v>
      </c>
      <c r="U11" s="32" t="s">
        <v>375</v>
      </c>
      <c r="V11" s="25" t="s">
        <v>376</v>
      </c>
      <c r="W11" s="25" t="s">
        <v>377</v>
      </c>
      <c r="X11" s="25" t="s">
        <v>378</v>
      </c>
      <c r="Y11" s="33"/>
      <c r="Z11" s="55" t="s">
        <v>379</v>
      </c>
      <c r="AA11" s="56" t="s">
        <v>380</v>
      </c>
      <c r="AB11" s="49" t="s">
        <v>381</v>
      </c>
      <c r="AC11" s="56" t="s">
        <v>382</v>
      </c>
      <c r="AD11" s="55" t="s">
        <v>383</v>
      </c>
      <c r="AE11" s="56" t="s">
        <v>156</v>
      </c>
      <c r="AF11" s="36" t="s">
        <v>384</v>
      </c>
      <c r="AG11" s="33"/>
      <c r="AH11" s="50" t="s">
        <v>71</v>
      </c>
      <c r="AI11" s="50" t="s">
        <v>302</v>
      </c>
      <c r="AJ11" s="25" t="s">
        <v>385</v>
      </c>
      <c r="AK11" s="50" t="s">
        <v>95</v>
      </c>
      <c r="AL11" s="50" t="s">
        <v>168</v>
      </c>
      <c r="AM11" s="25" t="s">
        <v>80</v>
      </c>
      <c r="AN11" s="37" t="s">
        <v>386</v>
      </c>
      <c r="AO11" s="38" t="s">
        <v>387</v>
      </c>
      <c r="AP11" s="38" t="s">
        <v>388</v>
      </c>
      <c r="AQ11" s="38" t="s">
        <v>365</v>
      </c>
      <c r="AR11" s="39">
        <v>226.0</v>
      </c>
      <c r="AS11" s="57" t="s">
        <v>389</v>
      </c>
      <c r="AT11" s="39">
        <v>243.0</v>
      </c>
      <c r="AU11" s="41" t="s">
        <v>390</v>
      </c>
      <c r="AV11" s="39">
        <v>221.0</v>
      </c>
      <c r="AW11" s="57" t="s">
        <v>391</v>
      </c>
      <c r="AX11" s="39">
        <v>212.0</v>
      </c>
      <c r="AY11" s="58" t="s">
        <v>392</v>
      </c>
      <c r="AZ11" s="39">
        <v>237.0</v>
      </c>
      <c r="BA11" s="59"/>
      <c r="BB11" s="59"/>
      <c r="BC11" s="59"/>
      <c r="BD11" s="60"/>
      <c r="BE11" s="61"/>
      <c r="BF11" s="61"/>
      <c r="BG11" s="61"/>
      <c r="BH11" s="61"/>
      <c r="BI11" s="61"/>
      <c r="BJ11" s="61"/>
      <c r="BK11" s="61"/>
      <c r="BL11" s="61"/>
      <c r="BM11" s="61"/>
      <c r="BN11" s="16"/>
      <c r="BO11" s="46"/>
    </row>
    <row r="12">
      <c r="A12" s="62" t="s">
        <v>393</v>
      </c>
      <c r="B12" s="62" t="s">
        <v>329</v>
      </c>
      <c r="C12" s="64" t="s">
        <v>394</v>
      </c>
      <c r="D12" s="20"/>
      <c r="E12" s="21" t="s">
        <v>395</v>
      </c>
      <c r="F12" s="22" t="s">
        <v>396</v>
      </c>
      <c r="G12" s="23" t="s">
        <v>397</v>
      </c>
      <c r="H12" s="24" t="s">
        <v>330</v>
      </c>
      <c r="I12" s="24" t="s">
        <v>398</v>
      </c>
      <c r="J12" s="25" t="s">
        <v>399</v>
      </c>
      <c r="K12" s="26" t="s">
        <v>400</v>
      </c>
      <c r="L12" s="27"/>
      <c r="M12" s="28" t="s">
        <v>401</v>
      </c>
      <c r="N12" s="29" t="s">
        <v>402</v>
      </c>
      <c r="O12" s="30" t="s">
        <v>403</v>
      </c>
      <c r="P12" s="24" t="s">
        <v>330</v>
      </c>
      <c r="Q12" s="30" t="s">
        <v>404</v>
      </c>
      <c r="R12" s="30" t="s">
        <v>405</v>
      </c>
      <c r="S12" s="31" t="s">
        <v>133</v>
      </c>
      <c r="T12" s="24" t="s">
        <v>395</v>
      </c>
      <c r="U12" s="32" t="s">
        <v>406</v>
      </c>
      <c r="V12" s="25" t="s">
        <v>407</v>
      </c>
      <c r="W12" s="25" t="s">
        <v>408</v>
      </c>
      <c r="X12" s="25" t="s">
        <v>409</v>
      </c>
      <c r="Y12" s="33"/>
      <c r="Z12" s="34" t="s">
        <v>171</v>
      </c>
      <c r="AA12" s="35" t="s">
        <v>330</v>
      </c>
      <c r="AB12" s="22" t="s">
        <v>410</v>
      </c>
      <c r="AC12" s="35" t="s">
        <v>411</v>
      </c>
      <c r="AD12" s="34" t="s">
        <v>412</v>
      </c>
      <c r="AE12" s="35" t="s">
        <v>330</v>
      </c>
      <c r="AF12" s="36" t="s">
        <v>413</v>
      </c>
      <c r="AG12" s="33"/>
      <c r="AH12" s="24" t="s">
        <v>414</v>
      </c>
      <c r="AI12" s="24" t="s">
        <v>415</v>
      </c>
      <c r="AJ12" s="25" t="s">
        <v>416</v>
      </c>
      <c r="AK12" s="24" t="s">
        <v>330</v>
      </c>
      <c r="AL12" s="24" t="s">
        <v>330</v>
      </c>
      <c r="AM12" s="25" t="s">
        <v>330</v>
      </c>
      <c r="AN12" s="37" t="s">
        <v>417</v>
      </c>
      <c r="AO12" s="38" t="s">
        <v>418</v>
      </c>
      <c r="AP12" s="38" t="s">
        <v>419</v>
      </c>
      <c r="AQ12" s="38" t="s">
        <v>394</v>
      </c>
      <c r="AR12" s="39">
        <v>311.0</v>
      </c>
      <c r="AS12" s="40" t="s">
        <v>420</v>
      </c>
      <c r="AT12" s="39">
        <v>312.0</v>
      </c>
      <c r="AU12" s="41" t="s">
        <v>421</v>
      </c>
      <c r="AV12" s="39">
        <v>312.0</v>
      </c>
      <c r="AW12" s="40" t="s">
        <v>246</v>
      </c>
      <c r="AX12" s="39">
        <v>311.0</v>
      </c>
      <c r="AY12" s="42" t="s">
        <v>422</v>
      </c>
      <c r="AZ12" s="39">
        <v>311.0</v>
      </c>
      <c r="BA12" s="43"/>
      <c r="BB12" s="43"/>
      <c r="BC12" s="43"/>
      <c r="BD12" s="44"/>
      <c r="BE12" s="45"/>
      <c r="BF12" s="45"/>
      <c r="BG12" s="45"/>
      <c r="BH12" s="45"/>
      <c r="BI12" s="45"/>
      <c r="BJ12" s="45"/>
      <c r="BK12" s="45"/>
      <c r="BL12" s="45"/>
      <c r="BM12" s="45"/>
      <c r="BN12" s="16"/>
      <c r="BO12" s="46"/>
    </row>
    <row r="13">
      <c r="A13" s="18" t="s">
        <v>423</v>
      </c>
      <c r="B13" s="18" t="s">
        <v>424</v>
      </c>
      <c r="C13" s="64" t="s">
        <v>229</v>
      </c>
      <c r="D13" s="47"/>
      <c r="E13" s="48" t="s">
        <v>425</v>
      </c>
      <c r="F13" s="49" t="s">
        <v>414</v>
      </c>
      <c r="G13" s="23" t="s">
        <v>426</v>
      </c>
      <c r="H13" s="50" t="s">
        <v>282</v>
      </c>
      <c r="I13" s="50" t="s">
        <v>427</v>
      </c>
      <c r="J13" s="25" t="s">
        <v>428</v>
      </c>
      <c r="K13" s="26" t="s">
        <v>429</v>
      </c>
      <c r="L13" s="27"/>
      <c r="M13" s="51" t="s">
        <v>280</v>
      </c>
      <c r="N13" s="52" t="s">
        <v>430</v>
      </c>
      <c r="O13" s="53" t="s">
        <v>186</v>
      </c>
      <c r="P13" s="50" t="s">
        <v>155</v>
      </c>
      <c r="Q13" s="53" t="s">
        <v>431</v>
      </c>
      <c r="R13" s="53" t="s">
        <v>77</v>
      </c>
      <c r="S13" s="54" t="s">
        <v>84</v>
      </c>
      <c r="T13" s="50" t="s">
        <v>134</v>
      </c>
      <c r="U13" s="32" t="s">
        <v>432</v>
      </c>
      <c r="V13" s="25" t="s">
        <v>433</v>
      </c>
      <c r="W13" s="25" t="s">
        <v>434</v>
      </c>
      <c r="X13" s="25" t="s">
        <v>435</v>
      </c>
      <c r="Y13" s="33"/>
      <c r="Z13" s="55" t="s">
        <v>436</v>
      </c>
      <c r="AA13" s="56" t="s">
        <v>437</v>
      </c>
      <c r="AB13" s="49" t="s">
        <v>438</v>
      </c>
      <c r="AC13" s="56" t="s">
        <v>439</v>
      </c>
      <c r="AD13" s="55" t="s">
        <v>440</v>
      </c>
      <c r="AE13" s="56" t="s">
        <v>207</v>
      </c>
      <c r="AF13" s="36" t="s">
        <v>441</v>
      </c>
      <c r="AG13" s="33"/>
      <c r="AH13" s="50" t="s">
        <v>442</v>
      </c>
      <c r="AI13" s="50" t="s">
        <v>443</v>
      </c>
      <c r="AJ13" s="25" t="s">
        <v>429</v>
      </c>
      <c r="AK13" s="50" t="s">
        <v>444</v>
      </c>
      <c r="AL13" s="50" t="s">
        <v>445</v>
      </c>
      <c r="AM13" s="25" t="s">
        <v>446</v>
      </c>
      <c r="AN13" s="37" t="s">
        <v>447</v>
      </c>
      <c r="AO13" s="38" t="s">
        <v>448</v>
      </c>
      <c r="AP13" s="38" t="s">
        <v>449</v>
      </c>
      <c r="AQ13" s="38" t="s">
        <v>229</v>
      </c>
      <c r="AR13" s="39">
        <v>287.0</v>
      </c>
      <c r="AS13" s="57" t="s">
        <v>450</v>
      </c>
      <c r="AT13" s="39">
        <v>289.0</v>
      </c>
      <c r="AU13" s="41" t="s">
        <v>451</v>
      </c>
      <c r="AV13" s="39">
        <v>294.0</v>
      </c>
      <c r="AW13" s="57" t="s">
        <v>452</v>
      </c>
      <c r="AX13" s="39">
        <v>295.0</v>
      </c>
      <c r="AY13" s="58" t="s">
        <v>453</v>
      </c>
      <c r="AZ13" s="39">
        <v>291.0</v>
      </c>
      <c r="BA13" s="59"/>
      <c r="BB13" s="59"/>
      <c r="BC13" s="59"/>
      <c r="BD13" s="60"/>
      <c r="BE13" s="61"/>
      <c r="BF13" s="61"/>
      <c r="BG13" s="61"/>
      <c r="BH13" s="61"/>
      <c r="BI13" s="61"/>
      <c r="BJ13" s="61"/>
      <c r="BK13" s="61"/>
      <c r="BL13" s="61"/>
      <c r="BM13" s="61"/>
      <c r="BN13" s="16"/>
      <c r="BO13" s="46"/>
    </row>
    <row r="14">
      <c r="A14" s="18" t="s">
        <v>454</v>
      </c>
      <c r="B14" s="18" t="s">
        <v>455</v>
      </c>
      <c r="C14" s="19" t="s">
        <v>456</v>
      </c>
      <c r="D14" s="20"/>
      <c r="E14" s="21" t="s">
        <v>457</v>
      </c>
      <c r="F14" s="22" t="s">
        <v>209</v>
      </c>
      <c r="G14" s="23" t="s">
        <v>458</v>
      </c>
      <c r="H14" s="24" t="s">
        <v>459</v>
      </c>
      <c r="I14" s="24" t="s">
        <v>259</v>
      </c>
      <c r="J14" s="25" t="s">
        <v>460</v>
      </c>
      <c r="K14" s="26" t="s">
        <v>461</v>
      </c>
      <c r="L14" s="27"/>
      <c r="M14" s="28" t="s">
        <v>462</v>
      </c>
      <c r="N14" s="29" t="s">
        <v>186</v>
      </c>
      <c r="O14" s="30" t="s">
        <v>463</v>
      </c>
      <c r="P14" s="24" t="s">
        <v>464</v>
      </c>
      <c r="Q14" s="30" t="s">
        <v>465</v>
      </c>
      <c r="R14" s="30" t="s">
        <v>138</v>
      </c>
      <c r="S14" s="31" t="s">
        <v>81</v>
      </c>
      <c r="T14" s="24" t="s">
        <v>116</v>
      </c>
      <c r="U14" s="32" t="s">
        <v>466</v>
      </c>
      <c r="V14" s="25" t="s">
        <v>467</v>
      </c>
      <c r="W14" s="25" t="s">
        <v>468</v>
      </c>
      <c r="X14" s="25" t="s">
        <v>308</v>
      </c>
      <c r="Y14" s="33"/>
      <c r="Z14" s="34" t="s">
        <v>469</v>
      </c>
      <c r="AA14" s="35" t="s">
        <v>383</v>
      </c>
      <c r="AB14" s="22" t="s">
        <v>470</v>
      </c>
      <c r="AC14" s="35" t="s">
        <v>471</v>
      </c>
      <c r="AD14" s="34" t="s">
        <v>472</v>
      </c>
      <c r="AE14" s="35" t="s">
        <v>473</v>
      </c>
      <c r="AF14" s="36" t="s">
        <v>474</v>
      </c>
      <c r="AG14" s="33"/>
      <c r="AH14" s="24" t="s">
        <v>475</v>
      </c>
      <c r="AI14" s="24" t="s">
        <v>77</v>
      </c>
      <c r="AJ14" s="25" t="s">
        <v>476</v>
      </c>
      <c r="AK14" s="24" t="s">
        <v>459</v>
      </c>
      <c r="AL14" s="24" t="s">
        <v>78</v>
      </c>
      <c r="AM14" s="25" t="s">
        <v>477</v>
      </c>
      <c r="AN14" s="37" t="s">
        <v>478</v>
      </c>
      <c r="AO14" s="38" t="s">
        <v>479</v>
      </c>
      <c r="AP14" s="38" t="s">
        <v>480</v>
      </c>
      <c r="AQ14" s="38" t="s">
        <v>456</v>
      </c>
      <c r="AR14" s="39">
        <v>254.0</v>
      </c>
      <c r="AS14" s="40" t="s">
        <v>481</v>
      </c>
      <c r="AT14" s="39">
        <v>268.0</v>
      </c>
      <c r="AU14" s="41" t="s">
        <v>482</v>
      </c>
      <c r="AV14" s="39">
        <v>259.0</v>
      </c>
      <c r="AW14" s="40" t="s">
        <v>483</v>
      </c>
      <c r="AX14" s="39">
        <v>243.0</v>
      </c>
      <c r="AY14" s="42" t="s">
        <v>484</v>
      </c>
      <c r="AZ14" s="39">
        <v>244.0</v>
      </c>
      <c r="BA14" s="43"/>
      <c r="BB14" s="43"/>
      <c r="BC14" s="43"/>
      <c r="BD14" s="44"/>
      <c r="BE14" s="45"/>
      <c r="BF14" s="45"/>
      <c r="BG14" s="45"/>
      <c r="BH14" s="45"/>
      <c r="BI14" s="45"/>
      <c r="BJ14" s="45"/>
      <c r="BK14" s="45"/>
      <c r="BL14" s="45"/>
      <c r="BM14" s="45"/>
      <c r="BN14" s="16"/>
      <c r="BO14" s="46"/>
    </row>
    <row r="15">
      <c r="A15" s="18" t="s">
        <v>485</v>
      </c>
      <c r="B15" s="18" t="s">
        <v>486</v>
      </c>
      <c r="C15" s="64" t="s">
        <v>487</v>
      </c>
      <c r="D15" s="47"/>
      <c r="E15" s="48" t="s">
        <v>330</v>
      </c>
      <c r="F15" s="49" t="s">
        <v>330</v>
      </c>
      <c r="G15" s="23" t="s">
        <v>330</v>
      </c>
      <c r="H15" s="50" t="s">
        <v>330</v>
      </c>
      <c r="I15" s="50" t="s">
        <v>330</v>
      </c>
      <c r="J15" s="25" t="s">
        <v>330</v>
      </c>
      <c r="K15" s="26" t="s">
        <v>330</v>
      </c>
      <c r="L15" s="27"/>
      <c r="M15" s="51" t="s">
        <v>330</v>
      </c>
      <c r="N15" s="52" t="s">
        <v>330</v>
      </c>
      <c r="O15" s="53" t="s">
        <v>330</v>
      </c>
      <c r="P15" s="50" t="s">
        <v>330</v>
      </c>
      <c r="Q15" s="53" t="s">
        <v>330</v>
      </c>
      <c r="R15" s="53" t="s">
        <v>330</v>
      </c>
      <c r="S15" s="54" t="s">
        <v>330</v>
      </c>
      <c r="T15" s="50" t="s">
        <v>330</v>
      </c>
      <c r="U15" s="32" t="s">
        <v>330</v>
      </c>
      <c r="V15" s="25" t="s">
        <v>330</v>
      </c>
      <c r="W15" s="25" t="s">
        <v>330</v>
      </c>
      <c r="X15" s="25" t="s">
        <v>330</v>
      </c>
      <c r="Y15" s="33"/>
      <c r="Z15" s="55" t="s">
        <v>330</v>
      </c>
      <c r="AA15" s="56" t="s">
        <v>330</v>
      </c>
      <c r="AB15" s="49" t="s">
        <v>330</v>
      </c>
      <c r="AC15" s="56" t="s">
        <v>330</v>
      </c>
      <c r="AD15" s="55" t="s">
        <v>330</v>
      </c>
      <c r="AE15" s="56" t="s">
        <v>330</v>
      </c>
      <c r="AF15" s="36" t="s">
        <v>330</v>
      </c>
      <c r="AG15" s="33"/>
      <c r="AH15" s="50" t="s">
        <v>330</v>
      </c>
      <c r="AI15" s="50" t="s">
        <v>488</v>
      </c>
      <c r="AJ15" s="25" t="s">
        <v>489</v>
      </c>
      <c r="AK15" s="50" t="s">
        <v>330</v>
      </c>
      <c r="AL15" s="50" t="s">
        <v>330</v>
      </c>
      <c r="AM15" s="25" t="s">
        <v>330</v>
      </c>
      <c r="AN15" s="37" t="s">
        <v>490</v>
      </c>
      <c r="AO15" s="38" t="s">
        <v>491</v>
      </c>
      <c r="AP15" s="38" t="s">
        <v>330</v>
      </c>
      <c r="AQ15" s="38" t="s">
        <v>487</v>
      </c>
      <c r="AR15" s="39">
        <v>318.0</v>
      </c>
      <c r="AS15" s="57" t="s">
        <v>492</v>
      </c>
      <c r="AT15" s="39">
        <v>319.0</v>
      </c>
      <c r="AU15" s="41" t="s">
        <v>493</v>
      </c>
      <c r="AV15" s="39">
        <v>317.0</v>
      </c>
      <c r="AW15" s="57" t="s">
        <v>494</v>
      </c>
      <c r="AX15" s="39">
        <v>315.0</v>
      </c>
      <c r="AY15" s="58" t="s">
        <v>493</v>
      </c>
      <c r="AZ15" s="39">
        <v>317.0</v>
      </c>
      <c r="BA15" s="59"/>
      <c r="BB15" s="59"/>
      <c r="BC15" s="59"/>
      <c r="BD15" s="60"/>
      <c r="BE15" s="61"/>
      <c r="BF15" s="61"/>
      <c r="BG15" s="61"/>
      <c r="BH15" s="61"/>
      <c r="BI15" s="61"/>
      <c r="BJ15" s="61"/>
      <c r="BK15" s="61"/>
      <c r="BL15" s="61"/>
      <c r="BM15" s="61"/>
      <c r="BN15" s="16"/>
      <c r="BO15" s="46"/>
    </row>
    <row r="16">
      <c r="A16" s="62" t="s">
        <v>495</v>
      </c>
      <c r="B16" s="62" t="s">
        <v>252</v>
      </c>
      <c r="C16" s="64" t="s">
        <v>496</v>
      </c>
      <c r="D16" s="20"/>
      <c r="E16" s="21" t="s">
        <v>497</v>
      </c>
      <c r="F16" s="22" t="s">
        <v>498</v>
      </c>
      <c r="G16" s="23" t="s">
        <v>499</v>
      </c>
      <c r="H16" s="24" t="s">
        <v>403</v>
      </c>
      <c r="I16" s="24" t="s">
        <v>500</v>
      </c>
      <c r="J16" s="25" t="s">
        <v>501</v>
      </c>
      <c r="K16" s="26" t="s">
        <v>502</v>
      </c>
      <c r="L16" s="27"/>
      <c r="M16" s="28" t="s">
        <v>503</v>
      </c>
      <c r="N16" s="29" t="s">
        <v>79</v>
      </c>
      <c r="O16" s="30" t="s">
        <v>262</v>
      </c>
      <c r="P16" s="24" t="s">
        <v>504</v>
      </c>
      <c r="Q16" s="30" t="s">
        <v>303</v>
      </c>
      <c r="R16" s="30" t="s">
        <v>266</v>
      </c>
      <c r="S16" s="31" t="s">
        <v>79</v>
      </c>
      <c r="T16" s="24" t="s">
        <v>133</v>
      </c>
      <c r="U16" s="32" t="s">
        <v>505</v>
      </c>
      <c r="V16" s="25" t="s">
        <v>506</v>
      </c>
      <c r="W16" s="25" t="s">
        <v>507</v>
      </c>
      <c r="X16" s="25" t="s">
        <v>508</v>
      </c>
      <c r="Y16" s="33"/>
      <c r="Z16" s="34" t="s">
        <v>293</v>
      </c>
      <c r="AA16" s="35" t="s">
        <v>509</v>
      </c>
      <c r="AB16" s="22" t="s">
        <v>510</v>
      </c>
      <c r="AC16" s="35" t="s">
        <v>511</v>
      </c>
      <c r="AD16" s="34" t="s">
        <v>512</v>
      </c>
      <c r="AE16" s="35" t="s">
        <v>82</v>
      </c>
      <c r="AF16" s="36" t="s">
        <v>513</v>
      </c>
      <c r="AG16" s="33"/>
      <c r="AH16" s="24" t="s">
        <v>514</v>
      </c>
      <c r="AI16" s="24" t="s">
        <v>294</v>
      </c>
      <c r="AJ16" s="25" t="s">
        <v>515</v>
      </c>
      <c r="AK16" s="24" t="s">
        <v>516</v>
      </c>
      <c r="AL16" s="24" t="s">
        <v>517</v>
      </c>
      <c r="AM16" s="25" t="s">
        <v>503</v>
      </c>
      <c r="AN16" s="37" t="s">
        <v>518</v>
      </c>
      <c r="AO16" s="38" t="s">
        <v>519</v>
      </c>
      <c r="AP16" s="38" t="s">
        <v>520</v>
      </c>
      <c r="AQ16" s="38" t="s">
        <v>496</v>
      </c>
      <c r="AR16" s="39">
        <v>298.0</v>
      </c>
      <c r="AS16" s="40" t="s">
        <v>521</v>
      </c>
      <c r="AT16" s="39">
        <v>295.0</v>
      </c>
      <c r="AU16" s="41" t="s">
        <v>522</v>
      </c>
      <c r="AV16" s="39">
        <v>301.0</v>
      </c>
      <c r="AW16" s="40" t="s">
        <v>523</v>
      </c>
      <c r="AX16" s="39">
        <v>301.0</v>
      </c>
      <c r="AY16" s="42" t="s">
        <v>524</v>
      </c>
      <c r="AZ16" s="39">
        <v>299.0</v>
      </c>
      <c r="BA16" s="43"/>
      <c r="BB16" s="43"/>
      <c r="BC16" s="43"/>
      <c r="BD16" s="44"/>
      <c r="BE16" s="45"/>
      <c r="BF16" s="45"/>
      <c r="BG16" s="45"/>
      <c r="BH16" s="45"/>
      <c r="BI16" s="45"/>
      <c r="BJ16" s="45"/>
      <c r="BK16" s="45"/>
      <c r="BL16" s="45"/>
      <c r="BM16" s="45"/>
      <c r="BN16" s="16"/>
      <c r="BO16" s="46"/>
    </row>
    <row r="17">
      <c r="A17" s="62" t="s">
        <v>525</v>
      </c>
      <c r="B17" s="62" t="s">
        <v>526</v>
      </c>
      <c r="C17" s="19" t="s">
        <v>527</v>
      </c>
      <c r="D17" s="47"/>
      <c r="E17" s="48" t="s">
        <v>528</v>
      </c>
      <c r="F17" s="49" t="s">
        <v>529</v>
      </c>
      <c r="G17" s="23" t="s">
        <v>221</v>
      </c>
      <c r="H17" s="50" t="s">
        <v>71</v>
      </c>
      <c r="I17" s="50" t="s">
        <v>530</v>
      </c>
      <c r="J17" s="25" t="s">
        <v>531</v>
      </c>
      <c r="K17" s="26" t="s">
        <v>532</v>
      </c>
      <c r="L17" s="27"/>
      <c r="M17" s="51" t="s">
        <v>533</v>
      </c>
      <c r="N17" s="52" t="s">
        <v>534</v>
      </c>
      <c r="O17" s="53" t="s">
        <v>535</v>
      </c>
      <c r="P17" s="50" t="s">
        <v>536</v>
      </c>
      <c r="Q17" s="53" t="s">
        <v>537</v>
      </c>
      <c r="R17" s="53" t="s">
        <v>538</v>
      </c>
      <c r="S17" s="54" t="s">
        <v>539</v>
      </c>
      <c r="T17" s="50" t="s">
        <v>540</v>
      </c>
      <c r="U17" s="32" t="s">
        <v>541</v>
      </c>
      <c r="V17" s="25" t="s">
        <v>542</v>
      </c>
      <c r="W17" s="25" t="s">
        <v>543</v>
      </c>
      <c r="X17" s="25" t="s">
        <v>544</v>
      </c>
      <c r="Y17" s="33"/>
      <c r="Z17" s="55" t="s">
        <v>545</v>
      </c>
      <c r="AA17" s="56" t="s">
        <v>131</v>
      </c>
      <c r="AB17" s="49" t="s">
        <v>546</v>
      </c>
      <c r="AC17" s="56" t="s">
        <v>547</v>
      </c>
      <c r="AD17" s="55" t="s">
        <v>119</v>
      </c>
      <c r="AE17" s="56" t="s">
        <v>548</v>
      </c>
      <c r="AF17" s="36" t="s">
        <v>549</v>
      </c>
      <c r="AG17" s="33"/>
      <c r="AH17" s="50" t="s">
        <v>550</v>
      </c>
      <c r="AI17" s="50" t="s">
        <v>265</v>
      </c>
      <c r="AJ17" s="25" t="s">
        <v>551</v>
      </c>
      <c r="AK17" s="50" t="s">
        <v>227</v>
      </c>
      <c r="AL17" s="50" t="s">
        <v>174</v>
      </c>
      <c r="AM17" s="25" t="s">
        <v>552</v>
      </c>
      <c r="AN17" s="37" t="s">
        <v>553</v>
      </c>
      <c r="AO17" s="38" t="s">
        <v>554</v>
      </c>
      <c r="AP17" s="38" t="s">
        <v>337</v>
      </c>
      <c r="AQ17" s="38" t="s">
        <v>527</v>
      </c>
      <c r="AR17" s="39">
        <v>43.0</v>
      </c>
      <c r="AS17" s="57" t="s">
        <v>555</v>
      </c>
      <c r="AT17" s="39">
        <v>60.0</v>
      </c>
      <c r="AU17" s="41" t="s">
        <v>556</v>
      </c>
      <c r="AV17" s="39">
        <v>56.0</v>
      </c>
      <c r="AW17" s="57" t="s">
        <v>557</v>
      </c>
      <c r="AX17" s="39">
        <v>54.0</v>
      </c>
      <c r="AY17" s="58" t="s">
        <v>558</v>
      </c>
      <c r="AZ17" s="39">
        <v>55.0</v>
      </c>
      <c r="BA17" s="59"/>
      <c r="BB17" s="59"/>
      <c r="BC17" s="59"/>
      <c r="BD17" s="60"/>
      <c r="BE17" s="61"/>
      <c r="BF17" s="61"/>
      <c r="BG17" s="61"/>
      <c r="BH17" s="61"/>
      <c r="BI17" s="61"/>
      <c r="BJ17" s="61"/>
      <c r="BK17" s="61"/>
      <c r="BL17" s="61"/>
      <c r="BM17" s="61"/>
      <c r="BN17" s="16"/>
      <c r="BO17" s="46"/>
    </row>
    <row r="18">
      <c r="A18" s="62" t="s">
        <v>559</v>
      </c>
      <c r="B18" s="62" t="s">
        <v>560</v>
      </c>
      <c r="C18" s="19" t="s">
        <v>561</v>
      </c>
      <c r="D18" s="20"/>
      <c r="E18" s="21" t="s">
        <v>79</v>
      </c>
      <c r="F18" s="22" t="s">
        <v>517</v>
      </c>
      <c r="G18" s="23" t="s">
        <v>562</v>
      </c>
      <c r="H18" s="24" t="s">
        <v>255</v>
      </c>
      <c r="I18" s="24" t="s">
        <v>563</v>
      </c>
      <c r="J18" s="25" t="s">
        <v>205</v>
      </c>
      <c r="K18" s="26" t="s">
        <v>564</v>
      </c>
      <c r="L18" s="27"/>
      <c r="M18" s="28" t="s">
        <v>74</v>
      </c>
      <c r="N18" s="29" t="s">
        <v>565</v>
      </c>
      <c r="O18" s="30" t="s">
        <v>159</v>
      </c>
      <c r="P18" s="24" t="s">
        <v>566</v>
      </c>
      <c r="Q18" s="30" t="s">
        <v>80</v>
      </c>
      <c r="R18" s="30" t="s">
        <v>567</v>
      </c>
      <c r="S18" s="31" t="s">
        <v>545</v>
      </c>
      <c r="T18" s="24" t="s">
        <v>87</v>
      </c>
      <c r="U18" s="32" t="s">
        <v>568</v>
      </c>
      <c r="V18" s="25" t="s">
        <v>274</v>
      </c>
      <c r="W18" s="25" t="s">
        <v>569</v>
      </c>
      <c r="X18" s="25" t="s">
        <v>570</v>
      </c>
      <c r="Y18" s="33"/>
      <c r="Z18" s="34" t="s">
        <v>571</v>
      </c>
      <c r="AA18" s="35" t="s">
        <v>473</v>
      </c>
      <c r="AB18" s="22" t="s">
        <v>572</v>
      </c>
      <c r="AC18" s="35" t="s">
        <v>573</v>
      </c>
      <c r="AD18" s="34" t="s">
        <v>574</v>
      </c>
      <c r="AE18" s="35" t="s">
        <v>575</v>
      </c>
      <c r="AF18" s="36" t="s">
        <v>576</v>
      </c>
      <c r="AG18" s="33"/>
      <c r="AH18" s="24" t="s">
        <v>204</v>
      </c>
      <c r="AI18" s="24" t="s">
        <v>168</v>
      </c>
      <c r="AJ18" s="25" t="s">
        <v>577</v>
      </c>
      <c r="AK18" s="24" t="s">
        <v>155</v>
      </c>
      <c r="AL18" s="24" t="s">
        <v>578</v>
      </c>
      <c r="AM18" s="25" t="s">
        <v>565</v>
      </c>
      <c r="AN18" s="37" t="s">
        <v>579</v>
      </c>
      <c r="AO18" s="38" t="s">
        <v>580</v>
      </c>
      <c r="AP18" s="38" t="s">
        <v>581</v>
      </c>
      <c r="AQ18" s="38" t="s">
        <v>561</v>
      </c>
      <c r="AR18" s="39">
        <v>79.0</v>
      </c>
      <c r="AS18" s="40" t="s">
        <v>582</v>
      </c>
      <c r="AT18" s="39">
        <v>118.0</v>
      </c>
      <c r="AU18" s="41" t="s">
        <v>583</v>
      </c>
      <c r="AV18" s="39">
        <v>109.0</v>
      </c>
      <c r="AW18" s="40" t="s">
        <v>584</v>
      </c>
      <c r="AX18" s="39">
        <v>91.0</v>
      </c>
      <c r="AY18" s="42" t="s">
        <v>585</v>
      </c>
      <c r="AZ18" s="39">
        <v>92.0</v>
      </c>
      <c r="BA18" s="43"/>
      <c r="BB18" s="43"/>
      <c r="BC18" s="43"/>
      <c r="BD18" s="44"/>
      <c r="BE18" s="45"/>
      <c r="BF18" s="45"/>
      <c r="BG18" s="45"/>
      <c r="BH18" s="45"/>
      <c r="BI18" s="45"/>
      <c r="BJ18" s="45"/>
      <c r="BK18" s="45"/>
      <c r="BL18" s="45"/>
      <c r="BM18" s="45"/>
      <c r="BN18" s="16"/>
      <c r="BO18" s="46"/>
    </row>
    <row r="19">
      <c r="A19" s="18" t="s">
        <v>559</v>
      </c>
      <c r="B19" s="18" t="s">
        <v>329</v>
      </c>
      <c r="C19" s="19" t="s">
        <v>586</v>
      </c>
      <c r="D19" s="47"/>
      <c r="E19" s="48" t="s">
        <v>587</v>
      </c>
      <c r="F19" s="49" t="s">
        <v>588</v>
      </c>
      <c r="G19" s="23" t="s">
        <v>589</v>
      </c>
      <c r="H19" s="50" t="s">
        <v>590</v>
      </c>
      <c r="I19" s="50" t="s">
        <v>463</v>
      </c>
      <c r="J19" s="25" t="s">
        <v>591</v>
      </c>
      <c r="K19" s="26" t="s">
        <v>592</v>
      </c>
      <c r="L19" s="27"/>
      <c r="M19" s="51" t="s">
        <v>593</v>
      </c>
      <c r="N19" s="52" t="s">
        <v>594</v>
      </c>
      <c r="O19" s="53" t="s">
        <v>116</v>
      </c>
      <c r="P19" s="50" t="s">
        <v>137</v>
      </c>
      <c r="Q19" s="53" t="s">
        <v>595</v>
      </c>
      <c r="R19" s="53" t="s">
        <v>596</v>
      </c>
      <c r="S19" s="54" t="s">
        <v>294</v>
      </c>
      <c r="T19" s="50" t="s">
        <v>196</v>
      </c>
      <c r="U19" s="32" t="s">
        <v>267</v>
      </c>
      <c r="V19" s="25" t="s">
        <v>597</v>
      </c>
      <c r="W19" s="25" t="s">
        <v>598</v>
      </c>
      <c r="X19" s="25" t="s">
        <v>599</v>
      </c>
      <c r="Y19" s="33"/>
      <c r="Z19" s="55" t="s">
        <v>600</v>
      </c>
      <c r="AA19" s="56" t="s">
        <v>368</v>
      </c>
      <c r="AB19" s="49" t="s">
        <v>601</v>
      </c>
      <c r="AC19" s="56" t="s">
        <v>602</v>
      </c>
      <c r="AD19" s="55" t="s">
        <v>546</v>
      </c>
      <c r="AE19" s="56" t="s">
        <v>603</v>
      </c>
      <c r="AF19" s="36" t="s">
        <v>604</v>
      </c>
      <c r="AG19" s="33"/>
      <c r="AH19" s="50" t="s">
        <v>605</v>
      </c>
      <c r="AI19" s="50" t="s">
        <v>96</v>
      </c>
      <c r="AJ19" s="25" t="s">
        <v>606</v>
      </c>
      <c r="AK19" s="50" t="s">
        <v>607</v>
      </c>
      <c r="AL19" s="50" t="s">
        <v>319</v>
      </c>
      <c r="AM19" s="25" t="s">
        <v>608</v>
      </c>
      <c r="AN19" s="37" t="s">
        <v>609</v>
      </c>
      <c r="AO19" s="38" t="s">
        <v>610</v>
      </c>
      <c r="AP19" s="38" t="s">
        <v>611</v>
      </c>
      <c r="AQ19" s="38" t="s">
        <v>586</v>
      </c>
      <c r="AR19" s="39">
        <v>229.0</v>
      </c>
      <c r="AS19" s="57" t="s">
        <v>612</v>
      </c>
      <c r="AT19" s="39">
        <v>244.0</v>
      </c>
      <c r="AU19" s="41" t="s">
        <v>613</v>
      </c>
      <c r="AV19" s="39">
        <v>199.0</v>
      </c>
      <c r="AW19" s="57" t="s">
        <v>614</v>
      </c>
      <c r="AX19" s="39">
        <v>148.0</v>
      </c>
      <c r="AY19" s="58" t="s">
        <v>615</v>
      </c>
      <c r="AZ19" s="39">
        <v>192.0</v>
      </c>
      <c r="BA19" s="59"/>
      <c r="BB19" s="59"/>
      <c r="BC19" s="59"/>
      <c r="BD19" s="60"/>
      <c r="BE19" s="61"/>
      <c r="BF19" s="61"/>
      <c r="BG19" s="61"/>
      <c r="BH19" s="61"/>
      <c r="BI19" s="61"/>
      <c r="BJ19" s="61"/>
      <c r="BK19" s="61"/>
      <c r="BL19" s="61"/>
      <c r="BM19" s="61"/>
      <c r="BN19" s="16"/>
      <c r="BO19" s="46"/>
    </row>
    <row r="20">
      <c r="A20" s="62" t="s">
        <v>559</v>
      </c>
      <c r="B20" s="62" t="s">
        <v>616</v>
      </c>
      <c r="C20" s="19" t="s">
        <v>617</v>
      </c>
      <c r="D20" s="20"/>
      <c r="E20" s="21" t="s">
        <v>348</v>
      </c>
      <c r="F20" s="22" t="s">
        <v>618</v>
      </c>
      <c r="G20" s="23" t="s">
        <v>619</v>
      </c>
      <c r="H20" s="24" t="s">
        <v>620</v>
      </c>
      <c r="I20" s="24" t="s">
        <v>621</v>
      </c>
      <c r="J20" s="25" t="s">
        <v>622</v>
      </c>
      <c r="K20" s="26" t="s">
        <v>623</v>
      </c>
      <c r="L20" s="27"/>
      <c r="M20" s="28" t="s">
        <v>624</v>
      </c>
      <c r="N20" s="29" t="s">
        <v>186</v>
      </c>
      <c r="O20" s="30" t="s">
        <v>108</v>
      </c>
      <c r="P20" s="24" t="s">
        <v>625</v>
      </c>
      <c r="Q20" s="30" t="s">
        <v>626</v>
      </c>
      <c r="R20" s="30" t="s">
        <v>539</v>
      </c>
      <c r="S20" s="31" t="s">
        <v>319</v>
      </c>
      <c r="T20" s="24" t="s">
        <v>627</v>
      </c>
      <c r="U20" s="32" t="s">
        <v>628</v>
      </c>
      <c r="V20" s="25" t="s">
        <v>611</v>
      </c>
      <c r="W20" s="25" t="s">
        <v>629</v>
      </c>
      <c r="X20" s="25" t="s">
        <v>630</v>
      </c>
      <c r="Y20" s="33"/>
      <c r="Z20" s="34" t="s">
        <v>631</v>
      </c>
      <c r="AA20" s="35" t="s">
        <v>460</v>
      </c>
      <c r="AB20" s="22" t="s">
        <v>601</v>
      </c>
      <c r="AC20" s="35" t="s">
        <v>231</v>
      </c>
      <c r="AD20" s="34" t="s">
        <v>369</v>
      </c>
      <c r="AE20" s="35" t="s">
        <v>632</v>
      </c>
      <c r="AF20" s="36" t="s">
        <v>633</v>
      </c>
      <c r="AG20" s="33"/>
      <c r="AH20" s="24" t="s">
        <v>277</v>
      </c>
      <c r="AI20" s="24" t="s">
        <v>380</v>
      </c>
      <c r="AJ20" s="25" t="s">
        <v>634</v>
      </c>
      <c r="AK20" s="24" t="s">
        <v>635</v>
      </c>
      <c r="AL20" s="24" t="s">
        <v>108</v>
      </c>
      <c r="AM20" s="25" t="s">
        <v>636</v>
      </c>
      <c r="AN20" s="37" t="s">
        <v>637</v>
      </c>
      <c r="AO20" s="38" t="s">
        <v>638</v>
      </c>
      <c r="AP20" s="38" t="s">
        <v>639</v>
      </c>
      <c r="AQ20" s="38" t="s">
        <v>617</v>
      </c>
      <c r="AR20" s="39">
        <v>260.0</v>
      </c>
      <c r="AS20" s="40" t="s">
        <v>640</v>
      </c>
      <c r="AT20" s="39">
        <v>264.0</v>
      </c>
      <c r="AU20" s="41" t="s">
        <v>641</v>
      </c>
      <c r="AV20" s="39">
        <v>266.0</v>
      </c>
      <c r="AW20" s="40" t="s">
        <v>642</v>
      </c>
      <c r="AX20" s="39">
        <v>263.0</v>
      </c>
      <c r="AY20" s="42" t="s">
        <v>643</v>
      </c>
      <c r="AZ20" s="39">
        <v>263.0</v>
      </c>
      <c r="BA20" s="43"/>
      <c r="BB20" s="43"/>
      <c r="BC20" s="43"/>
      <c r="BD20" s="44"/>
      <c r="BE20" s="45"/>
      <c r="BF20" s="45"/>
      <c r="BG20" s="45"/>
      <c r="BH20" s="45"/>
      <c r="BI20" s="45"/>
      <c r="BJ20" s="45"/>
      <c r="BK20" s="45"/>
      <c r="BL20" s="45"/>
      <c r="BM20" s="45"/>
      <c r="BN20" s="16"/>
      <c r="BO20" s="46"/>
    </row>
    <row r="21">
      <c r="A21" s="18" t="s">
        <v>644</v>
      </c>
      <c r="B21" s="18" t="s">
        <v>645</v>
      </c>
      <c r="C21" s="64" t="s">
        <v>646</v>
      </c>
      <c r="D21" s="47"/>
      <c r="E21" s="48" t="s">
        <v>647</v>
      </c>
      <c r="F21" s="49" t="s">
        <v>648</v>
      </c>
      <c r="G21" s="23" t="s">
        <v>649</v>
      </c>
      <c r="H21" s="50" t="s">
        <v>650</v>
      </c>
      <c r="I21" s="50" t="s">
        <v>651</v>
      </c>
      <c r="J21" s="25" t="s">
        <v>652</v>
      </c>
      <c r="K21" s="26" t="s">
        <v>653</v>
      </c>
      <c r="L21" s="27"/>
      <c r="M21" s="51" t="s">
        <v>654</v>
      </c>
      <c r="N21" s="52" t="s">
        <v>655</v>
      </c>
      <c r="O21" s="53" t="s">
        <v>443</v>
      </c>
      <c r="P21" s="50" t="s">
        <v>656</v>
      </c>
      <c r="Q21" s="53" t="s">
        <v>657</v>
      </c>
      <c r="R21" s="53" t="s">
        <v>658</v>
      </c>
      <c r="S21" s="54" t="s">
        <v>575</v>
      </c>
      <c r="T21" s="50" t="s">
        <v>415</v>
      </c>
      <c r="U21" s="32" t="s">
        <v>659</v>
      </c>
      <c r="V21" s="25" t="s">
        <v>660</v>
      </c>
      <c r="W21" s="25" t="s">
        <v>661</v>
      </c>
      <c r="X21" s="25" t="s">
        <v>662</v>
      </c>
      <c r="Y21" s="33"/>
      <c r="Z21" s="55" t="s">
        <v>444</v>
      </c>
      <c r="AA21" s="56" t="s">
        <v>663</v>
      </c>
      <c r="AB21" s="49" t="s">
        <v>664</v>
      </c>
      <c r="AC21" s="56" t="s">
        <v>665</v>
      </c>
      <c r="AD21" s="55" t="s">
        <v>366</v>
      </c>
      <c r="AE21" s="56" t="s">
        <v>666</v>
      </c>
      <c r="AF21" s="36" t="s">
        <v>667</v>
      </c>
      <c r="AG21" s="33"/>
      <c r="AH21" s="50" t="s">
        <v>94</v>
      </c>
      <c r="AI21" s="50" t="s">
        <v>573</v>
      </c>
      <c r="AJ21" s="25" t="s">
        <v>668</v>
      </c>
      <c r="AK21" s="50" t="s">
        <v>563</v>
      </c>
      <c r="AL21" s="50" t="s">
        <v>159</v>
      </c>
      <c r="AM21" s="25" t="s">
        <v>669</v>
      </c>
      <c r="AN21" s="37" t="s">
        <v>670</v>
      </c>
      <c r="AO21" s="38" t="s">
        <v>671</v>
      </c>
      <c r="AP21" s="38" t="s">
        <v>672</v>
      </c>
      <c r="AQ21" s="38" t="s">
        <v>646</v>
      </c>
      <c r="AR21" s="39">
        <v>304.0</v>
      </c>
      <c r="AS21" s="57" t="s">
        <v>673</v>
      </c>
      <c r="AT21" s="39">
        <v>306.0</v>
      </c>
      <c r="AU21" s="41" t="s">
        <v>674</v>
      </c>
      <c r="AV21" s="39">
        <v>303.0</v>
      </c>
      <c r="AW21" s="57" t="s">
        <v>675</v>
      </c>
      <c r="AX21" s="39">
        <v>291.0</v>
      </c>
      <c r="AY21" s="58" t="s">
        <v>676</v>
      </c>
      <c r="AZ21" s="39">
        <v>301.0</v>
      </c>
      <c r="BA21" s="59"/>
      <c r="BB21" s="59"/>
      <c r="BC21" s="59"/>
      <c r="BD21" s="60"/>
      <c r="BE21" s="61"/>
      <c r="BF21" s="61"/>
      <c r="BG21" s="61"/>
      <c r="BH21" s="61"/>
      <c r="BI21" s="61"/>
      <c r="BJ21" s="61"/>
      <c r="BK21" s="61"/>
      <c r="BL21" s="61"/>
      <c r="BM21" s="61"/>
      <c r="BN21" s="16"/>
      <c r="BO21" s="46"/>
    </row>
    <row r="22">
      <c r="A22" s="18" t="s">
        <v>677</v>
      </c>
      <c r="B22" s="18" t="s">
        <v>291</v>
      </c>
      <c r="C22" s="19" t="s">
        <v>678</v>
      </c>
      <c r="D22" s="20"/>
      <c r="E22" s="21" t="s">
        <v>563</v>
      </c>
      <c r="F22" s="22" t="s">
        <v>663</v>
      </c>
      <c r="G22" s="23" t="s">
        <v>575</v>
      </c>
      <c r="H22" s="24" t="s">
        <v>679</v>
      </c>
      <c r="I22" s="24" t="s">
        <v>347</v>
      </c>
      <c r="J22" s="25" t="s">
        <v>109</v>
      </c>
      <c r="K22" s="26" t="s">
        <v>680</v>
      </c>
      <c r="L22" s="27"/>
      <c r="M22" s="28" t="s">
        <v>681</v>
      </c>
      <c r="N22" s="29" t="s">
        <v>682</v>
      </c>
      <c r="O22" s="30" t="s">
        <v>116</v>
      </c>
      <c r="P22" s="24" t="s">
        <v>683</v>
      </c>
      <c r="Q22" s="30" t="s">
        <v>684</v>
      </c>
      <c r="R22" s="30" t="s">
        <v>93</v>
      </c>
      <c r="S22" s="31" t="s">
        <v>517</v>
      </c>
      <c r="T22" s="24" t="s">
        <v>121</v>
      </c>
      <c r="U22" s="32" t="s">
        <v>685</v>
      </c>
      <c r="V22" s="25" t="s">
        <v>686</v>
      </c>
      <c r="W22" s="25" t="s">
        <v>687</v>
      </c>
      <c r="X22" s="25" t="s">
        <v>688</v>
      </c>
      <c r="Y22" s="33"/>
      <c r="Z22" s="34" t="s">
        <v>373</v>
      </c>
      <c r="AA22" s="35" t="s">
        <v>689</v>
      </c>
      <c r="AB22" s="22" t="s">
        <v>690</v>
      </c>
      <c r="AC22" s="35" t="s">
        <v>691</v>
      </c>
      <c r="AD22" s="34" t="s">
        <v>602</v>
      </c>
      <c r="AE22" s="35" t="s">
        <v>129</v>
      </c>
      <c r="AF22" s="36" t="s">
        <v>244</v>
      </c>
      <c r="AG22" s="33"/>
      <c r="AH22" s="24" t="s">
        <v>294</v>
      </c>
      <c r="AI22" s="24" t="s">
        <v>692</v>
      </c>
      <c r="AJ22" s="25" t="s">
        <v>693</v>
      </c>
      <c r="AK22" s="24" t="s">
        <v>82</v>
      </c>
      <c r="AL22" s="24" t="s">
        <v>172</v>
      </c>
      <c r="AM22" s="25" t="s">
        <v>694</v>
      </c>
      <c r="AN22" s="37" t="s">
        <v>695</v>
      </c>
      <c r="AO22" s="38" t="s">
        <v>696</v>
      </c>
      <c r="AP22" s="38" t="s">
        <v>697</v>
      </c>
      <c r="AQ22" s="38" t="s">
        <v>678</v>
      </c>
      <c r="AR22" s="39">
        <v>217.0</v>
      </c>
      <c r="AS22" s="40" t="s">
        <v>698</v>
      </c>
      <c r="AT22" s="39">
        <v>189.0</v>
      </c>
      <c r="AU22" s="41" t="s">
        <v>699</v>
      </c>
      <c r="AV22" s="39">
        <v>207.0</v>
      </c>
      <c r="AW22" s="40" t="s">
        <v>700</v>
      </c>
      <c r="AX22" s="39">
        <v>203.0</v>
      </c>
      <c r="AY22" s="42" t="s">
        <v>701</v>
      </c>
      <c r="AZ22" s="39">
        <v>197.0</v>
      </c>
      <c r="BA22" s="43"/>
      <c r="BB22" s="43"/>
      <c r="BC22" s="43"/>
      <c r="BD22" s="44"/>
      <c r="BE22" s="45"/>
      <c r="BF22" s="45"/>
      <c r="BG22" s="45"/>
      <c r="BH22" s="45"/>
      <c r="BI22" s="45"/>
      <c r="BJ22" s="45"/>
      <c r="BK22" s="45"/>
      <c r="BL22" s="45"/>
      <c r="BM22" s="45"/>
      <c r="BN22" s="16"/>
      <c r="BO22" s="46"/>
    </row>
    <row r="23">
      <c r="A23" s="18" t="s">
        <v>702</v>
      </c>
      <c r="B23" s="18" t="s">
        <v>703</v>
      </c>
      <c r="C23" s="19" t="s">
        <v>704</v>
      </c>
      <c r="D23" s="47"/>
      <c r="E23" s="48" t="s">
        <v>319</v>
      </c>
      <c r="F23" s="49" t="s">
        <v>115</v>
      </c>
      <c r="G23" s="23" t="s">
        <v>705</v>
      </c>
      <c r="H23" s="50" t="s">
        <v>545</v>
      </c>
      <c r="I23" s="50" t="s">
        <v>171</v>
      </c>
      <c r="J23" s="25" t="s">
        <v>706</v>
      </c>
      <c r="K23" s="26" t="s">
        <v>707</v>
      </c>
      <c r="L23" s="27"/>
      <c r="M23" s="51" t="s">
        <v>708</v>
      </c>
      <c r="N23" s="52" t="s">
        <v>709</v>
      </c>
      <c r="O23" s="53" t="s">
        <v>710</v>
      </c>
      <c r="P23" s="50" t="s">
        <v>711</v>
      </c>
      <c r="Q23" s="53" t="s">
        <v>168</v>
      </c>
      <c r="R23" s="53" t="s">
        <v>712</v>
      </c>
      <c r="S23" s="54" t="s">
        <v>319</v>
      </c>
      <c r="T23" s="50" t="s">
        <v>685</v>
      </c>
      <c r="U23" s="32" t="s">
        <v>78</v>
      </c>
      <c r="V23" s="25" t="s">
        <v>713</v>
      </c>
      <c r="W23" s="25" t="s">
        <v>714</v>
      </c>
      <c r="X23" s="25" t="s">
        <v>715</v>
      </c>
      <c r="Y23" s="33"/>
      <c r="Z23" s="55" t="s">
        <v>716</v>
      </c>
      <c r="AA23" s="56" t="s">
        <v>445</v>
      </c>
      <c r="AB23" s="49" t="s">
        <v>78</v>
      </c>
      <c r="AC23" s="56" t="s">
        <v>313</v>
      </c>
      <c r="AD23" s="55" t="s">
        <v>717</v>
      </c>
      <c r="AE23" s="56" t="s">
        <v>718</v>
      </c>
      <c r="AF23" s="36" t="s">
        <v>719</v>
      </c>
      <c r="AG23" s="33"/>
      <c r="AH23" s="50" t="s">
        <v>720</v>
      </c>
      <c r="AI23" s="50" t="s">
        <v>341</v>
      </c>
      <c r="AJ23" s="25" t="s">
        <v>721</v>
      </c>
      <c r="AK23" s="50" t="s">
        <v>722</v>
      </c>
      <c r="AL23" s="50" t="s">
        <v>136</v>
      </c>
      <c r="AM23" s="25" t="s">
        <v>723</v>
      </c>
      <c r="AN23" s="37" t="s">
        <v>724</v>
      </c>
      <c r="AO23" s="38" t="s">
        <v>725</v>
      </c>
      <c r="AP23" s="38" t="s">
        <v>726</v>
      </c>
      <c r="AQ23" s="38" t="s">
        <v>704</v>
      </c>
      <c r="AR23" s="39">
        <v>66.0</v>
      </c>
      <c r="AS23" s="57" t="s">
        <v>727</v>
      </c>
      <c r="AT23" s="39">
        <v>47.0</v>
      </c>
      <c r="AU23" s="41" t="s">
        <v>728</v>
      </c>
      <c r="AV23" s="39">
        <v>51.0</v>
      </c>
      <c r="AW23" s="57" t="s">
        <v>729</v>
      </c>
      <c r="AX23" s="39">
        <v>48.0</v>
      </c>
      <c r="AY23" s="58" t="s">
        <v>730</v>
      </c>
      <c r="AZ23" s="39">
        <v>43.0</v>
      </c>
      <c r="BA23" s="59"/>
      <c r="BB23" s="59"/>
      <c r="BC23" s="59"/>
      <c r="BD23" s="60"/>
      <c r="BE23" s="61"/>
      <c r="BF23" s="61"/>
      <c r="BG23" s="61"/>
      <c r="BH23" s="61"/>
      <c r="BI23" s="61"/>
      <c r="BJ23" s="61"/>
      <c r="BK23" s="61"/>
      <c r="BL23" s="61"/>
      <c r="BM23" s="61"/>
      <c r="BN23" s="16"/>
      <c r="BO23" s="46"/>
    </row>
    <row r="24">
      <c r="A24" s="62" t="s">
        <v>731</v>
      </c>
      <c r="B24" s="62" t="s">
        <v>732</v>
      </c>
      <c r="C24" s="19" t="s">
        <v>733</v>
      </c>
      <c r="D24" s="20"/>
      <c r="E24" s="21" t="s">
        <v>734</v>
      </c>
      <c r="F24" s="22" t="s">
        <v>563</v>
      </c>
      <c r="G24" s="23" t="s">
        <v>735</v>
      </c>
      <c r="H24" s="24" t="s">
        <v>736</v>
      </c>
      <c r="I24" s="24" t="s">
        <v>172</v>
      </c>
      <c r="J24" s="25" t="s">
        <v>737</v>
      </c>
      <c r="K24" s="26" t="s">
        <v>738</v>
      </c>
      <c r="L24" s="27"/>
      <c r="M24" s="28" t="s">
        <v>107</v>
      </c>
      <c r="N24" s="29" t="s">
        <v>739</v>
      </c>
      <c r="O24" s="30" t="s">
        <v>740</v>
      </c>
      <c r="P24" s="24" t="s">
        <v>149</v>
      </c>
      <c r="Q24" s="30" t="s">
        <v>76</v>
      </c>
      <c r="R24" s="30" t="s">
        <v>159</v>
      </c>
      <c r="S24" s="31" t="s">
        <v>159</v>
      </c>
      <c r="T24" s="24" t="s">
        <v>373</v>
      </c>
      <c r="U24" s="32" t="s">
        <v>563</v>
      </c>
      <c r="V24" s="25" t="s">
        <v>741</v>
      </c>
      <c r="W24" s="25" t="s">
        <v>742</v>
      </c>
      <c r="X24" s="25" t="s">
        <v>159</v>
      </c>
      <c r="Y24" s="33"/>
      <c r="Z24" s="34" t="s">
        <v>743</v>
      </c>
      <c r="AA24" s="67" t="s">
        <v>128</v>
      </c>
      <c r="AB24" s="22" t="s">
        <v>744</v>
      </c>
      <c r="AC24" s="67" t="s">
        <v>745</v>
      </c>
      <c r="AD24" s="34" t="s">
        <v>746</v>
      </c>
      <c r="AE24" s="67" t="s">
        <v>747</v>
      </c>
      <c r="AF24" s="36" t="s">
        <v>549</v>
      </c>
      <c r="AG24" s="33"/>
      <c r="AH24" s="24" t="s">
        <v>748</v>
      </c>
      <c r="AI24" s="24" t="s">
        <v>129</v>
      </c>
      <c r="AJ24" s="25" t="s">
        <v>749</v>
      </c>
      <c r="AK24" s="24" t="s">
        <v>750</v>
      </c>
      <c r="AL24" s="24" t="s">
        <v>751</v>
      </c>
      <c r="AM24" s="25" t="s">
        <v>752</v>
      </c>
      <c r="AN24" s="37" t="s">
        <v>753</v>
      </c>
      <c r="AO24" s="38" t="s">
        <v>754</v>
      </c>
      <c r="AP24" s="38" t="s">
        <v>755</v>
      </c>
      <c r="AQ24" s="38" t="s">
        <v>733</v>
      </c>
      <c r="AR24" s="39">
        <v>112.0</v>
      </c>
      <c r="AS24" s="40" t="s">
        <v>756</v>
      </c>
      <c r="AT24" s="39">
        <v>104.0</v>
      </c>
      <c r="AU24" s="41" t="s">
        <v>757</v>
      </c>
      <c r="AV24" s="39">
        <v>146.0</v>
      </c>
      <c r="AW24" s="40" t="s">
        <v>758</v>
      </c>
      <c r="AX24" s="39">
        <v>192.0</v>
      </c>
      <c r="AY24" s="42" t="s">
        <v>759</v>
      </c>
      <c r="AZ24" s="39">
        <v>156.0</v>
      </c>
      <c r="BA24" s="43"/>
      <c r="BB24" s="43"/>
      <c r="BC24" s="43"/>
      <c r="BD24" s="44"/>
      <c r="BE24" s="45"/>
      <c r="BF24" s="45"/>
      <c r="BG24" s="45"/>
      <c r="BH24" s="45"/>
      <c r="BI24" s="45"/>
      <c r="BJ24" s="45"/>
      <c r="BK24" s="45"/>
      <c r="BL24" s="45"/>
      <c r="BM24" s="45"/>
      <c r="BN24" s="16"/>
      <c r="BO24" s="46"/>
    </row>
    <row r="25">
      <c r="A25" s="18" t="s">
        <v>731</v>
      </c>
      <c r="B25" s="18" t="s">
        <v>760</v>
      </c>
      <c r="C25" s="64" t="s">
        <v>761</v>
      </c>
      <c r="D25" s="47"/>
      <c r="E25" s="48" t="s">
        <v>762</v>
      </c>
      <c r="F25" s="49" t="s">
        <v>415</v>
      </c>
      <c r="G25" s="23" t="s">
        <v>763</v>
      </c>
      <c r="H25" s="50" t="s">
        <v>764</v>
      </c>
      <c r="I25" s="50" t="s">
        <v>765</v>
      </c>
      <c r="J25" s="25" t="s">
        <v>766</v>
      </c>
      <c r="K25" s="26" t="s">
        <v>767</v>
      </c>
      <c r="L25" s="27"/>
      <c r="M25" s="51" t="s">
        <v>768</v>
      </c>
      <c r="N25" s="52" t="s">
        <v>134</v>
      </c>
      <c r="O25" s="53" t="s">
        <v>769</v>
      </c>
      <c r="P25" s="50" t="s">
        <v>770</v>
      </c>
      <c r="Q25" s="53" t="s">
        <v>121</v>
      </c>
      <c r="R25" s="53" t="s">
        <v>119</v>
      </c>
      <c r="S25" s="54" t="s">
        <v>374</v>
      </c>
      <c r="T25" s="50" t="s">
        <v>186</v>
      </c>
      <c r="U25" s="32" t="s">
        <v>191</v>
      </c>
      <c r="V25" s="25" t="s">
        <v>771</v>
      </c>
      <c r="W25" s="25" t="s">
        <v>772</v>
      </c>
      <c r="X25" s="25" t="s">
        <v>773</v>
      </c>
      <c r="Y25" s="33"/>
      <c r="Z25" s="55" t="s">
        <v>774</v>
      </c>
      <c r="AA25" s="56" t="s">
        <v>775</v>
      </c>
      <c r="AB25" s="49" t="s">
        <v>694</v>
      </c>
      <c r="AC25" s="56" t="s">
        <v>595</v>
      </c>
      <c r="AD25" s="55" t="s">
        <v>776</v>
      </c>
      <c r="AE25" s="56" t="s">
        <v>716</v>
      </c>
      <c r="AF25" s="36" t="s">
        <v>777</v>
      </c>
      <c r="AG25" s="33"/>
      <c r="AH25" s="50" t="s">
        <v>778</v>
      </c>
      <c r="AI25" s="50" t="s">
        <v>517</v>
      </c>
      <c r="AJ25" s="25" t="s">
        <v>779</v>
      </c>
      <c r="AK25" s="50" t="s">
        <v>780</v>
      </c>
      <c r="AL25" s="50" t="s">
        <v>96</v>
      </c>
      <c r="AM25" s="25" t="s">
        <v>781</v>
      </c>
      <c r="AN25" s="37" t="s">
        <v>591</v>
      </c>
      <c r="AO25" s="38" t="s">
        <v>782</v>
      </c>
      <c r="AP25" s="38" t="s">
        <v>783</v>
      </c>
      <c r="AQ25" s="38" t="s">
        <v>761</v>
      </c>
      <c r="AR25" s="39">
        <v>289.0</v>
      </c>
      <c r="AS25" s="57" t="s">
        <v>784</v>
      </c>
      <c r="AT25" s="39">
        <v>270.0</v>
      </c>
      <c r="AU25" s="41" t="s">
        <v>785</v>
      </c>
      <c r="AV25" s="39">
        <v>276.0</v>
      </c>
      <c r="AW25" s="57" t="s">
        <v>786</v>
      </c>
      <c r="AX25" s="39">
        <v>274.0</v>
      </c>
      <c r="AY25" s="58" t="s">
        <v>787</v>
      </c>
      <c r="AZ25" s="39">
        <v>269.0</v>
      </c>
      <c r="BA25" s="59"/>
      <c r="BB25" s="59"/>
      <c r="BC25" s="59"/>
      <c r="BD25" s="60"/>
      <c r="BE25" s="61"/>
      <c r="BF25" s="61"/>
      <c r="BG25" s="61"/>
      <c r="BH25" s="61"/>
      <c r="BI25" s="61"/>
      <c r="BJ25" s="61"/>
      <c r="BK25" s="61"/>
      <c r="BL25" s="61"/>
      <c r="BM25" s="61"/>
      <c r="BN25" s="16"/>
      <c r="BO25" s="46"/>
    </row>
    <row r="26">
      <c r="A26" s="18" t="s">
        <v>788</v>
      </c>
      <c r="B26" s="18" t="s">
        <v>789</v>
      </c>
      <c r="C26" s="19" t="s">
        <v>99</v>
      </c>
      <c r="D26" s="20"/>
      <c r="E26" s="21" t="s">
        <v>790</v>
      </c>
      <c r="F26" s="22" t="s">
        <v>791</v>
      </c>
      <c r="G26" s="23" t="s">
        <v>792</v>
      </c>
      <c r="H26" s="24" t="s">
        <v>602</v>
      </c>
      <c r="I26" s="24" t="s">
        <v>412</v>
      </c>
      <c r="J26" s="25" t="s">
        <v>70</v>
      </c>
      <c r="K26" s="26" t="s">
        <v>793</v>
      </c>
      <c r="L26" s="27"/>
      <c r="M26" s="28" t="s">
        <v>794</v>
      </c>
      <c r="N26" s="29" t="s">
        <v>459</v>
      </c>
      <c r="O26" s="30" t="s">
        <v>374</v>
      </c>
      <c r="P26" s="24" t="s">
        <v>795</v>
      </c>
      <c r="Q26" s="30" t="s">
        <v>433</v>
      </c>
      <c r="R26" s="30" t="s">
        <v>596</v>
      </c>
      <c r="S26" s="31" t="s">
        <v>796</v>
      </c>
      <c r="T26" s="24" t="s">
        <v>155</v>
      </c>
      <c r="U26" s="32" t="s">
        <v>797</v>
      </c>
      <c r="V26" s="25" t="s">
        <v>798</v>
      </c>
      <c r="W26" s="25" t="s">
        <v>799</v>
      </c>
      <c r="X26" s="25" t="s">
        <v>800</v>
      </c>
      <c r="Y26" s="33"/>
      <c r="Z26" s="34" t="s">
        <v>95</v>
      </c>
      <c r="AA26" s="35" t="s">
        <v>801</v>
      </c>
      <c r="AB26" s="22" t="s">
        <v>563</v>
      </c>
      <c r="AC26" s="35" t="s">
        <v>232</v>
      </c>
      <c r="AD26" s="34" t="s">
        <v>319</v>
      </c>
      <c r="AE26" s="35" t="s">
        <v>802</v>
      </c>
      <c r="AF26" s="36" t="s">
        <v>803</v>
      </c>
      <c r="AG26" s="33"/>
      <c r="AH26" s="24" t="s">
        <v>91</v>
      </c>
      <c r="AI26" s="24" t="s">
        <v>84</v>
      </c>
      <c r="AJ26" s="25" t="s">
        <v>804</v>
      </c>
      <c r="AK26" s="24" t="s">
        <v>805</v>
      </c>
      <c r="AL26" s="24" t="s">
        <v>806</v>
      </c>
      <c r="AM26" s="25" t="s">
        <v>807</v>
      </c>
      <c r="AN26" s="37" t="s">
        <v>268</v>
      </c>
      <c r="AO26" s="38" t="s">
        <v>808</v>
      </c>
      <c r="AP26" s="38" t="s">
        <v>809</v>
      </c>
      <c r="AQ26" s="38" t="s">
        <v>99</v>
      </c>
      <c r="AR26" s="39">
        <v>184.0</v>
      </c>
      <c r="AS26" s="40" t="s">
        <v>810</v>
      </c>
      <c r="AT26" s="39">
        <v>166.0</v>
      </c>
      <c r="AU26" s="41" t="s">
        <v>811</v>
      </c>
      <c r="AV26" s="39">
        <v>198.0</v>
      </c>
      <c r="AW26" s="40" t="s">
        <v>812</v>
      </c>
      <c r="AX26" s="39">
        <v>232.0</v>
      </c>
      <c r="AY26" s="42" t="s">
        <v>813</v>
      </c>
      <c r="AZ26" s="39">
        <v>221.0</v>
      </c>
      <c r="BA26" s="43"/>
      <c r="BB26" s="43"/>
      <c r="BC26" s="43"/>
      <c r="BD26" s="44"/>
      <c r="BE26" s="45"/>
      <c r="BF26" s="45"/>
      <c r="BG26" s="45"/>
      <c r="BH26" s="45"/>
      <c r="BI26" s="45"/>
      <c r="BJ26" s="45"/>
      <c r="BK26" s="45"/>
      <c r="BL26" s="45"/>
      <c r="BM26" s="45"/>
      <c r="BN26" s="16"/>
      <c r="BO26" s="46"/>
    </row>
    <row r="27">
      <c r="A27" s="62" t="s">
        <v>814</v>
      </c>
      <c r="B27" s="62" t="s">
        <v>815</v>
      </c>
      <c r="C27" s="64" t="s">
        <v>816</v>
      </c>
      <c r="D27" s="47"/>
      <c r="E27" s="48" t="s">
        <v>368</v>
      </c>
      <c r="F27" s="49" t="s">
        <v>351</v>
      </c>
      <c r="G27" s="23" t="s">
        <v>817</v>
      </c>
      <c r="H27" s="50" t="s">
        <v>818</v>
      </c>
      <c r="I27" s="50" t="s">
        <v>81</v>
      </c>
      <c r="J27" s="25" t="s">
        <v>819</v>
      </c>
      <c r="K27" s="26" t="s">
        <v>820</v>
      </c>
      <c r="L27" s="27"/>
      <c r="M27" s="51" t="s">
        <v>821</v>
      </c>
      <c r="N27" s="52" t="s">
        <v>636</v>
      </c>
      <c r="O27" s="53" t="s">
        <v>297</v>
      </c>
      <c r="P27" s="50" t="s">
        <v>822</v>
      </c>
      <c r="Q27" s="53" t="s">
        <v>823</v>
      </c>
      <c r="R27" s="53" t="s">
        <v>96</v>
      </c>
      <c r="S27" s="54" t="s">
        <v>231</v>
      </c>
      <c r="T27" s="50" t="s">
        <v>824</v>
      </c>
      <c r="U27" s="32" t="s">
        <v>825</v>
      </c>
      <c r="V27" s="25" t="s">
        <v>826</v>
      </c>
      <c r="W27" s="25" t="s">
        <v>827</v>
      </c>
      <c r="X27" s="25" t="s">
        <v>828</v>
      </c>
      <c r="Y27" s="33"/>
      <c r="Z27" s="55" t="s">
        <v>829</v>
      </c>
      <c r="AA27" s="56" t="s">
        <v>202</v>
      </c>
      <c r="AB27" s="49" t="s">
        <v>830</v>
      </c>
      <c r="AC27" s="56" t="s">
        <v>831</v>
      </c>
      <c r="AD27" s="55" t="s">
        <v>546</v>
      </c>
      <c r="AE27" s="56" t="s">
        <v>824</v>
      </c>
      <c r="AF27" s="36" t="s">
        <v>832</v>
      </c>
      <c r="AG27" s="33"/>
      <c r="AH27" s="50" t="s">
        <v>751</v>
      </c>
      <c r="AI27" s="50" t="s">
        <v>305</v>
      </c>
      <c r="AJ27" s="25" t="s">
        <v>833</v>
      </c>
      <c r="AK27" s="50" t="s">
        <v>834</v>
      </c>
      <c r="AL27" s="50" t="s">
        <v>78</v>
      </c>
      <c r="AM27" s="25" t="s">
        <v>835</v>
      </c>
      <c r="AN27" s="37" t="s">
        <v>836</v>
      </c>
      <c r="AO27" s="38" t="s">
        <v>837</v>
      </c>
      <c r="AP27" s="38" t="s">
        <v>838</v>
      </c>
      <c r="AQ27" s="38" t="s">
        <v>816</v>
      </c>
      <c r="AR27" s="39">
        <v>272.0</v>
      </c>
      <c r="AS27" s="57" t="s">
        <v>839</v>
      </c>
      <c r="AT27" s="39">
        <v>284.0</v>
      </c>
      <c r="AU27" s="41" t="s">
        <v>840</v>
      </c>
      <c r="AV27" s="39">
        <v>277.0</v>
      </c>
      <c r="AW27" s="57" t="s">
        <v>841</v>
      </c>
      <c r="AX27" s="39">
        <v>258.0</v>
      </c>
      <c r="AY27" s="58" t="s">
        <v>842</v>
      </c>
      <c r="AZ27" s="39">
        <v>264.0</v>
      </c>
      <c r="BA27" s="59"/>
      <c r="BB27" s="59"/>
      <c r="BC27" s="59"/>
      <c r="BD27" s="60"/>
      <c r="BE27" s="61"/>
      <c r="BF27" s="61"/>
      <c r="BG27" s="61"/>
      <c r="BH27" s="61"/>
      <c r="BI27" s="61"/>
      <c r="BJ27" s="61"/>
      <c r="BK27" s="61"/>
      <c r="BL27" s="61"/>
      <c r="BM27" s="61"/>
      <c r="BN27" s="16"/>
      <c r="BO27" s="46"/>
    </row>
    <row r="28">
      <c r="A28" s="62" t="s">
        <v>843</v>
      </c>
      <c r="B28" s="62" t="s">
        <v>844</v>
      </c>
      <c r="C28" s="64" t="s">
        <v>845</v>
      </c>
      <c r="D28" s="20"/>
      <c r="E28" s="21" t="s">
        <v>846</v>
      </c>
      <c r="F28" s="22" t="s">
        <v>847</v>
      </c>
      <c r="G28" s="23" t="s">
        <v>848</v>
      </c>
      <c r="H28" s="24" t="s">
        <v>780</v>
      </c>
      <c r="I28" s="24" t="s">
        <v>366</v>
      </c>
      <c r="J28" s="25" t="s">
        <v>849</v>
      </c>
      <c r="K28" s="26" t="s">
        <v>850</v>
      </c>
      <c r="L28" s="27"/>
      <c r="M28" s="28" t="s">
        <v>520</v>
      </c>
      <c r="N28" s="29" t="s">
        <v>823</v>
      </c>
      <c r="O28" s="30" t="s">
        <v>851</v>
      </c>
      <c r="P28" s="24" t="s">
        <v>852</v>
      </c>
      <c r="Q28" s="30" t="s">
        <v>595</v>
      </c>
      <c r="R28" s="30" t="s">
        <v>517</v>
      </c>
      <c r="S28" s="31" t="s">
        <v>108</v>
      </c>
      <c r="T28" s="24" t="s">
        <v>791</v>
      </c>
      <c r="U28" s="32" t="s">
        <v>853</v>
      </c>
      <c r="V28" s="25" t="s">
        <v>854</v>
      </c>
      <c r="W28" s="25" t="s">
        <v>855</v>
      </c>
      <c r="X28" s="25" t="s">
        <v>856</v>
      </c>
      <c r="Y28" s="33"/>
      <c r="Z28" s="34" t="s">
        <v>601</v>
      </c>
      <c r="AA28" s="35" t="s">
        <v>337</v>
      </c>
      <c r="AB28" s="22" t="s">
        <v>736</v>
      </c>
      <c r="AC28" s="35" t="s">
        <v>717</v>
      </c>
      <c r="AD28" s="34" t="s">
        <v>705</v>
      </c>
      <c r="AE28" s="35" t="s">
        <v>88</v>
      </c>
      <c r="AF28" s="36" t="s">
        <v>857</v>
      </c>
      <c r="AG28" s="33"/>
      <c r="AH28" s="24" t="s">
        <v>858</v>
      </c>
      <c r="AI28" s="24" t="s">
        <v>96</v>
      </c>
      <c r="AJ28" s="25" t="s">
        <v>859</v>
      </c>
      <c r="AK28" s="24" t="s">
        <v>860</v>
      </c>
      <c r="AL28" s="24" t="s">
        <v>136</v>
      </c>
      <c r="AM28" s="25" t="s">
        <v>861</v>
      </c>
      <c r="AN28" s="37" t="s">
        <v>862</v>
      </c>
      <c r="AO28" s="38" t="s">
        <v>863</v>
      </c>
      <c r="AP28" s="38" t="s">
        <v>864</v>
      </c>
      <c r="AQ28" s="38" t="s">
        <v>845</v>
      </c>
      <c r="AR28" s="39">
        <v>296.0</v>
      </c>
      <c r="AS28" s="40" t="s">
        <v>865</v>
      </c>
      <c r="AT28" s="39">
        <v>300.0</v>
      </c>
      <c r="AU28" s="41" t="s">
        <v>866</v>
      </c>
      <c r="AV28" s="39">
        <v>296.0</v>
      </c>
      <c r="AW28" s="40" t="s">
        <v>867</v>
      </c>
      <c r="AX28" s="39">
        <v>289.0</v>
      </c>
      <c r="AY28" s="42" t="s">
        <v>868</v>
      </c>
      <c r="AZ28" s="39">
        <v>293.0</v>
      </c>
      <c r="BA28" s="43"/>
      <c r="BB28" s="43"/>
      <c r="BC28" s="43"/>
      <c r="BD28" s="44"/>
      <c r="BE28" s="45"/>
      <c r="BF28" s="45"/>
      <c r="BG28" s="45"/>
      <c r="BH28" s="45"/>
      <c r="BI28" s="45"/>
      <c r="BJ28" s="45"/>
      <c r="BK28" s="45"/>
      <c r="BL28" s="45"/>
      <c r="BM28" s="45"/>
      <c r="BN28" s="16"/>
      <c r="BO28" s="46"/>
    </row>
    <row r="29">
      <c r="A29" s="18" t="s">
        <v>869</v>
      </c>
      <c r="B29" s="18" t="s">
        <v>870</v>
      </c>
      <c r="C29" s="19" t="s">
        <v>871</v>
      </c>
      <c r="D29" s="47"/>
      <c r="E29" s="48" t="s">
        <v>722</v>
      </c>
      <c r="F29" s="49" t="s">
        <v>563</v>
      </c>
      <c r="G29" s="23" t="s">
        <v>369</v>
      </c>
      <c r="H29" s="50" t="s">
        <v>872</v>
      </c>
      <c r="I29" s="50" t="s">
        <v>873</v>
      </c>
      <c r="J29" s="25" t="s">
        <v>874</v>
      </c>
      <c r="K29" s="26" t="s">
        <v>875</v>
      </c>
      <c r="L29" s="27"/>
      <c r="M29" s="51" t="s">
        <v>876</v>
      </c>
      <c r="N29" s="52" t="s">
        <v>877</v>
      </c>
      <c r="O29" s="53" t="s">
        <v>231</v>
      </c>
      <c r="P29" s="50" t="s">
        <v>878</v>
      </c>
      <c r="Q29" s="53" t="s">
        <v>879</v>
      </c>
      <c r="R29" s="53" t="s">
        <v>538</v>
      </c>
      <c r="S29" s="54" t="s">
        <v>880</v>
      </c>
      <c r="T29" s="50" t="s">
        <v>806</v>
      </c>
      <c r="U29" s="32" t="s">
        <v>266</v>
      </c>
      <c r="V29" s="25" t="s">
        <v>881</v>
      </c>
      <c r="W29" s="25" t="s">
        <v>569</v>
      </c>
      <c r="X29" s="25" t="s">
        <v>882</v>
      </c>
      <c r="Y29" s="33"/>
      <c r="Z29" s="55" t="s">
        <v>315</v>
      </c>
      <c r="AA29" s="56" t="s">
        <v>883</v>
      </c>
      <c r="AB29" s="49" t="s">
        <v>605</v>
      </c>
      <c r="AC29" s="56" t="s">
        <v>883</v>
      </c>
      <c r="AD29" s="55" t="s">
        <v>574</v>
      </c>
      <c r="AE29" s="56" t="s">
        <v>884</v>
      </c>
      <c r="AF29" s="36" t="s">
        <v>885</v>
      </c>
      <c r="AG29" s="33"/>
      <c r="AH29" s="50" t="s">
        <v>886</v>
      </c>
      <c r="AI29" s="50" t="s">
        <v>545</v>
      </c>
      <c r="AJ29" s="25" t="s">
        <v>887</v>
      </c>
      <c r="AK29" s="50" t="s">
        <v>888</v>
      </c>
      <c r="AL29" s="50" t="s">
        <v>880</v>
      </c>
      <c r="AM29" s="25" t="s">
        <v>889</v>
      </c>
      <c r="AN29" s="37" t="s">
        <v>890</v>
      </c>
      <c r="AO29" s="38" t="s">
        <v>891</v>
      </c>
      <c r="AP29" s="38" t="s">
        <v>892</v>
      </c>
      <c r="AQ29" s="38" t="s">
        <v>871</v>
      </c>
      <c r="AR29" s="39">
        <v>34.0</v>
      </c>
      <c r="AS29" s="57" t="s">
        <v>893</v>
      </c>
      <c r="AT29" s="39">
        <v>36.0</v>
      </c>
      <c r="AU29" s="41" t="s">
        <v>894</v>
      </c>
      <c r="AV29" s="39">
        <v>41.0</v>
      </c>
      <c r="AW29" s="57" t="s">
        <v>895</v>
      </c>
      <c r="AX29" s="39">
        <v>51.0</v>
      </c>
      <c r="AY29" s="58" t="s">
        <v>896</v>
      </c>
      <c r="AZ29" s="39">
        <v>37.0</v>
      </c>
      <c r="BA29" s="59"/>
      <c r="BB29" s="59"/>
      <c r="BC29" s="59"/>
      <c r="BD29" s="60"/>
      <c r="BE29" s="61"/>
      <c r="BF29" s="61"/>
      <c r="BG29" s="61"/>
      <c r="BH29" s="61"/>
      <c r="BI29" s="61"/>
      <c r="BJ29" s="61"/>
      <c r="BK29" s="61"/>
      <c r="BL29" s="61"/>
      <c r="BM29" s="61"/>
      <c r="BN29" s="16"/>
      <c r="BO29" s="46"/>
    </row>
    <row r="30">
      <c r="A30" s="62" t="s">
        <v>897</v>
      </c>
      <c r="B30" s="62" t="s">
        <v>898</v>
      </c>
      <c r="C30" s="64" t="s">
        <v>446</v>
      </c>
      <c r="D30" s="20"/>
      <c r="E30" s="21" t="s">
        <v>205</v>
      </c>
      <c r="F30" s="22" t="s">
        <v>255</v>
      </c>
      <c r="G30" s="23" t="s">
        <v>899</v>
      </c>
      <c r="H30" s="24" t="s">
        <v>68</v>
      </c>
      <c r="I30" s="24" t="s">
        <v>172</v>
      </c>
      <c r="J30" s="25" t="s">
        <v>242</v>
      </c>
      <c r="K30" s="26" t="s">
        <v>900</v>
      </c>
      <c r="L30" s="27"/>
      <c r="M30" s="28" t="s">
        <v>901</v>
      </c>
      <c r="N30" s="29" t="s">
        <v>196</v>
      </c>
      <c r="O30" s="30" t="s">
        <v>902</v>
      </c>
      <c r="P30" s="24" t="s">
        <v>95</v>
      </c>
      <c r="Q30" s="30" t="s">
        <v>133</v>
      </c>
      <c r="R30" s="30" t="s">
        <v>880</v>
      </c>
      <c r="S30" s="31" t="s">
        <v>267</v>
      </c>
      <c r="T30" s="24" t="s">
        <v>134</v>
      </c>
      <c r="U30" s="32" t="s">
        <v>627</v>
      </c>
      <c r="V30" s="25" t="s">
        <v>903</v>
      </c>
      <c r="W30" s="25" t="s">
        <v>904</v>
      </c>
      <c r="X30" s="25" t="s">
        <v>905</v>
      </c>
      <c r="Y30" s="33"/>
      <c r="Z30" s="34" t="s">
        <v>906</v>
      </c>
      <c r="AA30" s="35" t="s">
        <v>115</v>
      </c>
      <c r="AB30" s="22" t="s">
        <v>312</v>
      </c>
      <c r="AC30" s="35" t="s">
        <v>907</v>
      </c>
      <c r="AD30" s="34" t="s">
        <v>908</v>
      </c>
      <c r="AE30" s="35" t="s">
        <v>909</v>
      </c>
      <c r="AF30" s="36" t="s">
        <v>910</v>
      </c>
      <c r="AG30" s="33"/>
      <c r="AH30" s="24" t="s">
        <v>911</v>
      </c>
      <c r="AI30" s="24" t="s">
        <v>193</v>
      </c>
      <c r="AJ30" s="25" t="s">
        <v>912</v>
      </c>
      <c r="AK30" s="24" t="s">
        <v>913</v>
      </c>
      <c r="AL30" s="24" t="s">
        <v>172</v>
      </c>
      <c r="AM30" s="25" t="s">
        <v>914</v>
      </c>
      <c r="AN30" s="37" t="s">
        <v>915</v>
      </c>
      <c r="AO30" s="38" t="s">
        <v>916</v>
      </c>
      <c r="AP30" s="38" t="s">
        <v>917</v>
      </c>
      <c r="AQ30" s="38" t="s">
        <v>446</v>
      </c>
      <c r="AR30" s="39">
        <v>257.0</v>
      </c>
      <c r="AS30" s="40" t="s">
        <v>918</v>
      </c>
      <c r="AT30" s="39">
        <v>247.0</v>
      </c>
      <c r="AU30" s="41" t="s">
        <v>919</v>
      </c>
      <c r="AV30" s="39">
        <v>251.0</v>
      </c>
      <c r="AW30" s="40" t="s">
        <v>920</v>
      </c>
      <c r="AX30" s="39">
        <v>268.0</v>
      </c>
      <c r="AY30" s="42" t="s">
        <v>921</v>
      </c>
      <c r="AZ30" s="39">
        <v>261.0</v>
      </c>
      <c r="BA30" s="43"/>
      <c r="BB30" s="43"/>
      <c r="BC30" s="43"/>
      <c r="BD30" s="44"/>
      <c r="BE30" s="45"/>
      <c r="BF30" s="45"/>
      <c r="BG30" s="45"/>
      <c r="BH30" s="45"/>
      <c r="BI30" s="45"/>
      <c r="BJ30" s="45"/>
      <c r="BK30" s="45"/>
      <c r="BL30" s="45"/>
      <c r="BM30" s="45"/>
      <c r="BN30" s="16"/>
      <c r="BO30" s="46"/>
    </row>
    <row r="31">
      <c r="A31" s="62" t="s">
        <v>922</v>
      </c>
      <c r="B31" s="62" t="s">
        <v>923</v>
      </c>
      <c r="C31" s="19" t="s">
        <v>924</v>
      </c>
      <c r="D31" s="47"/>
      <c r="E31" s="48" t="s">
        <v>174</v>
      </c>
      <c r="F31" s="49" t="s">
        <v>705</v>
      </c>
      <c r="G31" s="23" t="s">
        <v>925</v>
      </c>
      <c r="H31" s="50" t="s">
        <v>156</v>
      </c>
      <c r="I31" s="50" t="s">
        <v>134</v>
      </c>
      <c r="J31" s="25" t="s">
        <v>926</v>
      </c>
      <c r="K31" s="26" t="s">
        <v>927</v>
      </c>
      <c r="L31" s="27"/>
      <c r="M31" s="51" t="s">
        <v>928</v>
      </c>
      <c r="N31" s="52" t="s">
        <v>929</v>
      </c>
      <c r="O31" s="53" t="s">
        <v>444</v>
      </c>
      <c r="P31" s="50" t="s">
        <v>930</v>
      </c>
      <c r="Q31" s="53" t="s">
        <v>931</v>
      </c>
      <c r="R31" s="53" t="s">
        <v>932</v>
      </c>
      <c r="S31" s="54" t="s">
        <v>266</v>
      </c>
      <c r="T31" s="50" t="s">
        <v>297</v>
      </c>
      <c r="U31" s="32" t="s">
        <v>933</v>
      </c>
      <c r="V31" s="25" t="s">
        <v>934</v>
      </c>
      <c r="W31" s="25" t="s">
        <v>199</v>
      </c>
      <c r="X31" s="25" t="s">
        <v>935</v>
      </c>
      <c r="Y31" s="33"/>
      <c r="Z31" s="55" t="s">
        <v>266</v>
      </c>
      <c r="AA31" s="56" t="s">
        <v>135</v>
      </c>
      <c r="AB31" s="49" t="s">
        <v>96</v>
      </c>
      <c r="AC31" s="56" t="s">
        <v>665</v>
      </c>
      <c r="AD31" s="55" t="s">
        <v>201</v>
      </c>
      <c r="AE31" s="56" t="s">
        <v>936</v>
      </c>
      <c r="AF31" s="36" t="s">
        <v>937</v>
      </c>
      <c r="AG31" s="33"/>
      <c r="AH31" s="50" t="s">
        <v>374</v>
      </c>
      <c r="AI31" s="50" t="s">
        <v>938</v>
      </c>
      <c r="AJ31" s="25" t="s">
        <v>886</v>
      </c>
      <c r="AK31" s="50" t="s">
        <v>313</v>
      </c>
      <c r="AL31" s="50" t="s">
        <v>174</v>
      </c>
      <c r="AM31" s="25" t="s">
        <v>171</v>
      </c>
      <c r="AN31" s="37" t="s">
        <v>939</v>
      </c>
      <c r="AO31" s="38" t="s">
        <v>313</v>
      </c>
      <c r="AP31" s="38" t="s">
        <v>940</v>
      </c>
      <c r="AQ31" s="38" t="s">
        <v>924</v>
      </c>
      <c r="AR31" s="39">
        <v>128.0</v>
      </c>
      <c r="AS31" s="57" t="s">
        <v>941</v>
      </c>
      <c r="AT31" s="39">
        <v>129.0</v>
      </c>
      <c r="AU31" s="41" t="s">
        <v>942</v>
      </c>
      <c r="AV31" s="39">
        <v>119.0</v>
      </c>
      <c r="AW31" s="57" t="s">
        <v>943</v>
      </c>
      <c r="AX31" s="39">
        <v>80.0</v>
      </c>
      <c r="AY31" s="58" t="s">
        <v>944</v>
      </c>
      <c r="AZ31" s="39">
        <v>78.0</v>
      </c>
      <c r="BA31" s="59"/>
      <c r="BB31" s="59"/>
      <c r="BC31" s="59"/>
      <c r="BD31" s="60"/>
      <c r="BE31" s="61"/>
      <c r="BF31" s="61"/>
      <c r="BG31" s="61"/>
      <c r="BH31" s="61"/>
      <c r="BI31" s="61"/>
      <c r="BJ31" s="61"/>
      <c r="BK31" s="61"/>
      <c r="BL31" s="61"/>
      <c r="BM31" s="61"/>
      <c r="BN31" s="16"/>
      <c r="BO31" s="46"/>
    </row>
    <row r="32">
      <c r="A32" s="62" t="s">
        <v>945</v>
      </c>
      <c r="B32" s="62" t="s">
        <v>329</v>
      </c>
      <c r="C32" s="19" t="s">
        <v>946</v>
      </c>
      <c r="D32" s="20"/>
      <c r="E32" s="21" t="s">
        <v>497</v>
      </c>
      <c r="F32" s="22" t="s">
        <v>262</v>
      </c>
      <c r="G32" s="23" t="s">
        <v>947</v>
      </c>
      <c r="H32" s="24" t="s">
        <v>770</v>
      </c>
      <c r="I32" s="24" t="s">
        <v>948</v>
      </c>
      <c r="J32" s="25" t="s">
        <v>949</v>
      </c>
      <c r="K32" s="26" t="s">
        <v>950</v>
      </c>
      <c r="L32" s="27"/>
      <c r="M32" s="28" t="s">
        <v>951</v>
      </c>
      <c r="N32" s="29" t="s">
        <v>952</v>
      </c>
      <c r="O32" s="30" t="s">
        <v>953</v>
      </c>
      <c r="P32" s="24" t="s">
        <v>954</v>
      </c>
      <c r="Q32" s="30" t="s">
        <v>823</v>
      </c>
      <c r="R32" s="30" t="s">
        <v>955</v>
      </c>
      <c r="S32" s="31" t="s">
        <v>430</v>
      </c>
      <c r="T32" s="24" t="s">
        <v>445</v>
      </c>
      <c r="U32" s="32" t="s">
        <v>629</v>
      </c>
      <c r="V32" s="25" t="s">
        <v>956</v>
      </c>
      <c r="W32" s="25" t="s">
        <v>957</v>
      </c>
      <c r="X32" s="25" t="s">
        <v>958</v>
      </c>
      <c r="Y32" s="33"/>
      <c r="Z32" s="34" t="s">
        <v>277</v>
      </c>
      <c r="AA32" s="35" t="s">
        <v>263</v>
      </c>
      <c r="AB32" s="22" t="s">
        <v>266</v>
      </c>
      <c r="AC32" s="35" t="s">
        <v>224</v>
      </c>
      <c r="AD32" s="34" t="s">
        <v>545</v>
      </c>
      <c r="AE32" s="35" t="s">
        <v>959</v>
      </c>
      <c r="AF32" s="36" t="s">
        <v>960</v>
      </c>
      <c r="AG32" s="33"/>
      <c r="AH32" s="24" t="s">
        <v>232</v>
      </c>
      <c r="AI32" s="24" t="s">
        <v>573</v>
      </c>
      <c r="AJ32" s="25" t="s">
        <v>961</v>
      </c>
      <c r="AK32" s="24" t="s">
        <v>205</v>
      </c>
      <c r="AL32" s="24" t="s">
        <v>174</v>
      </c>
      <c r="AM32" s="25" t="s">
        <v>962</v>
      </c>
      <c r="AN32" s="37" t="s">
        <v>963</v>
      </c>
      <c r="AO32" s="38" t="s">
        <v>964</v>
      </c>
      <c r="AP32" s="38" t="s">
        <v>965</v>
      </c>
      <c r="AQ32" s="38" t="s">
        <v>946</v>
      </c>
      <c r="AR32" s="39">
        <v>282.0</v>
      </c>
      <c r="AS32" s="40" t="s">
        <v>966</v>
      </c>
      <c r="AT32" s="39">
        <v>285.0</v>
      </c>
      <c r="AU32" s="41" t="s">
        <v>967</v>
      </c>
      <c r="AV32" s="39">
        <v>270.0</v>
      </c>
      <c r="AW32" s="40" t="s">
        <v>968</v>
      </c>
      <c r="AX32" s="39">
        <v>255.0</v>
      </c>
      <c r="AY32" s="42" t="s">
        <v>969</v>
      </c>
      <c r="AZ32" s="39">
        <v>273.0</v>
      </c>
      <c r="BA32" s="43"/>
      <c r="BB32" s="43"/>
      <c r="BC32" s="43"/>
      <c r="BD32" s="44"/>
      <c r="BE32" s="45"/>
      <c r="BF32" s="45"/>
      <c r="BG32" s="45"/>
      <c r="BH32" s="45"/>
      <c r="BI32" s="45"/>
      <c r="BJ32" s="45"/>
      <c r="BK32" s="45"/>
      <c r="BL32" s="45"/>
      <c r="BM32" s="45"/>
      <c r="BN32" s="16"/>
      <c r="BO32" s="46"/>
    </row>
    <row r="33">
      <c r="A33" s="62" t="s">
        <v>970</v>
      </c>
      <c r="B33" s="62" t="s">
        <v>971</v>
      </c>
      <c r="C33" s="19" t="s">
        <v>972</v>
      </c>
      <c r="D33" s="47"/>
      <c r="E33" s="48" t="s">
        <v>831</v>
      </c>
      <c r="F33" s="49" t="s">
        <v>69</v>
      </c>
      <c r="G33" s="23" t="s">
        <v>973</v>
      </c>
      <c r="H33" s="50" t="s">
        <v>746</v>
      </c>
      <c r="I33" s="50" t="s">
        <v>172</v>
      </c>
      <c r="J33" s="25" t="s">
        <v>96</v>
      </c>
      <c r="K33" s="26" t="s">
        <v>974</v>
      </c>
      <c r="L33" s="27"/>
      <c r="M33" s="51" t="s">
        <v>975</v>
      </c>
      <c r="N33" s="52" t="s">
        <v>976</v>
      </c>
      <c r="O33" s="53" t="s">
        <v>93</v>
      </c>
      <c r="P33" s="50" t="s">
        <v>472</v>
      </c>
      <c r="Q33" s="53" t="s">
        <v>84</v>
      </c>
      <c r="R33" s="53" t="s">
        <v>977</v>
      </c>
      <c r="S33" s="54" t="s">
        <v>193</v>
      </c>
      <c r="T33" s="50" t="s">
        <v>87</v>
      </c>
      <c r="U33" s="32" t="s">
        <v>120</v>
      </c>
      <c r="V33" s="25" t="s">
        <v>227</v>
      </c>
      <c r="W33" s="25" t="s">
        <v>806</v>
      </c>
      <c r="X33" s="25" t="s">
        <v>978</v>
      </c>
      <c r="Y33" s="33"/>
      <c r="Z33" s="55" t="s">
        <v>906</v>
      </c>
      <c r="AA33" s="68" t="s">
        <v>979</v>
      </c>
      <c r="AB33" s="49" t="s">
        <v>120</v>
      </c>
      <c r="AC33" s="56" t="s">
        <v>115</v>
      </c>
      <c r="AD33" s="55" t="s">
        <v>980</v>
      </c>
      <c r="AE33" s="56" t="s">
        <v>888</v>
      </c>
      <c r="AF33" s="36" t="s">
        <v>981</v>
      </c>
      <c r="AG33" s="33"/>
      <c r="AH33" s="50" t="s">
        <v>618</v>
      </c>
      <c r="AI33" s="50" t="s">
        <v>705</v>
      </c>
      <c r="AJ33" s="25" t="s">
        <v>982</v>
      </c>
      <c r="AK33" s="50" t="s">
        <v>831</v>
      </c>
      <c r="AL33" s="50" t="s">
        <v>578</v>
      </c>
      <c r="AM33" s="25" t="s">
        <v>983</v>
      </c>
      <c r="AN33" s="37" t="s">
        <v>984</v>
      </c>
      <c r="AO33" s="38" t="s">
        <v>985</v>
      </c>
      <c r="AP33" s="38" t="s">
        <v>986</v>
      </c>
      <c r="AQ33" s="38" t="s">
        <v>972</v>
      </c>
      <c r="AR33" s="39">
        <v>101.0</v>
      </c>
      <c r="AS33" s="57" t="s">
        <v>987</v>
      </c>
      <c r="AT33" s="39">
        <v>98.0</v>
      </c>
      <c r="AU33" s="41" t="s">
        <v>988</v>
      </c>
      <c r="AV33" s="39">
        <v>82.0</v>
      </c>
      <c r="AW33" s="57" t="s">
        <v>989</v>
      </c>
      <c r="AX33" s="39">
        <v>66.0</v>
      </c>
      <c r="AY33" s="58" t="s">
        <v>990</v>
      </c>
      <c r="AZ33" s="39">
        <v>71.0</v>
      </c>
      <c r="BA33" s="59"/>
      <c r="BB33" s="59"/>
      <c r="BC33" s="59"/>
      <c r="BD33" s="60"/>
      <c r="BE33" s="61"/>
      <c r="BF33" s="61"/>
      <c r="BG33" s="61"/>
      <c r="BH33" s="61"/>
      <c r="BI33" s="61"/>
      <c r="BJ33" s="61"/>
      <c r="BK33" s="61"/>
      <c r="BL33" s="61"/>
      <c r="BM33" s="61"/>
      <c r="BN33" s="16"/>
      <c r="BO33" s="46"/>
    </row>
    <row r="34">
      <c r="A34" s="18" t="s">
        <v>991</v>
      </c>
      <c r="B34" s="18" t="s">
        <v>992</v>
      </c>
      <c r="C34" s="19" t="s">
        <v>993</v>
      </c>
      <c r="D34" s="20"/>
      <c r="E34" s="21" t="s">
        <v>504</v>
      </c>
      <c r="F34" s="22" t="s">
        <v>371</v>
      </c>
      <c r="G34" s="23" t="s">
        <v>994</v>
      </c>
      <c r="H34" s="24" t="s">
        <v>330</v>
      </c>
      <c r="I34" s="24" t="s">
        <v>330</v>
      </c>
      <c r="J34" s="25" t="s">
        <v>330</v>
      </c>
      <c r="K34" s="26" t="s">
        <v>995</v>
      </c>
      <c r="L34" s="27"/>
      <c r="M34" s="28" t="s">
        <v>996</v>
      </c>
      <c r="N34" s="29" t="s">
        <v>330</v>
      </c>
      <c r="O34" s="30" t="s">
        <v>463</v>
      </c>
      <c r="P34" s="24" t="s">
        <v>330</v>
      </c>
      <c r="Q34" s="30" t="s">
        <v>997</v>
      </c>
      <c r="R34" s="30" t="s">
        <v>976</v>
      </c>
      <c r="S34" s="31" t="s">
        <v>998</v>
      </c>
      <c r="T34" s="24" t="s">
        <v>330</v>
      </c>
      <c r="U34" s="32" t="s">
        <v>999</v>
      </c>
      <c r="V34" s="25" t="s">
        <v>330</v>
      </c>
      <c r="W34" s="25" t="s">
        <v>1000</v>
      </c>
      <c r="X34" s="25" t="s">
        <v>1001</v>
      </c>
      <c r="Y34" s="33"/>
      <c r="Z34" s="34" t="s">
        <v>128</v>
      </c>
      <c r="AA34" s="35" t="s">
        <v>330</v>
      </c>
      <c r="AB34" s="22" t="s">
        <v>90</v>
      </c>
      <c r="AC34" s="35" t="s">
        <v>330</v>
      </c>
      <c r="AD34" s="34" t="s">
        <v>72</v>
      </c>
      <c r="AE34" s="35" t="s">
        <v>330</v>
      </c>
      <c r="AF34" s="36" t="s">
        <v>818</v>
      </c>
      <c r="AG34" s="33"/>
      <c r="AH34" s="24" t="s">
        <v>68</v>
      </c>
      <c r="AI34" s="24" t="s">
        <v>172</v>
      </c>
      <c r="AJ34" s="25" t="s">
        <v>337</v>
      </c>
      <c r="AK34" s="24" t="s">
        <v>330</v>
      </c>
      <c r="AL34" s="24" t="s">
        <v>330</v>
      </c>
      <c r="AM34" s="25" t="s">
        <v>330</v>
      </c>
      <c r="AN34" s="37" t="s">
        <v>1002</v>
      </c>
      <c r="AO34" s="38" t="s">
        <v>1003</v>
      </c>
      <c r="AP34" s="38" t="s">
        <v>1004</v>
      </c>
      <c r="AQ34" s="38" t="s">
        <v>993</v>
      </c>
      <c r="AR34" s="39">
        <v>308.0</v>
      </c>
      <c r="AS34" s="40" t="s">
        <v>1005</v>
      </c>
      <c r="AT34" s="39">
        <v>308.0</v>
      </c>
      <c r="AU34" s="41" t="s">
        <v>1006</v>
      </c>
      <c r="AV34" s="39">
        <v>308.0</v>
      </c>
      <c r="AW34" s="40" t="s">
        <v>1007</v>
      </c>
      <c r="AX34" s="39">
        <v>307.0</v>
      </c>
      <c r="AY34" s="42" t="s">
        <v>1008</v>
      </c>
      <c r="AZ34" s="39">
        <v>308.0</v>
      </c>
      <c r="BA34" s="43"/>
      <c r="BB34" s="43"/>
      <c r="BC34" s="43"/>
      <c r="BD34" s="44"/>
      <c r="BE34" s="45"/>
      <c r="BF34" s="45"/>
      <c r="BG34" s="45"/>
      <c r="BH34" s="45"/>
      <c r="BI34" s="45"/>
      <c r="BJ34" s="45"/>
      <c r="BK34" s="45"/>
      <c r="BL34" s="45"/>
      <c r="BM34" s="45"/>
      <c r="BN34" s="16"/>
      <c r="BO34" s="46"/>
    </row>
    <row r="35">
      <c r="A35" s="62" t="s">
        <v>1009</v>
      </c>
      <c r="B35" s="62" t="s">
        <v>1010</v>
      </c>
      <c r="C35" s="19" t="s">
        <v>1011</v>
      </c>
      <c r="D35" s="47"/>
      <c r="E35" s="48" t="s">
        <v>1012</v>
      </c>
      <c r="F35" s="49" t="s">
        <v>1013</v>
      </c>
      <c r="G35" s="23" t="s">
        <v>1014</v>
      </c>
      <c r="H35" s="50" t="s">
        <v>1015</v>
      </c>
      <c r="I35" s="50" t="s">
        <v>512</v>
      </c>
      <c r="J35" s="25" t="s">
        <v>543</v>
      </c>
      <c r="K35" s="26" t="s">
        <v>1016</v>
      </c>
      <c r="L35" s="27"/>
      <c r="M35" s="51" t="s">
        <v>1017</v>
      </c>
      <c r="N35" s="52" t="s">
        <v>1018</v>
      </c>
      <c r="O35" s="53" t="s">
        <v>796</v>
      </c>
      <c r="P35" s="50" t="s">
        <v>1019</v>
      </c>
      <c r="Q35" s="53" t="s">
        <v>302</v>
      </c>
      <c r="R35" s="53" t="s">
        <v>712</v>
      </c>
      <c r="S35" s="54" t="s">
        <v>578</v>
      </c>
      <c r="T35" s="50" t="s">
        <v>231</v>
      </c>
      <c r="U35" s="32" t="s">
        <v>1020</v>
      </c>
      <c r="V35" s="25" t="s">
        <v>1021</v>
      </c>
      <c r="W35" s="25" t="s">
        <v>1022</v>
      </c>
      <c r="X35" s="25" t="s">
        <v>528</v>
      </c>
      <c r="Y35" s="33"/>
      <c r="Z35" s="55" t="s">
        <v>149</v>
      </c>
      <c r="AA35" s="56" t="s">
        <v>77</v>
      </c>
      <c r="AB35" s="49" t="s">
        <v>548</v>
      </c>
      <c r="AC35" s="56" t="s">
        <v>1023</v>
      </c>
      <c r="AD35" s="55" t="s">
        <v>545</v>
      </c>
      <c r="AE35" s="68" t="s">
        <v>127</v>
      </c>
      <c r="AF35" s="36" t="s">
        <v>1024</v>
      </c>
      <c r="AG35" s="33"/>
      <c r="AH35" s="50" t="s">
        <v>436</v>
      </c>
      <c r="AI35" s="50" t="s">
        <v>1025</v>
      </c>
      <c r="AJ35" s="25" t="s">
        <v>1026</v>
      </c>
      <c r="AK35" s="50" t="s">
        <v>888</v>
      </c>
      <c r="AL35" s="50" t="s">
        <v>880</v>
      </c>
      <c r="AM35" s="25" t="s">
        <v>889</v>
      </c>
      <c r="AN35" s="37" t="s">
        <v>1027</v>
      </c>
      <c r="AO35" s="38" t="s">
        <v>1028</v>
      </c>
      <c r="AP35" s="38" t="s">
        <v>1029</v>
      </c>
      <c r="AQ35" s="38" t="s">
        <v>1011</v>
      </c>
      <c r="AR35" s="39">
        <v>12.0</v>
      </c>
      <c r="AS35" s="57" t="s">
        <v>1030</v>
      </c>
      <c r="AT35" s="39">
        <v>12.0</v>
      </c>
      <c r="AU35" s="41" t="s">
        <v>1031</v>
      </c>
      <c r="AV35" s="39">
        <v>20.0</v>
      </c>
      <c r="AW35" s="57" t="s">
        <v>1032</v>
      </c>
      <c r="AX35" s="39">
        <v>27.0</v>
      </c>
      <c r="AY35" s="58" t="s">
        <v>1033</v>
      </c>
      <c r="AZ35" s="39">
        <v>21.0</v>
      </c>
      <c r="BA35" s="59"/>
      <c r="BB35" s="59"/>
      <c r="BC35" s="59"/>
      <c r="BD35" s="60"/>
      <c r="BE35" s="61"/>
      <c r="BF35" s="61"/>
      <c r="BG35" s="61"/>
      <c r="BH35" s="61"/>
      <c r="BI35" s="61"/>
      <c r="BJ35" s="61"/>
      <c r="BK35" s="61"/>
      <c r="BL35" s="61"/>
      <c r="BM35" s="61"/>
      <c r="BN35" s="16"/>
      <c r="BO35" s="46"/>
    </row>
    <row r="36">
      <c r="A36" s="18" t="s">
        <v>1034</v>
      </c>
      <c r="B36" s="18" t="s">
        <v>1035</v>
      </c>
      <c r="C36" s="19" t="s">
        <v>1036</v>
      </c>
      <c r="D36" s="20"/>
      <c r="E36" s="21" t="s">
        <v>1037</v>
      </c>
      <c r="F36" s="63" t="s">
        <v>529</v>
      </c>
      <c r="G36" s="23" t="s">
        <v>1038</v>
      </c>
      <c r="H36" s="24" t="s">
        <v>886</v>
      </c>
      <c r="I36" s="24" t="s">
        <v>601</v>
      </c>
      <c r="J36" s="25" t="s">
        <v>1039</v>
      </c>
      <c r="K36" s="26" t="s">
        <v>1040</v>
      </c>
      <c r="L36" s="27"/>
      <c r="M36" s="28" t="s">
        <v>1041</v>
      </c>
      <c r="N36" s="29" t="s">
        <v>1042</v>
      </c>
      <c r="O36" s="30" t="s">
        <v>469</v>
      </c>
      <c r="P36" s="24" t="s">
        <v>1043</v>
      </c>
      <c r="Q36" s="30" t="s">
        <v>77</v>
      </c>
      <c r="R36" s="30" t="s">
        <v>573</v>
      </c>
      <c r="S36" s="31" t="s">
        <v>938</v>
      </c>
      <c r="T36" s="24" t="s">
        <v>129</v>
      </c>
      <c r="U36" s="32" t="s">
        <v>1044</v>
      </c>
      <c r="V36" s="25" t="s">
        <v>223</v>
      </c>
      <c r="W36" s="25" t="s">
        <v>80</v>
      </c>
      <c r="X36" s="25" t="s">
        <v>1045</v>
      </c>
      <c r="Y36" s="33"/>
      <c r="Z36" s="34" t="s">
        <v>96</v>
      </c>
      <c r="AA36" s="35" t="s">
        <v>690</v>
      </c>
      <c r="AB36" s="22" t="s">
        <v>71</v>
      </c>
      <c r="AC36" s="35" t="s">
        <v>224</v>
      </c>
      <c r="AD36" s="34" t="s">
        <v>1046</v>
      </c>
      <c r="AE36" s="35" t="s">
        <v>1047</v>
      </c>
      <c r="AF36" s="36" t="s">
        <v>1048</v>
      </c>
      <c r="AG36" s="33"/>
      <c r="AH36" s="24" t="s">
        <v>108</v>
      </c>
      <c r="AI36" s="24" t="s">
        <v>172</v>
      </c>
      <c r="AJ36" s="25" t="s">
        <v>110</v>
      </c>
      <c r="AK36" s="24" t="s">
        <v>111</v>
      </c>
      <c r="AL36" s="24" t="s">
        <v>535</v>
      </c>
      <c r="AM36" s="25" t="s">
        <v>1049</v>
      </c>
      <c r="AN36" s="37" t="s">
        <v>1018</v>
      </c>
      <c r="AO36" s="38" t="s">
        <v>1050</v>
      </c>
      <c r="AP36" s="38" t="s">
        <v>856</v>
      </c>
      <c r="AQ36" s="38" t="s">
        <v>1036</v>
      </c>
      <c r="AR36" s="39">
        <v>99.0</v>
      </c>
      <c r="AS36" s="40" t="s">
        <v>1051</v>
      </c>
      <c r="AT36" s="39">
        <v>130.0</v>
      </c>
      <c r="AU36" s="41" t="s">
        <v>1052</v>
      </c>
      <c r="AV36" s="39">
        <v>124.0</v>
      </c>
      <c r="AW36" s="40" t="s">
        <v>1053</v>
      </c>
      <c r="AX36" s="39">
        <v>140.0</v>
      </c>
      <c r="AY36" s="42" t="s">
        <v>1054</v>
      </c>
      <c r="AZ36" s="39">
        <v>148.0</v>
      </c>
      <c r="BA36" s="43"/>
      <c r="BB36" s="43"/>
      <c r="BC36" s="43"/>
      <c r="BD36" s="44"/>
      <c r="BE36" s="45"/>
      <c r="BF36" s="45"/>
      <c r="BG36" s="45"/>
      <c r="BH36" s="45"/>
      <c r="BI36" s="45"/>
      <c r="BJ36" s="45"/>
      <c r="BK36" s="45"/>
      <c r="BL36" s="45"/>
      <c r="BM36" s="45"/>
      <c r="BN36" s="16"/>
      <c r="BO36" s="46"/>
    </row>
    <row r="37">
      <c r="A37" s="62" t="s">
        <v>1055</v>
      </c>
      <c r="B37" s="62" t="s">
        <v>1056</v>
      </c>
      <c r="C37" s="19" t="s">
        <v>1057</v>
      </c>
      <c r="D37" s="47"/>
      <c r="E37" s="48" t="s">
        <v>254</v>
      </c>
      <c r="F37" s="49" t="s">
        <v>627</v>
      </c>
      <c r="G37" s="23" t="s">
        <v>499</v>
      </c>
      <c r="H37" s="50" t="s">
        <v>1058</v>
      </c>
      <c r="I37" s="50" t="s">
        <v>464</v>
      </c>
      <c r="J37" s="25" t="s">
        <v>954</v>
      </c>
      <c r="K37" s="26" t="s">
        <v>1059</v>
      </c>
      <c r="L37" s="27"/>
      <c r="M37" s="51" t="s">
        <v>1060</v>
      </c>
      <c r="N37" s="52" t="s">
        <v>135</v>
      </c>
      <c r="O37" s="53" t="s">
        <v>1061</v>
      </c>
      <c r="P37" s="50" t="s">
        <v>854</v>
      </c>
      <c r="Q37" s="53" t="s">
        <v>107</v>
      </c>
      <c r="R37" s="53" t="s">
        <v>1062</v>
      </c>
      <c r="S37" s="54" t="s">
        <v>1063</v>
      </c>
      <c r="T37" s="50" t="s">
        <v>998</v>
      </c>
      <c r="U37" s="32" t="s">
        <v>1064</v>
      </c>
      <c r="V37" s="25" t="s">
        <v>1065</v>
      </c>
      <c r="W37" s="25" t="s">
        <v>303</v>
      </c>
      <c r="X37" s="25" t="s">
        <v>766</v>
      </c>
      <c r="Y37" s="33"/>
      <c r="Z37" s="55" t="s">
        <v>1066</v>
      </c>
      <c r="AA37" s="56" t="s">
        <v>318</v>
      </c>
      <c r="AB37" s="49" t="s">
        <v>383</v>
      </c>
      <c r="AC37" s="56" t="s">
        <v>436</v>
      </c>
      <c r="AD37" s="55" t="s">
        <v>159</v>
      </c>
      <c r="AE37" s="56" t="s">
        <v>663</v>
      </c>
      <c r="AF37" s="36" t="s">
        <v>1067</v>
      </c>
      <c r="AG37" s="33"/>
      <c r="AH37" s="50" t="s">
        <v>1068</v>
      </c>
      <c r="AI37" s="50" t="s">
        <v>136</v>
      </c>
      <c r="AJ37" s="25" t="s">
        <v>1069</v>
      </c>
      <c r="AK37" s="50" t="s">
        <v>171</v>
      </c>
      <c r="AL37" s="50" t="s">
        <v>168</v>
      </c>
      <c r="AM37" s="25" t="s">
        <v>1070</v>
      </c>
      <c r="AN37" s="37" t="s">
        <v>1071</v>
      </c>
      <c r="AO37" s="38" t="s">
        <v>1072</v>
      </c>
      <c r="AP37" s="38" t="s">
        <v>1073</v>
      </c>
      <c r="AQ37" s="38" t="s">
        <v>1057</v>
      </c>
      <c r="AR37" s="39">
        <v>278.0</v>
      </c>
      <c r="AS37" s="57" t="s">
        <v>1074</v>
      </c>
      <c r="AT37" s="39">
        <v>287.0</v>
      </c>
      <c r="AU37" s="41" t="s">
        <v>1075</v>
      </c>
      <c r="AV37" s="39">
        <v>264.0</v>
      </c>
      <c r="AW37" s="57" t="s">
        <v>1076</v>
      </c>
      <c r="AX37" s="39">
        <v>240.0</v>
      </c>
      <c r="AY37" s="58" t="s">
        <v>1077</v>
      </c>
      <c r="AZ37" s="39">
        <v>254.0</v>
      </c>
      <c r="BA37" s="59"/>
      <c r="BB37" s="59"/>
      <c r="BC37" s="59"/>
      <c r="BD37" s="60"/>
      <c r="BE37" s="61"/>
      <c r="BF37" s="61"/>
      <c r="BG37" s="61"/>
      <c r="BH37" s="61"/>
      <c r="BI37" s="61"/>
      <c r="BJ37" s="61"/>
      <c r="BK37" s="61"/>
      <c r="BL37" s="61"/>
      <c r="BM37" s="61"/>
      <c r="BN37" s="16"/>
      <c r="BO37" s="46"/>
    </row>
    <row r="38">
      <c r="A38" s="18" t="s">
        <v>1078</v>
      </c>
      <c r="B38" s="18" t="s">
        <v>1079</v>
      </c>
      <c r="C38" s="19" t="s">
        <v>1080</v>
      </c>
      <c r="D38" s="20"/>
      <c r="E38" s="21" t="s">
        <v>1081</v>
      </c>
      <c r="F38" s="22" t="s">
        <v>87</v>
      </c>
      <c r="G38" s="23" t="s">
        <v>686</v>
      </c>
      <c r="H38" s="24" t="s">
        <v>1082</v>
      </c>
      <c r="I38" s="24" t="s">
        <v>1083</v>
      </c>
      <c r="J38" s="25" t="s">
        <v>720</v>
      </c>
      <c r="K38" s="26" t="s">
        <v>477</v>
      </c>
      <c r="L38" s="27"/>
      <c r="M38" s="28" t="s">
        <v>1084</v>
      </c>
      <c r="N38" s="29" t="s">
        <v>306</v>
      </c>
      <c r="O38" s="30" t="s">
        <v>136</v>
      </c>
      <c r="P38" s="24" t="s">
        <v>1085</v>
      </c>
      <c r="Q38" s="30" t="s">
        <v>545</v>
      </c>
      <c r="R38" s="30" t="s">
        <v>578</v>
      </c>
      <c r="S38" s="31" t="s">
        <v>159</v>
      </c>
      <c r="T38" s="24" t="s">
        <v>115</v>
      </c>
      <c r="U38" s="32" t="s">
        <v>297</v>
      </c>
      <c r="V38" s="25" t="s">
        <v>1086</v>
      </c>
      <c r="W38" s="25" t="s">
        <v>1087</v>
      </c>
      <c r="X38" s="25" t="s">
        <v>1088</v>
      </c>
      <c r="Y38" s="33"/>
      <c r="Z38" s="34" t="s">
        <v>1089</v>
      </c>
      <c r="AA38" s="35" t="s">
        <v>631</v>
      </c>
      <c r="AB38" s="22" t="s">
        <v>909</v>
      </c>
      <c r="AC38" s="35" t="s">
        <v>1090</v>
      </c>
      <c r="AD38" s="34" t="s">
        <v>436</v>
      </c>
      <c r="AE38" s="35" t="s">
        <v>427</v>
      </c>
      <c r="AF38" s="36" t="s">
        <v>1091</v>
      </c>
      <c r="AG38" s="33"/>
      <c r="AH38" s="24" t="s">
        <v>938</v>
      </c>
      <c r="AI38" s="24" t="s">
        <v>230</v>
      </c>
      <c r="AJ38" s="25" t="s">
        <v>1092</v>
      </c>
      <c r="AK38" s="24" t="s">
        <v>1093</v>
      </c>
      <c r="AL38" s="24" t="s">
        <v>93</v>
      </c>
      <c r="AM38" s="25" t="s">
        <v>1094</v>
      </c>
      <c r="AN38" s="37" t="s">
        <v>1095</v>
      </c>
      <c r="AO38" s="38" t="s">
        <v>1096</v>
      </c>
      <c r="AP38" s="38" t="s">
        <v>1097</v>
      </c>
      <c r="AQ38" s="38" t="s">
        <v>1080</v>
      </c>
      <c r="AR38" s="39">
        <v>105.0</v>
      </c>
      <c r="AS38" s="40" t="s">
        <v>1098</v>
      </c>
      <c r="AT38" s="39">
        <v>111.0</v>
      </c>
      <c r="AU38" s="41" t="s">
        <v>1099</v>
      </c>
      <c r="AV38" s="39">
        <v>77.0</v>
      </c>
      <c r="AW38" s="40" t="s">
        <v>1100</v>
      </c>
      <c r="AX38" s="39">
        <v>63.0</v>
      </c>
      <c r="AY38" s="42" t="s">
        <v>1101</v>
      </c>
      <c r="AZ38" s="39">
        <v>82.0</v>
      </c>
      <c r="BA38" s="43"/>
      <c r="BB38" s="43"/>
      <c r="BC38" s="43"/>
      <c r="BD38" s="44"/>
      <c r="BE38" s="45"/>
      <c r="BF38" s="45"/>
      <c r="BG38" s="45"/>
      <c r="BH38" s="45"/>
      <c r="BI38" s="45"/>
      <c r="BJ38" s="45"/>
      <c r="BK38" s="45"/>
      <c r="BL38" s="45"/>
      <c r="BM38" s="45"/>
      <c r="BN38" s="16"/>
      <c r="BO38" s="46"/>
    </row>
    <row r="39">
      <c r="A39" s="62" t="s">
        <v>1102</v>
      </c>
      <c r="B39" s="62" t="s">
        <v>1103</v>
      </c>
      <c r="C39" s="19" t="s">
        <v>1104</v>
      </c>
      <c r="D39" s="47"/>
      <c r="E39" s="48" t="s">
        <v>1105</v>
      </c>
      <c r="F39" s="49" t="s">
        <v>1106</v>
      </c>
      <c r="G39" s="23" t="s">
        <v>1107</v>
      </c>
      <c r="H39" s="50" t="s">
        <v>1108</v>
      </c>
      <c r="I39" s="50" t="s">
        <v>1109</v>
      </c>
      <c r="J39" s="25" t="s">
        <v>427</v>
      </c>
      <c r="K39" s="26" t="s">
        <v>1110</v>
      </c>
      <c r="L39" s="27"/>
      <c r="M39" s="51" t="s">
        <v>975</v>
      </c>
      <c r="N39" s="52" t="s">
        <v>1111</v>
      </c>
      <c r="O39" s="53" t="s">
        <v>955</v>
      </c>
      <c r="P39" s="50" t="s">
        <v>72</v>
      </c>
      <c r="Q39" s="53" t="s">
        <v>115</v>
      </c>
      <c r="R39" s="53" t="s">
        <v>1112</v>
      </c>
      <c r="S39" s="54" t="s">
        <v>374</v>
      </c>
      <c r="T39" s="50" t="s">
        <v>107</v>
      </c>
      <c r="U39" s="32" t="s">
        <v>460</v>
      </c>
      <c r="V39" s="25" t="s">
        <v>1113</v>
      </c>
      <c r="W39" s="25" t="s">
        <v>160</v>
      </c>
      <c r="X39" s="25" t="s">
        <v>1114</v>
      </c>
      <c r="Y39" s="33"/>
      <c r="Z39" s="55" t="s">
        <v>1115</v>
      </c>
      <c r="AA39" s="56" t="s">
        <v>1116</v>
      </c>
      <c r="AB39" s="49" t="s">
        <v>1082</v>
      </c>
      <c r="AC39" s="56" t="s">
        <v>1117</v>
      </c>
      <c r="AD39" s="55" t="s">
        <v>573</v>
      </c>
      <c r="AE39" s="56" t="s">
        <v>296</v>
      </c>
      <c r="AF39" s="36" t="s">
        <v>1118</v>
      </c>
      <c r="AG39" s="33"/>
      <c r="AH39" s="50" t="s">
        <v>236</v>
      </c>
      <c r="AI39" s="50" t="s">
        <v>172</v>
      </c>
      <c r="AJ39" s="25" t="s">
        <v>1049</v>
      </c>
      <c r="AK39" s="50" t="s">
        <v>117</v>
      </c>
      <c r="AL39" s="50" t="s">
        <v>76</v>
      </c>
      <c r="AM39" s="25" t="s">
        <v>782</v>
      </c>
      <c r="AN39" s="37" t="s">
        <v>84</v>
      </c>
      <c r="AO39" s="38" t="s">
        <v>1119</v>
      </c>
      <c r="AP39" s="38" t="s">
        <v>1120</v>
      </c>
      <c r="AQ39" s="38" t="s">
        <v>1104</v>
      </c>
      <c r="AR39" s="39">
        <v>208.0</v>
      </c>
      <c r="AS39" s="57" t="s">
        <v>1121</v>
      </c>
      <c r="AT39" s="39">
        <v>227.0</v>
      </c>
      <c r="AU39" s="41" t="s">
        <v>1122</v>
      </c>
      <c r="AV39" s="39">
        <v>230.0</v>
      </c>
      <c r="AW39" s="57" t="s">
        <v>1123</v>
      </c>
      <c r="AX39" s="39">
        <v>228.0</v>
      </c>
      <c r="AY39" s="58" t="s">
        <v>1124</v>
      </c>
      <c r="AZ39" s="39">
        <v>235.0</v>
      </c>
      <c r="BA39" s="59"/>
      <c r="BB39" s="59"/>
      <c r="BC39" s="59"/>
      <c r="BD39" s="60"/>
      <c r="BE39" s="61"/>
      <c r="BF39" s="61"/>
      <c r="BG39" s="61"/>
      <c r="BH39" s="61"/>
      <c r="BI39" s="61"/>
      <c r="BJ39" s="61"/>
      <c r="BK39" s="61"/>
      <c r="BL39" s="61"/>
      <c r="BM39" s="61"/>
      <c r="BN39" s="16"/>
      <c r="BO39" s="46"/>
    </row>
    <row r="40">
      <c r="A40" s="62" t="s">
        <v>1125</v>
      </c>
      <c r="B40" s="62" t="s">
        <v>1126</v>
      </c>
      <c r="C40" s="19" t="s">
        <v>1127</v>
      </c>
      <c r="D40" s="20"/>
      <c r="E40" s="21" t="s">
        <v>504</v>
      </c>
      <c r="F40" s="63" t="s">
        <v>444</v>
      </c>
      <c r="G40" s="23" t="s">
        <v>1128</v>
      </c>
      <c r="H40" s="24" t="s">
        <v>91</v>
      </c>
      <c r="I40" s="24" t="s">
        <v>1109</v>
      </c>
      <c r="J40" s="25" t="s">
        <v>412</v>
      </c>
      <c r="K40" s="26" t="s">
        <v>1129</v>
      </c>
      <c r="L40" s="27"/>
      <c r="M40" s="28" t="s">
        <v>1130</v>
      </c>
      <c r="N40" s="29" t="s">
        <v>155</v>
      </c>
      <c r="O40" s="30" t="s">
        <v>880</v>
      </c>
      <c r="P40" s="24" t="s">
        <v>1131</v>
      </c>
      <c r="Q40" s="30" t="s">
        <v>87</v>
      </c>
      <c r="R40" s="30" t="s">
        <v>535</v>
      </c>
      <c r="S40" s="31" t="s">
        <v>1132</v>
      </c>
      <c r="T40" s="24" t="s">
        <v>1133</v>
      </c>
      <c r="U40" s="32" t="s">
        <v>83</v>
      </c>
      <c r="V40" s="25" t="s">
        <v>209</v>
      </c>
      <c r="W40" s="25" t="s">
        <v>705</v>
      </c>
      <c r="X40" s="25" t="s">
        <v>1134</v>
      </c>
      <c r="Y40" s="33"/>
      <c r="Z40" s="34" t="s">
        <v>221</v>
      </c>
      <c r="AA40" s="35" t="s">
        <v>1117</v>
      </c>
      <c r="AB40" s="22" t="s">
        <v>517</v>
      </c>
      <c r="AC40" s="35" t="s">
        <v>222</v>
      </c>
      <c r="AD40" s="34" t="s">
        <v>1135</v>
      </c>
      <c r="AE40" s="35" t="s">
        <v>631</v>
      </c>
      <c r="AF40" s="36" t="s">
        <v>1136</v>
      </c>
      <c r="AG40" s="33"/>
      <c r="AH40" s="24" t="s">
        <v>1137</v>
      </c>
      <c r="AI40" s="24" t="s">
        <v>107</v>
      </c>
      <c r="AJ40" s="25" t="s">
        <v>1138</v>
      </c>
      <c r="AK40" s="24" t="s">
        <v>258</v>
      </c>
      <c r="AL40" s="24" t="s">
        <v>77</v>
      </c>
      <c r="AM40" s="25" t="s">
        <v>1139</v>
      </c>
      <c r="AN40" s="37" t="s">
        <v>1140</v>
      </c>
      <c r="AO40" s="38" t="s">
        <v>1141</v>
      </c>
      <c r="AP40" s="38" t="s">
        <v>1142</v>
      </c>
      <c r="AQ40" s="38" t="s">
        <v>1127</v>
      </c>
      <c r="AR40" s="39">
        <v>193.0</v>
      </c>
      <c r="AS40" s="40" t="s">
        <v>1143</v>
      </c>
      <c r="AT40" s="39">
        <v>213.0</v>
      </c>
      <c r="AU40" s="41" t="s">
        <v>1144</v>
      </c>
      <c r="AV40" s="39">
        <v>219.0</v>
      </c>
      <c r="AW40" s="40" t="s">
        <v>1145</v>
      </c>
      <c r="AX40" s="39">
        <v>209.0</v>
      </c>
      <c r="AY40" s="42" t="s">
        <v>1146</v>
      </c>
      <c r="AZ40" s="39">
        <v>209.0</v>
      </c>
      <c r="BA40" s="43"/>
      <c r="BB40" s="43"/>
      <c r="BC40" s="43"/>
      <c r="BD40" s="44"/>
      <c r="BE40" s="45"/>
      <c r="BF40" s="45"/>
      <c r="BG40" s="45"/>
      <c r="BH40" s="45"/>
      <c r="BI40" s="45"/>
      <c r="BJ40" s="45"/>
      <c r="BK40" s="45"/>
      <c r="BL40" s="45"/>
      <c r="BM40" s="45"/>
      <c r="BN40" s="16"/>
      <c r="BO40" s="46"/>
    </row>
    <row r="41">
      <c r="A41" s="62" t="s">
        <v>1147</v>
      </c>
      <c r="B41" s="62" t="s">
        <v>1148</v>
      </c>
      <c r="C41" s="19" t="s">
        <v>1149</v>
      </c>
      <c r="D41" s="47"/>
      <c r="E41" s="48" t="s">
        <v>512</v>
      </c>
      <c r="F41" s="49" t="s">
        <v>1090</v>
      </c>
      <c r="G41" s="23" t="s">
        <v>1097</v>
      </c>
      <c r="H41" s="50" t="s">
        <v>1150</v>
      </c>
      <c r="I41" s="50" t="s">
        <v>802</v>
      </c>
      <c r="J41" s="25" t="s">
        <v>170</v>
      </c>
      <c r="K41" s="26" t="s">
        <v>1151</v>
      </c>
      <c r="L41" s="27"/>
      <c r="M41" s="51" t="s">
        <v>1152</v>
      </c>
      <c r="N41" s="52" t="s">
        <v>115</v>
      </c>
      <c r="O41" s="53" t="s">
        <v>1153</v>
      </c>
      <c r="P41" s="50" t="s">
        <v>156</v>
      </c>
      <c r="Q41" s="53" t="s">
        <v>445</v>
      </c>
      <c r="R41" s="53" t="s">
        <v>1112</v>
      </c>
      <c r="S41" s="54" t="s">
        <v>545</v>
      </c>
      <c r="T41" s="50" t="s">
        <v>444</v>
      </c>
      <c r="U41" s="32" t="s">
        <v>1154</v>
      </c>
      <c r="V41" s="25" t="s">
        <v>1039</v>
      </c>
      <c r="W41" s="25" t="s">
        <v>886</v>
      </c>
      <c r="X41" s="25" t="s">
        <v>1155</v>
      </c>
      <c r="Y41" s="33"/>
      <c r="Z41" s="55" t="s">
        <v>227</v>
      </c>
      <c r="AA41" s="56" t="s">
        <v>530</v>
      </c>
      <c r="AB41" s="49" t="s">
        <v>722</v>
      </c>
      <c r="AC41" s="56" t="s">
        <v>1156</v>
      </c>
      <c r="AD41" s="55" t="s">
        <v>76</v>
      </c>
      <c r="AE41" s="56" t="s">
        <v>444</v>
      </c>
      <c r="AF41" s="36" t="s">
        <v>1157</v>
      </c>
      <c r="AG41" s="33"/>
      <c r="AH41" s="50" t="s">
        <v>273</v>
      </c>
      <c r="AI41" s="50" t="s">
        <v>880</v>
      </c>
      <c r="AJ41" s="25" t="s">
        <v>1158</v>
      </c>
      <c r="AK41" s="50" t="s">
        <v>479</v>
      </c>
      <c r="AL41" s="50" t="s">
        <v>119</v>
      </c>
      <c r="AM41" s="25" t="s">
        <v>1159</v>
      </c>
      <c r="AN41" s="37" t="s">
        <v>1160</v>
      </c>
      <c r="AO41" s="38" t="s">
        <v>1161</v>
      </c>
      <c r="AP41" s="38" t="s">
        <v>1162</v>
      </c>
      <c r="AQ41" s="38" t="s">
        <v>1149</v>
      </c>
      <c r="AR41" s="39">
        <v>135.0</v>
      </c>
      <c r="AS41" s="57" t="s">
        <v>1163</v>
      </c>
      <c r="AT41" s="39">
        <v>153.0</v>
      </c>
      <c r="AU41" s="41" t="s">
        <v>1164</v>
      </c>
      <c r="AV41" s="39">
        <v>150.0</v>
      </c>
      <c r="AW41" s="57" t="s">
        <v>1165</v>
      </c>
      <c r="AX41" s="39">
        <v>139.0</v>
      </c>
      <c r="AY41" s="58" t="s">
        <v>1166</v>
      </c>
      <c r="AZ41" s="39">
        <v>144.0</v>
      </c>
      <c r="BA41" s="59"/>
      <c r="BB41" s="59"/>
      <c r="BC41" s="59"/>
      <c r="BD41" s="60"/>
      <c r="BE41" s="61"/>
      <c r="BF41" s="61"/>
      <c r="BG41" s="61"/>
      <c r="BH41" s="61"/>
      <c r="BI41" s="61"/>
      <c r="BJ41" s="61"/>
      <c r="BK41" s="61"/>
      <c r="BL41" s="61"/>
      <c r="BM41" s="61"/>
      <c r="BN41" s="16"/>
      <c r="BO41" s="46"/>
    </row>
    <row r="42">
      <c r="A42" s="62" t="s">
        <v>1167</v>
      </c>
      <c r="B42" s="62" t="s">
        <v>1168</v>
      </c>
      <c r="C42" s="19" t="s">
        <v>1169</v>
      </c>
      <c r="D42" s="20"/>
      <c r="E42" s="21" t="s">
        <v>373</v>
      </c>
      <c r="F42" s="22" t="s">
        <v>1170</v>
      </c>
      <c r="G42" s="23" t="s">
        <v>743</v>
      </c>
      <c r="H42" s="24" t="s">
        <v>1171</v>
      </c>
      <c r="I42" s="24" t="s">
        <v>565</v>
      </c>
      <c r="J42" s="25" t="s">
        <v>1172</v>
      </c>
      <c r="K42" s="26" t="s">
        <v>1173</v>
      </c>
      <c r="L42" s="27"/>
      <c r="M42" s="28" t="s">
        <v>1174</v>
      </c>
      <c r="N42" s="29" t="s">
        <v>1175</v>
      </c>
      <c r="O42" s="30" t="s">
        <v>1176</v>
      </c>
      <c r="P42" s="24" t="s">
        <v>1177</v>
      </c>
      <c r="Q42" s="30" t="s">
        <v>860</v>
      </c>
      <c r="R42" s="30" t="s">
        <v>712</v>
      </c>
      <c r="S42" s="31" t="s">
        <v>93</v>
      </c>
      <c r="T42" s="24" t="s">
        <v>84</v>
      </c>
      <c r="U42" s="32" t="s">
        <v>1178</v>
      </c>
      <c r="V42" s="25" t="s">
        <v>1179</v>
      </c>
      <c r="W42" s="25" t="s">
        <v>1180</v>
      </c>
      <c r="X42" s="25" t="s">
        <v>734</v>
      </c>
      <c r="Y42" s="33"/>
      <c r="Z42" s="34" t="s">
        <v>1181</v>
      </c>
      <c r="AA42" s="35" t="s">
        <v>196</v>
      </c>
      <c r="AB42" s="22" t="s">
        <v>500</v>
      </c>
      <c r="AC42" s="35" t="s">
        <v>748</v>
      </c>
      <c r="AD42" s="34" t="s">
        <v>1182</v>
      </c>
      <c r="AE42" s="35" t="s">
        <v>1183</v>
      </c>
      <c r="AF42" s="36" t="s">
        <v>1184</v>
      </c>
      <c r="AG42" s="33"/>
      <c r="AH42" s="24" t="s">
        <v>120</v>
      </c>
      <c r="AI42" s="24" t="s">
        <v>341</v>
      </c>
      <c r="AJ42" s="25" t="s">
        <v>81</v>
      </c>
      <c r="AK42" s="24" t="s">
        <v>131</v>
      </c>
      <c r="AL42" s="24" t="s">
        <v>174</v>
      </c>
      <c r="AM42" s="25" t="s">
        <v>1185</v>
      </c>
      <c r="AN42" s="37" t="s">
        <v>1186</v>
      </c>
      <c r="AO42" s="38" t="s">
        <v>1187</v>
      </c>
      <c r="AP42" s="38" t="s">
        <v>1188</v>
      </c>
      <c r="AQ42" s="38" t="s">
        <v>1169</v>
      </c>
      <c r="AR42" s="39">
        <v>118.0</v>
      </c>
      <c r="AS42" s="40" t="s">
        <v>1189</v>
      </c>
      <c r="AT42" s="39">
        <v>110.0</v>
      </c>
      <c r="AU42" s="41" t="s">
        <v>1190</v>
      </c>
      <c r="AV42" s="39">
        <v>115.0</v>
      </c>
      <c r="AW42" s="40" t="s">
        <v>1191</v>
      </c>
      <c r="AX42" s="39">
        <v>116.0</v>
      </c>
      <c r="AY42" s="42" t="s">
        <v>1192</v>
      </c>
      <c r="AZ42" s="39">
        <v>101.0</v>
      </c>
      <c r="BA42" s="43"/>
      <c r="BB42" s="43"/>
      <c r="BC42" s="43"/>
      <c r="BD42" s="44"/>
      <c r="BE42" s="45"/>
      <c r="BF42" s="45"/>
      <c r="BG42" s="45"/>
      <c r="BH42" s="45"/>
      <c r="BI42" s="45"/>
      <c r="BJ42" s="45"/>
      <c r="BK42" s="45"/>
      <c r="BL42" s="45"/>
      <c r="BM42" s="45"/>
      <c r="BN42" s="16"/>
      <c r="BO42" s="46"/>
    </row>
    <row r="43">
      <c r="A43" s="62" t="s">
        <v>1193</v>
      </c>
      <c r="B43" s="62" t="s">
        <v>1194</v>
      </c>
      <c r="C43" s="19" t="s">
        <v>1195</v>
      </c>
      <c r="D43" s="47"/>
      <c r="E43" s="48" t="s">
        <v>193</v>
      </c>
      <c r="F43" s="49" t="s">
        <v>818</v>
      </c>
      <c r="G43" s="23" t="s">
        <v>1196</v>
      </c>
      <c r="H43" s="50" t="s">
        <v>909</v>
      </c>
      <c r="I43" s="50" t="s">
        <v>77</v>
      </c>
      <c r="J43" s="25" t="s">
        <v>1197</v>
      </c>
      <c r="K43" s="26" t="s">
        <v>1198</v>
      </c>
      <c r="L43" s="27"/>
      <c r="M43" s="51" t="s">
        <v>1199</v>
      </c>
      <c r="N43" s="52" t="s">
        <v>77</v>
      </c>
      <c r="O43" s="53" t="s">
        <v>373</v>
      </c>
      <c r="P43" s="50" t="s">
        <v>115</v>
      </c>
      <c r="Q43" s="53" t="s">
        <v>341</v>
      </c>
      <c r="R43" s="53" t="s">
        <v>796</v>
      </c>
      <c r="S43" s="54" t="s">
        <v>305</v>
      </c>
      <c r="T43" s="50" t="s">
        <v>84</v>
      </c>
      <c r="U43" s="32" t="s">
        <v>1200</v>
      </c>
      <c r="V43" s="25" t="s">
        <v>1201</v>
      </c>
      <c r="W43" s="25" t="s">
        <v>1202</v>
      </c>
      <c r="X43" s="25" t="s">
        <v>1203</v>
      </c>
      <c r="Y43" s="33"/>
      <c r="Z43" s="55" t="s">
        <v>595</v>
      </c>
      <c r="AA43" s="56" t="s">
        <v>1204</v>
      </c>
      <c r="AB43" s="49" t="s">
        <v>625</v>
      </c>
      <c r="AC43" s="56" t="s">
        <v>601</v>
      </c>
      <c r="AD43" s="55" t="s">
        <v>201</v>
      </c>
      <c r="AE43" s="56" t="s">
        <v>91</v>
      </c>
      <c r="AF43" s="36" t="s">
        <v>1205</v>
      </c>
      <c r="AG43" s="33"/>
      <c r="AH43" s="50" t="s">
        <v>427</v>
      </c>
      <c r="AI43" s="50" t="s">
        <v>76</v>
      </c>
      <c r="AJ43" s="25" t="s">
        <v>1206</v>
      </c>
      <c r="AK43" s="50" t="s">
        <v>909</v>
      </c>
      <c r="AL43" s="50" t="s">
        <v>174</v>
      </c>
      <c r="AM43" s="25" t="s">
        <v>1207</v>
      </c>
      <c r="AN43" s="37" t="s">
        <v>1208</v>
      </c>
      <c r="AO43" s="38" t="s">
        <v>1209</v>
      </c>
      <c r="AP43" s="38" t="s">
        <v>1210</v>
      </c>
      <c r="AQ43" s="38" t="s">
        <v>1195</v>
      </c>
      <c r="AR43" s="39">
        <v>204.0</v>
      </c>
      <c r="AS43" s="57" t="s">
        <v>1211</v>
      </c>
      <c r="AT43" s="39">
        <v>180.0</v>
      </c>
      <c r="AU43" s="41" t="s">
        <v>1212</v>
      </c>
      <c r="AV43" s="39">
        <v>192.0</v>
      </c>
      <c r="AW43" s="57" t="s">
        <v>1213</v>
      </c>
      <c r="AX43" s="39">
        <v>211.0</v>
      </c>
      <c r="AY43" s="58" t="s">
        <v>1214</v>
      </c>
      <c r="AZ43" s="39">
        <v>204.0</v>
      </c>
      <c r="BA43" s="59"/>
      <c r="BB43" s="59"/>
      <c r="BC43" s="59"/>
      <c r="BD43" s="60"/>
      <c r="BE43" s="61"/>
      <c r="BF43" s="61"/>
      <c r="BG43" s="61"/>
      <c r="BH43" s="61"/>
      <c r="BI43" s="61"/>
      <c r="BJ43" s="61"/>
      <c r="BK43" s="61"/>
      <c r="BL43" s="61"/>
      <c r="BM43" s="61"/>
      <c r="BN43" s="16"/>
      <c r="BO43" s="46"/>
    </row>
    <row r="44">
      <c r="A44" s="62" t="s">
        <v>1215</v>
      </c>
      <c r="B44" s="62" t="s">
        <v>1216</v>
      </c>
      <c r="C44" s="19" t="s">
        <v>1217</v>
      </c>
      <c r="D44" s="20"/>
      <c r="E44" s="21" t="s">
        <v>1218</v>
      </c>
      <c r="F44" s="22" t="s">
        <v>1182</v>
      </c>
      <c r="G44" s="23" t="s">
        <v>1219</v>
      </c>
      <c r="H44" s="24" t="s">
        <v>1177</v>
      </c>
      <c r="I44" s="24" t="s">
        <v>1220</v>
      </c>
      <c r="J44" s="25" t="s">
        <v>1221</v>
      </c>
      <c r="K44" s="26" t="s">
        <v>1222</v>
      </c>
      <c r="L44" s="27"/>
      <c r="M44" s="28" t="s">
        <v>1223</v>
      </c>
      <c r="N44" s="29" t="s">
        <v>1224</v>
      </c>
      <c r="O44" s="30" t="s">
        <v>174</v>
      </c>
      <c r="P44" s="24" t="s">
        <v>1225</v>
      </c>
      <c r="Q44" s="30" t="s">
        <v>938</v>
      </c>
      <c r="R44" s="30" t="s">
        <v>578</v>
      </c>
      <c r="S44" s="31" t="s">
        <v>596</v>
      </c>
      <c r="T44" s="24" t="s">
        <v>537</v>
      </c>
      <c r="U44" s="32" t="s">
        <v>605</v>
      </c>
      <c r="V44" s="25" t="s">
        <v>1226</v>
      </c>
      <c r="W44" s="25" t="s">
        <v>1227</v>
      </c>
      <c r="X44" s="25" t="s">
        <v>1228</v>
      </c>
      <c r="Y44" s="33"/>
      <c r="Z44" s="34" t="s">
        <v>1229</v>
      </c>
      <c r="AA44" s="35" t="s">
        <v>221</v>
      </c>
      <c r="AB44" s="22" t="s">
        <v>1230</v>
      </c>
      <c r="AC44" s="35" t="s">
        <v>1112</v>
      </c>
      <c r="AD44" s="34" t="s">
        <v>1177</v>
      </c>
      <c r="AE44" s="69" t="s">
        <v>1231</v>
      </c>
      <c r="AF44" s="36" t="s">
        <v>1232</v>
      </c>
      <c r="AG44" s="33"/>
      <c r="AH44" s="24" t="s">
        <v>1233</v>
      </c>
      <c r="AI44" s="24" t="s">
        <v>174</v>
      </c>
      <c r="AJ44" s="25" t="s">
        <v>1234</v>
      </c>
      <c r="AK44" s="24" t="s">
        <v>382</v>
      </c>
      <c r="AL44" s="24" t="s">
        <v>119</v>
      </c>
      <c r="AM44" s="25" t="s">
        <v>608</v>
      </c>
      <c r="AN44" s="37" t="s">
        <v>1235</v>
      </c>
      <c r="AO44" s="38" t="s">
        <v>1236</v>
      </c>
      <c r="AP44" s="38" t="s">
        <v>1237</v>
      </c>
      <c r="AQ44" s="38" t="s">
        <v>1217</v>
      </c>
      <c r="AR44" s="39">
        <v>4.0</v>
      </c>
      <c r="AS44" s="40" t="s">
        <v>1238</v>
      </c>
      <c r="AT44" s="39">
        <v>3.0</v>
      </c>
      <c r="AU44" s="41" t="s">
        <v>1239</v>
      </c>
      <c r="AV44" s="39">
        <v>4.0</v>
      </c>
      <c r="AW44" s="40" t="s">
        <v>1240</v>
      </c>
      <c r="AX44" s="39">
        <v>4.0</v>
      </c>
      <c r="AY44" s="42" t="s">
        <v>1241</v>
      </c>
      <c r="AZ44" s="39">
        <v>3.0</v>
      </c>
      <c r="BA44" s="43"/>
      <c r="BB44" s="43"/>
      <c r="BC44" s="43"/>
      <c r="BD44" s="44"/>
      <c r="BE44" s="45"/>
      <c r="BF44" s="45"/>
      <c r="BG44" s="45"/>
      <c r="BH44" s="45"/>
      <c r="BI44" s="45"/>
      <c r="BJ44" s="45"/>
      <c r="BK44" s="45"/>
      <c r="BL44" s="45"/>
      <c r="BM44" s="45"/>
      <c r="BN44" s="16"/>
      <c r="BO44" s="46"/>
    </row>
    <row r="45">
      <c r="A45" s="62" t="s">
        <v>1242</v>
      </c>
      <c r="B45" s="62" t="s">
        <v>1243</v>
      </c>
      <c r="C45" s="19" t="s">
        <v>1244</v>
      </c>
      <c r="D45" s="47"/>
      <c r="E45" s="48" t="s">
        <v>154</v>
      </c>
      <c r="F45" s="49" t="s">
        <v>1245</v>
      </c>
      <c r="G45" s="23" t="s">
        <v>1246</v>
      </c>
      <c r="H45" s="50" t="s">
        <v>1081</v>
      </c>
      <c r="I45" s="50" t="s">
        <v>536</v>
      </c>
      <c r="J45" s="25" t="s">
        <v>1247</v>
      </c>
      <c r="K45" s="26" t="s">
        <v>1248</v>
      </c>
      <c r="L45" s="27"/>
      <c r="M45" s="51" t="s">
        <v>1249</v>
      </c>
      <c r="N45" s="52" t="s">
        <v>1250</v>
      </c>
      <c r="O45" s="53" t="s">
        <v>174</v>
      </c>
      <c r="P45" s="50" t="s">
        <v>1251</v>
      </c>
      <c r="Q45" s="53" t="s">
        <v>1025</v>
      </c>
      <c r="R45" s="53" t="s">
        <v>1252</v>
      </c>
      <c r="S45" s="54" t="s">
        <v>1253</v>
      </c>
      <c r="T45" s="50" t="s">
        <v>806</v>
      </c>
      <c r="U45" s="32" t="s">
        <v>110</v>
      </c>
      <c r="V45" s="25" t="s">
        <v>878</v>
      </c>
      <c r="W45" s="25" t="s">
        <v>714</v>
      </c>
      <c r="X45" s="25" t="s">
        <v>1254</v>
      </c>
      <c r="Y45" s="33"/>
      <c r="Z45" s="55" t="s">
        <v>665</v>
      </c>
      <c r="AA45" s="56" t="s">
        <v>930</v>
      </c>
      <c r="AB45" s="49" t="s">
        <v>349</v>
      </c>
      <c r="AC45" s="56" t="s">
        <v>313</v>
      </c>
      <c r="AD45" s="55" t="s">
        <v>90</v>
      </c>
      <c r="AE45" s="56" t="s">
        <v>1023</v>
      </c>
      <c r="AF45" s="36" t="s">
        <v>1255</v>
      </c>
      <c r="AG45" s="33"/>
      <c r="AH45" s="50" t="s">
        <v>82</v>
      </c>
      <c r="AI45" s="50" t="s">
        <v>155</v>
      </c>
      <c r="AJ45" s="25" t="s">
        <v>460</v>
      </c>
      <c r="AK45" s="50" t="s">
        <v>84</v>
      </c>
      <c r="AL45" s="50" t="s">
        <v>136</v>
      </c>
      <c r="AM45" s="25" t="s">
        <v>602</v>
      </c>
      <c r="AN45" s="37" t="s">
        <v>115</v>
      </c>
      <c r="AO45" s="38" t="s">
        <v>313</v>
      </c>
      <c r="AP45" s="38" t="s">
        <v>1256</v>
      </c>
      <c r="AQ45" s="38" t="s">
        <v>1244</v>
      </c>
      <c r="AR45" s="39">
        <v>90.0</v>
      </c>
      <c r="AS45" s="57" t="s">
        <v>1257</v>
      </c>
      <c r="AT45" s="39">
        <v>67.0</v>
      </c>
      <c r="AU45" s="41" t="s">
        <v>1258</v>
      </c>
      <c r="AV45" s="39">
        <v>89.0</v>
      </c>
      <c r="AW45" s="57" t="s">
        <v>1259</v>
      </c>
      <c r="AX45" s="39">
        <v>124.0</v>
      </c>
      <c r="AY45" s="58" t="s">
        <v>1260</v>
      </c>
      <c r="AZ45" s="39">
        <v>103.0</v>
      </c>
      <c r="BA45" s="59"/>
      <c r="BB45" s="59"/>
      <c r="BC45" s="59"/>
      <c r="BD45" s="60"/>
      <c r="BE45" s="61"/>
      <c r="BF45" s="61"/>
      <c r="BG45" s="61"/>
      <c r="BH45" s="61"/>
      <c r="BI45" s="61"/>
      <c r="BJ45" s="61"/>
      <c r="BK45" s="61"/>
      <c r="BL45" s="61"/>
      <c r="BM45" s="61"/>
      <c r="BN45" s="16"/>
      <c r="BO45" s="46"/>
    </row>
    <row r="46">
      <c r="A46" s="18" t="s">
        <v>1261</v>
      </c>
      <c r="B46" s="18" t="s">
        <v>1262</v>
      </c>
      <c r="C46" s="19" t="s">
        <v>1263</v>
      </c>
      <c r="D46" s="20"/>
      <c r="E46" s="21" t="s">
        <v>651</v>
      </c>
      <c r="F46" s="22" t="s">
        <v>635</v>
      </c>
      <c r="G46" s="23" t="s">
        <v>1264</v>
      </c>
      <c r="H46" s="24" t="s">
        <v>750</v>
      </c>
      <c r="I46" s="24" t="s">
        <v>1265</v>
      </c>
      <c r="J46" s="25" t="s">
        <v>1266</v>
      </c>
      <c r="K46" s="26" t="s">
        <v>1267</v>
      </c>
      <c r="L46" s="27"/>
      <c r="M46" s="28" t="s">
        <v>1268</v>
      </c>
      <c r="N46" s="29" t="s">
        <v>77</v>
      </c>
      <c r="O46" s="30" t="s">
        <v>79</v>
      </c>
      <c r="P46" s="24" t="s">
        <v>1269</v>
      </c>
      <c r="Q46" s="30" t="s">
        <v>1133</v>
      </c>
      <c r="R46" s="30" t="s">
        <v>1025</v>
      </c>
      <c r="S46" s="31" t="s">
        <v>380</v>
      </c>
      <c r="T46" s="24" t="s">
        <v>575</v>
      </c>
      <c r="U46" s="32" t="s">
        <v>1270</v>
      </c>
      <c r="V46" s="25" t="s">
        <v>1271</v>
      </c>
      <c r="W46" s="25" t="s">
        <v>1272</v>
      </c>
      <c r="X46" s="25" t="s">
        <v>1273</v>
      </c>
      <c r="Y46" s="33"/>
      <c r="Z46" s="34" t="s">
        <v>445</v>
      </c>
      <c r="AA46" s="35" t="s">
        <v>770</v>
      </c>
      <c r="AB46" s="22" t="s">
        <v>566</v>
      </c>
      <c r="AC46" s="35" t="s">
        <v>93</v>
      </c>
      <c r="AD46" s="34" t="s">
        <v>1131</v>
      </c>
      <c r="AE46" s="35" t="s">
        <v>445</v>
      </c>
      <c r="AF46" s="36" t="s">
        <v>1274</v>
      </c>
      <c r="AG46" s="33"/>
      <c r="AH46" s="24" t="s">
        <v>529</v>
      </c>
      <c r="AI46" s="24" t="s">
        <v>374</v>
      </c>
      <c r="AJ46" s="25" t="s">
        <v>1275</v>
      </c>
      <c r="AK46" s="24" t="s">
        <v>1276</v>
      </c>
      <c r="AL46" s="24" t="s">
        <v>174</v>
      </c>
      <c r="AM46" s="25" t="s">
        <v>1277</v>
      </c>
      <c r="AN46" s="37" t="s">
        <v>185</v>
      </c>
      <c r="AO46" s="38" t="s">
        <v>1278</v>
      </c>
      <c r="AP46" s="38" t="s">
        <v>1279</v>
      </c>
      <c r="AQ46" s="38" t="s">
        <v>1263</v>
      </c>
      <c r="AR46" s="39">
        <v>280.0</v>
      </c>
      <c r="AS46" s="40" t="s">
        <v>1280</v>
      </c>
      <c r="AT46" s="39">
        <v>282.0</v>
      </c>
      <c r="AU46" s="41" t="s">
        <v>1281</v>
      </c>
      <c r="AV46" s="39">
        <v>267.0</v>
      </c>
      <c r="AW46" s="40" t="s">
        <v>1282</v>
      </c>
      <c r="AX46" s="39">
        <v>248.0</v>
      </c>
      <c r="AY46" s="42" t="s">
        <v>1283</v>
      </c>
      <c r="AZ46" s="39">
        <v>253.0</v>
      </c>
      <c r="BA46" s="43"/>
      <c r="BB46" s="43"/>
      <c r="BC46" s="43"/>
      <c r="BD46" s="44"/>
      <c r="BE46" s="45"/>
      <c r="BF46" s="45"/>
      <c r="BG46" s="45"/>
      <c r="BH46" s="45"/>
      <c r="BI46" s="45"/>
      <c r="BJ46" s="45"/>
      <c r="BK46" s="45"/>
      <c r="BL46" s="45"/>
      <c r="BM46" s="45"/>
      <c r="BN46" s="16"/>
      <c r="BO46" s="46"/>
    </row>
    <row r="47">
      <c r="A47" s="62" t="s">
        <v>1284</v>
      </c>
      <c r="B47" s="62" t="s">
        <v>1262</v>
      </c>
      <c r="C47" s="19" t="s">
        <v>1285</v>
      </c>
      <c r="D47" s="47"/>
      <c r="E47" s="48" t="s">
        <v>1286</v>
      </c>
      <c r="F47" s="49" t="s">
        <v>665</v>
      </c>
      <c r="G47" s="23" t="s">
        <v>1287</v>
      </c>
      <c r="H47" s="50" t="s">
        <v>1023</v>
      </c>
      <c r="I47" s="50" t="s">
        <v>305</v>
      </c>
      <c r="J47" s="25" t="s">
        <v>829</v>
      </c>
      <c r="K47" s="26" t="s">
        <v>1288</v>
      </c>
      <c r="L47" s="27"/>
      <c r="M47" s="51" t="s">
        <v>1119</v>
      </c>
      <c r="N47" s="52" t="s">
        <v>1289</v>
      </c>
      <c r="O47" s="53" t="s">
        <v>438</v>
      </c>
      <c r="P47" s="50" t="s">
        <v>1290</v>
      </c>
      <c r="Q47" s="53" t="s">
        <v>1132</v>
      </c>
      <c r="R47" s="53" t="s">
        <v>304</v>
      </c>
      <c r="S47" s="54" t="s">
        <v>159</v>
      </c>
      <c r="T47" s="50" t="s">
        <v>159</v>
      </c>
      <c r="U47" s="32" t="s">
        <v>1291</v>
      </c>
      <c r="V47" s="25" t="s">
        <v>1292</v>
      </c>
      <c r="W47" s="25" t="s">
        <v>938</v>
      </c>
      <c r="X47" s="25" t="s">
        <v>1293</v>
      </c>
      <c r="Y47" s="33"/>
      <c r="Z47" s="55" t="s">
        <v>96</v>
      </c>
      <c r="AA47" s="56" t="s">
        <v>77</v>
      </c>
      <c r="AB47" s="49" t="s">
        <v>1294</v>
      </c>
      <c r="AC47" s="56" t="s">
        <v>1295</v>
      </c>
      <c r="AD47" s="55" t="s">
        <v>572</v>
      </c>
      <c r="AE47" s="56" t="s">
        <v>1296</v>
      </c>
      <c r="AF47" s="36" t="s">
        <v>1297</v>
      </c>
      <c r="AG47" s="33"/>
      <c r="AH47" s="50" t="s">
        <v>1298</v>
      </c>
      <c r="AI47" s="50" t="s">
        <v>78</v>
      </c>
      <c r="AJ47" s="25" t="s">
        <v>1299</v>
      </c>
      <c r="AK47" s="50" t="s">
        <v>438</v>
      </c>
      <c r="AL47" s="50" t="s">
        <v>119</v>
      </c>
      <c r="AM47" s="25" t="s">
        <v>1300</v>
      </c>
      <c r="AN47" s="37" t="s">
        <v>1301</v>
      </c>
      <c r="AO47" s="38" t="s">
        <v>1302</v>
      </c>
      <c r="AP47" s="38" t="s">
        <v>1303</v>
      </c>
      <c r="AQ47" s="38" t="s">
        <v>1285</v>
      </c>
      <c r="AR47" s="39">
        <v>8.0</v>
      </c>
      <c r="AS47" s="57" t="s">
        <v>1304</v>
      </c>
      <c r="AT47" s="39">
        <v>14.0</v>
      </c>
      <c r="AU47" s="41" t="s">
        <v>1305</v>
      </c>
      <c r="AV47" s="39">
        <v>11.0</v>
      </c>
      <c r="AW47" s="57" t="s">
        <v>1306</v>
      </c>
      <c r="AX47" s="39">
        <v>10.0</v>
      </c>
      <c r="AY47" s="58" t="s">
        <v>1307</v>
      </c>
      <c r="AZ47" s="39">
        <v>10.0</v>
      </c>
      <c r="BA47" s="59"/>
      <c r="BB47" s="59"/>
      <c r="BC47" s="59"/>
      <c r="BD47" s="60"/>
      <c r="BE47" s="61"/>
      <c r="BF47" s="61"/>
      <c r="BG47" s="61"/>
      <c r="BH47" s="61"/>
      <c r="BI47" s="61"/>
      <c r="BJ47" s="61"/>
      <c r="BK47" s="61"/>
      <c r="BL47" s="61"/>
      <c r="BM47" s="61"/>
      <c r="BN47" s="16"/>
      <c r="BO47" s="46"/>
    </row>
    <row r="48">
      <c r="A48" s="18" t="s">
        <v>1308</v>
      </c>
      <c r="B48" s="18" t="s">
        <v>1309</v>
      </c>
      <c r="C48" s="19" t="s">
        <v>1310</v>
      </c>
      <c r="D48" s="20"/>
      <c r="E48" s="21" t="s">
        <v>1311</v>
      </c>
      <c r="F48" s="22" t="s">
        <v>235</v>
      </c>
      <c r="G48" s="23" t="s">
        <v>1312</v>
      </c>
      <c r="H48" s="24" t="s">
        <v>1313</v>
      </c>
      <c r="I48" s="24" t="s">
        <v>231</v>
      </c>
      <c r="J48" s="25" t="s">
        <v>1113</v>
      </c>
      <c r="K48" s="26" t="s">
        <v>1314</v>
      </c>
      <c r="L48" s="27"/>
      <c r="M48" s="28" t="s">
        <v>1315</v>
      </c>
      <c r="N48" s="29" t="s">
        <v>955</v>
      </c>
      <c r="O48" s="30" t="s">
        <v>373</v>
      </c>
      <c r="P48" s="24" t="s">
        <v>602</v>
      </c>
      <c r="Q48" s="30" t="s">
        <v>1316</v>
      </c>
      <c r="R48" s="30" t="s">
        <v>1317</v>
      </c>
      <c r="S48" s="31" t="s">
        <v>78</v>
      </c>
      <c r="T48" s="24" t="s">
        <v>1318</v>
      </c>
      <c r="U48" s="32" t="s">
        <v>1319</v>
      </c>
      <c r="V48" s="25" t="s">
        <v>161</v>
      </c>
      <c r="W48" s="25" t="s">
        <v>1320</v>
      </c>
      <c r="X48" s="25" t="s">
        <v>1321</v>
      </c>
      <c r="Y48" s="33"/>
      <c r="Z48" s="34" t="s">
        <v>710</v>
      </c>
      <c r="AA48" s="35" t="s">
        <v>618</v>
      </c>
      <c r="AB48" s="22" t="s">
        <v>470</v>
      </c>
      <c r="AC48" s="35" t="s">
        <v>1322</v>
      </c>
      <c r="AD48" s="34" t="s">
        <v>1323</v>
      </c>
      <c r="AE48" s="35" t="s">
        <v>938</v>
      </c>
      <c r="AF48" s="36" t="s">
        <v>1324</v>
      </c>
      <c r="AG48" s="33"/>
      <c r="AH48" s="24" t="s">
        <v>129</v>
      </c>
      <c r="AI48" s="24" t="s">
        <v>136</v>
      </c>
      <c r="AJ48" s="25" t="s">
        <v>1325</v>
      </c>
      <c r="AK48" s="24" t="s">
        <v>790</v>
      </c>
      <c r="AL48" s="24" t="s">
        <v>172</v>
      </c>
      <c r="AM48" s="25" t="s">
        <v>1326</v>
      </c>
      <c r="AN48" s="37" t="s">
        <v>1327</v>
      </c>
      <c r="AO48" s="38" t="s">
        <v>1328</v>
      </c>
      <c r="AP48" s="38" t="s">
        <v>1329</v>
      </c>
      <c r="AQ48" s="38" t="s">
        <v>1310</v>
      </c>
      <c r="AR48" s="39">
        <v>80.0</v>
      </c>
      <c r="AS48" s="40" t="s">
        <v>1330</v>
      </c>
      <c r="AT48" s="39">
        <v>65.0</v>
      </c>
      <c r="AU48" s="41" t="s">
        <v>1331</v>
      </c>
      <c r="AV48" s="39">
        <v>71.0</v>
      </c>
      <c r="AW48" s="40" t="s">
        <v>1332</v>
      </c>
      <c r="AX48" s="39">
        <v>113.0</v>
      </c>
      <c r="AY48" s="42" t="s">
        <v>1333</v>
      </c>
      <c r="AZ48" s="39">
        <v>104.0</v>
      </c>
      <c r="BA48" s="43"/>
      <c r="BB48" s="43"/>
      <c r="BC48" s="43"/>
      <c r="BD48" s="44"/>
      <c r="BE48" s="45"/>
      <c r="BF48" s="45"/>
      <c r="BG48" s="45"/>
      <c r="BH48" s="45"/>
      <c r="BI48" s="45"/>
      <c r="BJ48" s="45"/>
      <c r="BK48" s="45"/>
      <c r="BL48" s="45"/>
      <c r="BM48" s="45"/>
      <c r="BN48" s="16"/>
      <c r="BO48" s="46"/>
    </row>
    <row r="49">
      <c r="A49" s="62" t="s">
        <v>1334</v>
      </c>
      <c r="B49" s="62" t="s">
        <v>331</v>
      </c>
      <c r="C49" s="19" t="s">
        <v>1335</v>
      </c>
      <c r="D49" s="47"/>
      <c r="E49" s="48" t="s">
        <v>77</v>
      </c>
      <c r="F49" s="49" t="s">
        <v>720</v>
      </c>
      <c r="G49" s="23" t="s">
        <v>930</v>
      </c>
      <c r="H49" s="50" t="s">
        <v>1336</v>
      </c>
      <c r="I49" s="50" t="s">
        <v>274</v>
      </c>
      <c r="J49" s="25" t="s">
        <v>1337</v>
      </c>
      <c r="K49" s="26" t="s">
        <v>1338</v>
      </c>
      <c r="L49" s="27"/>
      <c r="M49" s="51" t="s">
        <v>1339</v>
      </c>
      <c r="N49" s="52" t="s">
        <v>273</v>
      </c>
      <c r="O49" s="53" t="s">
        <v>463</v>
      </c>
      <c r="P49" s="50" t="s">
        <v>1117</v>
      </c>
      <c r="Q49" s="53" t="s">
        <v>306</v>
      </c>
      <c r="R49" s="53" t="s">
        <v>1025</v>
      </c>
      <c r="S49" s="54" t="s">
        <v>517</v>
      </c>
      <c r="T49" s="50" t="s">
        <v>84</v>
      </c>
      <c r="U49" s="32" t="s">
        <v>1340</v>
      </c>
      <c r="V49" s="25" t="s">
        <v>170</v>
      </c>
      <c r="W49" s="25" t="s">
        <v>118</v>
      </c>
      <c r="X49" s="25" t="s">
        <v>1341</v>
      </c>
      <c r="Y49" s="33"/>
      <c r="Z49" s="55" t="s">
        <v>193</v>
      </c>
      <c r="AA49" s="56" t="s">
        <v>1342</v>
      </c>
      <c r="AB49" s="49" t="s">
        <v>600</v>
      </c>
      <c r="AC49" s="56" t="s">
        <v>679</v>
      </c>
      <c r="AD49" s="55" t="s">
        <v>1343</v>
      </c>
      <c r="AE49" s="56" t="s">
        <v>120</v>
      </c>
      <c r="AF49" s="36" t="s">
        <v>208</v>
      </c>
      <c r="AG49" s="33"/>
      <c r="AH49" s="50" t="s">
        <v>930</v>
      </c>
      <c r="AI49" s="50" t="s">
        <v>231</v>
      </c>
      <c r="AJ49" s="25" t="s">
        <v>237</v>
      </c>
      <c r="AK49" s="50" t="s">
        <v>601</v>
      </c>
      <c r="AL49" s="50" t="s">
        <v>746</v>
      </c>
      <c r="AM49" s="25" t="s">
        <v>1344</v>
      </c>
      <c r="AN49" s="37" t="s">
        <v>1345</v>
      </c>
      <c r="AO49" s="38" t="s">
        <v>1346</v>
      </c>
      <c r="AP49" s="38" t="s">
        <v>1347</v>
      </c>
      <c r="AQ49" s="38" t="s">
        <v>1335</v>
      </c>
      <c r="AR49" s="39">
        <v>155.0</v>
      </c>
      <c r="AS49" s="57" t="s">
        <v>1348</v>
      </c>
      <c r="AT49" s="39">
        <v>133.0</v>
      </c>
      <c r="AU49" s="41" t="s">
        <v>1349</v>
      </c>
      <c r="AV49" s="39">
        <v>118.0</v>
      </c>
      <c r="AW49" s="57" t="s">
        <v>1350</v>
      </c>
      <c r="AX49" s="39">
        <v>115.0</v>
      </c>
      <c r="AY49" s="58" t="s">
        <v>1351</v>
      </c>
      <c r="AZ49" s="39">
        <v>123.0</v>
      </c>
      <c r="BA49" s="59"/>
      <c r="BB49" s="59"/>
      <c r="BC49" s="59"/>
      <c r="BD49" s="60"/>
      <c r="BE49" s="61"/>
      <c r="BF49" s="61"/>
      <c r="BG49" s="61"/>
      <c r="BH49" s="61"/>
      <c r="BI49" s="61"/>
      <c r="BJ49" s="61"/>
      <c r="BK49" s="61"/>
      <c r="BL49" s="61"/>
      <c r="BM49" s="61"/>
      <c r="BN49" s="16"/>
      <c r="BO49" s="46"/>
    </row>
    <row r="50">
      <c r="A50" s="62" t="s">
        <v>1352</v>
      </c>
      <c r="B50" s="62" t="s">
        <v>1353</v>
      </c>
      <c r="C50" s="19" t="s">
        <v>1354</v>
      </c>
      <c r="D50" s="20"/>
      <c r="E50" s="21" t="s">
        <v>627</v>
      </c>
      <c r="F50" s="22" t="s">
        <v>193</v>
      </c>
      <c r="G50" s="23" t="s">
        <v>82</v>
      </c>
      <c r="H50" s="24" t="s">
        <v>1355</v>
      </c>
      <c r="I50" s="24" t="s">
        <v>1356</v>
      </c>
      <c r="J50" s="25" t="s">
        <v>1357</v>
      </c>
      <c r="K50" s="26" t="s">
        <v>1358</v>
      </c>
      <c r="L50" s="27"/>
      <c r="M50" s="28" t="s">
        <v>1359</v>
      </c>
      <c r="N50" s="29" t="s">
        <v>1360</v>
      </c>
      <c r="O50" s="30" t="s">
        <v>134</v>
      </c>
      <c r="P50" s="24" t="s">
        <v>847</v>
      </c>
      <c r="Q50" s="30" t="s">
        <v>1361</v>
      </c>
      <c r="R50" s="30" t="s">
        <v>438</v>
      </c>
      <c r="S50" s="31" t="s">
        <v>77</v>
      </c>
      <c r="T50" s="24" t="s">
        <v>463</v>
      </c>
      <c r="U50" s="32" t="s">
        <v>1362</v>
      </c>
      <c r="V50" s="25" t="s">
        <v>368</v>
      </c>
      <c r="W50" s="25" t="s">
        <v>1363</v>
      </c>
      <c r="X50" s="25" t="s">
        <v>1364</v>
      </c>
      <c r="Y50" s="33"/>
      <c r="Z50" s="34" t="s">
        <v>764</v>
      </c>
      <c r="AA50" s="35" t="s">
        <v>440</v>
      </c>
      <c r="AB50" s="22" t="s">
        <v>96</v>
      </c>
      <c r="AC50" s="35" t="s">
        <v>150</v>
      </c>
      <c r="AD50" s="34" t="s">
        <v>1365</v>
      </c>
      <c r="AE50" s="35" t="s">
        <v>692</v>
      </c>
      <c r="AF50" s="36" t="s">
        <v>1366</v>
      </c>
      <c r="AG50" s="33"/>
      <c r="AH50" s="24" t="s">
        <v>121</v>
      </c>
      <c r="AI50" s="24" t="s">
        <v>341</v>
      </c>
      <c r="AJ50" s="25" t="s">
        <v>679</v>
      </c>
      <c r="AK50" s="24" t="s">
        <v>1367</v>
      </c>
      <c r="AL50" s="24" t="s">
        <v>172</v>
      </c>
      <c r="AM50" s="25" t="s">
        <v>1368</v>
      </c>
      <c r="AN50" s="37" t="s">
        <v>1369</v>
      </c>
      <c r="AO50" s="38" t="s">
        <v>1370</v>
      </c>
      <c r="AP50" s="38" t="s">
        <v>1371</v>
      </c>
      <c r="AQ50" s="38" t="s">
        <v>1354</v>
      </c>
      <c r="AR50" s="39">
        <v>267.0</v>
      </c>
      <c r="AS50" s="40" t="s">
        <v>1372</v>
      </c>
      <c r="AT50" s="39">
        <v>278.0</v>
      </c>
      <c r="AU50" s="41" t="s">
        <v>1373</v>
      </c>
      <c r="AV50" s="39">
        <v>275.0</v>
      </c>
      <c r="AW50" s="40" t="s">
        <v>1374</v>
      </c>
      <c r="AX50" s="39">
        <v>282.0</v>
      </c>
      <c r="AY50" s="42" t="s">
        <v>1375</v>
      </c>
      <c r="AZ50" s="39">
        <v>285.0</v>
      </c>
      <c r="BA50" s="43"/>
      <c r="BB50" s="43"/>
      <c r="BC50" s="43"/>
      <c r="BD50" s="44"/>
      <c r="BE50" s="45"/>
      <c r="BF50" s="45"/>
      <c r="BG50" s="45"/>
      <c r="BH50" s="45"/>
      <c r="BI50" s="45"/>
      <c r="BJ50" s="45"/>
      <c r="BK50" s="45"/>
      <c r="BL50" s="45"/>
      <c r="BM50" s="45"/>
      <c r="BN50" s="16"/>
      <c r="BO50" s="46"/>
    </row>
    <row r="51">
      <c r="A51" s="18" t="s">
        <v>1376</v>
      </c>
      <c r="B51" s="18" t="s">
        <v>329</v>
      </c>
      <c r="C51" s="19" t="s">
        <v>1377</v>
      </c>
      <c r="D51" s="47"/>
      <c r="E51" s="70" t="s">
        <v>1218</v>
      </c>
      <c r="F51" s="49" t="s">
        <v>1156</v>
      </c>
      <c r="G51" s="23" t="s">
        <v>1378</v>
      </c>
      <c r="H51" s="50" t="s">
        <v>1379</v>
      </c>
      <c r="I51" s="50" t="s">
        <v>690</v>
      </c>
      <c r="J51" s="25" t="s">
        <v>1227</v>
      </c>
      <c r="K51" s="26" t="s">
        <v>1380</v>
      </c>
      <c r="L51" s="27"/>
      <c r="M51" s="51" t="s">
        <v>1381</v>
      </c>
      <c r="N51" s="52" t="s">
        <v>94</v>
      </c>
      <c r="O51" s="53" t="s">
        <v>806</v>
      </c>
      <c r="P51" s="50" t="s">
        <v>119</v>
      </c>
      <c r="Q51" s="53" t="s">
        <v>80</v>
      </c>
      <c r="R51" s="53" t="s">
        <v>93</v>
      </c>
      <c r="S51" s="54" t="s">
        <v>539</v>
      </c>
      <c r="T51" s="50" t="s">
        <v>545</v>
      </c>
      <c r="U51" s="32" t="s">
        <v>1382</v>
      </c>
      <c r="V51" s="25" t="s">
        <v>1383</v>
      </c>
      <c r="W51" s="25" t="s">
        <v>742</v>
      </c>
      <c r="X51" s="25" t="s">
        <v>1384</v>
      </c>
      <c r="Y51" s="33"/>
      <c r="Z51" s="55" t="s">
        <v>1385</v>
      </c>
      <c r="AA51" s="56" t="s">
        <v>195</v>
      </c>
      <c r="AB51" s="49" t="s">
        <v>1177</v>
      </c>
      <c r="AC51" s="56" t="s">
        <v>1386</v>
      </c>
      <c r="AD51" s="55" t="s">
        <v>382</v>
      </c>
      <c r="AE51" s="56" t="s">
        <v>565</v>
      </c>
      <c r="AF51" s="36" t="s">
        <v>1387</v>
      </c>
      <c r="AG51" s="33"/>
      <c r="AH51" s="50" t="s">
        <v>1081</v>
      </c>
      <c r="AI51" s="50" t="s">
        <v>539</v>
      </c>
      <c r="AJ51" s="25" t="s">
        <v>1388</v>
      </c>
      <c r="AK51" s="50" t="s">
        <v>334</v>
      </c>
      <c r="AL51" s="50" t="s">
        <v>119</v>
      </c>
      <c r="AM51" s="25" t="s">
        <v>1291</v>
      </c>
      <c r="AN51" s="37" t="s">
        <v>1389</v>
      </c>
      <c r="AO51" s="38" t="s">
        <v>1390</v>
      </c>
      <c r="AP51" s="38" t="s">
        <v>1391</v>
      </c>
      <c r="AQ51" s="38" t="s">
        <v>1377</v>
      </c>
      <c r="AR51" s="39">
        <v>36.0</v>
      </c>
      <c r="AS51" s="57" t="s">
        <v>1392</v>
      </c>
      <c r="AT51" s="39">
        <v>45.0</v>
      </c>
      <c r="AU51" s="41" t="s">
        <v>1393</v>
      </c>
      <c r="AV51" s="39">
        <v>46.0</v>
      </c>
      <c r="AW51" s="57" t="s">
        <v>1394</v>
      </c>
      <c r="AX51" s="39">
        <v>42.0</v>
      </c>
      <c r="AY51" s="58" t="s">
        <v>1395</v>
      </c>
      <c r="AZ51" s="39">
        <v>42.0</v>
      </c>
      <c r="BA51" s="59"/>
      <c r="BB51" s="59"/>
      <c r="BC51" s="59"/>
      <c r="BD51" s="60"/>
      <c r="BE51" s="61"/>
      <c r="BF51" s="61"/>
      <c r="BG51" s="61"/>
      <c r="BH51" s="61"/>
      <c r="BI51" s="61"/>
      <c r="BJ51" s="61"/>
      <c r="BK51" s="61"/>
      <c r="BL51" s="61"/>
      <c r="BM51" s="61"/>
      <c r="BN51" s="16"/>
      <c r="BO51" s="46"/>
    </row>
    <row r="52">
      <c r="A52" s="18" t="s">
        <v>1396</v>
      </c>
      <c r="B52" s="18" t="s">
        <v>329</v>
      </c>
      <c r="C52" s="19" t="s">
        <v>1397</v>
      </c>
      <c r="D52" s="20"/>
      <c r="E52" s="21" t="s">
        <v>330</v>
      </c>
      <c r="F52" s="22" t="s">
        <v>330</v>
      </c>
      <c r="G52" s="23" t="s">
        <v>330</v>
      </c>
      <c r="H52" s="24" t="s">
        <v>330</v>
      </c>
      <c r="I52" s="24" t="s">
        <v>330</v>
      </c>
      <c r="J52" s="25" t="s">
        <v>330</v>
      </c>
      <c r="K52" s="26" t="s">
        <v>330</v>
      </c>
      <c r="L52" s="27"/>
      <c r="M52" s="28" t="s">
        <v>330</v>
      </c>
      <c r="N52" s="29" t="s">
        <v>330</v>
      </c>
      <c r="O52" s="30" t="s">
        <v>330</v>
      </c>
      <c r="P52" s="24" t="s">
        <v>330</v>
      </c>
      <c r="Q52" s="30" t="s">
        <v>330</v>
      </c>
      <c r="R52" s="30" t="s">
        <v>1398</v>
      </c>
      <c r="S52" s="31" t="s">
        <v>330</v>
      </c>
      <c r="T52" s="24" t="s">
        <v>330</v>
      </c>
      <c r="U52" s="32" t="s">
        <v>330</v>
      </c>
      <c r="V52" s="25" t="s">
        <v>330</v>
      </c>
      <c r="W52" s="25" t="s">
        <v>330</v>
      </c>
      <c r="X52" s="25" t="s">
        <v>1399</v>
      </c>
      <c r="Y52" s="33"/>
      <c r="Z52" s="34" t="s">
        <v>330</v>
      </c>
      <c r="AA52" s="35" t="s">
        <v>330</v>
      </c>
      <c r="AB52" s="22" t="s">
        <v>330</v>
      </c>
      <c r="AC52" s="35" t="s">
        <v>330</v>
      </c>
      <c r="AD52" s="34" t="s">
        <v>330</v>
      </c>
      <c r="AE52" s="35" t="s">
        <v>330</v>
      </c>
      <c r="AF52" s="36" t="s">
        <v>330</v>
      </c>
      <c r="AG52" s="33"/>
      <c r="AH52" s="24" t="s">
        <v>330</v>
      </c>
      <c r="AI52" s="24" t="s">
        <v>330</v>
      </c>
      <c r="AJ52" s="25" t="s">
        <v>330</v>
      </c>
      <c r="AK52" s="24" t="s">
        <v>330</v>
      </c>
      <c r="AL52" s="24" t="s">
        <v>330</v>
      </c>
      <c r="AM52" s="25" t="s">
        <v>330</v>
      </c>
      <c r="AN52" s="37" t="s">
        <v>330</v>
      </c>
      <c r="AO52" s="38" t="s">
        <v>1400</v>
      </c>
      <c r="AP52" s="38" t="s">
        <v>330</v>
      </c>
      <c r="AQ52" s="38" t="s">
        <v>1397</v>
      </c>
      <c r="AR52" s="39">
        <v>316.0</v>
      </c>
      <c r="AS52" s="40" t="s">
        <v>1401</v>
      </c>
      <c r="AT52" s="39">
        <v>315.0</v>
      </c>
      <c r="AU52" s="41" t="s">
        <v>1401</v>
      </c>
      <c r="AV52" s="39">
        <v>315.0</v>
      </c>
      <c r="AW52" s="40" t="s">
        <v>1402</v>
      </c>
      <c r="AX52" s="39">
        <v>319.0</v>
      </c>
      <c r="AY52" s="42" t="s">
        <v>1402</v>
      </c>
      <c r="AZ52" s="39">
        <v>316.0</v>
      </c>
      <c r="BA52" s="43"/>
      <c r="BB52" s="43"/>
      <c r="BC52" s="43"/>
      <c r="BD52" s="44"/>
      <c r="BE52" s="45"/>
      <c r="BF52" s="45"/>
      <c r="BG52" s="45"/>
      <c r="BH52" s="45"/>
      <c r="BI52" s="45"/>
      <c r="BJ52" s="45"/>
      <c r="BK52" s="45"/>
      <c r="BL52" s="45"/>
      <c r="BM52" s="45"/>
      <c r="BN52" s="16"/>
      <c r="BO52" s="46"/>
    </row>
    <row r="53">
      <c r="A53" s="62" t="s">
        <v>1403</v>
      </c>
      <c r="B53" s="62" t="s">
        <v>331</v>
      </c>
      <c r="C53" s="19" t="s">
        <v>1404</v>
      </c>
      <c r="D53" s="47"/>
      <c r="E53" s="48" t="s">
        <v>764</v>
      </c>
      <c r="F53" s="49" t="s">
        <v>374</v>
      </c>
      <c r="G53" s="23" t="s">
        <v>1405</v>
      </c>
      <c r="H53" s="50" t="s">
        <v>174</v>
      </c>
      <c r="I53" s="50" t="s">
        <v>84</v>
      </c>
      <c r="J53" s="25" t="s">
        <v>705</v>
      </c>
      <c r="K53" s="26" t="s">
        <v>1406</v>
      </c>
      <c r="L53" s="27"/>
      <c r="M53" s="51" t="s">
        <v>1407</v>
      </c>
      <c r="N53" s="52" t="s">
        <v>1018</v>
      </c>
      <c r="O53" s="53" t="s">
        <v>133</v>
      </c>
      <c r="P53" s="50" t="s">
        <v>851</v>
      </c>
      <c r="Q53" s="53" t="s">
        <v>297</v>
      </c>
      <c r="R53" s="53" t="s">
        <v>545</v>
      </c>
      <c r="S53" s="54" t="s">
        <v>120</v>
      </c>
      <c r="T53" s="50" t="s">
        <v>297</v>
      </c>
      <c r="U53" s="32" t="s">
        <v>902</v>
      </c>
      <c r="V53" s="25" t="s">
        <v>1408</v>
      </c>
      <c r="W53" s="25" t="s">
        <v>116</v>
      </c>
      <c r="X53" s="25" t="s">
        <v>1409</v>
      </c>
      <c r="Y53" s="33"/>
      <c r="Z53" s="55" t="s">
        <v>341</v>
      </c>
      <c r="AA53" s="56" t="s">
        <v>509</v>
      </c>
      <c r="AB53" s="49" t="s">
        <v>539</v>
      </c>
      <c r="AC53" s="56" t="s">
        <v>1218</v>
      </c>
      <c r="AD53" s="55" t="s">
        <v>535</v>
      </c>
      <c r="AE53" s="56" t="s">
        <v>1200</v>
      </c>
      <c r="AF53" s="36" t="s">
        <v>1410</v>
      </c>
      <c r="AG53" s="33"/>
      <c r="AH53" s="50" t="s">
        <v>829</v>
      </c>
      <c r="AI53" s="50" t="s">
        <v>1411</v>
      </c>
      <c r="AJ53" s="25" t="s">
        <v>72</v>
      </c>
      <c r="AK53" s="50" t="s">
        <v>76</v>
      </c>
      <c r="AL53" s="50" t="s">
        <v>545</v>
      </c>
      <c r="AM53" s="25" t="s">
        <v>601</v>
      </c>
      <c r="AN53" s="37" t="s">
        <v>1412</v>
      </c>
      <c r="AO53" s="38" t="s">
        <v>1413</v>
      </c>
      <c r="AP53" s="38" t="s">
        <v>1414</v>
      </c>
      <c r="AQ53" s="38" t="s">
        <v>1404</v>
      </c>
      <c r="AR53" s="39">
        <v>179.0</v>
      </c>
      <c r="AS53" s="57" t="s">
        <v>1415</v>
      </c>
      <c r="AT53" s="39">
        <v>170.0</v>
      </c>
      <c r="AU53" s="41" t="s">
        <v>1416</v>
      </c>
      <c r="AV53" s="39">
        <v>158.0</v>
      </c>
      <c r="AW53" s="57" t="s">
        <v>1417</v>
      </c>
      <c r="AX53" s="39">
        <v>117.0</v>
      </c>
      <c r="AY53" s="58" t="s">
        <v>1418</v>
      </c>
      <c r="AZ53" s="39">
        <v>121.0</v>
      </c>
      <c r="BA53" s="59"/>
      <c r="BB53" s="59"/>
      <c r="BC53" s="59"/>
      <c r="BD53" s="60"/>
      <c r="BE53" s="61"/>
      <c r="BF53" s="61"/>
      <c r="BG53" s="61"/>
      <c r="BH53" s="61"/>
      <c r="BI53" s="61"/>
      <c r="BJ53" s="61"/>
      <c r="BK53" s="61"/>
      <c r="BL53" s="61"/>
      <c r="BM53" s="61"/>
      <c r="BN53" s="16"/>
      <c r="BO53" s="46"/>
    </row>
    <row r="54">
      <c r="A54" s="62" t="s">
        <v>1419</v>
      </c>
      <c r="B54" s="62" t="s">
        <v>645</v>
      </c>
      <c r="C54" s="19" t="s">
        <v>1420</v>
      </c>
      <c r="D54" s="20"/>
      <c r="E54" s="21" t="s">
        <v>1421</v>
      </c>
      <c r="F54" s="22" t="s">
        <v>909</v>
      </c>
      <c r="G54" s="23" t="s">
        <v>317</v>
      </c>
      <c r="H54" s="24" t="s">
        <v>1422</v>
      </c>
      <c r="I54" s="24" t="s">
        <v>602</v>
      </c>
      <c r="J54" s="25" t="s">
        <v>1423</v>
      </c>
      <c r="K54" s="26" t="s">
        <v>1424</v>
      </c>
      <c r="L54" s="27"/>
      <c r="M54" s="28" t="s">
        <v>1425</v>
      </c>
      <c r="N54" s="29" t="s">
        <v>93</v>
      </c>
      <c r="O54" s="30" t="s">
        <v>880</v>
      </c>
      <c r="P54" s="24" t="s">
        <v>717</v>
      </c>
      <c r="Q54" s="30" t="s">
        <v>938</v>
      </c>
      <c r="R54" s="30" t="s">
        <v>1317</v>
      </c>
      <c r="S54" s="31" t="s">
        <v>1025</v>
      </c>
      <c r="T54" s="24" t="s">
        <v>806</v>
      </c>
      <c r="U54" s="32" t="s">
        <v>457</v>
      </c>
      <c r="V54" s="25" t="s">
        <v>202</v>
      </c>
      <c r="W54" s="25" t="s">
        <v>714</v>
      </c>
      <c r="X54" s="25" t="s">
        <v>1426</v>
      </c>
      <c r="Y54" s="33"/>
      <c r="Z54" s="34" t="s">
        <v>546</v>
      </c>
      <c r="AA54" s="35" t="s">
        <v>601</v>
      </c>
      <c r="AB54" s="22" t="s">
        <v>349</v>
      </c>
      <c r="AC54" s="35" t="s">
        <v>1427</v>
      </c>
      <c r="AD54" s="34" t="s">
        <v>1428</v>
      </c>
      <c r="AE54" s="35" t="s">
        <v>909</v>
      </c>
      <c r="AF54" s="36" t="s">
        <v>1429</v>
      </c>
      <c r="AG54" s="33"/>
      <c r="AH54" s="24" t="s">
        <v>1430</v>
      </c>
      <c r="AI54" s="24" t="s">
        <v>93</v>
      </c>
      <c r="AJ54" s="25" t="s">
        <v>1431</v>
      </c>
      <c r="AK54" s="24" t="s">
        <v>1432</v>
      </c>
      <c r="AL54" s="24" t="s">
        <v>1433</v>
      </c>
      <c r="AM54" s="25" t="s">
        <v>1434</v>
      </c>
      <c r="AN54" s="37" t="s">
        <v>1435</v>
      </c>
      <c r="AO54" s="38" t="s">
        <v>1436</v>
      </c>
      <c r="AP54" s="38" t="s">
        <v>1437</v>
      </c>
      <c r="AQ54" s="38" t="s">
        <v>1420</v>
      </c>
      <c r="AR54" s="39">
        <v>52.0</v>
      </c>
      <c r="AS54" s="40" t="s">
        <v>1438</v>
      </c>
      <c r="AT54" s="39">
        <v>53.0</v>
      </c>
      <c r="AU54" s="41" t="s">
        <v>1439</v>
      </c>
      <c r="AV54" s="39">
        <v>55.0</v>
      </c>
      <c r="AW54" s="40" t="s">
        <v>1440</v>
      </c>
      <c r="AX54" s="39">
        <v>43.0</v>
      </c>
      <c r="AY54" s="42" t="s">
        <v>1441</v>
      </c>
      <c r="AZ54" s="39">
        <v>38.0</v>
      </c>
      <c r="BA54" s="43"/>
      <c r="BB54" s="43"/>
      <c r="BC54" s="43"/>
      <c r="BD54" s="44"/>
      <c r="BE54" s="45"/>
      <c r="BF54" s="45"/>
      <c r="BG54" s="45"/>
      <c r="BH54" s="45"/>
      <c r="BI54" s="45"/>
      <c r="BJ54" s="45"/>
      <c r="BK54" s="45"/>
      <c r="BL54" s="45"/>
      <c r="BM54" s="45"/>
      <c r="BN54" s="16"/>
      <c r="BO54" s="46"/>
    </row>
    <row r="55">
      <c r="A55" s="62" t="s">
        <v>1442</v>
      </c>
      <c r="B55" s="62" t="s">
        <v>1443</v>
      </c>
      <c r="C55" s="19" t="s">
        <v>1444</v>
      </c>
      <c r="D55" s="47"/>
      <c r="E55" s="48" t="s">
        <v>872</v>
      </c>
      <c r="F55" s="49" t="s">
        <v>68</v>
      </c>
      <c r="G55" s="23" t="s">
        <v>1445</v>
      </c>
      <c r="H55" s="50" t="s">
        <v>436</v>
      </c>
      <c r="I55" s="50" t="s">
        <v>1047</v>
      </c>
      <c r="J55" s="25" t="s">
        <v>1446</v>
      </c>
      <c r="K55" s="26" t="s">
        <v>1291</v>
      </c>
      <c r="L55" s="27"/>
      <c r="M55" s="51" t="s">
        <v>1447</v>
      </c>
      <c r="N55" s="52" t="s">
        <v>933</v>
      </c>
      <c r="O55" s="53" t="s">
        <v>193</v>
      </c>
      <c r="P55" s="50" t="s">
        <v>294</v>
      </c>
      <c r="Q55" s="53" t="s">
        <v>159</v>
      </c>
      <c r="R55" s="53" t="s">
        <v>1448</v>
      </c>
      <c r="S55" s="54" t="s">
        <v>880</v>
      </c>
      <c r="T55" s="50" t="s">
        <v>87</v>
      </c>
      <c r="U55" s="32" t="s">
        <v>1363</v>
      </c>
      <c r="V55" s="25" t="s">
        <v>1449</v>
      </c>
      <c r="W55" s="25" t="s">
        <v>517</v>
      </c>
      <c r="X55" s="25" t="s">
        <v>1450</v>
      </c>
      <c r="Y55" s="33"/>
      <c r="Z55" s="55" t="s">
        <v>790</v>
      </c>
      <c r="AA55" s="56" t="s">
        <v>1229</v>
      </c>
      <c r="AB55" s="49" t="s">
        <v>1451</v>
      </c>
      <c r="AC55" s="56" t="s">
        <v>1452</v>
      </c>
      <c r="AD55" s="55" t="s">
        <v>1013</v>
      </c>
      <c r="AE55" s="56" t="s">
        <v>566</v>
      </c>
      <c r="AF55" s="36" t="s">
        <v>1453</v>
      </c>
      <c r="AG55" s="33"/>
      <c r="AH55" s="50" t="s">
        <v>258</v>
      </c>
      <c r="AI55" s="50" t="s">
        <v>136</v>
      </c>
      <c r="AJ55" s="25" t="s">
        <v>889</v>
      </c>
      <c r="AK55" s="50" t="s">
        <v>716</v>
      </c>
      <c r="AL55" s="50" t="s">
        <v>573</v>
      </c>
      <c r="AM55" s="25" t="s">
        <v>726</v>
      </c>
      <c r="AN55" s="37" t="s">
        <v>1454</v>
      </c>
      <c r="AO55" s="38" t="s">
        <v>1455</v>
      </c>
      <c r="AP55" s="38" t="s">
        <v>1456</v>
      </c>
      <c r="AQ55" s="38" t="s">
        <v>1444</v>
      </c>
      <c r="AR55" s="39">
        <v>73.0</v>
      </c>
      <c r="AS55" s="57" t="s">
        <v>1457</v>
      </c>
      <c r="AT55" s="39">
        <v>66.0</v>
      </c>
      <c r="AU55" s="41" t="s">
        <v>1458</v>
      </c>
      <c r="AV55" s="39">
        <v>76.0</v>
      </c>
      <c r="AW55" s="57" t="s">
        <v>1459</v>
      </c>
      <c r="AX55" s="39">
        <v>119.0</v>
      </c>
      <c r="AY55" s="58" t="s">
        <v>1460</v>
      </c>
      <c r="AZ55" s="39">
        <v>112.0</v>
      </c>
      <c r="BA55" s="59"/>
      <c r="BB55" s="59"/>
      <c r="BC55" s="59"/>
      <c r="BD55" s="60"/>
      <c r="BE55" s="61"/>
      <c r="BF55" s="61"/>
      <c r="BG55" s="61"/>
      <c r="BH55" s="61"/>
      <c r="BI55" s="61"/>
      <c r="BJ55" s="61"/>
      <c r="BK55" s="61"/>
      <c r="BL55" s="61"/>
      <c r="BM55" s="61"/>
      <c r="BN55" s="16"/>
      <c r="BO55" s="46"/>
    </row>
    <row r="56">
      <c r="A56" s="62" t="s">
        <v>1461</v>
      </c>
      <c r="B56" s="62" t="s">
        <v>1462</v>
      </c>
      <c r="C56" s="19" t="s">
        <v>1463</v>
      </c>
      <c r="D56" s="20"/>
      <c r="E56" s="21" t="s">
        <v>318</v>
      </c>
      <c r="F56" s="22" t="s">
        <v>1464</v>
      </c>
      <c r="G56" s="23" t="s">
        <v>690</v>
      </c>
      <c r="H56" s="24" t="s">
        <v>618</v>
      </c>
      <c r="I56" s="24" t="s">
        <v>369</v>
      </c>
      <c r="J56" s="25" t="s">
        <v>347</v>
      </c>
      <c r="K56" s="26" t="s">
        <v>435</v>
      </c>
      <c r="L56" s="27"/>
      <c r="M56" s="28" t="s">
        <v>1465</v>
      </c>
      <c r="N56" s="29" t="s">
        <v>691</v>
      </c>
      <c r="O56" s="30" t="s">
        <v>469</v>
      </c>
      <c r="P56" s="24" t="s">
        <v>1451</v>
      </c>
      <c r="Q56" s="30" t="s">
        <v>1466</v>
      </c>
      <c r="R56" s="30" t="s">
        <v>342</v>
      </c>
      <c r="S56" s="31" t="s">
        <v>93</v>
      </c>
      <c r="T56" s="24" t="s">
        <v>155</v>
      </c>
      <c r="U56" s="32" t="s">
        <v>1467</v>
      </c>
      <c r="V56" s="25" t="s">
        <v>1468</v>
      </c>
      <c r="W56" s="25" t="s">
        <v>1469</v>
      </c>
      <c r="X56" s="25" t="s">
        <v>1470</v>
      </c>
      <c r="Y56" s="33"/>
      <c r="Z56" s="34" t="s">
        <v>1471</v>
      </c>
      <c r="AA56" s="35" t="s">
        <v>373</v>
      </c>
      <c r="AB56" s="22" t="s">
        <v>93</v>
      </c>
      <c r="AC56" s="35" t="s">
        <v>664</v>
      </c>
      <c r="AD56" s="34" t="s">
        <v>436</v>
      </c>
      <c r="AE56" s="35" t="s">
        <v>1385</v>
      </c>
      <c r="AF56" s="36" t="s">
        <v>1472</v>
      </c>
      <c r="AG56" s="33"/>
      <c r="AH56" s="24" t="s">
        <v>1068</v>
      </c>
      <c r="AI56" s="24" t="s">
        <v>265</v>
      </c>
      <c r="AJ56" s="25" t="s">
        <v>1473</v>
      </c>
      <c r="AK56" s="24" t="s">
        <v>1183</v>
      </c>
      <c r="AL56" s="24" t="s">
        <v>136</v>
      </c>
      <c r="AM56" s="25" t="s">
        <v>1474</v>
      </c>
      <c r="AN56" s="37" t="s">
        <v>1475</v>
      </c>
      <c r="AO56" s="38" t="s">
        <v>1476</v>
      </c>
      <c r="AP56" s="38" t="s">
        <v>108</v>
      </c>
      <c r="AQ56" s="38" t="s">
        <v>1463</v>
      </c>
      <c r="AR56" s="39">
        <v>81.0</v>
      </c>
      <c r="AS56" s="40" t="s">
        <v>1477</v>
      </c>
      <c r="AT56" s="39">
        <v>99.0</v>
      </c>
      <c r="AU56" s="41" t="s">
        <v>1478</v>
      </c>
      <c r="AV56" s="39">
        <v>111.0</v>
      </c>
      <c r="AW56" s="40" t="s">
        <v>1479</v>
      </c>
      <c r="AX56" s="39">
        <v>137.0</v>
      </c>
      <c r="AY56" s="42" t="s">
        <v>1480</v>
      </c>
      <c r="AZ56" s="39">
        <v>130.0</v>
      </c>
      <c r="BA56" s="43"/>
      <c r="BB56" s="43"/>
      <c r="BC56" s="43"/>
      <c r="BD56" s="44"/>
      <c r="BE56" s="45"/>
      <c r="BF56" s="45"/>
      <c r="BG56" s="45"/>
      <c r="BH56" s="45"/>
      <c r="BI56" s="45"/>
      <c r="BJ56" s="45"/>
      <c r="BK56" s="45"/>
      <c r="BL56" s="45"/>
      <c r="BM56" s="45"/>
      <c r="BN56" s="16"/>
      <c r="BO56" s="46"/>
    </row>
    <row r="57">
      <c r="A57" s="62" t="s">
        <v>1481</v>
      </c>
      <c r="B57" s="62" t="s">
        <v>1482</v>
      </c>
      <c r="C57" s="19" t="s">
        <v>1483</v>
      </c>
      <c r="D57" s="47"/>
      <c r="E57" s="48" t="s">
        <v>1484</v>
      </c>
      <c r="F57" s="49" t="s">
        <v>440</v>
      </c>
      <c r="G57" s="23" t="s">
        <v>1485</v>
      </c>
      <c r="H57" s="50" t="s">
        <v>1486</v>
      </c>
      <c r="I57" s="50" t="s">
        <v>746</v>
      </c>
      <c r="J57" s="25" t="s">
        <v>1487</v>
      </c>
      <c r="K57" s="26" t="s">
        <v>1488</v>
      </c>
      <c r="L57" s="27"/>
      <c r="M57" s="51" t="s">
        <v>1489</v>
      </c>
      <c r="N57" s="52" t="s">
        <v>108</v>
      </c>
      <c r="O57" s="53" t="s">
        <v>1490</v>
      </c>
      <c r="P57" s="50" t="s">
        <v>1491</v>
      </c>
      <c r="Q57" s="53" t="s">
        <v>806</v>
      </c>
      <c r="R57" s="53" t="s">
        <v>1317</v>
      </c>
      <c r="S57" s="54" t="s">
        <v>539</v>
      </c>
      <c r="T57" s="50" t="s">
        <v>115</v>
      </c>
      <c r="U57" s="32" t="s">
        <v>1492</v>
      </c>
      <c r="V57" s="25" t="s">
        <v>1493</v>
      </c>
      <c r="W57" s="25" t="s">
        <v>1494</v>
      </c>
      <c r="X57" s="25" t="s">
        <v>1495</v>
      </c>
      <c r="Y57" s="33"/>
      <c r="Z57" s="55" t="s">
        <v>234</v>
      </c>
      <c r="AA57" s="71" t="s">
        <v>129</v>
      </c>
      <c r="AB57" s="49" t="s">
        <v>1496</v>
      </c>
      <c r="AC57" s="71" t="s">
        <v>618</v>
      </c>
      <c r="AD57" s="55" t="s">
        <v>1046</v>
      </c>
      <c r="AE57" s="71" t="s">
        <v>1497</v>
      </c>
      <c r="AF57" s="36" t="s">
        <v>1498</v>
      </c>
      <c r="AG57" s="33"/>
      <c r="AH57" s="50" t="s">
        <v>334</v>
      </c>
      <c r="AI57" s="50" t="s">
        <v>172</v>
      </c>
      <c r="AJ57" s="25" t="s">
        <v>1499</v>
      </c>
      <c r="AK57" s="50" t="s">
        <v>479</v>
      </c>
      <c r="AL57" s="50" t="s">
        <v>174</v>
      </c>
      <c r="AM57" s="25" t="s">
        <v>1500</v>
      </c>
      <c r="AN57" s="37" t="s">
        <v>1501</v>
      </c>
      <c r="AO57" s="38" t="s">
        <v>1502</v>
      </c>
      <c r="AP57" s="38" t="s">
        <v>1503</v>
      </c>
      <c r="AQ57" s="38" t="s">
        <v>1483</v>
      </c>
      <c r="AR57" s="39">
        <v>27.0</v>
      </c>
      <c r="AS57" s="57" t="s">
        <v>1504</v>
      </c>
      <c r="AT57" s="39">
        <v>29.0</v>
      </c>
      <c r="AU57" s="41" t="s">
        <v>1505</v>
      </c>
      <c r="AV57" s="39">
        <v>38.0</v>
      </c>
      <c r="AW57" s="57" t="s">
        <v>1506</v>
      </c>
      <c r="AX57" s="39">
        <v>57.0</v>
      </c>
      <c r="AY57" s="58" t="s">
        <v>1507</v>
      </c>
      <c r="AZ57" s="39">
        <v>39.0</v>
      </c>
      <c r="BA57" s="59"/>
      <c r="BB57" s="59"/>
      <c r="BC57" s="59"/>
      <c r="BD57" s="60"/>
      <c r="BE57" s="61"/>
      <c r="BF57" s="61"/>
      <c r="BG57" s="61"/>
      <c r="BH57" s="61"/>
      <c r="BI57" s="61"/>
      <c r="BJ57" s="61"/>
      <c r="BK57" s="61"/>
      <c r="BL57" s="61"/>
      <c r="BM57" s="61"/>
      <c r="BN57" s="16"/>
      <c r="BO57" s="46"/>
    </row>
    <row r="58">
      <c r="A58" s="62" t="s">
        <v>1481</v>
      </c>
      <c r="B58" s="62" t="s">
        <v>1508</v>
      </c>
      <c r="C58" s="19" t="s">
        <v>1509</v>
      </c>
      <c r="D58" s="20"/>
      <c r="E58" s="21" t="s">
        <v>1065</v>
      </c>
      <c r="F58" s="22" t="s">
        <v>1265</v>
      </c>
      <c r="G58" s="23" t="s">
        <v>1510</v>
      </c>
      <c r="H58" s="24" t="s">
        <v>1511</v>
      </c>
      <c r="I58" s="24" t="s">
        <v>1204</v>
      </c>
      <c r="J58" s="25" t="s">
        <v>1512</v>
      </c>
      <c r="K58" s="26" t="s">
        <v>1513</v>
      </c>
      <c r="L58" s="27"/>
      <c r="M58" s="28" t="s">
        <v>1514</v>
      </c>
      <c r="N58" s="29" t="s">
        <v>846</v>
      </c>
      <c r="O58" s="30" t="s">
        <v>692</v>
      </c>
      <c r="P58" s="24" t="s">
        <v>1515</v>
      </c>
      <c r="Q58" s="30" t="s">
        <v>998</v>
      </c>
      <c r="R58" s="30" t="s">
        <v>539</v>
      </c>
      <c r="S58" s="31" t="s">
        <v>84</v>
      </c>
      <c r="T58" s="24" t="s">
        <v>186</v>
      </c>
      <c r="U58" s="32" t="s">
        <v>1516</v>
      </c>
      <c r="V58" s="25" t="s">
        <v>1517</v>
      </c>
      <c r="W58" s="25" t="s">
        <v>823</v>
      </c>
      <c r="X58" s="25" t="s">
        <v>1518</v>
      </c>
      <c r="Y58" s="33"/>
      <c r="Z58" s="34" t="s">
        <v>337</v>
      </c>
      <c r="AA58" s="35" t="s">
        <v>1519</v>
      </c>
      <c r="AB58" s="22" t="s">
        <v>1294</v>
      </c>
      <c r="AC58" s="35" t="s">
        <v>405</v>
      </c>
      <c r="AD58" s="34" t="s">
        <v>472</v>
      </c>
      <c r="AE58" s="35" t="s">
        <v>547</v>
      </c>
      <c r="AF58" s="36" t="s">
        <v>1520</v>
      </c>
      <c r="AG58" s="33"/>
      <c r="AH58" s="24" t="s">
        <v>1521</v>
      </c>
      <c r="AI58" s="24" t="s">
        <v>375</v>
      </c>
      <c r="AJ58" s="25" t="s">
        <v>1522</v>
      </c>
      <c r="AK58" s="24" t="s">
        <v>1523</v>
      </c>
      <c r="AL58" s="24" t="s">
        <v>256</v>
      </c>
      <c r="AM58" s="25" t="s">
        <v>1524</v>
      </c>
      <c r="AN58" s="37" t="s">
        <v>1525</v>
      </c>
      <c r="AO58" s="38" t="s">
        <v>1526</v>
      </c>
      <c r="AP58" s="38" t="s">
        <v>1527</v>
      </c>
      <c r="AQ58" s="38" t="s">
        <v>1509</v>
      </c>
      <c r="AR58" s="39">
        <v>301.0</v>
      </c>
      <c r="AS58" s="40" t="s">
        <v>1528</v>
      </c>
      <c r="AT58" s="39">
        <v>294.0</v>
      </c>
      <c r="AU58" s="41" t="s">
        <v>1529</v>
      </c>
      <c r="AV58" s="39">
        <v>302.0</v>
      </c>
      <c r="AW58" s="40" t="s">
        <v>1530</v>
      </c>
      <c r="AX58" s="39">
        <v>303.0</v>
      </c>
      <c r="AY58" s="42" t="s">
        <v>1531</v>
      </c>
      <c r="AZ58" s="39">
        <v>303.0</v>
      </c>
      <c r="BA58" s="43"/>
      <c r="BB58" s="43"/>
      <c r="BC58" s="43"/>
      <c r="BD58" s="44"/>
      <c r="BE58" s="45"/>
      <c r="BF58" s="45"/>
      <c r="BG58" s="45"/>
      <c r="BH58" s="45"/>
      <c r="BI58" s="45"/>
      <c r="BJ58" s="45"/>
      <c r="BK58" s="45"/>
      <c r="BL58" s="45"/>
      <c r="BM58" s="45"/>
      <c r="BN58" s="16"/>
      <c r="BO58" s="46"/>
    </row>
    <row r="59">
      <c r="A59" s="62" t="s">
        <v>1532</v>
      </c>
      <c r="B59" s="62" t="s">
        <v>1533</v>
      </c>
      <c r="C59" s="19" t="s">
        <v>1534</v>
      </c>
      <c r="D59" s="47"/>
      <c r="E59" s="48" t="s">
        <v>318</v>
      </c>
      <c r="F59" s="49" t="s">
        <v>258</v>
      </c>
      <c r="G59" s="23" t="s">
        <v>308</v>
      </c>
      <c r="H59" s="50" t="s">
        <v>1535</v>
      </c>
      <c r="I59" s="50" t="s">
        <v>1150</v>
      </c>
      <c r="J59" s="25" t="s">
        <v>766</v>
      </c>
      <c r="K59" s="26" t="s">
        <v>1536</v>
      </c>
      <c r="L59" s="27"/>
      <c r="M59" s="51" t="s">
        <v>1537</v>
      </c>
      <c r="N59" s="52" t="s">
        <v>1538</v>
      </c>
      <c r="O59" s="53" t="s">
        <v>121</v>
      </c>
      <c r="P59" s="50" t="s">
        <v>1539</v>
      </c>
      <c r="Q59" s="53" t="s">
        <v>228</v>
      </c>
      <c r="R59" s="53" t="s">
        <v>158</v>
      </c>
      <c r="S59" s="54" t="s">
        <v>120</v>
      </c>
      <c r="T59" s="50" t="s">
        <v>540</v>
      </c>
      <c r="U59" s="32" t="s">
        <v>129</v>
      </c>
      <c r="V59" s="25" t="s">
        <v>620</v>
      </c>
      <c r="W59" s="25" t="s">
        <v>1540</v>
      </c>
      <c r="X59" s="25" t="s">
        <v>1541</v>
      </c>
      <c r="Y59" s="33"/>
      <c r="Z59" s="55" t="s">
        <v>625</v>
      </c>
      <c r="AA59" s="56" t="s">
        <v>258</v>
      </c>
      <c r="AB59" s="49" t="s">
        <v>1116</v>
      </c>
      <c r="AC59" s="56" t="s">
        <v>938</v>
      </c>
      <c r="AD59" s="55" t="s">
        <v>530</v>
      </c>
      <c r="AE59" s="56" t="s">
        <v>1542</v>
      </c>
      <c r="AF59" s="36" t="s">
        <v>1543</v>
      </c>
      <c r="AG59" s="33"/>
      <c r="AH59" s="50" t="s">
        <v>1544</v>
      </c>
      <c r="AI59" s="50" t="s">
        <v>751</v>
      </c>
      <c r="AJ59" s="25" t="s">
        <v>1545</v>
      </c>
      <c r="AK59" s="50" t="s">
        <v>155</v>
      </c>
      <c r="AL59" s="50" t="s">
        <v>168</v>
      </c>
      <c r="AM59" s="25" t="s">
        <v>536</v>
      </c>
      <c r="AN59" s="37" t="s">
        <v>1546</v>
      </c>
      <c r="AO59" s="38" t="s">
        <v>1547</v>
      </c>
      <c r="AP59" s="38" t="s">
        <v>1548</v>
      </c>
      <c r="AQ59" s="38" t="s">
        <v>1534</v>
      </c>
      <c r="AR59" s="39">
        <v>182.0</v>
      </c>
      <c r="AS59" s="57" t="s">
        <v>1549</v>
      </c>
      <c r="AT59" s="39">
        <v>165.0</v>
      </c>
      <c r="AU59" s="41" t="s">
        <v>1550</v>
      </c>
      <c r="AV59" s="39">
        <v>155.0</v>
      </c>
      <c r="AW59" s="57" t="s">
        <v>1551</v>
      </c>
      <c r="AX59" s="39">
        <v>127.0</v>
      </c>
      <c r="AY59" s="58" t="s">
        <v>1552</v>
      </c>
      <c r="AZ59" s="39">
        <v>139.0</v>
      </c>
      <c r="BA59" s="59"/>
      <c r="BB59" s="59"/>
      <c r="BC59" s="59"/>
      <c r="BD59" s="60"/>
      <c r="BE59" s="61"/>
      <c r="BF59" s="61"/>
      <c r="BG59" s="61"/>
      <c r="BH59" s="61"/>
      <c r="BI59" s="61"/>
      <c r="BJ59" s="61"/>
      <c r="BK59" s="61"/>
      <c r="BL59" s="61"/>
      <c r="BM59" s="61"/>
      <c r="BN59" s="16"/>
      <c r="BO59" s="46"/>
    </row>
    <row r="60">
      <c r="A60" s="62" t="s">
        <v>1553</v>
      </c>
      <c r="B60" s="62" t="s">
        <v>1554</v>
      </c>
      <c r="C60" s="19" t="s">
        <v>1555</v>
      </c>
      <c r="D60" s="20"/>
      <c r="E60" s="21" t="s">
        <v>257</v>
      </c>
      <c r="F60" s="22" t="s">
        <v>255</v>
      </c>
      <c r="G60" s="23" t="s">
        <v>1556</v>
      </c>
      <c r="H60" s="24" t="s">
        <v>1557</v>
      </c>
      <c r="I60" s="24" t="s">
        <v>627</v>
      </c>
      <c r="J60" s="25" t="s">
        <v>1558</v>
      </c>
      <c r="K60" s="26" t="s">
        <v>1559</v>
      </c>
      <c r="L60" s="27"/>
      <c r="M60" s="28" t="s">
        <v>1560</v>
      </c>
      <c r="N60" s="29" t="s">
        <v>627</v>
      </c>
      <c r="O60" s="30" t="s">
        <v>1061</v>
      </c>
      <c r="P60" s="24" t="s">
        <v>1561</v>
      </c>
      <c r="Q60" s="30" t="s">
        <v>1562</v>
      </c>
      <c r="R60" s="30" t="s">
        <v>938</v>
      </c>
      <c r="S60" s="31" t="s">
        <v>84</v>
      </c>
      <c r="T60" s="24" t="s">
        <v>540</v>
      </c>
      <c r="U60" s="32" t="s">
        <v>1563</v>
      </c>
      <c r="V60" s="25" t="s">
        <v>240</v>
      </c>
      <c r="W60" s="25" t="s">
        <v>207</v>
      </c>
      <c r="X60" s="25" t="s">
        <v>1564</v>
      </c>
      <c r="Y60" s="33"/>
      <c r="Z60" s="34" t="s">
        <v>127</v>
      </c>
      <c r="AA60" s="35" t="s">
        <v>1565</v>
      </c>
      <c r="AB60" s="22" t="s">
        <v>110</v>
      </c>
      <c r="AC60" s="35" t="s">
        <v>237</v>
      </c>
      <c r="AD60" s="34" t="s">
        <v>436</v>
      </c>
      <c r="AE60" s="35" t="s">
        <v>603</v>
      </c>
      <c r="AF60" s="36" t="s">
        <v>1566</v>
      </c>
      <c r="AG60" s="33"/>
      <c r="AH60" s="24" t="s">
        <v>751</v>
      </c>
      <c r="AI60" s="24" t="s">
        <v>710</v>
      </c>
      <c r="AJ60" s="25" t="s">
        <v>1567</v>
      </c>
      <c r="AK60" s="24" t="s">
        <v>1568</v>
      </c>
      <c r="AL60" s="24" t="s">
        <v>168</v>
      </c>
      <c r="AM60" s="25" t="s">
        <v>1569</v>
      </c>
      <c r="AN60" s="37" t="s">
        <v>1570</v>
      </c>
      <c r="AO60" s="38" t="s">
        <v>225</v>
      </c>
      <c r="AP60" s="38" t="s">
        <v>1571</v>
      </c>
      <c r="AQ60" s="38" t="s">
        <v>1555</v>
      </c>
      <c r="AR60" s="39">
        <v>261.0</v>
      </c>
      <c r="AS60" s="40" t="s">
        <v>1572</v>
      </c>
      <c r="AT60" s="39">
        <v>260.0</v>
      </c>
      <c r="AU60" s="41" t="s">
        <v>1573</v>
      </c>
      <c r="AV60" s="39">
        <v>247.0</v>
      </c>
      <c r="AW60" s="40" t="s">
        <v>1574</v>
      </c>
      <c r="AX60" s="39">
        <v>244.0</v>
      </c>
      <c r="AY60" s="42" t="s">
        <v>1575</v>
      </c>
      <c r="AZ60" s="39">
        <v>251.0</v>
      </c>
      <c r="BA60" s="43"/>
      <c r="BB60" s="43"/>
      <c r="BC60" s="43"/>
      <c r="BD60" s="44"/>
      <c r="BE60" s="45"/>
      <c r="BF60" s="45"/>
      <c r="BG60" s="45"/>
      <c r="BH60" s="45"/>
      <c r="BI60" s="45"/>
      <c r="BJ60" s="45"/>
      <c r="BK60" s="45"/>
      <c r="BL60" s="45"/>
      <c r="BM60" s="45"/>
      <c r="BN60" s="16"/>
      <c r="BO60" s="46"/>
    </row>
    <row r="61">
      <c r="A61" s="18" t="s">
        <v>1576</v>
      </c>
      <c r="B61" s="18" t="s">
        <v>1577</v>
      </c>
      <c r="C61" s="19" t="s">
        <v>1578</v>
      </c>
      <c r="D61" s="47"/>
      <c r="E61" s="48" t="s">
        <v>254</v>
      </c>
      <c r="F61" s="49" t="s">
        <v>1579</v>
      </c>
      <c r="G61" s="23" t="s">
        <v>1580</v>
      </c>
      <c r="H61" s="50" t="s">
        <v>1581</v>
      </c>
      <c r="I61" s="50" t="s">
        <v>1582</v>
      </c>
      <c r="J61" s="25" t="s">
        <v>1580</v>
      </c>
      <c r="K61" s="26" t="s">
        <v>1580</v>
      </c>
      <c r="L61" s="27"/>
      <c r="M61" s="51" t="s">
        <v>1583</v>
      </c>
      <c r="N61" s="52" t="s">
        <v>594</v>
      </c>
      <c r="O61" s="53" t="s">
        <v>775</v>
      </c>
      <c r="P61" s="50" t="s">
        <v>1584</v>
      </c>
      <c r="Q61" s="53" t="s">
        <v>627</v>
      </c>
      <c r="R61" s="53" t="s">
        <v>739</v>
      </c>
      <c r="S61" s="54" t="s">
        <v>121</v>
      </c>
      <c r="T61" s="50" t="s">
        <v>79</v>
      </c>
      <c r="U61" s="32" t="s">
        <v>1585</v>
      </c>
      <c r="V61" s="25" t="s">
        <v>1586</v>
      </c>
      <c r="W61" s="25" t="s">
        <v>1587</v>
      </c>
      <c r="X61" s="25" t="s">
        <v>1588</v>
      </c>
      <c r="Y61" s="33"/>
      <c r="Z61" s="55" t="s">
        <v>463</v>
      </c>
      <c r="AA61" s="56" t="s">
        <v>575</v>
      </c>
      <c r="AB61" s="49" t="s">
        <v>204</v>
      </c>
      <c r="AC61" s="56" t="s">
        <v>1150</v>
      </c>
      <c r="AD61" s="55" t="s">
        <v>277</v>
      </c>
      <c r="AE61" s="56" t="s">
        <v>1589</v>
      </c>
      <c r="AF61" s="36" t="s">
        <v>1590</v>
      </c>
      <c r="AG61" s="33"/>
      <c r="AH61" s="50" t="s">
        <v>444</v>
      </c>
      <c r="AI61" s="50" t="s">
        <v>1132</v>
      </c>
      <c r="AJ61" s="25" t="s">
        <v>1591</v>
      </c>
      <c r="AK61" s="50" t="s">
        <v>1355</v>
      </c>
      <c r="AL61" s="50" t="s">
        <v>535</v>
      </c>
      <c r="AM61" s="25" t="s">
        <v>1592</v>
      </c>
      <c r="AN61" s="37" t="s">
        <v>1593</v>
      </c>
      <c r="AO61" s="38" t="s">
        <v>1594</v>
      </c>
      <c r="AP61" s="38" t="s">
        <v>1595</v>
      </c>
      <c r="AQ61" s="38" t="s">
        <v>1578</v>
      </c>
      <c r="AR61" s="39">
        <v>302.0</v>
      </c>
      <c r="AS61" s="57" t="s">
        <v>1596</v>
      </c>
      <c r="AT61" s="39">
        <v>302.0</v>
      </c>
      <c r="AU61" s="41" t="s">
        <v>1597</v>
      </c>
      <c r="AV61" s="39">
        <v>299.0</v>
      </c>
      <c r="AW61" s="57" t="s">
        <v>1598</v>
      </c>
      <c r="AX61" s="39">
        <v>287.0</v>
      </c>
      <c r="AY61" s="58" t="s">
        <v>1599</v>
      </c>
      <c r="AZ61" s="39">
        <v>292.0</v>
      </c>
      <c r="BA61" s="59"/>
      <c r="BB61" s="59"/>
      <c r="BC61" s="59"/>
      <c r="BD61" s="60"/>
      <c r="BE61" s="61"/>
      <c r="BF61" s="61"/>
      <c r="BG61" s="61"/>
      <c r="BH61" s="61"/>
      <c r="BI61" s="61"/>
      <c r="BJ61" s="61"/>
      <c r="BK61" s="61"/>
      <c r="BL61" s="61"/>
      <c r="BM61" s="61"/>
      <c r="BN61" s="16"/>
      <c r="BO61" s="46"/>
    </row>
    <row r="62">
      <c r="A62" s="18" t="s">
        <v>1600</v>
      </c>
      <c r="B62" s="18" t="s">
        <v>1601</v>
      </c>
      <c r="C62" s="19" t="s">
        <v>1602</v>
      </c>
      <c r="D62" s="20"/>
      <c r="E62" s="21" t="s">
        <v>705</v>
      </c>
      <c r="F62" s="22" t="s">
        <v>512</v>
      </c>
      <c r="G62" s="23" t="s">
        <v>1603</v>
      </c>
      <c r="H62" s="24" t="s">
        <v>373</v>
      </c>
      <c r="I62" s="24" t="s">
        <v>169</v>
      </c>
      <c r="J62" s="25" t="s">
        <v>198</v>
      </c>
      <c r="K62" s="26" t="s">
        <v>889</v>
      </c>
      <c r="L62" s="27"/>
      <c r="M62" s="28" t="s">
        <v>1604</v>
      </c>
      <c r="N62" s="29" t="s">
        <v>938</v>
      </c>
      <c r="O62" s="30" t="s">
        <v>1562</v>
      </c>
      <c r="P62" s="24" t="s">
        <v>125</v>
      </c>
      <c r="Q62" s="30" t="s">
        <v>981</v>
      </c>
      <c r="R62" s="30" t="s">
        <v>1112</v>
      </c>
      <c r="S62" s="31" t="s">
        <v>705</v>
      </c>
      <c r="T62" s="24" t="s">
        <v>266</v>
      </c>
      <c r="U62" s="32" t="s">
        <v>1605</v>
      </c>
      <c r="V62" s="25" t="s">
        <v>1489</v>
      </c>
      <c r="W62" s="25" t="s">
        <v>1606</v>
      </c>
      <c r="X62" s="25" t="s">
        <v>1607</v>
      </c>
      <c r="Y62" s="33"/>
      <c r="Z62" s="34" t="s">
        <v>168</v>
      </c>
      <c r="AA62" s="35" t="s">
        <v>955</v>
      </c>
      <c r="AB62" s="22" t="s">
        <v>136</v>
      </c>
      <c r="AC62" s="35" t="s">
        <v>71</v>
      </c>
      <c r="AD62" s="34" t="s">
        <v>883</v>
      </c>
      <c r="AE62" s="35" t="s">
        <v>1252</v>
      </c>
      <c r="AF62" s="36" t="s">
        <v>1608</v>
      </c>
      <c r="AG62" s="33"/>
      <c r="AH62" s="24" t="s">
        <v>1170</v>
      </c>
      <c r="AI62" s="24" t="s">
        <v>469</v>
      </c>
      <c r="AJ62" s="25" t="s">
        <v>517</v>
      </c>
      <c r="AK62" s="24" t="s">
        <v>1066</v>
      </c>
      <c r="AL62" s="24" t="s">
        <v>535</v>
      </c>
      <c r="AM62" s="25" t="s">
        <v>1609</v>
      </c>
      <c r="AN62" s="37" t="s">
        <v>1610</v>
      </c>
      <c r="AO62" s="38" t="s">
        <v>1611</v>
      </c>
      <c r="AP62" s="38" t="s">
        <v>1612</v>
      </c>
      <c r="AQ62" s="38" t="s">
        <v>1602</v>
      </c>
      <c r="AR62" s="39">
        <v>76.0</v>
      </c>
      <c r="AS62" s="40" t="s">
        <v>1613</v>
      </c>
      <c r="AT62" s="39">
        <v>79.0</v>
      </c>
      <c r="AU62" s="41" t="s">
        <v>1614</v>
      </c>
      <c r="AV62" s="39">
        <v>78.0</v>
      </c>
      <c r="AW62" s="40" t="s">
        <v>1615</v>
      </c>
      <c r="AX62" s="39">
        <v>73.0</v>
      </c>
      <c r="AY62" s="42" t="s">
        <v>1616</v>
      </c>
      <c r="AZ62" s="39">
        <v>73.0</v>
      </c>
      <c r="BA62" s="43"/>
      <c r="BB62" s="43"/>
      <c r="BC62" s="43"/>
      <c r="BD62" s="44"/>
      <c r="BE62" s="45"/>
      <c r="BF62" s="45"/>
      <c r="BG62" s="45"/>
      <c r="BH62" s="45"/>
      <c r="BI62" s="45"/>
      <c r="BJ62" s="45"/>
      <c r="BK62" s="45"/>
      <c r="BL62" s="45"/>
      <c r="BM62" s="45"/>
      <c r="BN62" s="16"/>
      <c r="BO62" s="46"/>
    </row>
    <row r="63">
      <c r="A63" s="18" t="s">
        <v>1617</v>
      </c>
      <c r="B63" s="18" t="s">
        <v>1618</v>
      </c>
      <c r="C63" s="19" t="s">
        <v>1619</v>
      </c>
      <c r="D63" s="47"/>
      <c r="E63" s="48" t="s">
        <v>293</v>
      </c>
      <c r="F63" s="49" t="s">
        <v>68</v>
      </c>
      <c r="G63" s="23" t="s">
        <v>1620</v>
      </c>
      <c r="H63" s="50" t="s">
        <v>445</v>
      </c>
      <c r="I63" s="50" t="s">
        <v>115</v>
      </c>
      <c r="J63" s="25" t="s">
        <v>1621</v>
      </c>
      <c r="K63" s="26" t="s">
        <v>1139</v>
      </c>
      <c r="L63" s="27"/>
      <c r="M63" s="51" t="s">
        <v>1509</v>
      </c>
      <c r="N63" s="52" t="s">
        <v>1622</v>
      </c>
      <c r="O63" s="53" t="s">
        <v>172</v>
      </c>
      <c r="P63" s="50" t="s">
        <v>1061</v>
      </c>
      <c r="Q63" s="53" t="s">
        <v>602</v>
      </c>
      <c r="R63" s="53" t="s">
        <v>796</v>
      </c>
      <c r="S63" s="54" t="s">
        <v>94</v>
      </c>
      <c r="T63" s="50" t="s">
        <v>120</v>
      </c>
      <c r="U63" s="32" t="s">
        <v>1568</v>
      </c>
      <c r="V63" s="25" t="s">
        <v>1623</v>
      </c>
      <c r="W63" s="25" t="s">
        <v>1624</v>
      </c>
      <c r="X63" s="25" t="s">
        <v>1625</v>
      </c>
      <c r="Y63" s="33"/>
      <c r="Z63" s="55" t="s">
        <v>94</v>
      </c>
      <c r="AA63" s="56" t="s">
        <v>205</v>
      </c>
      <c r="AB63" s="49" t="s">
        <v>1083</v>
      </c>
      <c r="AC63" s="56" t="s">
        <v>69</v>
      </c>
      <c r="AD63" s="55" t="s">
        <v>1156</v>
      </c>
      <c r="AE63" s="56" t="s">
        <v>1170</v>
      </c>
      <c r="AF63" s="36" t="s">
        <v>1626</v>
      </c>
      <c r="AG63" s="33"/>
      <c r="AH63" s="50" t="s">
        <v>1539</v>
      </c>
      <c r="AI63" s="50" t="s">
        <v>806</v>
      </c>
      <c r="AJ63" s="25" t="s">
        <v>1627</v>
      </c>
      <c r="AK63" s="50" t="s">
        <v>231</v>
      </c>
      <c r="AL63" s="50" t="s">
        <v>751</v>
      </c>
      <c r="AM63" s="25" t="s">
        <v>222</v>
      </c>
      <c r="AN63" s="37" t="s">
        <v>1628</v>
      </c>
      <c r="AO63" s="38" t="s">
        <v>1629</v>
      </c>
      <c r="AP63" s="38" t="s">
        <v>165</v>
      </c>
      <c r="AQ63" s="38" t="s">
        <v>1619</v>
      </c>
      <c r="AR63" s="39">
        <v>191.0</v>
      </c>
      <c r="AS63" s="57" t="s">
        <v>1630</v>
      </c>
      <c r="AT63" s="39">
        <v>174.0</v>
      </c>
      <c r="AU63" s="41" t="s">
        <v>1631</v>
      </c>
      <c r="AV63" s="39">
        <v>171.0</v>
      </c>
      <c r="AW63" s="57" t="s">
        <v>1632</v>
      </c>
      <c r="AX63" s="39">
        <v>186.0</v>
      </c>
      <c r="AY63" s="58" t="s">
        <v>1633</v>
      </c>
      <c r="AZ63" s="39">
        <v>189.0</v>
      </c>
      <c r="BA63" s="59"/>
      <c r="BB63" s="59"/>
      <c r="BC63" s="59"/>
      <c r="BD63" s="60"/>
      <c r="BE63" s="61"/>
      <c r="BF63" s="61"/>
      <c r="BG63" s="61"/>
      <c r="BH63" s="61"/>
      <c r="BI63" s="61"/>
      <c r="BJ63" s="61"/>
      <c r="BK63" s="61"/>
      <c r="BL63" s="61"/>
      <c r="BM63" s="61"/>
      <c r="BN63" s="16"/>
      <c r="BO63" s="46"/>
    </row>
    <row r="64">
      <c r="A64" s="62" t="s">
        <v>1634</v>
      </c>
      <c r="B64" s="62" t="s">
        <v>1635</v>
      </c>
      <c r="C64" s="19" t="s">
        <v>1636</v>
      </c>
      <c r="D64" s="20"/>
      <c r="E64" s="21" t="s">
        <v>1637</v>
      </c>
      <c r="F64" s="22" t="s">
        <v>1638</v>
      </c>
      <c r="G64" s="23" t="s">
        <v>1639</v>
      </c>
      <c r="H64" s="24" t="s">
        <v>279</v>
      </c>
      <c r="I64" s="24" t="s">
        <v>222</v>
      </c>
      <c r="J64" s="25" t="s">
        <v>1622</v>
      </c>
      <c r="K64" s="26" t="s">
        <v>1640</v>
      </c>
      <c r="L64" s="27"/>
      <c r="M64" s="28" t="s">
        <v>1641</v>
      </c>
      <c r="N64" s="29" t="s">
        <v>1642</v>
      </c>
      <c r="O64" s="30" t="s">
        <v>430</v>
      </c>
      <c r="P64" s="24" t="s">
        <v>883</v>
      </c>
      <c r="Q64" s="30" t="s">
        <v>129</v>
      </c>
      <c r="R64" s="30" t="s">
        <v>1112</v>
      </c>
      <c r="S64" s="31" t="s">
        <v>445</v>
      </c>
      <c r="T64" s="24" t="s">
        <v>87</v>
      </c>
      <c r="U64" s="32" t="s">
        <v>1643</v>
      </c>
      <c r="V64" s="25" t="s">
        <v>1644</v>
      </c>
      <c r="W64" s="25" t="s">
        <v>444</v>
      </c>
      <c r="X64" s="25" t="s">
        <v>1645</v>
      </c>
      <c r="Y64" s="33"/>
      <c r="Z64" s="34" t="s">
        <v>266</v>
      </c>
      <c r="AA64" s="35" t="s">
        <v>459</v>
      </c>
      <c r="AB64" s="22" t="s">
        <v>509</v>
      </c>
      <c r="AC64" s="69" t="s">
        <v>436</v>
      </c>
      <c r="AD64" s="34" t="s">
        <v>381</v>
      </c>
      <c r="AE64" s="69" t="s">
        <v>167</v>
      </c>
      <c r="AF64" s="36" t="s">
        <v>1646</v>
      </c>
      <c r="AG64" s="33"/>
      <c r="AH64" s="24" t="s">
        <v>165</v>
      </c>
      <c r="AI64" s="24" t="s">
        <v>806</v>
      </c>
      <c r="AJ64" s="25" t="s">
        <v>1647</v>
      </c>
      <c r="AK64" s="24" t="s">
        <v>1648</v>
      </c>
      <c r="AL64" s="24" t="s">
        <v>880</v>
      </c>
      <c r="AM64" s="25" t="s">
        <v>1649</v>
      </c>
      <c r="AN64" s="37" t="s">
        <v>1650</v>
      </c>
      <c r="AO64" s="38" t="s">
        <v>1651</v>
      </c>
      <c r="AP64" s="38" t="s">
        <v>1652</v>
      </c>
      <c r="AQ64" s="38" t="s">
        <v>1636</v>
      </c>
      <c r="AR64" s="39">
        <v>210.0</v>
      </c>
      <c r="AS64" s="40" t="s">
        <v>1653</v>
      </c>
      <c r="AT64" s="39">
        <v>206.0</v>
      </c>
      <c r="AU64" s="41" t="s">
        <v>1654</v>
      </c>
      <c r="AV64" s="39">
        <v>214.0</v>
      </c>
      <c r="AW64" s="40" t="s">
        <v>1655</v>
      </c>
      <c r="AX64" s="39">
        <v>206.0</v>
      </c>
      <c r="AY64" s="42" t="s">
        <v>1656</v>
      </c>
      <c r="AZ64" s="39">
        <v>205.0</v>
      </c>
      <c r="BA64" s="43"/>
      <c r="BB64" s="43"/>
      <c r="BC64" s="43"/>
      <c r="BD64" s="44"/>
      <c r="BE64" s="45"/>
      <c r="BF64" s="45"/>
      <c r="BG64" s="45"/>
      <c r="BH64" s="45"/>
      <c r="BI64" s="45"/>
      <c r="BJ64" s="45"/>
      <c r="BK64" s="45"/>
      <c r="BL64" s="45"/>
      <c r="BM64" s="45"/>
      <c r="BN64" s="16"/>
      <c r="BO64" s="46"/>
    </row>
    <row r="65">
      <c r="A65" s="18" t="s">
        <v>1657</v>
      </c>
      <c r="B65" s="18" t="s">
        <v>1658</v>
      </c>
      <c r="C65" s="19" t="s">
        <v>1659</v>
      </c>
      <c r="D65" s="47"/>
      <c r="E65" s="48" t="s">
        <v>603</v>
      </c>
      <c r="F65" s="49" t="s">
        <v>1660</v>
      </c>
      <c r="G65" s="23" t="s">
        <v>1661</v>
      </c>
      <c r="H65" s="50" t="s">
        <v>1662</v>
      </c>
      <c r="I65" s="50" t="s">
        <v>407</v>
      </c>
      <c r="J65" s="25" t="s">
        <v>1663</v>
      </c>
      <c r="K65" s="26" t="s">
        <v>1664</v>
      </c>
      <c r="L65" s="27"/>
      <c r="M65" s="51" t="s">
        <v>1665</v>
      </c>
      <c r="N65" s="52" t="s">
        <v>514</v>
      </c>
      <c r="O65" s="53" t="s">
        <v>267</v>
      </c>
      <c r="P65" s="50" t="s">
        <v>398</v>
      </c>
      <c r="Q65" s="53" t="s">
        <v>172</v>
      </c>
      <c r="R65" s="53" t="s">
        <v>1666</v>
      </c>
      <c r="S65" s="54" t="s">
        <v>135</v>
      </c>
      <c r="T65" s="50" t="s">
        <v>1667</v>
      </c>
      <c r="U65" s="32" t="s">
        <v>913</v>
      </c>
      <c r="V65" s="25" t="s">
        <v>1668</v>
      </c>
      <c r="W65" s="25" t="s">
        <v>84</v>
      </c>
      <c r="X65" s="25" t="s">
        <v>1669</v>
      </c>
      <c r="Y65" s="33"/>
      <c r="Z65" s="55" t="s">
        <v>1670</v>
      </c>
      <c r="AA65" s="56" t="s">
        <v>540</v>
      </c>
      <c r="AB65" s="49" t="s">
        <v>548</v>
      </c>
      <c r="AC65" s="56" t="s">
        <v>126</v>
      </c>
      <c r="AD65" s="55" t="s">
        <v>546</v>
      </c>
      <c r="AE65" s="56" t="s">
        <v>1671</v>
      </c>
      <c r="AF65" s="36" t="s">
        <v>1672</v>
      </c>
      <c r="AG65" s="33"/>
      <c r="AH65" s="50" t="s">
        <v>691</v>
      </c>
      <c r="AI65" s="50" t="s">
        <v>596</v>
      </c>
      <c r="AJ65" s="25" t="s">
        <v>1673</v>
      </c>
      <c r="AK65" s="50" t="s">
        <v>659</v>
      </c>
      <c r="AL65" s="50" t="s">
        <v>84</v>
      </c>
      <c r="AM65" s="25" t="s">
        <v>1371</v>
      </c>
      <c r="AN65" s="37" t="s">
        <v>1674</v>
      </c>
      <c r="AO65" s="38" t="s">
        <v>1675</v>
      </c>
      <c r="AP65" s="38" t="s">
        <v>1676</v>
      </c>
      <c r="AQ65" s="38" t="s">
        <v>1659</v>
      </c>
      <c r="AR65" s="39">
        <v>294.0</v>
      </c>
      <c r="AS65" s="57" t="s">
        <v>1677</v>
      </c>
      <c r="AT65" s="39">
        <v>291.0</v>
      </c>
      <c r="AU65" s="41" t="s">
        <v>1678</v>
      </c>
      <c r="AV65" s="39">
        <v>292.0</v>
      </c>
      <c r="AW65" s="57" t="s">
        <v>1679</v>
      </c>
      <c r="AX65" s="39">
        <v>296.0</v>
      </c>
      <c r="AY65" s="58" t="s">
        <v>1680</v>
      </c>
      <c r="AZ65" s="39">
        <v>298.0</v>
      </c>
      <c r="BA65" s="59"/>
      <c r="BB65" s="59"/>
      <c r="BC65" s="59"/>
      <c r="BD65" s="60"/>
      <c r="BE65" s="61"/>
      <c r="BF65" s="61"/>
      <c r="BG65" s="61"/>
      <c r="BH65" s="61"/>
      <c r="BI65" s="61"/>
      <c r="BJ65" s="61"/>
      <c r="BK65" s="61"/>
      <c r="BL65" s="61"/>
      <c r="BM65" s="61"/>
      <c r="BN65" s="16"/>
      <c r="BO65" s="46"/>
    </row>
    <row r="66">
      <c r="A66" s="62" t="s">
        <v>1681</v>
      </c>
      <c r="B66" s="62" t="s">
        <v>1103</v>
      </c>
      <c r="C66" s="19" t="s">
        <v>1682</v>
      </c>
      <c r="D66" s="20"/>
      <c r="E66" s="21" t="s">
        <v>1683</v>
      </c>
      <c r="F66" s="22" t="s">
        <v>1047</v>
      </c>
      <c r="G66" s="23" t="s">
        <v>1684</v>
      </c>
      <c r="H66" s="24" t="s">
        <v>1685</v>
      </c>
      <c r="I66" s="24" t="s">
        <v>1686</v>
      </c>
      <c r="J66" s="25" t="s">
        <v>1687</v>
      </c>
      <c r="K66" s="26" t="s">
        <v>1688</v>
      </c>
      <c r="L66" s="27"/>
      <c r="M66" s="28" t="s">
        <v>1689</v>
      </c>
      <c r="N66" s="29" t="s">
        <v>1690</v>
      </c>
      <c r="O66" s="30" t="s">
        <v>319</v>
      </c>
      <c r="P66" s="24" t="s">
        <v>1691</v>
      </c>
      <c r="Q66" s="30" t="s">
        <v>1692</v>
      </c>
      <c r="R66" s="30" t="s">
        <v>1252</v>
      </c>
      <c r="S66" s="31" t="s">
        <v>545</v>
      </c>
      <c r="T66" s="24" t="s">
        <v>93</v>
      </c>
      <c r="U66" s="32" t="s">
        <v>274</v>
      </c>
      <c r="V66" s="25" t="s">
        <v>596</v>
      </c>
      <c r="W66" s="25" t="s">
        <v>1693</v>
      </c>
      <c r="X66" s="25" t="s">
        <v>1093</v>
      </c>
      <c r="Y66" s="33"/>
      <c r="Z66" s="34" t="s">
        <v>108</v>
      </c>
      <c r="AA66" s="35" t="s">
        <v>1568</v>
      </c>
      <c r="AB66" s="22" t="s">
        <v>232</v>
      </c>
      <c r="AC66" s="35" t="s">
        <v>1023</v>
      </c>
      <c r="AD66" s="34" t="s">
        <v>572</v>
      </c>
      <c r="AE66" s="35" t="s">
        <v>512</v>
      </c>
      <c r="AF66" s="36" t="s">
        <v>1694</v>
      </c>
      <c r="AG66" s="33"/>
      <c r="AH66" s="24" t="s">
        <v>717</v>
      </c>
      <c r="AI66" s="24" t="s">
        <v>537</v>
      </c>
      <c r="AJ66" s="25" t="s">
        <v>1695</v>
      </c>
      <c r="AK66" s="24" t="s">
        <v>126</v>
      </c>
      <c r="AL66" s="24" t="s">
        <v>168</v>
      </c>
      <c r="AM66" s="25" t="s">
        <v>1696</v>
      </c>
      <c r="AN66" s="37" t="s">
        <v>1697</v>
      </c>
      <c r="AO66" s="38" t="s">
        <v>1698</v>
      </c>
      <c r="AP66" s="38" t="s">
        <v>1699</v>
      </c>
      <c r="AQ66" s="38" t="s">
        <v>1682</v>
      </c>
      <c r="AR66" s="39">
        <v>11.0</v>
      </c>
      <c r="AS66" s="40" t="s">
        <v>1700</v>
      </c>
      <c r="AT66" s="39">
        <v>8.0</v>
      </c>
      <c r="AU66" s="41" t="s">
        <v>1701</v>
      </c>
      <c r="AV66" s="39">
        <v>9.0</v>
      </c>
      <c r="AW66" s="40" t="s">
        <v>1702</v>
      </c>
      <c r="AX66" s="39">
        <v>13.0</v>
      </c>
      <c r="AY66" s="42" t="s">
        <v>1703</v>
      </c>
      <c r="AZ66" s="39">
        <v>9.0</v>
      </c>
      <c r="BA66" s="43"/>
      <c r="BB66" s="43"/>
      <c r="BC66" s="43"/>
      <c r="BD66" s="44"/>
      <c r="BE66" s="45"/>
      <c r="BF66" s="45"/>
      <c r="BG66" s="45"/>
      <c r="BH66" s="45"/>
      <c r="BI66" s="45"/>
      <c r="BJ66" s="45"/>
      <c r="BK66" s="45"/>
      <c r="BL66" s="45"/>
      <c r="BM66" s="45"/>
      <c r="BN66" s="16"/>
      <c r="BO66" s="46"/>
    </row>
    <row r="67">
      <c r="A67" s="18" t="s">
        <v>1704</v>
      </c>
      <c r="B67" s="18" t="s">
        <v>184</v>
      </c>
      <c r="C67" s="19" t="s">
        <v>1705</v>
      </c>
      <c r="D67" s="47"/>
      <c r="E67" s="48" t="s">
        <v>659</v>
      </c>
      <c r="F67" s="49" t="s">
        <v>1706</v>
      </c>
      <c r="G67" s="23" t="s">
        <v>1707</v>
      </c>
      <c r="H67" s="50" t="s">
        <v>631</v>
      </c>
      <c r="I67" s="50" t="s">
        <v>1708</v>
      </c>
      <c r="J67" s="25" t="s">
        <v>1196</v>
      </c>
      <c r="K67" s="26" t="s">
        <v>1709</v>
      </c>
      <c r="L67" s="27"/>
      <c r="M67" s="51" t="s">
        <v>1710</v>
      </c>
      <c r="N67" s="52" t="s">
        <v>341</v>
      </c>
      <c r="O67" s="53" t="s">
        <v>775</v>
      </c>
      <c r="P67" s="50" t="s">
        <v>1018</v>
      </c>
      <c r="Q67" s="53" t="s">
        <v>1711</v>
      </c>
      <c r="R67" s="53" t="s">
        <v>77</v>
      </c>
      <c r="S67" s="54" t="s">
        <v>108</v>
      </c>
      <c r="T67" s="50" t="s">
        <v>107</v>
      </c>
      <c r="U67" s="32" t="s">
        <v>1712</v>
      </c>
      <c r="V67" s="25" t="s">
        <v>1713</v>
      </c>
      <c r="W67" s="25" t="s">
        <v>1714</v>
      </c>
      <c r="X67" s="25" t="s">
        <v>1715</v>
      </c>
      <c r="Y67" s="33"/>
      <c r="Z67" s="55" t="s">
        <v>465</v>
      </c>
      <c r="AA67" s="71" t="s">
        <v>351</v>
      </c>
      <c r="AB67" s="49" t="s">
        <v>565</v>
      </c>
      <c r="AC67" s="56" t="s">
        <v>1716</v>
      </c>
      <c r="AD67" s="55" t="s">
        <v>227</v>
      </c>
      <c r="AE67" s="56" t="s">
        <v>274</v>
      </c>
      <c r="AF67" s="36" t="s">
        <v>1717</v>
      </c>
      <c r="AG67" s="33"/>
      <c r="AH67" s="50" t="s">
        <v>1718</v>
      </c>
      <c r="AI67" s="50" t="s">
        <v>1025</v>
      </c>
      <c r="AJ67" s="25" t="s">
        <v>745</v>
      </c>
      <c r="AK67" s="50" t="s">
        <v>1411</v>
      </c>
      <c r="AL67" s="50" t="s">
        <v>573</v>
      </c>
      <c r="AM67" s="25" t="s">
        <v>1719</v>
      </c>
      <c r="AN67" s="37" t="s">
        <v>1720</v>
      </c>
      <c r="AO67" s="38" t="s">
        <v>1721</v>
      </c>
      <c r="AP67" s="38" t="s">
        <v>1722</v>
      </c>
      <c r="AQ67" s="38" t="s">
        <v>1705</v>
      </c>
      <c r="AR67" s="39">
        <v>245.0</v>
      </c>
      <c r="AS67" s="57" t="s">
        <v>1723</v>
      </c>
      <c r="AT67" s="39">
        <v>265.0</v>
      </c>
      <c r="AU67" s="41" t="s">
        <v>1724</v>
      </c>
      <c r="AV67" s="39">
        <v>238.0</v>
      </c>
      <c r="AW67" s="57" t="s">
        <v>1725</v>
      </c>
      <c r="AX67" s="39">
        <v>174.0</v>
      </c>
      <c r="AY67" s="58" t="s">
        <v>1726</v>
      </c>
      <c r="AZ67" s="39">
        <v>201.0</v>
      </c>
      <c r="BA67" s="59"/>
      <c r="BB67" s="59"/>
      <c r="BC67" s="59"/>
      <c r="BD67" s="60"/>
      <c r="BE67" s="61"/>
      <c r="BF67" s="61"/>
      <c r="BG67" s="61"/>
      <c r="BH67" s="61"/>
      <c r="BI67" s="61"/>
      <c r="BJ67" s="61"/>
      <c r="BK67" s="61"/>
      <c r="BL67" s="61"/>
      <c r="BM67" s="61"/>
      <c r="BN67" s="16"/>
      <c r="BO67" s="46"/>
    </row>
    <row r="68">
      <c r="A68" s="62" t="s">
        <v>1704</v>
      </c>
      <c r="B68" s="62" t="s">
        <v>1727</v>
      </c>
      <c r="C68" s="19" t="s">
        <v>1728</v>
      </c>
      <c r="D68" s="20"/>
      <c r="E68" s="21" t="s">
        <v>337</v>
      </c>
      <c r="F68" s="22" t="s">
        <v>1729</v>
      </c>
      <c r="G68" s="23" t="s">
        <v>1730</v>
      </c>
      <c r="H68" s="24" t="s">
        <v>1731</v>
      </c>
      <c r="I68" s="24" t="s">
        <v>225</v>
      </c>
      <c r="J68" s="25" t="s">
        <v>1113</v>
      </c>
      <c r="K68" s="26" t="s">
        <v>478</v>
      </c>
      <c r="L68" s="27"/>
      <c r="M68" s="28" t="s">
        <v>637</v>
      </c>
      <c r="N68" s="29" t="s">
        <v>273</v>
      </c>
      <c r="O68" s="30" t="s">
        <v>373</v>
      </c>
      <c r="P68" s="24" t="s">
        <v>231</v>
      </c>
      <c r="Q68" s="30" t="s">
        <v>228</v>
      </c>
      <c r="R68" s="30" t="s">
        <v>1732</v>
      </c>
      <c r="S68" s="31" t="s">
        <v>1667</v>
      </c>
      <c r="T68" s="24" t="s">
        <v>374</v>
      </c>
      <c r="U68" s="32" t="s">
        <v>351</v>
      </c>
      <c r="V68" s="25" t="s">
        <v>658</v>
      </c>
      <c r="W68" s="25" t="s">
        <v>890</v>
      </c>
      <c r="X68" s="25" t="s">
        <v>1733</v>
      </c>
      <c r="Y68" s="33"/>
      <c r="Z68" s="34" t="s">
        <v>154</v>
      </c>
      <c r="AA68" s="72" t="s">
        <v>469</v>
      </c>
      <c r="AB68" s="22" t="s">
        <v>795</v>
      </c>
      <c r="AC68" s="72" t="s">
        <v>150</v>
      </c>
      <c r="AD68" s="34" t="s">
        <v>1182</v>
      </c>
      <c r="AE68" s="69" t="s">
        <v>128</v>
      </c>
      <c r="AF68" s="36" t="s">
        <v>569</v>
      </c>
      <c r="AG68" s="33"/>
      <c r="AH68" s="24" t="s">
        <v>1066</v>
      </c>
      <c r="AI68" s="24" t="s">
        <v>710</v>
      </c>
      <c r="AJ68" s="25" t="s">
        <v>1734</v>
      </c>
      <c r="AK68" s="24" t="s">
        <v>751</v>
      </c>
      <c r="AL68" s="24" t="s">
        <v>319</v>
      </c>
      <c r="AM68" s="25" t="s">
        <v>222</v>
      </c>
      <c r="AN68" s="37" t="s">
        <v>1735</v>
      </c>
      <c r="AO68" s="38" t="s">
        <v>1736</v>
      </c>
      <c r="AP68" s="38" t="s">
        <v>1737</v>
      </c>
      <c r="AQ68" s="38" t="s">
        <v>1728</v>
      </c>
      <c r="AR68" s="39">
        <v>150.0</v>
      </c>
      <c r="AS68" s="40" t="s">
        <v>1738</v>
      </c>
      <c r="AT68" s="39">
        <v>158.0</v>
      </c>
      <c r="AU68" s="41" t="s">
        <v>1739</v>
      </c>
      <c r="AV68" s="39">
        <v>154.0</v>
      </c>
      <c r="AW68" s="40" t="s">
        <v>1740</v>
      </c>
      <c r="AX68" s="39">
        <v>155.0</v>
      </c>
      <c r="AY68" s="42" t="s">
        <v>1741</v>
      </c>
      <c r="AZ68" s="39">
        <v>159.0</v>
      </c>
      <c r="BA68" s="43"/>
      <c r="BB68" s="43"/>
      <c r="BC68" s="43"/>
      <c r="BD68" s="44"/>
      <c r="BE68" s="45"/>
      <c r="BF68" s="45"/>
      <c r="BG68" s="45"/>
      <c r="BH68" s="45"/>
      <c r="BI68" s="45"/>
      <c r="BJ68" s="45"/>
      <c r="BK68" s="45"/>
      <c r="BL68" s="45"/>
      <c r="BM68" s="45"/>
      <c r="BN68" s="16"/>
      <c r="BO68" s="46"/>
    </row>
    <row r="69">
      <c r="A69" s="18" t="s">
        <v>1742</v>
      </c>
      <c r="B69" s="18" t="s">
        <v>560</v>
      </c>
      <c r="C69" s="19" t="s">
        <v>1743</v>
      </c>
      <c r="D69" s="47"/>
      <c r="E69" s="48" t="s">
        <v>305</v>
      </c>
      <c r="F69" s="49" t="s">
        <v>84</v>
      </c>
      <c r="G69" s="23" t="s">
        <v>1744</v>
      </c>
      <c r="H69" s="50" t="s">
        <v>465</v>
      </c>
      <c r="I69" s="50" t="s">
        <v>334</v>
      </c>
      <c r="J69" s="25" t="s">
        <v>1449</v>
      </c>
      <c r="K69" s="26" t="s">
        <v>1745</v>
      </c>
      <c r="L69" s="27"/>
      <c r="M69" s="51" t="s">
        <v>1746</v>
      </c>
      <c r="N69" s="52" t="s">
        <v>196</v>
      </c>
      <c r="O69" s="53" t="s">
        <v>135</v>
      </c>
      <c r="P69" s="50" t="s">
        <v>1667</v>
      </c>
      <c r="Q69" s="53" t="s">
        <v>1622</v>
      </c>
      <c r="R69" s="53" t="s">
        <v>96</v>
      </c>
      <c r="S69" s="54" t="s">
        <v>265</v>
      </c>
      <c r="T69" s="50" t="s">
        <v>115</v>
      </c>
      <c r="U69" s="32" t="s">
        <v>1747</v>
      </c>
      <c r="V69" s="25" t="s">
        <v>267</v>
      </c>
      <c r="W69" s="25" t="s">
        <v>199</v>
      </c>
      <c r="X69" s="25" t="s">
        <v>1748</v>
      </c>
      <c r="Y69" s="33"/>
      <c r="Z69" s="55" t="s">
        <v>1068</v>
      </c>
      <c r="AA69" s="68" t="s">
        <v>274</v>
      </c>
      <c r="AB69" s="49" t="s">
        <v>473</v>
      </c>
      <c r="AC69" s="73" t="s">
        <v>274</v>
      </c>
      <c r="AD69" s="55" t="s">
        <v>172</v>
      </c>
      <c r="AE69" s="73" t="s">
        <v>237</v>
      </c>
      <c r="AF69" s="36" t="s">
        <v>1178</v>
      </c>
      <c r="AG69" s="33"/>
      <c r="AH69" s="50" t="s">
        <v>907</v>
      </c>
      <c r="AI69" s="50" t="s">
        <v>77</v>
      </c>
      <c r="AJ69" s="25" t="s">
        <v>1749</v>
      </c>
      <c r="AK69" s="50" t="s">
        <v>847</v>
      </c>
      <c r="AL69" s="50" t="s">
        <v>751</v>
      </c>
      <c r="AM69" s="25" t="s">
        <v>1750</v>
      </c>
      <c r="AN69" s="37" t="s">
        <v>1751</v>
      </c>
      <c r="AO69" s="38" t="s">
        <v>1752</v>
      </c>
      <c r="AP69" s="38" t="s">
        <v>1753</v>
      </c>
      <c r="AQ69" s="38" t="s">
        <v>1743</v>
      </c>
      <c r="AR69" s="39">
        <v>230.0</v>
      </c>
      <c r="AS69" s="57" t="s">
        <v>1754</v>
      </c>
      <c r="AT69" s="39">
        <v>208.0</v>
      </c>
      <c r="AU69" s="41" t="s">
        <v>1755</v>
      </c>
      <c r="AV69" s="39">
        <v>232.0</v>
      </c>
      <c r="AW69" s="57" t="s">
        <v>1756</v>
      </c>
      <c r="AX69" s="39">
        <v>247.0</v>
      </c>
      <c r="AY69" s="58" t="s">
        <v>1757</v>
      </c>
      <c r="AZ69" s="39">
        <v>240.0</v>
      </c>
      <c r="BA69" s="59"/>
      <c r="BB69" s="59"/>
      <c r="BC69" s="59"/>
      <c r="BD69" s="60"/>
      <c r="BE69" s="61"/>
      <c r="BF69" s="61"/>
      <c r="BG69" s="61"/>
      <c r="BH69" s="61"/>
      <c r="BI69" s="61"/>
      <c r="BJ69" s="61"/>
      <c r="BK69" s="61"/>
      <c r="BL69" s="61"/>
      <c r="BM69" s="61"/>
      <c r="BN69" s="16"/>
      <c r="BO69" s="46"/>
    </row>
    <row r="70">
      <c r="A70" s="18" t="s">
        <v>1758</v>
      </c>
      <c r="B70" s="74"/>
      <c r="C70" s="19" t="s">
        <v>330</v>
      </c>
      <c r="D70" s="20"/>
      <c r="E70" s="75" t="s">
        <v>330</v>
      </c>
      <c r="F70" s="22" t="s">
        <v>330</v>
      </c>
      <c r="G70" s="23" t="s">
        <v>330</v>
      </c>
      <c r="H70" s="24" t="s">
        <v>330</v>
      </c>
      <c r="I70" s="24" t="s">
        <v>330</v>
      </c>
      <c r="J70" s="25" t="s">
        <v>330</v>
      </c>
      <c r="K70" s="26" t="s">
        <v>330</v>
      </c>
      <c r="L70" s="27"/>
      <c r="M70" s="28" t="s">
        <v>330</v>
      </c>
      <c r="N70" s="29" t="s">
        <v>330</v>
      </c>
      <c r="O70" s="30" t="s">
        <v>330</v>
      </c>
      <c r="P70" s="24" t="s">
        <v>330</v>
      </c>
      <c r="Q70" s="30" t="s">
        <v>330</v>
      </c>
      <c r="R70" s="30" t="s">
        <v>330</v>
      </c>
      <c r="S70" s="31" t="s">
        <v>330</v>
      </c>
      <c r="T70" s="24" t="s">
        <v>330</v>
      </c>
      <c r="U70" s="32" t="s">
        <v>330</v>
      </c>
      <c r="V70" s="25" t="s">
        <v>330</v>
      </c>
      <c r="W70" s="25" t="s">
        <v>330</v>
      </c>
      <c r="X70" s="25" t="s">
        <v>330</v>
      </c>
      <c r="Y70" s="33"/>
      <c r="Z70" s="34" t="s">
        <v>330</v>
      </c>
      <c r="AA70" s="76" t="s">
        <v>330</v>
      </c>
      <c r="AB70" s="22" t="s">
        <v>330</v>
      </c>
      <c r="AC70" s="72" t="s">
        <v>330</v>
      </c>
      <c r="AD70" s="34" t="s">
        <v>330</v>
      </c>
      <c r="AE70" s="72" t="s">
        <v>330</v>
      </c>
      <c r="AF70" s="36" t="s">
        <v>330</v>
      </c>
      <c r="AG70" s="33"/>
      <c r="AH70" s="24" t="s">
        <v>330</v>
      </c>
      <c r="AI70" s="24" t="s">
        <v>330</v>
      </c>
      <c r="AJ70" s="25" t="s">
        <v>330</v>
      </c>
      <c r="AK70" s="24" t="s">
        <v>330</v>
      </c>
      <c r="AL70" s="24" t="s">
        <v>330</v>
      </c>
      <c r="AM70" s="25" t="s">
        <v>330</v>
      </c>
      <c r="AN70" s="37" t="s">
        <v>330</v>
      </c>
      <c r="AO70" s="38" t="s">
        <v>330</v>
      </c>
      <c r="AP70" s="38" t="s">
        <v>330</v>
      </c>
      <c r="AQ70" s="38" t="s">
        <v>330</v>
      </c>
      <c r="AR70" s="39">
        <v>322.0</v>
      </c>
      <c r="AS70" s="40" t="s">
        <v>330</v>
      </c>
      <c r="AT70" s="39">
        <v>322.0</v>
      </c>
      <c r="AU70" s="41" t="s">
        <v>330</v>
      </c>
      <c r="AV70" s="39">
        <v>322.0</v>
      </c>
      <c r="AW70" s="40" t="s">
        <v>330</v>
      </c>
      <c r="AX70" s="39">
        <v>322.0</v>
      </c>
      <c r="AY70" s="42" t="s">
        <v>330</v>
      </c>
      <c r="AZ70" s="39">
        <v>322.0</v>
      </c>
      <c r="BA70" s="43"/>
      <c r="BB70" s="43"/>
      <c r="BC70" s="43"/>
      <c r="BD70" s="44"/>
      <c r="BE70" s="45"/>
      <c r="BF70" s="45"/>
      <c r="BG70" s="45"/>
      <c r="BH70" s="45"/>
      <c r="BI70" s="45"/>
      <c r="BJ70" s="45"/>
      <c r="BK70" s="45"/>
      <c r="BL70" s="45"/>
      <c r="BM70" s="45"/>
      <c r="BN70" s="16"/>
      <c r="BO70" s="46"/>
    </row>
    <row r="71">
      <c r="A71" s="18" t="s">
        <v>1759</v>
      </c>
      <c r="B71" s="18" t="s">
        <v>1760</v>
      </c>
      <c r="C71" s="19" t="s">
        <v>1761</v>
      </c>
      <c r="D71" s="47"/>
      <c r="E71" s="70" t="s">
        <v>1252</v>
      </c>
      <c r="F71" s="49" t="s">
        <v>354</v>
      </c>
      <c r="G71" s="23" t="s">
        <v>1222</v>
      </c>
      <c r="H71" s="50" t="s">
        <v>315</v>
      </c>
      <c r="I71" s="50" t="s">
        <v>230</v>
      </c>
      <c r="J71" s="25" t="s">
        <v>1762</v>
      </c>
      <c r="K71" s="26" t="s">
        <v>1763</v>
      </c>
      <c r="L71" s="27"/>
      <c r="M71" s="51" t="s">
        <v>1466</v>
      </c>
      <c r="N71" s="52" t="s">
        <v>296</v>
      </c>
      <c r="O71" s="53" t="s">
        <v>535</v>
      </c>
      <c r="P71" s="50" t="s">
        <v>883</v>
      </c>
      <c r="Q71" s="53" t="s">
        <v>796</v>
      </c>
      <c r="R71" s="53" t="s">
        <v>1764</v>
      </c>
      <c r="S71" s="54" t="s">
        <v>438</v>
      </c>
      <c r="T71" s="50" t="s">
        <v>136</v>
      </c>
      <c r="U71" s="32" t="s">
        <v>136</v>
      </c>
      <c r="V71" s="25" t="s">
        <v>1765</v>
      </c>
      <c r="W71" s="25" t="s">
        <v>1766</v>
      </c>
      <c r="X71" s="25" t="s">
        <v>1767</v>
      </c>
      <c r="Y71" s="33"/>
      <c r="Z71" s="55" t="s">
        <v>95</v>
      </c>
      <c r="AA71" s="73" t="s">
        <v>107</v>
      </c>
      <c r="AB71" s="49" t="s">
        <v>1464</v>
      </c>
      <c r="AC71" s="73" t="s">
        <v>126</v>
      </c>
      <c r="AD71" s="55" t="s">
        <v>1768</v>
      </c>
      <c r="AE71" s="71" t="s">
        <v>1131</v>
      </c>
      <c r="AF71" s="36" t="s">
        <v>1769</v>
      </c>
      <c r="AG71" s="33"/>
      <c r="AH71" s="50" t="s">
        <v>319</v>
      </c>
      <c r="AI71" s="50" t="s">
        <v>796</v>
      </c>
      <c r="AJ71" s="25" t="s">
        <v>1770</v>
      </c>
      <c r="AK71" s="50" t="s">
        <v>550</v>
      </c>
      <c r="AL71" s="50" t="s">
        <v>354</v>
      </c>
      <c r="AM71" s="25" t="s">
        <v>1771</v>
      </c>
      <c r="AN71" s="37" t="s">
        <v>1772</v>
      </c>
      <c r="AO71" s="38" t="s">
        <v>1773</v>
      </c>
      <c r="AP71" s="38" t="s">
        <v>378</v>
      </c>
      <c r="AQ71" s="38" t="s">
        <v>1761</v>
      </c>
      <c r="AR71" s="39">
        <v>7.0</v>
      </c>
      <c r="AS71" s="57" t="s">
        <v>1774</v>
      </c>
      <c r="AT71" s="39">
        <v>7.0</v>
      </c>
      <c r="AU71" s="41" t="s">
        <v>1775</v>
      </c>
      <c r="AV71" s="39">
        <v>5.0</v>
      </c>
      <c r="AW71" s="57" t="s">
        <v>1776</v>
      </c>
      <c r="AX71" s="39">
        <v>6.0</v>
      </c>
      <c r="AY71" s="58" t="s">
        <v>1777</v>
      </c>
      <c r="AZ71" s="39">
        <v>6.0</v>
      </c>
      <c r="BA71" s="59"/>
      <c r="BB71" s="59"/>
      <c r="BC71" s="59"/>
      <c r="BD71" s="60"/>
      <c r="BE71" s="61"/>
      <c r="BF71" s="61"/>
      <c r="BG71" s="61"/>
      <c r="BH71" s="61"/>
      <c r="BI71" s="61"/>
      <c r="BJ71" s="61"/>
      <c r="BK71" s="61"/>
      <c r="BL71" s="61"/>
      <c r="BM71" s="61"/>
      <c r="BN71" s="16"/>
      <c r="BO71" s="46"/>
    </row>
    <row r="72">
      <c r="A72" s="18" t="s">
        <v>1778</v>
      </c>
      <c r="B72" s="18" t="s">
        <v>329</v>
      </c>
      <c r="C72" s="19" t="s">
        <v>1779</v>
      </c>
      <c r="D72" s="20"/>
      <c r="E72" s="75" t="s">
        <v>1154</v>
      </c>
      <c r="F72" s="22" t="s">
        <v>1729</v>
      </c>
      <c r="G72" s="23" t="s">
        <v>1780</v>
      </c>
      <c r="H72" s="24" t="s">
        <v>1150</v>
      </c>
      <c r="I72" s="24" t="s">
        <v>84</v>
      </c>
      <c r="J72" s="25" t="s">
        <v>369</v>
      </c>
      <c r="K72" s="26" t="s">
        <v>1781</v>
      </c>
      <c r="L72" s="27"/>
      <c r="M72" s="28" t="s">
        <v>1782</v>
      </c>
      <c r="N72" s="29" t="s">
        <v>84</v>
      </c>
      <c r="O72" s="30" t="s">
        <v>108</v>
      </c>
      <c r="P72" s="24" t="s">
        <v>1451</v>
      </c>
      <c r="Q72" s="30" t="s">
        <v>1783</v>
      </c>
      <c r="R72" s="30" t="s">
        <v>1784</v>
      </c>
      <c r="S72" s="31" t="s">
        <v>705</v>
      </c>
      <c r="T72" s="24" t="s">
        <v>430</v>
      </c>
      <c r="U72" s="32" t="s">
        <v>120</v>
      </c>
      <c r="V72" s="25" t="s">
        <v>1785</v>
      </c>
      <c r="W72" s="25" t="s">
        <v>118</v>
      </c>
      <c r="X72" s="25" t="s">
        <v>1028</v>
      </c>
      <c r="Y72" s="33"/>
      <c r="Z72" s="34" t="s">
        <v>87</v>
      </c>
      <c r="AA72" s="72" t="s">
        <v>711</v>
      </c>
      <c r="AB72" s="22" t="s">
        <v>1311</v>
      </c>
      <c r="AC72" s="72" t="s">
        <v>1786</v>
      </c>
      <c r="AD72" s="34" t="s">
        <v>878</v>
      </c>
      <c r="AE72" s="72" t="s">
        <v>222</v>
      </c>
      <c r="AF72" s="36" t="s">
        <v>1787</v>
      </c>
      <c r="AG72" s="33"/>
      <c r="AH72" s="24" t="s">
        <v>1788</v>
      </c>
      <c r="AI72" s="24" t="s">
        <v>168</v>
      </c>
      <c r="AJ72" s="25" t="s">
        <v>1789</v>
      </c>
      <c r="AK72" s="24" t="s">
        <v>130</v>
      </c>
      <c r="AL72" s="24" t="s">
        <v>578</v>
      </c>
      <c r="AM72" s="25" t="s">
        <v>709</v>
      </c>
      <c r="AN72" s="37" t="s">
        <v>1790</v>
      </c>
      <c r="AO72" s="38" t="s">
        <v>1791</v>
      </c>
      <c r="AP72" s="38" t="s">
        <v>1792</v>
      </c>
      <c r="AQ72" s="38" t="s">
        <v>1779</v>
      </c>
      <c r="AR72" s="39">
        <v>145.0</v>
      </c>
      <c r="AS72" s="40" t="s">
        <v>1793</v>
      </c>
      <c r="AT72" s="39">
        <v>177.0</v>
      </c>
      <c r="AU72" s="41" t="s">
        <v>1794</v>
      </c>
      <c r="AV72" s="39">
        <v>132.0</v>
      </c>
      <c r="AW72" s="40" t="s">
        <v>1795</v>
      </c>
      <c r="AX72" s="39">
        <v>89.0</v>
      </c>
      <c r="AY72" s="42" t="s">
        <v>1796</v>
      </c>
      <c r="AZ72" s="39">
        <v>125.0</v>
      </c>
      <c r="BA72" s="43"/>
      <c r="BB72" s="43"/>
      <c r="BC72" s="43"/>
      <c r="BD72" s="44"/>
      <c r="BE72" s="45"/>
      <c r="BF72" s="45"/>
      <c r="BG72" s="45"/>
      <c r="BH72" s="45"/>
      <c r="BI72" s="45"/>
      <c r="BJ72" s="45"/>
      <c r="BK72" s="45"/>
      <c r="BL72" s="45"/>
      <c r="BM72" s="45"/>
      <c r="BN72" s="16"/>
      <c r="BO72" s="46"/>
    </row>
    <row r="73">
      <c r="A73" s="18" t="s">
        <v>1797</v>
      </c>
      <c r="B73" s="18" t="s">
        <v>329</v>
      </c>
      <c r="C73" s="19" t="s">
        <v>1798</v>
      </c>
      <c r="D73" s="47"/>
      <c r="E73" s="48" t="s">
        <v>209</v>
      </c>
      <c r="F73" s="49" t="s">
        <v>1799</v>
      </c>
      <c r="G73" s="23" t="s">
        <v>1800</v>
      </c>
      <c r="H73" s="50" t="s">
        <v>318</v>
      </c>
      <c r="I73" s="50" t="s">
        <v>412</v>
      </c>
      <c r="J73" s="25" t="s">
        <v>562</v>
      </c>
      <c r="K73" s="26" t="s">
        <v>1801</v>
      </c>
      <c r="L73" s="27"/>
      <c r="M73" s="51" t="s">
        <v>1802</v>
      </c>
      <c r="N73" s="52" t="s">
        <v>873</v>
      </c>
      <c r="O73" s="53" t="s">
        <v>84</v>
      </c>
      <c r="P73" s="50" t="s">
        <v>167</v>
      </c>
      <c r="Q73" s="53" t="s">
        <v>692</v>
      </c>
      <c r="R73" s="53" t="s">
        <v>159</v>
      </c>
      <c r="S73" s="54" t="s">
        <v>193</v>
      </c>
      <c r="T73" s="50" t="s">
        <v>115</v>
      </c>
      <c r="U73" s="32" t="s">
        <v>194</v>
      </c>
      <c r="V73" s="25" t="s">
        <v>720</v>
      </c>
      <c r="W73" s="25" t="s">
        <v>902</v>
      </c>
      <c r="X73" s="25" t="s">
        <v>172</v>
      </c>
      <c r="Y73" s="33"/>
      <c r="Z73" s="55" t="s">
        <v>858</v>
      </c>
      <c r="AA73" s="73" t="s">
        <v>169</v>
      </c>
      <c r="AB73" s="49" t="s">
        <v>174</v>
      </c>
      <c r="AC73" s="73" t="s">
        <v>1421</v>
      </c>
      <c r="AD73" s="55" t="s">
        <v>512</v>
      </c>
      <c r="AE73" s="73" t="s">
        <v>1803</v>
      </c>
      <c r="AF73" s="36" t="s">
        <v>1804</v>
      </c>
      <c r="AG73" s="33"/>
      <c r="AH73" s="50" t="s">
        <v>909</v>
      </c>
      <c r="AI73" s="50" t="s">
        <v>311</v>
      </c>
      <c r="AJ73" s="25" t="s">
        <v>1805</v>
      </c>
      <c r="AK73" s="50" t="s">
        <v>930</v>
      </c>
      <c r="AL73" s="50" t="s">
        <v>1433</v>
      </c>
      <c r="AM73" s="25" t="s">
        <v>238</v>
      </c>
      <c r="AN73" s="37" t="s">
        <v>1806</v>
      </c>
      <c r="AO73" s="38" t="s">
        <v>1807</v>
      </c>
      <c r="AP73" s="38" t="s">
        <v>1808</v>
      </c>
      <c r="AQ73" s="38" t="s">
        <v>1798</v>
      </c>
      <c r="AR73" s="39">
        <v>183.0</v>
      </c>
      <c r="AS73" s="57" t="s">
        <v>1809</v>
      </c>
      <c r="AT73" s="39">
        <v>188.0</v>
      </c>
      <c r="AU73" s="41" t="s">
        <v>1810</v>
      </c>
      <c r="AV73" s="39">
        <v>173.0</v>
      </c>
      <c r="AW73" s="57" t="s">
        <v>1811</v>
      </c>
      <c r="AX73" s="39">
        <v>133.0</v>
      </c>
      <c r="AY73" s="58" t="s">
        <v>1812</v>
      </c>
      <c r="AZ73" s="39">
        <v>146.0</v>
      </c>
      <c r="BA73" s="59"/>
      <c r="BB73" s="59"/>
      <c r="BC73" s="59"/>
      <c r="BD73" s="60"/>
      <c r="BE73" s="61"/>
      <c r="BF73" s="61"/>
      <c r="BG73" s="61"/>
      <c r="BH73" s="61"/>
      <c r="BI73" s="61"/>
      <c r="BJ73" s="61"/>
      <c r="BK73" s="61"/>
      <c r="BL73" s="61"/>
      <c r="BM73" s="61"/>
      <c r="BN73" s="16"/>
      <c r="BO73" s="46"/>
    </row>
    <row r="74">
      <c r="A74" s="62" t="s">
        <v>1813</v>
      </c>
      <c r="B74" s="62" t="s">
        <v>1482</v>
      </c>
      <c r="C74" s="19" t="s">
        <v>1814</v>
      </c>
      <c r="D74" s="20"/>
      <c r="E74" s="75" t="s">
        <v>625</v>
      </c>
      <c r="F74" s="22" t="s">
        <v>588</v>
      </c>
      <c r="G74" s="23" t="s">
        <v>112</v>
      </c>
      <c r="H74" s="24" t="s">
        <v>906</v>
      </c>
      <c r="I74" s="24" t="s">
        <v>128</v>
      </c>
      <c r="J74" s="25" t="s">
        <v>1815</v>
      </c>
      <c r="K74" s="26" t="s">
        <v>1816</v>
      </c>
      <c r="L74" s="27"/>
      <c r="M74" s="28" t="s">
        <v>1817</v>
      </c>
      <c r="N74" s="29" t="s">
        <v>1000</v>
      </c>
      <c r="O74" s="30" t="s">
        <v>133</v>
      </c>
      <c r="P74" s="24" t="s">
        <v>277</v>
      </c>
      <c r="Q74" s="30" t="s">
        <v>160</v>
      </c>
      <c r="R74" s="30" t="s">
        <v>538</v>
      </c>
      <c r="S74" s="31" t="s">
        <v>573</v>
      </c>
      <c r="T74" s="24" t="s">
        <v>229</v>
      </c>
      <c r="U74" s="32" t="s">
        <v>188</v>
      </c>
      <c r="V74" s="25" t="s">
        <v>819</v>
      </c>
      <c r="W74" s="25" t="s">
        <v>617</v>
      </c>
      <c r="X74" s="25" t="s">
        <v>1818</v>
      </c>
      <c r="Y74" s="33"/>
      <c r="Z74" s="34" t="s">
        <v>410</v>
      </c>
      <c r="AA74" s="72" t="s">
        <v>565</v>
      </c>
      <c r="AB74" s="22" t="s">
        <v>539</v>
      </c>
      <c r="AC74" s="72" t="s">
        <v>880</v>
      </c>
      <c r="AD74" s="34" t="s">
        <v>545</v>
      </c>
      <c r="AE74" s="72" t="s">
        <v>274</v>
      </c>
      <c r="AF74" s="36" t="s">
        <v>1427</v>
      </c>
      <c r="AG74" s="33"/>
      <c r="AH74" s="24" t="s">
        <v>1557</v>
      </c>
      <c r="AI74" s="24" t="s">
        <v>311</v>
      </c>
      <c r="AJ74" s="25" t="s">
        <v>1819</v>
      </c>
      <c r="AK74" s="24" t="s">
        <v>1342</v>
      </c>
      <c r="AL74" s="24" t="s">
        <v>108</v>
      </c>
      <c r="AM74" s="25" t="s">
        <v>1563</v>
      </c>
      <c r="AN74" s="37" t="s">
        <v>85</v>
      </c>
      <c r="AO74" s="38" t="s">
        <v>1820</v>
      </c>
      <c r="AP74" s="38" t="s">
        <v>1821</v>
      </c>
      <c r="AQ74" s="38" t="s">
        <v>1814</v>
      </c>
      <c r="AR74" s="39">
        <v>169.0</v>
      </c>
      <c r="AS74" s="40" t="s">
        <v>1822</v>
      </c>
      <c r="AT74" s="39">
        <v>161.0</v>
      </c>
      <c r="AU74" s="41" t="s">
        <v>1823</v>
      </c>
      <c r="AV74" s="39">
        <v>183.0</v>
      </c>
      <c r="AW74" s="40" t="s">
        <v>1824</v>
      </c>
      <c r="AX74" s="39">
        <v>218.0</v>
      </c>
      <c r="AY74" s="42" t="s">
        <v>1825</v>
      </c>
      <c r="AZ74" s="39">
        <v>212.0</v>
      </c>
      <c r="BA74" s="43"/>
      <c r="BB74" s="43"/>
      <c r="BC74" s="43"/>
      <c r="BD74" s="44"/>
      <c r="BE74" s="45"/>
      <c r="BF74" s="45"/>
      <c r="BG74" s="45"/>
      <c r="BH74" s="45"/>
      <c r="BI74" s="45"/>
      <c r="BJ74" s="45"/>
      <c r="BK74" s="45"/>
      <c r="BL74" s="45"/>
      <c r="BM74" s="45"/>
      <c r="BN74" s="16"/>
      <c r="BO74" s="46"/>
    </row>
    <row r="75">
      <c r="A75" s="62" t="s">
        <v>1813</v>
      </c>
      <c r="B75" s="62" t="s">
        <v>1826</v>
      </c>
      <c r="C75" s="19" t="s">
        <v>1827</v>
      </c>
      <c r="D75" s="47"/>
      <c r="E75" s="70" t="s">
        <v>540</v>
      </c>
      <c r="F75" s="49" t="s">
        <v>1828</v>
      </c>
      <c r="G75" s="23" t="s">
        <v>269</v>
      </c>
      <c r="H75" s="50" t="s">
        <v>1829</v>
      </c>
      <c r="I75" s="50" t="s">
        <v>620</v>
      </c>
      <c r="J75" s="25" t="s">
        <v>1830</v>
      </c>
      <c r="K75" s="26" t="s">
        <v>1831</v>
      </c>
      <c r="L75" s="27"/>
      <c r="M75" s="51" t="s">
        <v>1360</v>
      </c>
      <c r="N75" s="52" t="s">
        <v>690</v>
      </c>
      <c r="O75" s="53" t="s">
        <v>262</v>
      </c>
      <c r="P75" s="50" t="s">
        <v>720</v>
      </c>
      <c r="Q75" s="53" t="s">
        <v>193</v>
      </c>
      <c r="R75" s="53" t="s">
        <v>705</v>
      </c>
      <c r="S75" s="54" t="s">
        <v>806</v>
      </c>
      <c r="T75" s="50" t="s">
        <v>186</v>
      </c>
      <c r="U75" s="32" t="s">
        <v>196</v>
      </c>
      <c r="V75" s="25" t="s">
        <v>1832</v>
      </c>
      <c r="W75" s="25" t="s">
        <v>791</v>
      </c>
      <c r="X75" s="25" t="s">
        <v>1833</v>
      </c>
      <c r="Y75" s="33"/>
      <c r="Z75" s="55" t="s">
        <v>829</v>
      </c>
      <c r="AA75" s="73" t="s">
        <v>125</v>
      </c>
      <c r="AB75" s="49" t="s">
        <v>718</v>
      </c>
      <c r="AC75" s="73" t="s">
        <v>1023</v>
      </c>
      <c r="AD75" s="55" t="s">
        <v>566</v>
      </c>
      <c r="AE75" s="73" t="s">
        <v>636</v>
      </c>
      <c r="AF75" s="36" t="s">
        <v>1834</v>
      </c>
      <c r="AG75" s="33"/>
      <c r="AH75" s="50" t="s">
        <v>540</v>
      </c>
      <c r="AI75" s="50" t="s">
        <v>120</v>
      </c>
      <c r="AJ75" s="25" t="s">
        <v>1835</v>
      </c>
      <c r="AK75" s="50" t="s">
        <v>407</v>
      </c>
      <c r="AL75" s="50" t="s">
        <v>136</v>
      </c>
      <c r="AM75" s="25" t="s">
        <v>1836</v>
      </c>
      <c r="AN75" s="37" t="s">
        <v>1837</v>
      </c>
      <c r="AO75" s="38" t="s">
        <v>1838</v>
      </c>
      <c r="AP75" s="38" t="s">
        <v>1839</v>
      </c>
      <c r="AQ75" s="38" t="s">
        <v>1827</v>
      </c>
      <c r="AR75" s="39">
        <v>276.0</v>
      </c>
      <c r="AS75" s="57" t="s">
        <v>1840</v>
      </c>
      <c r="AT75" s="39">
        <v>281.0</v>
      </c>
      <c r="AU75" s="41" t="s">
        <v>1841</v>
      </c>
      <c r="AV75" s="39">
        <v>287.0</v>
      </c>
      <c r="AW75" s="57" t="s">
        <v>1842</v>
      </c>
      <c r="AX75" s="39">
        <v>275.0</v>
      </c>
      <c r="AY75" s="58" t="s">
        <v>1843</v>
      </c>
      <c r="AZ75" s="39">
        <v>266.0</v>
      </c>
      <c r="BA75" s="59"/>
      <c r="BB75" s="59"/>
      <c r="BC75" s="59"/>
      <c r="BD75" s="60"/>
      <c r="BE75" s="61"/>
      <c r="BF75" s="61"/>
      <c r="BG75" s="61"/>
      <c r="BH75" s="61"/>
      <c r="BI75" s="61"/>
      <c r="BJ75" s="61"/>
      <c r="BK75" s="61"/>
      <c r="BL75" s="61"/>
      <c r="BM75" s="61"/>
      <c r="BN75" s="16"/>
      <c r="BO75" s="46"/>
    </row>
    <row r="76">
      <c r="A76" s="18" t="s">
        <v>1844</v>
      </c>
      <c r="B76" s="18" t="s">
        <v>1845</v>
      </c>
      <c r="C76" s="19" t="s">
        <v>1846</v>
      </c>
      <c r="D76" s="20"/>
      <c r="E76" s="75" t="s">
        <v>884</v>
      </c>
      <c r="F76" s="22" t="s">
        <v>720</v>
      </c>
      <c r="G76" s="23" t="s">
        <v>873</v>
      </c>
      <c r="H76" s="24" t="s">
        <v>156</v>
      </c>
      <c r="I76" s="24" t="s">
        <v>126</v>
      </c>
      <c r="J76" s="25" t="s">
        <v>1847</v>
      </c>
      <c r="K76" s="26" t="s">
        <v>1848</v>
      </c>
      <c r="L76" s="27"/>
      <c r="M76" s="28" t="s">
        <v>1849</v>
      </c>
      <c r="N76" s="29" t="s">
        <v>222</v>
      </c>
      <c r="O76" s="30" t="s">
        <v>1850</v>
      </c>
      <c r="P76" s="24" t="s">
        <v>542</v>
      </c>
      <c r="Q76" s="30" t="s">
        <v>1851</v>
      </c>
      <c r="R76" s="30" t="s">
        <v>1784</v>
      </c>
      <c r="S76" s="31" t="s">
        <v>168</v>
      </c>
      <c r="T76" s="24" t="s">
        <v>806</v>
      </c>
      <c r="U76" s="32" t="s">
        <v>314</v>
      </c>
      <c r="V76" s="25" t="s">
        <v>1852</v>
      </c>
      <c r="W76" s="25" t="s">
        <v>1728</v>
      </c>
      <c r="X76" s="25" t="s">
        <v>1853</v>
      </c>
      <c r="Y76" s="33"/>
      <c r="Z76" s="34" t="s">
        <v>1771</v>
      </c>
      <c r="AA76" s="72" t="s">
        <v>311</v>
      </c>
      <c r="AB76" s="22" t="s">
        <v>539</v>
      </c>
      <c r="AC76" s="72" t="s">
        <v>717</v>
      </c>
      <c r="AD76" s="34" t="s">
        <v>1322</v>
      </c>
      <c r="AE76" s="72" t="s">
        <v>1854</v>
      </c>
      <c r="AF76" s="36" t="s">
        <v>1855</v>
      </c>
      <c r="AG76" s="33"/>
      <c r="AH76" s="24" t="s">
        <v>601</v>
      </c>
      <c r="AI76" s="24" t="s">
        <v>938</v>
      </c>
      <c r="AJ76" s="25" t="s">
        <v>1856</v>
      </c>
      <c r="AK76" s="24" t="s">
        <v>1857</v>
      </c>
      <c r="AL76" s="24" t="s">
        <v>573</v>
      </c>
      <c r="AM76" s="25" t="s">
        <v>98</v>
      </c>
      <c r="AN76" s="37" t="s">
        <v>1858</v>
      </c>
      <c r="AO76" s="38" t="s">
        <v>1859</v>
      </c>
      <c r="AP76" s="38" t="s">
        <v>1860</v>
      </c>
      <c r="AQ76" s="38" t="s">
        <v>1846</v>
      </c>
      <c r="AR76" s="39">
        <v>55.0</v>
      </c>
      <c r="AS76" s="40" t="s">
        <v>1861</v>
      </c>
      <c r="AT76" s="39">
        <v>52.0</v>
      </c>
      <c r="AU76" s="41" t="s">
        <v>1862</v>
      </c>
      <c r="AV76" s="39">
        <v>58.0</v>
      </c>
      <c r="AW76" s="40" t="s">
        <v>1863</v>
      </c>
      <c r="AX76" s="39">
        <v>69.0</v>
      </c>
      <c r="AY76" s="42" t="s">
        <v>1864</v>
      </c>
      <c r="AZ76" s="39">
        <v>65.0</v>
      </c>
      <c r="BA76" s="43"/>
      <c r="BB76" s="43"/>
      <c r="BC76" s="43"/>
      <c r="BD76" s="44"/>
      <c r="BE76" s="45"/>
      <c r="BF76" s="45"/>
      <c r="BG76" s="45"/>
      <c r="BH76" s="45"/>
      <c r="BI76" s="45"/>
      <c r="BJ76" s="45"/>
      <c r="BK76" s="45"/>
      <c r="BL76" s="45"/>
      <c r="BM76" s="45"/>
      <c r="BN76" s="16"/>
      <c r="BO76" s="46"/>
    </row>
    <row r="77">
      <c r="A77" s="18" t="s">
        <v>1865</v>
      </c>
      <c r="B77" s="18" t="s">
        <v>1866</v>
      </c>
      <c r="C77" s="19" t="s">
        <v>487</v>
      </c>
      <c r="D77" s="47"/>
      <c r="E77" s="70" t="s">
        <v>330</v>
      </c>
      <c r="F77" s="49" t="s">
        <v>330</v>
      </c>
      <c r="G77" s="23" t="s">
        <v>330</v>
      </c>
      <c r="H77" s="50" t="s">
        <v>330</v>
      </c>
      <c r="I77" s="50" t="s">
        <v>330</v>
      </c>
      <c r="J77" s="25" t="s">
        <v>330</v>
      </c>
      <c r="K77" s="26" t="s">
        <v>330</v>
      </c>
      <c r="L77" s="27"/>
      <c r="M77" s="51" t="s">
        <v>330</v>
      </c>
      <c r="N77" s="52" t="s">
        <v>330</v>
      </c>
      <c r="O77" s="53" t="s">
        <v>330</v>
      </c>
      <c r="P77" s="50" t="s">
        <v>330</v>
      </c>
      <c r="Q77" s="53" t="s">
        <v>330</v>
      </c>
      <c r="R77" s="53" t="s">
        <v>330</v>
      </c>
      <c r="S77" s="54" t="s">
        <v>330</v>
      </c>
      <c r="T77" s="50" t="s">
        <v>330</v>
      </c>
      <c r="U77" s="32" t="s">
        <v>330</v>
      </c>
      <c r="V77" s="25" t="s">
        <v>330</v>
      </c>
      <c r="W77" s="25" t="s">
        <v>330</v>
      </c>
      <c r="X77" s="25" t="s">
        <v>330</v>
      </c>
      <c r="Y77" s="33"/>
      <c r="Z77" s="55" t="s">
        <v>330</v>
      </c>
      <c r="AA77" s="73" t="s">
        <v>330</v>
      </c>
      <c r="AB77" s="49" t="s">
        <v>330</v>
      </c>
      <c r="AC77" s="73" t="s">
        <v>330</v>
      </c>
      <c r="AD77" s="55" t="s">
        <v>330</v>
      </c>
      <c r="AE77" s="73" t="s">
        <v>330</v>
      </c>
      <c r="AF77" s="36" t="s">
        <v>330</v>
      </c>
      <c r="AG77" s="33"/>
      <c r="AH77" s="50" t="s">
        <v>330</v>
      </c>
      <c r="AI77" s="50" t="s">
        <v>488</v>
      </c>
      <c r="AJ77" s="25" t="s">
        <v>489</v>
      </c>
      <c r="AK77" s="50" t="s">
        <v>330</v>
      </c>
      <c r="AL77" s="50" t="s">
        <v>330</v>
      </c>
      <c r="AM77" s="25" t="s">
        <v>330</v>
      </c>
      <c r="AN77" s="37" t="s">
        <v>490</v>
      </c>
      <c r="AO77" s="38" t="s">
        <v>491</v>
      </c>
      <c r="AP77" s="38" t="s">
        <v>330</v>
      </c>
      <c r="AQ77" s="38" t="s">
        <v>487</v>
      </c>
      <c r="AR77" s="39">
        <v>318.0</v>
      </c>
      <c r="AS77" s="57" t="s">
        <v>492</v>
      </c>
      <c r="AT77" s="39">
        <v>319.0</v>
      </c>
      <c r="AU77" s="41" t="s">
        <v>493</v>
      </c>
      <c r="AV77" s="39">
        <v>317.0</v>
      </c>
      <c r="AW77" s="57" t="s">
        <v>494</v>
      </c>
      <c r="AX77" s="39">
        <v>315.0</v>
      </c>
      <c r="AY77" s="58" t="s">
        <v>493</v>
      </c>
      <c r="AZ77" s="39">
        <v>317.0</v>
      </c>
      <c r="BA77" s="59"/>
      <c r="BB77" s="59"/>
      <c r="BC77" s="59"/>
      <c r="BD77" s="60"/>
      <c r="BE77" s="61"/>
      <c r="BF77" s="61"/>
      <c r="BG77" s="61"/>
      <c r="BH77" s="61"/>
      <c r="BI77" s="61"/>
      <c r="BJ77" s="61"/>
      <c r="BK77" s="61"/>
      <c r="BL77" s="61"/>
      <c r="BM77" s="61"/>
      <c r="BN77" s="16"/>
      <c r="BO77" s="46"/>
    </row>
    <row r="78">
      <c r="A78" s="18" t="s">
        <v>1867</v>
      </c>
      <c r="B78" s="18" t="s">
        <v>329</v>
      </c>
      <c r="C78" s="19" t="s">
        <v>1868</v>
      </c>
      <c r="D78" s="20"/>
      <c r="E78" s="75" t="s">
        <v>330</v>
      </c>
      <c r="F78" s="22" t="s">
        <v>330</v>
      </c>
      <c r="G78" s="23" t="s">
        <v>330</v>
      </c>
      <c r="H78" s="24" t="s">
        <v>330</v>
      </c>
      <c r="I78" s="24" t="s">
        <v>330</v>
      </c>
      <c r="J78" s="25" t="s">
        <v>330</v>
      </c>
      <c r="K78" s="26" t="s">
        <v>330</v>
      </c>
      <c r="L78" s="27"/>
      <c r="M78" s="28" t="s">
        <v>330</v>
      </c>
      <c r="N78" s="29" t="s">
        <v>330</v>
      </c>
      <c r="O78" s="30" t="s">
        <v>330</v>
      </c>
      <c r="P78" s="24" t="s">
        <v>330</v>
      </c>
      <c r="Q78" s="30" t="s">
        <v>1869</v>
      </c>
      <c r="R78" s="30" t="s">
        <v>657</v>
      </c>
      <c r="S78" s="31" t="s">
        <v>780</v>
      </c>
      <c r="T78" s="24" t="s">
        <v>330</v>
      </c>
      <c r="U78" s="32" t="s">
        <v>330</v>
      </c>
      <c r="V78" s="25" t="s">
        <v>330</v>
      </c>
      <c r="W78" s="25" t="s">
        <v>1870</v>
      </c>
      <c r="X78" s="25" t="s">
        <v>1871</v>
      </c>
      <c r="Y78" s="33"/>
      <c r="Z78" s="34" t="s">
        <v>330</v>
      </c>
      <c r="AA78" s="72" t="s">
        <v>330</v>
      </c>
      <c r="AB78" s="22" t="s">
        <v>330</v>
      </c>
      <c r="AC78" s="72" t="s">
        <v>330</v>
      </c>
      <c r="AD78" s="34" t="s">
        <v>330</v>
      </c>
      <c r="AE78" s="72" t="s">
        <v>330</v>
      </c>
      <c r="AF78" s="36" t="s">
        <v>330</v>
      </c>
      <c r="AG78" s="33"/>
      <c r="AH78" s="24" t="s">
        <v>330</v>
      </c>
      <c r="AI78" s="24" t="s">
        <v>488</v>
      </c>
      <c r="AJ78" s="25" t="s">
        <v>489</v>
      </c>
      <c r="AK78" s="24" t="s">
        <v>330</v>
      </c>
      <c r="AL78" s="24" t="s">
        <v>330</v>
      </c>
      <c r="AM78" s="25" t="s">
        <v>330</v>
      </c>
      <c r="AN78" s="37" t="s">
        <v>490</v>
      </c>
      <c r="AO78" s="38" t="s">
        <v>1872</v>
      </c>
      <c r="AP78" s="38" t="s">
        <v>330</v>
      </c>
      <c r="AQ78" s="38" t="s">
        <v>1868</v>
      </c>
      <c r="AR78" s="39">
        <v>314.0</v>
      </c>
      <c r="AS78" s="40" t="s">
        <v>1873</v>
      </c>
      <c r="AT78" s="39">
        <v>314.0</v>
      </c>
      <c r="AU78" s="41" t="s">
        <v>405</v>
      </c>
      <c r="AV78" s="39">
        <v>314.0</v>
      </c>
      <c r="AW78" s="40" t="s">
        <v>1874</v>
      </c>
      <c r="AX78" s="39">
        <v>314.0</v>
      </c>
      <c r="AY78" s="42" t="s">
        <v>1875</v>
      </c>
      <c r="AZ78" s="39">
        <v>314.0</v>
      </c>
      <c r="BA78" s="43"/>
      <c r="BB78" s="43"/>
      <c r="BC78" s="43"/>
      <c r="BD78" s="44"/>
      <c r="BE78" s="45"/>
      <c r="BF78" s="45"/>
      <c r="BG78" s="45"/>
      <c r="BH78" s="45"/>
      <c r="BI78" s="45"/>
      <c r="BJ78" s="45"/>
      <c r="BK78" s="45"/>
      <c r="BL78" s="45"/>
      <c r="BM78" s="45"/>
      <c r="BN78" s="16"/>
      <c r="BO78" s="46"/>
    </row>
    <row r="79">
      <c r="A79" s="18" t="s">
        <v>1876</v>
      </c>
      <c r="B79" s="18" t="s">
        <v>1877</v>
      </c>
      <c r="C79" s="19" t="s">
        <v>1878</v>
      </c>
      <c r="D79" s="47"/>
      <c r="E79" s="70" t="s">
        <v>1879</v>
      </c>
      <c r="F79" s="49" t="s">
        <v>769</v>
      </c>
      <c r="G79" s="23" t="s">
        <v>1880</v>
      </c>
      <c r="H79" s="50" t="s">
        <v>854</v>
      </c>
      <c r="I79" s="50" t="s">
        <v>205</v>
      </c>
      <c r="J79" s="25" t="s">
        <v>1565</v>
      </c>
      <c r="K79" s="26" t="s">
        <v>1881</v>
      </c>
      <c r="L79" s="27"/>
      <c r="M79" s="51" t="s">
        <v>193</v>
      </c>
      <c r="N79" s="52" t="s">
        <v>1882</v>
      </c>
      <c r="O79" s="53" t="s">
        <v>168</v>
      </c>
      <c r="P79" s="50" t="s">
        <v>571</v>
      </c>
      <c r="Q79" s="53" t="s">
        <v>705</v>
      </c>
      <c r="R79" s="53" t="s">
        <v>537</v>
      </c>
      <c r="S79" s="54" t="s">
        <v>121</v>
      </c>
      <c r="T79" s="50" t="s">
        <v>196</v>
      </c>
      <c r="U79" s="32" t="s">
        <v>1883</v>
      </c>
      <c r="V79" s="25" t="s">
        <v>347</v>
      </c>
      <c r="W79" s="25" t="s">
        <v>1884</v>
      </c>
      <c r="X79" s="25" t="s">
        <v>1885</v>
      </c>
      <c r="Y79" s="33"/>
      <c r="Z79" s="55" t="s">
        <v>306</v>
      </c>
      <c r="AA79" s="73" t="s">
        <v>1342</v>
      </c>
      <c r="AB79" s="49" t="s">
        <v>1154</v>
      </c>
      <c r="AC79" s="73" t="s">
        <v>412</v>
      </c>
      <c r="AD79" s="55" t="s">
        <v>1768</v>
      </c>
      <c r="AE79" s="73" t="s">
        <v>953</v>
      </c>
      <c r="AF79" s="36" t="s">
        <v>1886</v>
      </c>
      <c r="AG79" s="33"/>
      <c r="AH79" s="50" t="s">
        <v>906</v>
      </c>
      <c r="AI79" s="50" t="s">
        <v>1411</v>
      </c>
      <c r="AJ79" s="25" t="s">
        <v>1887</v>
      </c>
      <c r="AK79" s="50" t="s">
        <v>1647</v>
      </c>
      <c r="AL79" s="50" t="s">
        <v>159</v>
      </c>
      <c r="AM79" s="25" t="s">
        <v>1888</v>
      </c>
      <c r="AN79" s="37" t="s">
        <v>1409</v>
      </c>
      <c r="AO79" s="38" t="s">
        <v>1889</v>
      </c>
      <c r="AP79" s="38" t="s">
        <v>1890</v>
      </c>
      <c r="AQ79" s="38" t="s">
        <v>1878</v>
      </c>
      <c r="AR79" s="39">
        <v>221.0</v>
      </c>
      <c r="AS79" s="57" t="s">
        <v>1891</v>
      </c>
      <c r="AT79" s="39">
        <v>245.0</v>
      </c>
      <c r="AU79" s="41" t="s">
        <v>1892</v>
      </c>
      <c r="AV79" s="39">
        <v>228.0</v>
      </c>
      <c r="AW79" s="57" t="s">
        <v>1893</v>
      </c>
      <c r="AX79" s="39">
        <v>219.0</v>
      </c>
      <c r="AY79" s="58" t="s">
        <v>1894</v>
      </c>
      <c r="AZ79" s="39">
        <v>236.0</v>
      </c>
      <c r="BA79" s="59"/>
      <c r="BB79" s="59"/>
      <c r="BC79" s="59"/>
      <c r="BD79" s="60"/>
      <c r="BE79" s="61"/>
      <c r="BF79" s="61"/>
      <c r="BG79" s="61"/>
      <c r="BH79" s="61"/>
      <c r="BI79" s="61"/>
      <c r="BJ79" s="61"/>
      <c r="BK79" s="61"/>
      <c r="BL79" s="61"/>
      <c r="BM79" s="61"/>
      <c r="BN79" s="16"/>
      <c r="BO79" s="46"/>
    </row>
    <row r="80">
      <c r="A80" s="62" t="s">
        <v>1895</v>
      </c>
      <c r="B80" s="62" t="s">
        <v>1896</v>
      </c>
      <c r="C80" s="19" t="s">
        <v>1897</v>
      </c>
      <c r="D80" s="20"/>
      <c r="E80" s="75" t="s">
        <v>1898</v>
      </c>
      <c r="F80" s="22" t="s">
        <v>953</v>
      </c>
      <c r="G80" s="23" t="s">
        <v>1665</v>
      </c>
      <c r="H80" s="24" t="s">
        <v>1899</v>
      </c>
      <c r="I80" s="24" t="s">
        <v>240</v>
      </c>
      <c r="J80" s="25" t="s">
        <v>1900</v>
      </c>
      <c r="K80" s="26" t="s">
        <v>1901</v>
      </c>
      <c r="L80" s="27"/>
      <c r="M80" s="28" t="s">
        <v>374</v>
      </c>
      <c r="N80" s="29" t="s">
        <v>133</v>
      </c>
      <c r="O80" s="30" t="s">
        <v>627</v>
      </c>
      <c r="P80" s="24" t="s">
        <v>115</v>
      </c>
      <c r="Q80" s="30" t="s">
        <v>138</v>
      </c>
      <c r="R80" s="30" t="s">
        <v>319</v>
      </c>
      <c r="S80" s="31" t="s">
        <v>463</v>
      </c>
      <c r="T80" s="24" t="s">
        <v>297</v>
      </c>
      <c r="U80" s="32" t="s">
        <v>444</v>
      </c>
      <c r="V80" s="25" t="s">
        <v>118</v>
      </c>
      <c r="W80" s="25" t="s">
        <v>1902</v>
      </c>
      <c r="X80" s="25" t="s">
        <v>726</v>
      </c>
      <c r="Y80" s="33"/>
      <c r="Z80" s="34" t="s">
        <v>716</v>
      </c>
      <c r="AA80" s="72" t="s">
        <v>68</v>
      </c>
      <c r="AB80" s="22" t="s">
        <v>369</v>
      </c>
      <c r="AC80" s="72" t="s">
        <v>1081</v>
      </c>
      <c r="AD80" s="34" t="s">
        <v>234</v>
      </c>
      <c r="AE80" s="72" t="s">
        <v>156</v>
      </c>
      <c r="AF80" s="36" t="s">
        <v>1903</v>
      </c>
      <c r="AG80" s="33"/>
      <c r="AH80" s="24" t="s">
        <v>1731</v>
      </c>
      <c r="AI80" s="24" t="s">
        <v>751</v>
      </c>
      <c r="AJ80" s="25" t="s">
        <v>1904</v>
      </c>
      <c r="AK80" s="24" t="s">
        <v>195</v>
      </c>
      <c r="AL80" s="24" t="s">
        <v>136</v>
      </c>
      <c r="AM80" s="25" t="s">
        <v>1851</v>
      </c>
      <c r="AN80" s="37" t="s">
        <v>1903</v>
      </c>
      <c r="AO80" s="38" t="s">
        <v>1905</v>
      </c>
      <c r="AP80" s="38" t="s">
        <v>459</v>
      </c>
      <c r="AQ80" s="38" t="s">
        <v>1897</v>
      </c>
      <c r="AR80" s="39">
        <v>246.0</v>
      </c>
      <c r="AS80" s="40" t="s">
        <v>1906</v>
      </c>
      <c r="AT80" s="39">
        <v>255.0</v>
      </c>
      <c r="AU80" s="41" t="s">
        <v>1907</v>
      </c>
      <c r="AV80" s="39">
        <v>240.0</v>
      </c>
      <c r="AW80" s="40" t="s">
        <v>1908</v>
      </c>
      <c r="AX80" s="39">
        <v>239.0</v>
      </c>
      <c r="AY80" s="42" t="s">
        <v>1909</v>
      </c>
      <c r="AZ80" s="39">
        <v>247.0</v>
      </c>
      <c r="BA80" s="43"/>
      <c r="BB80" s="43"/>
      <c r="BC80" s="43"/>
      <c r="BD80" s="44"/>
      <c r="BE80" s="45"/>
      <c r="BF80" s="45"/>
      <c r="BG80" s="45"/>
      <c r="BH80" s="45"/>
      <c r="BI80" s="45"/>
      <c r="BJ80" s="45"/>
      <c r="BK80" s="45"/>
      <c r="BL80" s="45"/>
      <c r="BM80" s="45"/>
      <c r="BN80" s="16"/>
      <c r="BO80" s="46"/>
    </row>
    <row r="81">
      <c r="A81" s="18" t="s">
        <v>1910</v>
      </c>
      <c r="B81" s="18" t="s">
        <v>1911</v>
      </c>
      <c r="C81" s="19" t="s">
        <v>1912</v>
      </c>
      <c r="D81" s="47"/>
      <c r="E81" s="70" t="s">
        <v>1829</v>
      </c>
      <c r="F81" s="49" t="s">
        <v>430</v>
      </c>
      <c r="G81" s="23" t="s">
        <v>1913</v>
      </c>
      <c r="H81" s="50" t="s">
        <v>1269</v>
      </c>
      <c r="I81" s="50" t="s">
        <v>68</v>
      </c>
      <c r="J81" s="25" t="s">
        <v>1914</v>
      </c>
      <c r="K81" s="26" t="s">
        <v>1915</v>
      </c>
      <c r="L81" s="27"/>
      <c r="M81" s="51" t="s">
        <v>1916</v>
      </c>
      <c r="N81" s="52" t="s">
        <v>534</v>
      </c>
      <c r="O81" s="53" t="s">
        <v>658</v>
      </c>
      <c r="P81" s="50" t="s">
        <v>1917</v>
      </c>
      <c r="Q81" s="53" t="s">
        <v>121</v>
      </c>
      <c r="R81" s="53" t="s">
        <v>197</v>
      </c>
      <c r="S81" s="54" t="s">
        <v>692</v>
      </c>
      <c r="T81" s="50" t="s">
        <v>107</v>
      </c>
      <c r="U81" s="32" t="s">
        <v>1184</v>
      </c>
      <c r="V81" s="25" t="s">
        <v>926</v>
      </c>
      <c r="W81" s="25" t="s">
        <v>1918</v>
      </c>
      <c r="X81" s="25" t="s">
        <v>1919</v>
      </c>
      <c r="Y81" s="33"/>
      <c r="Z81" s="55" t="s">
        <v>475</v>
      </c>
      <c r="AA81" s="73" t="s">
        <v>1920</v>
      </c>
      <c r="AB81" s="49" t="s">
        <v>110</v>
      </c>
      <c r="AC81" s="71" t="s">
        <v>314</v>
      </c>
      <c r="AD81" s="55" t="s">
        <v>77</v>
      </c>
      <c r="AE81" s="73" t="s">
        <v>600</v>
      </c>
      <c r="AF81" s="36" t="s">
        <v>1921</v>
      </c>
      <c r="AG81" s="33"/>
      <c r="AH81" s="50" t="s">
        <v>334</v>
      </c>
      <c r="AI81" s="50" t="s">
        <v>311</v>
      </c>
      <c r="AJ81" s="25" t="s">
        <v>1922</v>
      </c>
      <c r="AK81" s="50" t="s">
        <v>1156</v>
      </c>
      <c r="AL81" s="50" t="s">
        <v>746</v>
      </c>
      <c r="AM81" s="25" t="s">
        <v>1923</v>
      </c>
      <c r="AN81" s="37" t="s">
        <v>1924</v>
      </c>
      <c r="AO81" s="38" t="s">
        <v>1925</v>
      </c>
      <c r="AP81" s="38" t="s">
        <v>1926</v>
      </c>
      <c r="AQ81" s="38" t="s">
        <v>1912</v>
      </c>
      <c r="AR81" s="39">
        <v>197.0</v>
      </c>
      <c r="AS81" s="57" t="s">
        <v>1927</v>
      </c>
      <c r="AT81" s="39">
        <v>214.0</v>
      </c>
      <c r="AU81" s="41" t="s">
        <v>1928</v>
      </c>
      <c r="AV81" s="39">
        <v>186.0</v>
      </c>
      <c r="AW81" s="57" t="s">
        <v>1929</v>
      </c>
      <c r="AX81" s="39">
        <v>159.0</v>
      </c>
      <c r="AY81" s="58" t="s">
        <v>1930</v>
      </c>
      <c r="AZ81" s="39">
        <v>176.0</v>
      </c>
      <c r="BA81" s="59"/>
      <c r="BB81" s="59"/>
      <c r="BC81" s="59"/>
      <c r="BD81" s="60"/>
      <c r="BE81" s="61"/>
      <c r="BF81" s="61"/>
      <c r="BG81" s="61"/>
      <c r="BH81" s="61"/>
      <c r="BI81" s="61"/>
      <c r="BJ81" s="61"/>
      <c r="BK81" s="61"/>
      <c r="BL81" s="61"/>
      <c r="BM81" s="61"/>
      <c r="BN81" s="16"/>
      <c r="BO81" s="46"/>
    </row>
    <row r="82">
      <c r="A82" s="18" t="s">
        <v>1931</v>
      </c>
      <c r="B82" s="18" t="s">
        <v>1932</v>
      </c>
      <c r="C82" s="19" t="s">
        <v>1933</v>
      </c>
      <c r="D82" s="20"/>
      <c r="E82" s="75" t="s">
        <v>743</v>
      </c>
      <c r="F82" s="22" t="s">
        <v>909</v>
      </c>
      <c r="G82" s="23" t="s">
        <v>1934</v>
      </c>
      <c r="H82" s="24" t="s">
        <v>68</v>
      </c>
      <c r="I82" s="24" t="s">
        <v>410</v>
      </c>
      <c r="J82" s="25" t="s">
        <v>1624</v>
      </c>
      <c r="K82" s="26" t="s">
        <v>1935</v>
      </c>
      <c r="L82" s="27"/>
      <c r="M82" s="28" t="s">
        <v>1936</v>
      </c>
      <c r="N82" s="29" t="s">
        <v>1937</v>
      </c>
      <c r="O82" s="30" t="s">
        <v>1764</v>
      </c>
      <c r="P82" s="24" t="s">
        <v>1691</v>
      </c>
      <c r="Q82" s="30" t="s">
        <v>692</v>
      </c>
      <c r="R82" s="30" t="s">
        <v>94</v>
      </c>
      <c r="S82" s="31" t="s">
        <v>108</v>
      </c>
      <c r="T82" s="24" t="s">
        <v>380</v>
      </c>
      <c r="U82" s="32" t="s">
        <v>679</v>
      </c>
      <c r="V82" s="25" t="s">
        <v>879</v>
      </c>
      <c r="W82" s="25" t="s">
        <v>738</v>
      </c>
      <c r="X82" s="25" t="s">
        <v>1938</v>
      </c>
      <c r="Y82" s="33"/>
      <c r="Z82" s="34" t="s">
        <v>274</v>
      </c>
      <c r="AA82" s="72" t="s">
        <v>341</v>
      </c>
      <c r="AB82" s="22" t="s">
        <v>1939</v>
      </c>
      <c r="AC82" s="72" t="s">
        <v>125</v>
      </c>
      <c r="AD82" s="34" t="s">
        <v>1296</v>
      </c>
      <c r="AE82" s="72" t="s">
        <v>1132</v>
      </c>
      <c r="AF82" s="36" t="s">
        <v>1940</v>
      </c>
      <c r="AG82" s="33"/>
      <c r="AH82" s="24" t="s">
        <v>1557</v>
      </c>
      <c r="AI82" s="24" t="s">
        <v>174</v>
      </c>
      <c r="AJ82" s="25" t="s">
        <v>1941</v>
      </c>
      <c r="AK82" s="24" t="s">
        <v>1920</v>
      </c>
      <c r="AL82" s="24" t="s">
        <v>342</v>
      </c>
      <c r="AM82" s="25" t="s">
        <v>1942</v>
      </c>
      <c r="AN82" s="37" t="s">
        <v>1943</v>
      </c>
      <c r="AO82" s="38" t="s">
        <v>1944</v>
      </c>
      <c r="AP82" s="38" t="s">
        <v>1945</v>
      </c>
      <c r="AQ82" s="38" t="s">
        <v>1933</v>
      </c>
      <c r="AR82" s="39">
        <v>106.0</v>
      </c>
      <c r="AS82" s="40" t="s">
        <v>1946</v>
      </c>
      <c r="AT82" s="39">
        <v>159.0</v>
      </c>
      <c r="AU82" s="41" t="s">
        <v>1947</v>
      </c>
      <c r="AV82" s="39">
        <v>166.0</v>
      </c>
      <c r="AW82" s="40" t="s">
        <v>1948</v>
      </c>
      <c r="AX82" s="39">
        <v>154.0</v>
      </c>
      <c r="AY82" s="42" t="s">
        <v>1949</v>
      </c>
      <c r="AZ82" s="39">
        <v>141.0</v>
      </c>
      <c r="BA82" s="43"/>
      <c r="BB82" s="43"/>
      <c r="BC82" s="43"/>
      <c r="BD82" s="44"/>
      <c r="BE82" s="45"/>
      <c r="BF82" s="45"/>
      <c r="BG82" s="45"/>
      <c r="BH82" s="45"/>
      <c r="BI82" s="45"/>
      <c r="BJ82" s="45"/>
      <c r="BK82" s="45"/>
      <c r="BL82" s="45"/>
      <c r="BM82" s="45"/>
      <c r="BN82" s="16"/>
      <c r="BO82" s="46"/>
    </row>
    <row r="83">
      <c r="A83" s="18" t="s">
        <v>1950</v>
      </c>
      <c r="B83" s="18" t="s">
        <v>1951</v>
      </c>
      <c r="C83" s="19" t="s">
        <v>1952</v>
      </c>
      <c r="D83" s="47"/>
      <c r="E83" s="70" t="s">
        <v>980</v>
      </c>
      <c r="F83" s="49" t="s">
        <v>440</v>
      </c>
      <c r="G83" s="23" t="s">
        <v>383</v>
      </c>
      <c r="H83" s="50" t="s">
        <v>578</v>
      </c>
      <c r="I83" s="50" t="s">
        <v>1298</v>
      </c>
      <c r="J83" s="25" t="s">
        <v>1953</v>
      </c>
      <c r="K83" s="26" t="s">
        <v>1954</v>
      </c>
      <c r="L83" s="27"/>
      <c r="M83" s="51" t="s">
        <v>1955</v>
      </c>
      <c r="N83" s="52" t="s">
        <v>80</v>
      </c>
      <c r="O83" s="53" t="s">
        <v>319</v>
      </c>
      <c r="P83" s="50" t="s">
        <v>1296</v>
      </c>
      <c r="Q83" s="53" t="s">
        <v>341</v>
      </c>
      <c r="R83" s="53" t="s">
        <v>230</v>
      </c>
      <c r="S83" s="54" t="s">
        <v>168</v>
      </c>
      <c r="T83" s="50" t="s">
        <v>1132</v>
      </c>
      <c r="U83" s="32" t="s">
        <v>228</v>
      </c>
      <c r="V83" s="25" t="s">
        <v>1956</v>
      </c>
      <c r="W83" s="25" t="s">
        <v>1957</v>
      </c>
      <c r="X83" s="25" t="s">
        <v>1958</v>
      </c>
      <c r="Y83" s="33"/>
      <c r="Z83" s="55" t="s">
        <v>1343</v>
      </c>
      <c r="AA83" s="73" t="s">
        <v>273</v>
      </c>
      <c r="AB83" s="49" t="s">
        <v>748</v>
      </c>
      <c r="AC83" s="73" t="s">
        <v>907</v>
      </c>
      <c r="AD83" s="55" t="s">
        <v>1768</v>
      </c>
      <c r="AE83" s="73" t="s">
        <v>747</v>
      </c>
      <c r="AF83" s="36" t="s">
        <v>1959</v>
      </c>
      <c r="AG83" s="33"/>
      <c r="AH83" s="50" t="s">
        <v>186</v>
      </c>
      <c r="AI83" s="50" t="s">
        <v>294</v>
      </c>
      <c r="AJ83" s="25" t="s">
        <v>1960</v>
      </c>
      <c r="AK83" s="50" t="s">
        <v>1496</v>
      </c>
      <c r="AL83" s="50" t="s">
        <v>354</v>
      </c>
      <c r="AM83" s="25" t="s">
        <v>1961</v>
      </c>
      <c r="AN83" s="37" t="s">
        <v>1962</v>
      </c>
      <c r="AO83" s="38" t="s">
        <v>1963</v>
      </c>
      <c r="AP83" s="38" t="s">
        <v>1964</v>
      </c>
      <c r="AQ83" s="38" t="s">
        <v>1952</v>
      </c>
      <c r="AR83" s="39">
        <v>53.0</v>
      </c>
      <c r="AS83" s="57" t="s">
        <v>1965</v>
      </c>
      <c r="AT83" s="39">
        <v>40.0</v>
      </c>
      <c r="AU83" s="41" t="s">
        <v>1966</v>
      </c>
      <c r="AV83" s="39">
        <v>54.0</v>
      </c>
      <c r="AW83" s="57" t="s">
        <v>1967</v>
      </c>
      <c r="AX83" s="39">
        <v>74.0</v>
      </c>
      <c r="AY83" s="58" t="s">
        <v>1968</v>
      </c>
      <c r="AZ83" s="39">
        <v>60.0</v>
      </c>
      <c r="BA83" s="59"/>
      <c r="BB83" s="59"/>
      <c r="BC83" s="59"/>
      <c r="BD83" s="60"/>
      <c r="BE83" s="61"/>
      <c r="BF83" s="61"/>
      <c r="BG83" s="61"/>
      <c r="BH83" s="61"/>
      <c r="BI83" s="61"/>
      <c r="BJ83" s="61"/>
      <c r="BK83" s="61"/>
      <c r="BL83" s="61"/>
      <c r="BM83" s="61"/>
      <c r="BN83" s="16"/>
      <c r="BO83" s="46"/>
    </row>
    <row r="84">
      <c r="A84" s="62" t="s">
        <v>1969</v>
      </c>
      <c r="B84" s="62" t="s">
        <v>1970</v>
      </c>
      <c r="C84" s="19" t="s">
        <v>1971</v>
      </c>
      <c r="D84" s="20"/>
      <c r="E84" s="75" t="s">
        <v>1343</v>
      </c>
      <c r="F84" s="22" t="s">
        <v>600</v>
      </c>
      <c r="G84" s="23" t="s">
        <v>1972</v>
      </c>
      <c r="H84" s="24" t="s">
        <v>469</v>
      </c>
      <c r="I84" s="24" t="s">
        <v>318</v>
      </c>
      <c r="J84" s="25" t="s">
        <v>337</v>
      </c>
      <c r="K84" s="26" t="s">
        <v>1973</v>
      </c>
      <c r="L84" s="27"/>
      <c r="M84" s="28" t="s">
        <v>1974</v>
      </c>
      <c r="N84" s="29" t="s">
        <v>669</v>
      </c>
      <c r="O84" s="30" t="s">
        <v>955</v>
      </c>
      <c r="P84" s="24" t="s">
        <v>1428</v>
      </c>
      <c r="Q84" s="30" t="s">
        <v>432</v>
      </c>
      <c r="R84" s="30" t="s">
        <v>438</v>
      </c>
      <c r="S84" s="31" t="s">
        <v>751</v>
      </c>
      <c r="T84" s="24" t="s">
        <v>94</v>
      </c>
      <c r="U84" s="32" t="s">
        <v>236</v>
      </c>
      <c r="V84" s="25" t="s">
        <v>1975</v>
      </c>
      <c r="W84" s="25" t="s">
        <v>1976</v>
      </c>
      <c r="X84" s="25" t="s">
        <v>1977</v>
      </c>
      <c r="Y84" s="33"/>
      <c r="Z84" s="34" t="s">
        <v>159</v>
      </c>
      <c r="AA84" s="72" t="s">
        <v>259</v>
      </c>
      <c r="AB84" s="22" t="s">
        <v>1718</v>
      </c>
      <c r="AC84" s="72" t="s">
        <v>710</v>
      </c>
      <c r="AD84" s="34" t="s">
        <v>1013</v>
      </c>
      <c r="AE84" s="72" t="s">
        <v>1150</v>
      </c>
      <c r="AF84" s="36" t="s">
        <v>1978</v>
      </c>
      <c r="AG84" s="33"/>
      <c r="AH84" s="24" t="s">
        <v>602</v>
      </c>
      <c r="AI84" s="24" t="s">
        <v>751</v>
      </c>
      <c r="AJ84" s="25" t="s">
        <v>1979</v>
      </c>
      <c r="AK84" s="24" t="s">
        <v>1233</v>
      </c>
      <c r="AL84" s="24" t="s">
        <v>78</v>
      </c>
      <c r="AM84" s="25" t="s">
        <v>1980</v>
      </c>
      <c r="AN84" s="37" t="s">
        <v>1328</v>
      </c>
      <c r="AO84" s="38" t="s">
        <v>1981</v>
      </c>
      <c r="AP84" s="38" t="s">
        <v>1982</v>
      </c>
      <c r="AQ84" s="38" t="s">
        <v>1971</v>
      </c>
      <c r="AR84" s="39">
        <v>103.0</v>
      </c>
      <c r="AS84" s="40" t="s">
        <v>1983</v>
      </c>
      <c r="AT84" s="39">
        <v>113.0</v>
      </c>
      <c r="AU84" s="41" t="s">
        <v>1984</v>
      </c>
      <c r="AV84" s="39">
        <v>108.0</v>
      </c>
      <c r="AW84" s="40" t="s">
        <v>1985</v>
      </c>
      <c r="AX84" s="39">
        <v>100.0</v>
      </c>
      <c r="AY84" s="42" t="s">
        <v>1986</v>
      </c>
      <c r="AZ84" s="39">
        <v>105.0</v>
      </c>
      <c r="BA84" s="43"/>
      <c r="BB84" s="43"/>
      <c r="BC84" s="43"/>
      <c r="BD84" s="44"/>
      <c r="BE84" s="45"/>
      <c r="BF84" s="45"/>
      <c r="BG84" s="45"/>
      <c r="BH84" s="45"/>
      <c r="BI84" s="45"/>
      <c r="BJ84" s="45"/>
      <c r="BK84" s="45"/>
      <c r="BL84" s="45"/>
      <c r="BM84" s="45"/>
      <c r="BN84" s="16"/>
      <c r="BO84" s="46"/>
    </row>
    <row r="85">
      <c r="A85" s="18" t="s">
        <v>1987</v>
      </c>
      <c r="B85" s="18" t="s">
        <v>1988</v>
      </c>
      <c r="C85" s="19" t="s">
        <v>1989</v>
      </c>
      <c r="D85" s="47"/>
      <c r="E85" s="70" t="s">
        <v>1990</v>
      </c>
      <c r="F85" s="49" t="s">
        <v>660</v>
      </c>
      <c r="G85" s="23" t="s">
        <v>649</v>
      </c>
      <c r="H85" s="50" t="s">
        <v>1991</v>
      </c>
      <c r="I85" s="50" t="s">
        <v>1367</v>
      </c>
      <c r="J85" s="25" t="s">
        <v>443</v>
      </c>
      <c r="K85" s="26" t="s">
        <v>1992</v>
      </c>
      <c r="L85" s="27"/>
      <c r="M85" s="51" t="s">
        <v>1993</v>
      </c>
      <c r="N85" s="52" t="s">
        <v>430</v>
      </c>
      <c r="O85" s="53" t="s">
        <v>775</v>
      </c>
      <c r="P85" s="50" t="s">
        <v>196</v>
      </c>
      <c r="Q85" s="53" t="s">
        <v>264</v>
      </c>
      <c r="R85" s="53" t="s">
        <v>305</v>
      </c>
      <c r="S85" s="54" t="s">
        <v>87</v>
      </c>
      <c r="T85" s="50" t="s">
        <v>627</v>
      </c>
      <c r="U85" s="32" t="s">
        <v>1994</v>
      </c>
      <c r="V85" s="25" t="s">
        <v>540</v>
      </c>
      <c r="W85" s="25" t="s">
        <v>1995</v>
      </c>
      <c r="X85" s="25" t="s">
        <v>1996</v>
      </c>
      <c r="Y85" s="33"/>
      <c r="Z85" s="55" t="s">
        <v>907</v>
      </c>
      <c r="AA85" s="73" t="s">
        <v>1997</v>
      </c>
      <c r="AB85" s="49" t="s">
        <v>129</v>
      </c>
      <c r="AC85" s="73" t="s">
        <v>1568</v>
      </c>
      <c r="AD85" s="55" t="s">
        <v>222</v>
      </c>
      <c r="AE85" s="73" t="s">
        <v>711</v>
      </c>
      <c r="AF85" s="36" t="s">
        <v>1998</v>
      </c>
      <c r="AG85" s="33"/>
      <c r="AH85" s="50" t="s">
        <v>542</v>
      </c>
      <c r="AI85" s="50" t="s">
        <v>155</v>
      </c>
      <c r="AJ85" s="25" t="s">
        <v>1999</v>
      </c>
      <c r="AK85" s="50" t="s">
        <v>257</v>
      </c>
      <c r="AL85" s="50" t="s">
        <v>136</v>
      </c>
      <c r="AM85" s="25" t="s">
        <v>2000</v>
      </c>
      <c r="AN85" s="37" t="s">
        <v>1590</v>
      </c>
      <c r="AO85" s="38" t="s">
        <v>2001</v>
      </c>
      <c r="AP85" s="38" t="s">
        <v>2002</v>
      </c>
      <c r="AQ85" s="38" t="s">
        <v>1989</v>
      </c>
      <c r="AR85" s="39">
        <v>300.0</v>
      </c>
      <c r="AS85" s="57" t="s">
        <v>2003</v>
      </c>
      <c r="AT85" s="39">
        <v>301.0</v>
      </c>
      <c r="AU85" s="41" t="s">
        <v>2004</v>
      </c>
      <c r="AV85" s="39">
        <v>297.0</v>
      </c>
      <c r="AW85" s="57" t="s">
        <v>2005</v>
      </c>
      <c r="AX85" s="39">
        <v>294.0</v>
      </c>
      <c r="AY85" s="58" t="s">
        <v>2006</v>
      </c>
      <c r="AZ85" s="39">
        <v>296.0</v>
      </c>
      <c r="BA85" s="59"/>
      <c r="BB85" s="59"/>
      <c r="BC85" s="59"/>
      <c r="BD85" s="60"/>
      <c r="BE85" s="61"/>
      <c r="BF85" s="61"/>
      <c r="BG85" s="61"/>
      <c r="BH85" s="61"/>
      <c r="BI85" s="61"/>
      <c r="BJ85" s="61"/>
      <c r="BK85" s="61"/>
      <c r="BL85" s="61"/>
      <c r="BM85" s="61"/>
      <c r="BN85" s="16"/>
      <c r="BO85" s="46"/>
    </row>
    <row r="86">
      <c r="A86" s="18" t="s">
        <v>1931</v>
      </c>
      <c r="B86" s="18" t="s">
        <v>2007</v>
      </c>
      <c r="C86" s="19" t="s">
        <v>2008</v>
      </c>
      <c r="D86" s="20"/>
      <c r="E86" s="75" t="s">
        <v>2009</v>
      </c>
      <c r="F86" s="22" t="s">
        <v>2010</v>
      </c>
      <c r="G86" s="23" t="s">
        <v>667</v>
      </c>
      <c r="H86" s="24" t="s">
        <v>2011</v>
      </c>
      <c r="I86" s="24" t="s">
        <v>380</v>
      </c>
      <c r="J86" s="25" t="s">
        <v>475</v>
      </c>
      <c r="K86" s="26" t="s">
        <v>2012</v>
      </c>
      <c r="L86" s="27"/>
      <c r="M86" s="28" t="s">
        <v>2013</v>
      </c>
      <c r="N86" s="29" t="s">
        <v>115</v>
      </c>
      <c r="O86" s="30" t="s">
        <v>77</v>
      </c>
      <c r="P86" s="24" t="s">
        <v>2014</v>
      </c>
      <c r="Q86" s="30" t="s">
        <v>806</v>
      </c>
      <c r="R86" s="30" t="s">
        <v>119</v>
      </c>
      <c r="S86" s="31" t="s">
        <v>806</v>
      </c>
      <c r="T86" s="24" t="s">
        <v>705</v>
      </c>
      <c r="U86" s="32" t="s">
        <v>2015</v>
      </c>
      <c r="V86" s="25" t="s">
        <v>2016</v>
      </c>
      <c r="W86" s="25" t="s">
        <v>517</v>
      </c>
      <c r="X86" s="25" t="s">
        <v>2017</v>
      </c>
      <c r="Y86" s="33"/>
      <c r="Z86" s="34" t="s">
        <v>242</v>
      </c>
      <c r="AA86" s="72" t="s">
        <v>590</v>
      </c>
      <c r="AB86" s="22" t="s">
        <v>1265</v>
      </c>
      <c r="AC86" s="72" t="s">
        <v>196</v>
      </c>
      <c r="AD86" s="34" t="s">
        <v>572</v>
      </c>
      <c r="AE86" s="72" t="s">
        <v>600</v>
      </c>
      <c r="AF86" s="36" t="s">
        <v>2018</v>
      </c>
      <c r="AG86" s="33"/>
      <c r="AH86" s="24" t="s">
        <v>546</v>
      </c>
      <c r="AI86" s="24" t="s">
        <v>1025</v>
      </c>
      <c r="AJ86" s="25" t="s">
        <v>599</v>
      </c>
      <c r="AK86" s="24" t="s">
        <v>1081</v>
      </c>
      <c r="AL86" s="24" t="s">
        <v>108</v>
      </c>
      <c r="AM86" s="25" t="s">
        <v>2019</v>
      </c>
      <c r="AN86" s="37" t="s">
        <v>2020</v>
      </c>
      <c r="AO86" s="38" t="s">
        <v>2021</v>
      </c>
      <c r="AP86" s="38" t="s">
        <v>2022</v>
      </c>
      <c r="AQ86" s="38" t="s">
        <v>2008</v>
      </c>
      <c r="AR86" s="39">
        <v>158.0</v>
      </c>
      <c r="AS86" s="40" t="s">
        <v>2023</v>
      </c>
      <c r="AT86" s="39">
        <v>163.0</v>
      </c>
      <c r="AU86" s="41" t="s">
        <v>2024</v>
      </c>
      <c r="AV86" s="39">
        <v>148.0</v>
      </c>
      <c r="AW86" s="40" t="s">
        <v>2025</v>
      </c>
      <c r="AX86" s="39">
        <v>156.0</v>
      </c>
      <c r="AY86" s="42" t="s">
        <v>2026</v>
      </c>
      <c r="AZ86" s="39">
        <v>168.0</v>
      </c>
      <c r="BA86" s="43"/>
      <c r="BB86" s="43"/>
      <c r="BC86" s="43"/>
      <c r="BD86" s="44"/>
      <c r="BE86" s="45"/>
      <c r="BF86" s="45"/>
      <c r="BG86" s="45"/>
      <c r="BH86" s="45"/>
      <c r="BI86" s="45"/>
      <c r="BJ86" s="45"/>
      <c r="BK86" s="45"/>
      <c r="BL86" s="45"/>
      <c r="BM86" s="45"/>
      <c r="BN86" s="16"/>
      <c r="BO86" s="46"/>
    </row>
    <row r="87">
      <c r="A87" s="18" t="s">
        <v>2027</v>
      </c>
      <c r="B87" s="18" t="s">
        <v>329</v>
      </c>
      <c r="C87" s="19" t="s">
        <v>2028</v>
      </c>
      <c r="D87" s="47"/>
      <c r="E87" s="70" t="s">
        <v>276</v>
      </c>
      <c r="F87" s="49" t="s">
        <v>705</v>
      </c>
      <c r="G87" s="23" t="s">
        <v>722</v>
      </c>
      <c r="H87" s="50" t="s">
        <v>1093</v>
      </c>
      <c r="I87" s="50" t="s">
        <v>90</v>
      </c>
      <c r="J87" s="25" t="s">
        <v>1289</v>
      </c>
      <c r="K87" s="26" t="s">
        <v>2029</v>
      </c>
      <c r="L87" s="27"/>
      <c r="M87" s="51" t="s">
        <v>2030</v>
      </c>
      <c r="N87" s="52" t="s">
        <v>2031</v>
      </c>
      <c r="O87" s="53" t="s">
        <v>172</v>
      </c>
      <c r="P87" s="50" t="s">
        <v>625</v>
      </c>
      <c r="Q87" s="53" t="s">
        <v>231</v>
      </c>
      <c r="R87" s="53" t="s">
        <v>537</v>
      </c>
      <c r="S87" s="54" t="s">
        <v>796</v>
      </c>
      <c r="T87" s="50" t="s">
        <v>545</v>
      </c>
      <c r="U87" s="32" t="s">
        <v>1154</v>
      </c>
      <c r="V87" s="25" t="s">
        <v>1445</v>
      </c>
      <c r="W87" s="25" t="s">
        <v>78</v>
      </c>
      <c r="X87" s="25" t="s">
        <v>2032</v>
      </c>
      <c r="Y87" s="33"/>
      <c r="Z87" s="55" t="s">
        <v>334</v>
      </c>
      <c r="AA87" s="73" t="s">
        <v>1648</v>
      </c>
      <c r="AB87" s="49" t="s">
        <v>509</v>
      </c>
      <c r="AC87" s="73" t="s">
        <v>94</v>
      </c>
      <c r="AD87" s="55" t="s">
        <v>1182</v>
      </c>
      <c r="AE87" s="73" t="s">
        <v>548</v>
      </c>
      <c r="AF87" s="36" t="s">
        <v>2033</v>
      </c>
      <c r="AG87" s="33"/>
      <c r="AH87" s="50" t="s">
        <v>563</v>
      </c>
      <c r="AI87" s="50" t="s">
        <v>155</v>
      </c>
      <c r="AJ87" s="25" t="s">
        <v>2034</v>
      </c>
      <c r="AK87" s="50" t="s">
        <v>209</v>
      </c>
      <c r="AL87" s="50" t="s">
        <v>880</v>
      </c>
      <c r="AM87" s="25" t="s">
        <v>2035</v>
      </c>
      <c r="AN87" s="37" t="s">
        <v>2036</v>
      </c>
      <c r="AO87" s="38" t="s">
        <v>2037</v>
      </c>
      <c r="AP87" s="38" t="s">
        <v>2038</v>
      </c>
      <c r="AQ87" s="38" t="s">
        <v>2028</v>
      </c>
      <c r="AR87" s="39">
        <v>91.0</v>
      </c>
      <c r="AS87" s="57" t="s">
        <v>2039</v>
      </c>
      <c r="AT87" s="39">
        <v>71.0</v>
      </c>
      <c r="AU87" s="41" t="s">
        <v>2040</v>
      </c>
      <c r="AV87" s="39">
        <v>85.0</v>
      </c>
      <c r="AW87" s="57" t="s">
        <v>2041</v>
      </c>
      <c r="AX87" s="39">
        <v>129.0</v>
      </c>
      <c r="AY87" s="58" t="s">
        <v>2042</v>
      </c>
      <c r="AZ87" s="39">
        <v>118.0</v>
      </c>
      <c r="BA87" s="59"/>
      <c r="BB87" s="59"/>
      <c r="BC87" s="59"/>
      <c r="BD87" s="60"/>
      <c r="BE87" s="61"/>
      <c r="BF87" s="61"/>
      <c r="BG87" s="61"/>
      <c r="BH87" s="61"/>
      <c r="BI87" s="61"/>
      <c r="BJ87" s="61"/>
      <c r="BK87" s="61"/>
      <c r="BL87" s="61"/>
      <c r="BM87" s="61"/>
      <c r="BN87" s="16"/>
      <c r="BO87" s="46"/>
    </row>
    <row r="88">
      <c r="A88" s="62" t="s">
        <v>2027</v>
      </c>
      <c r="B88" s="62" t="s">
        <v>2043</v>
      </c>
      <c r="C88" s="19" t="s">
        <v>1324</v>
      </c>
      <c r="D88" s="20"/>
      <c r="E88" s="21" t="s">
        <v>1298</v>
      </c>
      <c r="F88" s="22" t="s">
        <v>1497</v>
      </c>
      <c r="G88" s="23" t="s">
        <v>879</v>
      </c>
      <c r="H88" s="24" t="s">
        <v>1784</v>
      </c>
      <c r="I88" s="24" t="s">
        <v>315</v>
      </c>
      <c r="J88" s="25" t="s">
        <v>1293</v>
      </c>
      <c r="K88" s="26" t="s">
        <v>570</v>
      </c>
      <c r="L88" s="27"/>
      <c r="M88" s="28" t="s">
        <v>2044</v>
      </c>
      <c r="N88" s="29" t="s">
        <v>438</v>
      </c>
      <c r="O88" s="30" t="s">
        <v>517</v>
      </c>
      <c r="P88" s="24" t="s">
        <v>2045</v>
      </c>
      <c r="Q88" s="30" t="s">
        <v>1690</v>
      </c>
      <c r="R88" s="30" t="s">
        <v>2046</v>
      </c>
      <c r="S88" s="31" t="s">
        <v>174</v>
      </c>
      <c r="T88" s="24" t="s">
        <v>517</v>
      </c>
      <c r="U88" s="32" t="s">
        <v>1049</v>
      </c>
      <c r="V88" s="25" t="s">
        <v>90</v>
      </c>
      <c r="W88" s="25" t="s">
        <v>126</v>
      </c>
      <c r="X88" s="25" t="s">
        <v>2047</v>
      </c>
      <c r="Y88" s="33"/>
      <c r="Z88" s="34" t="s">
        <v>883</v>
      </c>
      <c r="AA88" s="72" t="s">
        <v>167</v>
      </c>
      <c r="AB88" s="22" t="s">
        <v>172</v>
      </c>
      <c r="AC88" s="72" t="s">
        <v>159</v>
      </c>
      <c r="AD88" s="34" t="s">
        <v>1917</v>
      </c>
      <c r="AE88" s="72" t="s">
        <v>72</v>
      </c>
      <c r="AF88" s="36" t="s">
        <v>2048</v>
      </c>
      <c r="AG88" s="33"/>
      <c r="AH88" s="24" t="s">
        <v>436</v>
      </c>
      <c r="AI88" s="24" t="s">
        <v>1252</v>
      </c>
      <c r="AJ88" s="25" t="s">
        <v>2049</v>
      </c>
      <c r="AK88" s="24" t="s">
        <v>510</v>
      </c>
      <c r="AL88" s="24" t="s">
        <v>93</v>
      </c>
      <c r="AM88" s="25" t="s">
        <v>2050</v>
      </c>
      <c r="AN88" s="37" t="s">
        <v>2051</v>
      </c>
      <c r="AO88" s="38" t="s">
        <v>2052</v>
      </c>
      <c r="AP88" s="38" t="s">
        <v>2053</v>
      </c>
      <c r="AQ88" s="38" t="s">
        <v>1324</v>
      </c>
      <c r="AR88" s="39">
        <v>17.0</v>
      </c>
      <c r="AS88" s="40" t="s">
        <v>2054</v>
      </c>
      <c r="AT88" s="39">
        <v>22.0</v>
      </c>
      <c r="AU88" s="41" t="s">
        <v>2055</v>
      </c>
      <c r="AV88" s="39">
        <v>15.0</v>
      </c>
      <c r="AW88" s="40" t="s">
        <v>2056</v>
      </c>
      <c r="AX88" s="39">
        <v>5.0</v>
      </c>
      <c r="AY88" s="42" t="s">
        <v>2057</v>
      </c>
      <c r="AZ88" s="39">
        <v>5.0</v>
      </c>
      <c r="BA88" s="43"/>
      <c r="BB88" s="43"/>
      <c r="BC88" s="43"/>
      <c r="BD88" s="44"/>
      <c r="BE88" s="45"/>
      <c r="BF88" s="45"/>
      <c r="BG88" s="45"/>
      <c r="BH88" s="45"/>
      <c r="BI88" s="45"/>
      <c r="BJ88" s="45"/>
      <c r="BK88" s="45"/>
      <c r="BL88" s="45"/>
      <c r="BM88" s="45"/>
      <c r="BN88" s="16"/>
      <c r="BO88" s="46"/>
    </row>
    <row r="89">
      <c r="A89" s="62" t="s">
        <v>2058</v>
      </c>
      <c r="B89" s="62" t="s">
        <v>2059</v>
      </c>
      <c r="C89" s="19" t="s">
        <v>2060</v>
      </c>
      <c r="D89" s="47"/>
      <c r="E89" s="48" t="s">
        <v>272</v>
      </c>
      <c r="F89" s="49" t="s">
        <v>747</v>
      </c>
      <c r="G89" s="23" t="s">
        <v>472</v>
      </c>
      <c r="H89" s="50" t="s">
        <v>1082</v>
      </c>
      <c r="I89" s="50" t="s">
        <v>747</v>
      </c>
      <c r="J89" s="25" t="s">
        <v>925</v>
      </c>
      <c r="K89" s="26" t="s">
        <v>2061</v>
      </c>
      <c r="L89" s="27"/>
      <c r="M89" s="51" t="s">
        <v>2062</v>
      </c>
      <c r="N89" s="52" t="s">
        <v>136</v>
      </c>
      <c r="O89" s="53" t="s">
        <v>575</v>
      </c>
      <c r="P89" s="50" t="s">
        <v>1917</v>
      </c>
      <c r="Q89" s="53" t="s">
        <v>76</v>
      </c>
      <c r="R89" s="53" t="s">
        <v>2063</v>
      </c>
      <c r="S89" s="54" t="s">
        <v>115</v>
      </c>
      <c r="T89" s="50" t="s">
        <v>955</v>
      </c>
      <c r="U89" s="32" t="s">
        <v>2064</v>
      </c>
      <c r="V89" s="25" t="s">
        <v>2065</v>
      </c>
      <c r="W89" s="25" t="s">
        <v>445</v>
      </c>
      <c r="X89" s="25" t="s">
        <v>2066</v>
      </c>
      <c r="Y89" s="33"/>
      <c r="Z89" s="55" t="s">
        <v>705</v>
      </c>
      <c r="AA89" s="71" t="s">
        <v>134</v>
      </c>
      <c r="AB89" s="49" t="s">
        <v>1815</v>
      </c>
      <c r="AC89" s="73" t="s">
        <v>274</v>
      </c>
      <c r="AD89" s="55" t="s">
        <v>717</v>
      </c>
      <c r="AE89" s="73" t="s">
        <v>1081</v>
      </c>
      <c r="AF89" s="36" t="s">
        <v>2067</v>
      </c>
      <c r="AG89" s="33"/>
      <c r="AH89" s="50" t="s">
        <v>84</v>
      </c>
      <c r="AI89" s="50" t="s">
        <v>955</v>
      </c>
      <c r="AJ89" s="25" t="s">
        <v>2068</v>
      </c>
      <c r="AK89" s="50" t="s">
        <v>1385</v>
      </c>
      <c r="AL89" s="50" t="s">
        <v>168</v>
      </c>
      <c r="AM89" s="25" t="s">
        <v>2069</v>
      </c>
      <c r="AN89" s="37" t="s">
        <v>2070</v>
      </c>
      <c r="AO89" s="38" t="s">
        <v>2071</v>
      </c>
      <c r="AP89" s="38" t="s">
        <v>2072</v>
      </c>
      <c r="AQ89" s="38" t="s">
        <v>2060</v>
      </c>
      <c r="AR89" s="39">
        <v>94.0</v>
      </c>
      <c r="AS89" s="57" t="s">
        <v>2073</v>
      </c>
      <c r="AT89" s="39">
        <v>75.0</v>
      </c>
      <c r="AU89" s="41" t="s">
        <v>2074</v>
      </c>
      <c r="AV89" s="39">
        <v>67.0</v>
      </c>
      <c r="AW89" s="57" t="s">
        <v>2075</v>
      </c>
      <c r="AX89" s="39">
        <v>68.0</v>
      </c>
      <c r="AY89" s="58" t="s">
        <v>2076</v>
      </c>
      <c r="AZ89" s="39">
        <v>68.0</v>
      </c>
      <c r="BA89" s="59"/>
      <c r="BB89" s="59"/>
      <c r="BC89" s="59"/>
      <c r="BD89" s="60"/>
      <c r="BE89" s="61"/>
      <c r="BF89" s="61"/>
      <c r="BG89" s="61"/>
      <c r="BH89" s="61"/>
      <c r="BI89" s="61"/>
      <c r="BJ89" s="61"/>
      <c r="BK89" s="61"/>
      <c r="BL89" s="61"/>
      <c r="BM89" s="61"/>
      <c r="BN89" s="16"/>
      <c r="BO89" s="46"/>
    </row>
    <row r="90">
      <c r="A90" s="62" t="s">
        <v>2077</v>
      </c>
      <c r="B90" s="62" t="s">
        <v>329</v>
      </c>
      <c r="C90" s="19" t="s">
        <v>2078</v>
      </c>
      <c r="D90" s="20"/>
      <c r="E90" s="21" t="s">
        <v>189</v>
      </c>
      <c r="F90" s="22" t="s">
        <v>1137</v>
      </c>
      <c r="G90" s="23" t="s">
        <v>193</v>
      </c>
      <c r="H90" s="24" t="s">
        <v>1342</v>
      </c>
      <c r="I90" s="24" t="s">
        <v>129</v>
      </c>
      <c r="J90" s="25" t="s">
        <v>2079</v>
      </c>
      <c r="K90" s="26" t="s">
        <v>1129</v>
      </c>
      <c r="L90" s="27"/>
      <c r="M90" s="28" t="s">
        <v>2080</v>
      </c>
      <c r="N90" s="29" t="s">
        <v>294</v>
      </c>
      <c r="O90" s="30" t="s">
        <v>976</v>
      </c>
      <c r="P90" s="24" t="s">
        <v>349</v>
      </c>
      <c r="Q90" s="30" t="s">
        <v>540</v>
      </c>
      <c r="R90" s="30" t="s">
        <v>578</v>
      </c>
      <c r="S90" s="31" t="s">
        <v>469</v>
      </c>
      <c r="T90" s="24" t="s">
        <v>955</v>
      </c>
      <c r="U90" s="32" t="s">
        <v>1857</v>
      </c>
      <c r="V90" s="25" t="s">
        <v>1538</v>
      </c>
      <c r="W90" s="25" t="s">
        <v>2081</v>
      </c>
      <c r="X90" s="25" t="s">
        <v>2082</v>
      </c>
      <c r="Y90" s="33"/>
      <c r="Z90" s="34" t="s">
        <v>906</v>
      </c>
      <c r="AA90" s="77" t="s">
        <v>273</v>
      </c>
      <c r="AB90" s="22" t="s">
        <v>906</v>
      </c>
      <c r="AC90" s="77" t="s">
        <v>349</v>
      </c>
      <c r="AD90" s="34" t="s">
        <v>980</v>
      </c>
      <c r="AE90" s="77" t="s">
        <v>204</v>
      </c>
      <c r="AF90" s="36" t="s">
        <v>2083</v>
      </c>
      <c r="AG90" s="33"/>
      <c r="AH90" s="24" t="s">
        <v>347</v>
      </c>
      <c r="AI90" s="24" t="s">
        <v>2084</v>
      </c>
      <c r="AJ90" s="25" t="s">
        <v>2085</v>
      </c>
      <c r="AK90" s="24" t="s">
        <v>979</v>
      </c>
      <c r="AL90" s="24" t="s">
        <v>545</v>
      </c>
      <c r="AM90" s="25" t="s">
        <v>982</v>
      </c>
      <c r="AN90" s="37" t="s">
        <v>2086</v>
      </c>
      <c r="AO90" s="38" t="s">
        <v>2087</v>
      </c>
      <c r="AP90" s="38" t="s">
        <v>2088</v>
      </c>
      <c r="AQ90" s="38" t="s">
        <v>2078</v>
      </c>
      <c r="AR90" s="39">
        <v>162.0</v>
      </c>
      <c r="AS90" s="40" t="s">
        <v>2089</v>
      </c>
      <c r="AT90" s="39">
        <v>178.0</v>
      </c>
      <c r="AU90" s="41" t="s">
        <v>2090</v>
      </c>
      <c r="AV90" s="39">
        <v>164.0</v>
      </c>
      <c r="AW90" s="40" t="s">
        <v>2091</v>
      </c>
      <c r="AX90" s="39">
        <v>178.0</v>
      </c>
      <c r="AY90" s="42" t="s">
        <v>2092</v>
      </c>
      <c r="AZ90" s="39">
        <v>188.0</v>
      </c>
      <c r="BA90" s="43"/>
      <c r="BB90" s="43"/>
      <c r="BC90" s="43"/>
      <c r="BD90" s="44"/>
      <c r="BE90" s="45"/>
      <c r="BF90" s="45"/>
      <c r="BG90" s="45"/>
      <c r="BH90" s="45"/>
      <c r="BI90" s="45"/>
      <c r="BJ90" s="45"/>
      <c r="BK90" s="45"/>
      <c r="BL90" s="45"/>
      <c r="BM90" s="45"/>
      <c r="BN90" s="16"/>
      <c r="BO90" s="46"/>
    </row>
    <row r="91">
      <c r="A91" s="62" t="s">
        <v>2093</v>
      </c>
      <c r="B91" s="62" t="s">
        <v>329</v>
      </c>
      <c r="C91" s="19" t="s">
        <v>2094</v>
      </c>
      <c r="D91" s="47"/>
      <c r="E91" s="48" t="s">
        <v>236</v>
      </c>
      <c r="F91" s="49" t="s">
        <v>277</v>
      </c>
      <c r="G91" s="23" t="s">
        <v>2095</v>
      </c>
      <c r="H91" s="50" t="s">
        <v>1464</v>
      </c>
      <c r="I91" s="50" t="s">
        <v>258</v>
      </c>
      <c r="J91" s="25" t="s">
        <v>2096</v>
      </c>
      <c r="K91" s="26" t="s">
        <v>2097</v>
      </c>
      <c r="L91" s="27"/>
      <c r="M91" s="51" t="s">
        <v>2098</v>
      </c>
      <c r="N91" s="52" t="s">
        <v>955</v>
      </c>
      <c r="O91" s="53" t="s">
        <v>341</v>
      </c>
      <c r="P91" s="50" t="s">
        <v>872</v>
      </c>
      <c r="Q91" s="53" t="s">
        <v>517</v>
      </c>
      <c r="R91" s="53" t="s">
        <v>2099</v>
      </c>
      <c r="S91" s="54" t="s">
        <v>573</v>
      </c>
      <c r="T91" s="50" t="s">
        <v>2100</v>
      </c>
      <c r="U91" s="32" t="s">
        <v>237</v>
      </c>
      <c r="V91" s="25" t="s">
        <v>2101</v>
      </c>
      <c r="W91" s="25" t="s">
        <v>2102</v>
      </c>
      <c r="X91" s="25" t="s">
        <v>2103</v>
      </c>
      <c r="Y91" s="33"/>
      <c r="Z91" s="55" t="s">
        <v>172</v>
      </c>
      <c r="AA91" s="73" t="s">
        <v>2104</v>
      </c>
      <c r="AB91" s="49" t="s">
        <v>1150</v>
      </c>
      <c r="AC91" s="73" t="s">
        <v>572</v>
      </c>
      <c r="AD91" s="55" t="s">
        <v>550</v>
      </c>
      <c r="AE91" s="73" t="s">
        <v>1018</v>
      </c>
      <c r="AF91" s="36" t="s">
        <v>2105</v>
      </c>
      <c r="AG91" s="33"/>
      <c r="AH91" s="50" t="s">
        <v>853</v>
      </c>
      <c r="AI91" s="50" t="s">
        <v>108</v>
      </c>
      <c r="AJ91" s="25" t="s">
        <v>2106</v>
      </c>
      <c r="AK91" s="50" t="s">
        <v>705</v>
      </c>
      <c r="AL91" s="50" t="s">
        <v>354</v>
      </c>
      <c r="AM91" s="25" t="s">
        <v>545</v>
      </c>
      <c r="AN91" s="37" t="s">
        <v>352</v>
      </c>
      <c r="AO91" s="38" t="s">
        <v>2107</v>
      </c>
      <c r="AP91" s="38" t="s">
        <v>2108</v>
      </c>
      <c r="AQ91" s="38" t="s">
        <v>2094</v>
      </c>
      <c r="AR91" s="39">
        <v>85.0</v>
      </c>
      <c r="AS91" s="57" t="s">
        <v>2109</v>
      </c>
      <c r="AT91" s="39">
        <v>94.0</v>
      </c>
      <c r="AU91" s="41" t="s">
        <v>2110</v>
      </c>
      <c r="AV91" s="39">
        <v>104.0</v>
      </c>
      <c r="AW91" s="57" t="s">
        <v>1417</v>
      </c>
      <c r="AX91" s="39">
        <v>118.0</v>
      </c>
      <c r="AY91" s="58" t="s">
        <v>2111</v>
      </c>
      <c r="AZ91" s="39">
        <v>102.0</v>
      </c>
      <c r="BA91" s="59"/>
      <c r="BB91" s="59"/>
      <c r="BC91" s="59"/>
      <c r="BD91" s="60"/>
      <c r="BE91" s="61"/>
      <c r="BF91" s="61"/>
      <c r="BG91" s="61"/>
      <c r="BH91" s="61"/>
      <c r="BI91" s="61"/>
      <c r="BJ91" s="61"/>
      <c r="BK91" s="61"/>
      <c r="BL91" s="61"/>
      <c r="BM91" s="61"/>
      <c r="BN91" s="16"/>
      <c r="BO91" s="46"/>
    </row>
    <row r="92">
      <c r="A92" s="62" t="s">
        <v>2112</v>
      </c>
      <c r="B92" s="62" t="s">
        <v>2113</v>
      </c>
      <c r="C92" s="19" t="s">
        <v>2114</v>
      </c>
      <c r="D92" s="20"/>
      <c r="E92" s="75" t="s">
        <v>1557</v>
      </c>
      <c r="F92" s="22" t="s">
        <v>2115</v>
      </c>
      <c r="G92" s="23" t="s">
        <v>2116</v>
      </c>
      <c r="H92" s="24" t="s">
        <v>1276</v>
      </c>
      <c r="I92" s="24" t="s">
        <v>189</v>
      </c>
      <c r="J92" s="25" t="s">
        <v>1271</v>
      </c>
      <c r="K92" s="26" t="s">
        <v>2117</v>
      </c>
      <c r="L92" s="27"/>
      <c r="M92" s="28" t="s">
        <v>1817</v>
      </c>
      <c r="N92" s="29" t="s">
        <v>2118</v>
      </c>
      <c r="O92" s="30" t="s">
        <v>138</v>
      </c>
      <c r="P92" s="24" t="s">
        <v>747</v>
      </c>
      <c r="Q92" s="30" t="s">
        <v>374</v>
      </c>
      <c r="R92" s="30" t="s">
        <v>159</v>
      </c>
      <c r="S92" s="31" t="s">
        <v>373</v>
      </c>
      <c r="T92" s="24" t="s">
        <v>135</v>
      </c>
      <c r="U92" s="32" t="s">
        <v>116</v>
      </c>
      <c r="V92" s="25" t="s">
        <v>127</v>
      </c>
      <c r="W92" s="25" t="s">
        <v>1821</v>
      </c>
      <c r="X92" s="25" t="s">
        <v>2119</v>
      </c>
      <c r="Y92" s="33"/>
      <c r="Z92" s="34" t="s">
        <v>705</v>
      </c>
      <c r="AA92" s="72" t="s">
        <v>530</v>
      </c>
      <c r="AB92" s="22" t="s">
        <v>473</v>
      </c>
      <c r="AC92" s="72" t="s">
        <v>536</v>
      </c>
      <c r="AD92" s="34" t="s">
        <v>980</v>
      </c>
      <c r="AE92" s="72" t="s">
        <v>858</v>
      </c>
      <c r="AF92" s="36" t="s">
        <v>1496</v>
      </c>
      <c r="AG92" s="33"/>
      <c r="AH92" s="24" t="s">
        <v>335</v>
      </c>
      <c r="AI92" s="24" t="s">
        <v>115</v>
      </c>
      <c r="AJ92" s="25" t="s">
        <v>2120</v>
      </c>
      <c r="AK92" s="24" t="s">
        <v>2121</v>
      </c>
      <c r="AL92" s="24" t="s">
        <v>174</v>
      </c>
      <c r="AM92" s="25" t="s">
        <v>2122</v>
      </c>
      <c r="AN92" s="37" t="s">
        <v>2123</v>
      </c>
      <c r="AO92" s="38" t="s">
        <v>2124</v>
      </c>
      <c r="AP92" s="38" t="s">
        <v>1710</v>
      </c>
      <c r="AQ92" s="38" t="s">
        <v>2114</v>
      </c>
      <c r="AR92" s="39">
        <v>237.0</v>
      </c>
      <c r="AS92" s="40" t="s">
        <v>2125</v>
      </c>
      <c r="AT92" s="39">
        <v>240.0</v>
      </c>
      <c r="AU92" s="41" t="s">
        <v>2126</v>
      </c>
      <c r="AV92" s="39">
        <v>242.0</v>
      </c>
      <c r="AW92" s="40" t="s">
        <v>2127</v>
      </c>
      <c r="AX92" s="39">
        <v>254.0</v>
      </c>
      <c r="AY92" s="42" t="s">
        <v>2128</v>
      </c>
      <c r="AZ92" s="39">
        <v>258.0</v>
      </c>
      <c r="BA92" s="43"/>
      <c r="BB92" s="43"/>
      <c r="BC92" s="43"/>
      <c r="BD92" s="44"/>
      <c r="BE92" s="45"/>
      <c r="BF92" s="45"/>
      <c r="BG92" s="45"/>
      <c r="BH92" s="45"/>
      <c r="BI92" s="45"/>
      <c r="BJ92" s="45"/>
      <c r="BK92" s="45"/>
      <c r="BL92" s="45"/>
      <c r="BM92" s="45"/>
      <c r="BN92" s="16"/>
      <c r="BO92" s="46"/>
    </row>
    <row r="93">
      <c r="A93" s="62" t="s">
        <v>2129</v>
      </c>
      <c r="B93" s="62" t="s">
        <v>2130</v>
      </c>
      <c r="C93" s="19" t="s">
        <v>239</v>
      </c>
      <c r="D93" s="47"/>
      <c r="E93" s="70" t="s">
        <v>710</v>
      </c>
      <c r="F93" s="49" t="s">
        <v>1082</v>
      </c>
      <c r="G93" s="23" t="s">
        <v>2131</v>
      </c>
      <c r="H93" s="50" t="s">
        <v>315</v>
      </c>
      <c r="I93" s="50" t="s">
        <v>2132</v>
      </c>
      <c r="J93" s="25" t="s">
        <v>1768</v>
      </c>
      <c r="K93" s="26" t="s">
        <v>2133</v>
      </c>
      <c r="L93" s="27"/>
      <c r="M93" s="51" t="s">
        <v>2134</v>
      </c>
      <c r="N93" s="52" t="s">
        <v>751</v>
      </c>
      <c r="O93" s="53" t="s">
        <v>160</v>
      </c>
      <c r="P93" s="50" t="s">
        <v>936</v>
      </c>
      <c r="Q93" s="53" t="s">
        <v>306</v>
      </c>
      <c r="R93" s="53" t="s">
        <v>1252</v>
      </c>
      <c r="S93" s="54" t="s">
        <v>2135</v>
      </c>
      <c r="T93" s="50" t="s">
        <v>116</v>
      </c>
      <c r="U93" s="32" t="s">
        <v>1749</v>
      </c>
      <c r="V93" s="25" t="s">
        <v>1247</v>
      </c>
      <c r="W93" s="25" t="s">
        <v>2136</v>
      </c>
      <c r="X93" s="25" t="s">
        <v>2137</v>
      </c>
      <c r="Y93" s="33"/>
      <c r="Z93" s="55" t="s">
        <v>72</v>
      </c>
      <c r="AA93" s="73" t="s">
        <v>1405</v>
      </c>
      <c r="AB93" s="49" t="s">
        <v>315</v>
      </c>
      <c r="AC93" s="73" t="s">
        <v>883</v>
      </c>
      <c r="AD93" s="55" t="s">
        <v>1768</v>
      </c>
      <c r="AE93" s="73" t="s">
        <v>468</v>
      </c>
      <c r="AF93" s="36" t="s">
        <v>2138</v>
      </c>
      <c r="AG93" s="33"/>
      <c r="AH93" s="50" t="s">
        <v>1718</v>
      </c>
      <c r="AI93" s="50" t="s">
        <v>108</v>
      </c>
      <c r="AJ93" s="25" t="s">
        <v>2139</v>
      </c>
      <c r="AK93" s="50" t="s">
        <v>2140</v>
      </c>
      <c r="AL93" s="50" t="s">
        <v>354</v>
      </c>
      <c r="AM93" s="25" t="s">
        <v>2141</v>
      </c>
      <c r="AN93" s="37" t="s">
        <v>1249</v>
      </c>
      <c r="AO93" s="38" t="s">
        <v>2142</v>
      </c>
      <c r="AP93" s="38" t="s">
        <v>1805</v>
      </c>
      <c r="AQ93" s="38" t="s">
        <v>239</v>
      </c>
      <c r="AR93" s="39">
        <v>78.0</v>
      </c>
      <c r="AS93" s="57" t="s">
        <v>2143</v>
      </c>
      <c r="AT93" s="39">
        <v>85.0</v>
      </c>
      <c r="AU93" s="41" t="s">
        <v>2144</v>
      </c>
      <c r="AV93" s="39">
        <v>99.0</v>
      </c>
      <c r="AW93" s="57" t="s">
        <v>2145</v>
      </c>
      <c r="AX93" s="39">
        <v>102.0</v>
      </c>
      <c r="AY93" s="58" t="s">
        <v>2146</v>
      </c>
      <c r="AZ93" s="39">
        <v>83.0</v>
      </c>
      <c r="BA93" s="59"/>
      <c r="BB93" s="59"/>
      <c r="BC93" s="59"/>
      <c r="BD93" s="60"/>
      <c r="BE93" s="61"/>
      <c r="BF93" s="61"/>
      <c r="BG93" s="61"/>
      <c r="BH93" s="61"/>
      <c r="BI93" s="61"/>
      <c r="BJ93" s="61"/>
      <c r="BK93" s="61"/>
      <c r="BL93" s="61"/>
      <c r="BM93" s="61"/>
      <c r="BN93" s="16"/>
      <c r="BO93" s="46"/>
    </row>
    <row r="94">
      <c r="A94" s="18" t="s">
        <v>2147</v>
      </c>
      <c r="B94" s="18" t="s">
        <v>329</v>
      </c>
      <c r="C94" s="19" t="s">
        <v>683</v>
      </c>
      <c r="D94" s="20"/>
      <c r="E94" s="21" t="s">
        <v>1066</v>
      </c>
      <c r="F94" s="22" t="s">
        <v>136</v>
      </c>
      <c r="G94" s="23" t="s">
        <v>1644</v>
      </c>
      <c r="H94" s="24" t="s">
        <v>130</v>
      </c>
      <c r="I94" s="24" t="s">
        <v>69</v>
      </c>
      <c r="J94" s="25" t="s">
        <v>1343</v>
      </c>
      <c r="K94" s="26" t="s">
        <v>1944</v>
      </c>
      <c r="L94" s="27"/>
      <c r="M94" s="28" t="s">
        <v>2148</v>
      </c>
      <c r="N94" s="29" t="s">
        <v>302</v>
      </c>
      <c r="O94" s="30" t="s">
        <v>107</v>
      </c>
      <c r="P94" s="24" t="s">
        <v>578</v>
      </c>
      <c r="Q94" s="30" t="s">
        <v>976</v>
      </c>
      <c r="R94" s="30" t="s">
        <v>880</v>
      </c>
      <c r="S94" s="31" t="s">
        <v>545</v>
      </c>
      <c r="T94" s="24" t="s">
        <v>469</v>
      </c>
      <c r="U94" s="32" t="s">
        <v>1319</v>
      </c>
      <c r="V94" s="25" t="s">
        <v>2149</v>
      </c>
      <c r="W94" s="25" t="s">
        <v>113</v>
      </c>
      <c r="X94" s="25" t="s">
        <v>2150</v>
      </c>
      <c r="Y94" s="33"/>
      <c r="Z94" s="34" t="s">
        <v>2151</v>
      </c>
      <c r="AA94" s="69" t="s">
        <v>1245</v>
      </c>
      <c r="AB94" s="22" t="s">
        <v>959</v>
      </c>
      <c r="AC94" s="69" t="s">
        <v>1432</v>
      </c>
      <c r="AD94" s="34" t="s">
        <v>72</v>
      </c>
      <c r="AE94" s="69" t="s">
        <v>463</v>
      </c>
      <c r="AF94" s="36" t="s">
        <v>1619</v>
      </c>
      <c r="AG94" s="33"/>
      <c r="AH94" s="24" t="s">
        <v>690</v>
      </c>
      <c r="AI94" s="24" t="s">
        <v>712</v>
      </c>
      <c r="AJ94" s="25" t="s">
        <v>72</v>
      </c>
      <c r="AK94" s="24" t="s">
        <v>1066</v>
      </c>
      <c r="AL94" s="24" t="s">
        <v>578</v>
      </c>
      <c r="AM94" s="25" t="s">
        <v>1337</v>
      </c>
      <c r="AN94" s="37" t="s">
        <v>741</v>
      </c>
      <c r="AO94" s="38" t="s">
        <v>2152</v>
      </c>
      <c r="AP94" s="38" t="s">
        <v>2153</v>
      </c>
      <c r="AQ94" s="38" t="s">
        <v>683</v>
      </c>
      <c r="AR94" s="39">
        <v>70.0</v>
      </c>
      <c r="AS94" s="40" t="s">
        <v>2154</v>
      </c>
      <c r="AT94" s="39">
        <v>63.0</v>
      </c>
      <c r="AU94" s="41" t="s">
        <v>2155</v>
      </c>
      <c r="AV94" s="39">
        <v>62.0</v>
      </c>
      <c r="AW94" s="40" t="s">
        <v>2156</v>
      </c>
      <c r="AX94" s="39">
        <v>58.0</v>
      </c>
      <c r="AY94" s="42" t="s">
        <v>2157</v>
      </c>
      <c r="AZ94" s="39">
        <v>63.0</v>
      </c>
      <c r="BA94" s="43"/>
      <c r="BB94" s="43"/>
      <c r="BC94" s="43"/>
      <c r="BD94" s="44"/>
      <c r="BE94" s="45"/>
      <c r="BF94" s="45"/>
      <c r="BG94" s="45"/>
      <c r="BH94" s="45"/>
      <c r="BI94" s="45"/>
      <c r="BJ94" s="45"/>
      <c r="BK94" s="45"/>
      <c r="BL94" s="45"/>
      <c r="BM94" s="45"/>
      <c r="BN94" s="16"/>
      <c r="BO94" s="46"/>
    </row>
    <row r="95">
      <c r="A95" s="18" t="s">
        <v>2158</v>
      </c>
      <c r="B95" s="18" t="s">
        <v>2159</v>
      </c>
      <c r="C95" s="19" t="s">
        <v>2160</v>
      </c>
      <c r="D95" s="47"/>
      <c r="E95" s="70" t="s">
        <v>375</v>
      </c>
      <c r="F95" s="49" t="s">
        <v>2010</v>
      </c>
      <c r="G95" s="23" t="s">
        <v>2161</v>
      </c>
      <c r="H95" s="50" t="s">
        <v>602</v>
      </c>
      <c r="I95" s="50" t="s">
        <v>171</v>
      </c>
      <c r="J95" s="25" t="s">
        <v>2162</v>
      </c>
      <c r="K95" s="26" t="s">
        <v>2163</v>
      </c>
      <c r="L95" s="27"/>
      <c r="M95" s="51" t="s">
        <v>2164</v>
      </c>
      <c r="N95" s="52" t="s">
        <v>155</v>
      </c>
      <c r="O95" s="53" t="s">
        <v>767</v>
      </c>
      <c r="P95" s="50" t="s">
        <v>473</v>
      </c>
      <c r="Q95" s="53" t="s">
        <v>595</v>
      </c>
      <c r="R95" s="53" t="s">
        <v>537</v>
      </c>
      <c r="S95" s="54" t="s">
        <v>115</v>
      </c>
      <c r="T95" s="50" t="s">
        <v>575</v>
      </c>
      <c r="U95" s="32" t="s">
        <v>2165</v>
      </c>
      <c r="V95" s="25" t="s">
        <v>2166</v>
      </c>
      <c r="W95" s="25" t="s">
        <v>2167</v>
      </c>
      <c r="X95" s="25" t="s">
        <v>2168</v>
      </c>
      <c r="Y95" s="33"/>
      <c r="Z95" s="55" t="s">
        <v>128</v>
      </c>
      <c r="AA95" s="73" t="s">
        <v>369</v>
      </c>
      <c r="AB95" s="49" t="s">
        <v>172</v>
      </c>
      <c r="AC95" s="73" t="s">
        <v>1082</v>
      </c>
      <c r="AD95" s="55" t="s">
        <v>1917</v>
      </c>
      <c r="AE95" s="73" t="s">
        <v>600</v>
      </c>
      <c r="AF95" s="36" t="s">
        <v>2169</v>
      </c>
      <c r="AG95" s="33"/>
      <c r="AH95" s="50" t="s">
        <v>188</v>
      </c>
      <c r="AI95" s="50" t="s">
        <v>172</v>
      </c>
      <c r="AJ95" s="25" t="s">
        <v>2170</v>
      </c>
      <c r="AK95" s="50" t="s">
        <v>631</v>
      </c>
      <c r="AL95" s="50" t="s">
        <v>354</v>
      </c>
      <c r="AM95" s="25" t="s">
        <v>2171</v>
      </c>
      <c r="AN95" s="37" t="s">
        <v>1973</v>
      </c>
      <c r="AO95" s="38" t="s">
        <v>794</v>
      </c>
      <c r="AP95" s="38" t="s">
        <v>2172</v>
      </c>
      <c r="AQ95" s="38" t="s">
        <v>2160</v>
      </c>
      <c r="AR95" s="39">
        <v>207.0</v>
      </c>
      <c r="AS95" s="57" t="s">
        <v>2173</v>
      </c>
      <c r="AT95" s="39">
        <v>204.0</v>
      </c>
      <c r="AU95" s="41" t="s">
        <v>2174</v>
      </c>
      <c r="AV95" s="39">
        <v>202.0</v>
      </c>
      <c r="AW95" s="57" t="s">
        <v>2175</v>
      </c>
      <c r="AX95" s="39">
        <v>191.0</v>
      </c>
      <c r="AY95" s="58" t="s">
        <v>2176</v>
      </c>
      <c r="AZ95" s="39">
        <v>187.0</v>
      </c>
      <c r="BA95" s="59"/>
      <c r="BB95" s="59"/>
      <c r="BC95" s="59"/>
      <c r="BD95" s="60"/>
      <c r="BE95" s="61"/>
      <c r="BF95" s="61"/>
      <c r="BG95" s="61"/>
      <c r="BH95" s="61"/>
      <c r="BI95" s="61"/>
      <c r="BJ95" s="61"/>
      <c r="BK95" s="61"/>
      <c r="BL95" s="61"/>
      <c r="BM95" s="61"/>
      <c r="BN95" s="16"/>
      <c r="BO95" s="46"/>
    </row>
    <row r="96">
      <c r="A96" s="18" t="s">
        <v>2177</v>
      </c>
      <c r="B96" s="18" t="s">
        <v>2178</v>
      </c>
      <c r="C96" s="19" t="s">
        <v>399</v>
      </c>
      <c r="D96" s="20"/>
      <c r="E96" s="75" t="s">
        <v>330</v>
      </c>
      <c r="F96" s="22" t="s">
        <v>330</v>
      </c>
      <c r="G96" s="23" t="s">
        <v>330</v>
      </c>
      <c r="H96" s="24" t="s">
        <v>330</v>
      </c>
      <c r="I96" s="24" t="s">
        <v>330</v>
      </c>
      <c r="J96" s="25" t="s">
        <v>330</v>
      </c>
      <c r="K96" s="26" t="s">
        <v>330</v>
      </c>
      <c r="L96" s="27"/>
      <c r="M96" s="28" t="s">
        <v>330</v>
      </c>
      <c r="N96" s="29" t="s">
        <v>330</v>
      </c>
      <c r="O96" s="30" t="s">
        <v>330</v>
      </c>
      <c r="P96" s="24" t="s">
        <v>330</v>
      </c>
      <c r="Q96" s="30" t="s">
        <v>330</v>
      </c>
      <c r="R96" s="30" t="s">
        <v>330</v>
      </c>
      <c r="S96" s="31" t="s">
        <v>2179</v>
      </c>
      <c r="T96" s="24" t="s">
        <v>330</v>
      </c>
      <c r="U96" s="32" t="s">
        <v>330</v>
      </c>
      <c r="V96" s="25" t="s">
        <v>330</v>
      </c>
      <c r="W96" s="25" t="s">
        <v>330</v>
      </c>
      <c r="X96" s="25" t="s">
        <v>2180</v>
      </c>
      <c r="Y96" s="33"/>
      <c r="Z96" s="34" t="s">
        <v>330</v>
      </c>
      <c r="AA96" s="76" t="s">
        <v>330</v>
      </c>
      <c r="AB96" s="22" t="s">
        <v>330</v>
      </c>
      <c r="AC96" s="76" t="s">
        <v>330</v>
      </c>
      <c r="AD96" s="34" t="s">
        <v>330</v>
      </c>
      <c r="AE96" s="76" t="s">
        <v>330</v>
      </c>
      <c r="AF96" s="36" t="s">
        <v>330</v>
      </c>
      <c r="AG96" s="33"/>
      <c r="AH96" s="24" t="s">
        <v>330</v>
      </c>
      <c r="AI96" s="24" t="s">
        <v>330</v>
      </c>
      <c r="AJ96" s="25" t="s">
        <v>330</v>
      </c>
      <c r="AK96" s="24" t="s">
        <v>330</v>
      </c>
      <c r="AL96" s="24" t="s">
        <v>330</v>
      </c>
      <c r="AM96" s="25" t="s">
        <v>330</v>
      </c>
      <c r="AN96" s="37" t="s">
        <v>330</v>
      </c>
      <c r="AO96" s="38" t="s">
        <v>2181</v>
      </c>
      <c r="AP96" s="38" t="s">
        <v>330</v>
      </c>
      <c r="AQ96" s="38" t="s">
        <v>399</v>
      </c>
      <c r="AR96" s="39">
        <v>317.0</v>
      </c>
      <c r="AS96" s="40" t="s">
        <v>2182</v>
      </c>
      <c r="AT96" s="39">
        <v>317.0</v>
      </c>
      <c r="AU96" s="41" t="s">
        <v>2182</v>
      </c>
      <c r="AV96" s="39">
        <v>320.0</v>
      </c>
      <c r="AW96" s="40" t="s">
        <v>2182</v>
      </c>
      <c r="AX96" s="39">
        <v>320.0</v>
      </c>
      <c r="AY96" s="42" t="s">
        <v>2182</v>
      </c>
      <c r="AZ96" s="39">
        <v>320.0</v>
      </c>
      <c r="BA96" s="43"/>
      <c r="BB96" s="43"/>
      <c r="BC96" s="43"/>
      <c r="BD96" s="44"/>
      <c r="BE96" s="45"/>
      <c r="BF96" s="45"/>
      <c r="BG96" s="45"/>
      <c r="BH96" s="45"/>
      <c r="BI96" s="45"/>
      <c r="BJ96" s="45"/>
      <c r="BK96" s="45"/>
      <c r="BL96" s="45"/>
      <c r="BM96" s="45"/>
      <c r="BN96" s="16"/>
      <c r="BO96" s="46"/>
    </row>
    <row r="97">
      <c r="A97" s="18" t="s">
        <v>2183</v>
      </c>
      <c r="B97" s="18" t="s">
        <v>1658</v>
      </c>
      <c r="C97" s="19" t="s">
        <v>2184</v>
      </c>
      <c r="D97" s="47"/>
      <c r="E97" s="70" t="s">
        <v>1093</v>
      </c>
      <c r="F97" s="49" t="s">
        <v>171</v>
      </c>
      <c r="G97" s="23" t="s">
        <v>2185</v>
      </c>
      <c r="H97" s="50" t="s">
        <v>1379</v>
      </c>
      <c r="I97" s="50" t="s">
        <v>469</v>
      </c>
      <c r="J97" s="25" t="s">
        <v>2186</v>
      </c>
      <c r="K97" s="26" t="s">
        <v>2187</v>
      </c>
      <c r="L97" s="27"/>
      <c r="M97" s="51" t="s">
        <v>2188</v>
      </c>
      <c r="N97" s="52" t="s">
        <v>601</v>
      </c>
      <c r="O97" s="53" t="s">
        <v>1252</v>
      </c>
      <c r="P97" s="50" t="s">
        <v>1784</v>
      </c>
      <c r="Q97" s="53" t="s">
        <v>879</v>
      </c>
      <c r="R97" s="53" t="s">
        <v>1764</v>
      </c>
      <c r="S97" s="54" t="s">
        <v>806</v>
      </c>
      <c r="T97" s="50" t="s">
        <v>438</v>
      </c>
      <c r="U97" s="32" t="s">
        <v>1320</v>
      </c>
      <c r="V97" s="25" t="s">
        <v>2189</v>
      </c>
      <c r="W97" s="25" t="s">
        <v>2190</v>
      </c>
      <c r="X97" s="25" t="s">
        <v>2191</v>
      </c>
      <c r="Y97" s="33"/>
      <c r="Z97" s="55" t="s">
        <v>720</v>
      </c>
      <c r="AA97" s="71" t="s">
        <v>457</v>
      </c>
      <c r="AB97" s="49" t="s">
        <v>829</v>
      </c>
      <c r="AC97" s="73" t="s">
        <v>293</v>
      </c>
      <c r="AD97" s="55" t="s">
        <v>572</v>
      </c>
      <c r="AE97" s="71" t="s">
        <v>575</v>
      </c>
      <c r="AF97" s="36" t="s">
        <v>2192</v>
      </c>
      <c r="AG97" s="33"/>
      <c r="AH97" s="50" t="s">
        <v>618</v>
      </c>
      <c r="AI97" s="50" t="s">
        <v>159</v>
      </c>
      <c r="AJ97" s="25" t="s">
        <v>2193</v>
      </c>
      <c r="AK97" s="50" t="s">
        <v>936</v>
      </c>
      <c r="AL97" s="50" t="s">
        <v>159</v>
      </c>
      <c r="AM97" s="25" t="s">
        <v>1766</v>
      </c>
      <c r="AN97" s="37" t="s">
        <v>2194</v>
      </c>
      <c r="AO97" s="38" t="s">
        <v>2195</v>
      </c>
      <c r="AP97" s="38" t="s">
        <v>2196</v>
      </c>
      <c r="AQ97" s="38" t="s">
        <v>2184</v>
      </c>
      <c r="AR97" s="39">
        <v>16.0</v>
      </c>
      <c r="AS97" s="57" t="s">
        <v>2197</v>
      </c>
      <c r="AT97" s="39">
        <v>11.0</v>
      </c>
      <c r="AU97" s="41" t="s">
        <v>2198</v>
      </c>
      <c r="AV97" s="39">
        <v>12.0</v>
      </c>
      <c r="AW97" s="57" t="s">
        <v>2199</v>
      </c>
      <c r="AX97" s="39">
        <v>23.0</v>
      </c>
      <c r="AY97" s="58" t="s">
        <v>2200</v>
      </c>
      <c r="AZ97" s="39">
        <v>26.0</v>
      </c>
      <c r="BA97" s="59"/>
      <c r="BB97" s="59"/>
      <c r="BC97" s="59"/>
      <c r="BD97" s="60"/>
      <c r="BE97" s="61"/>
      <c r="BF97" s="61"/>
      <c r="BG97" s="61"/>
      <c r="BH97" s="61"/>
      <c r="BI97" s="61"/>
      <c r="BJ97" s="61"/>
      <c r="BK97" s="61"/>
      <c r="BL97" s="61"/>
      <c r="BM97" s="61"/>
      <c r="BN97" s="16"/>
      <c r="BO97" s="46"/>
    </row>
    <row r="98">
      <c r="A98" s="62" t="s">
        <v>2201</v>
      </c>
      <c r="B98" s="62" t="s">
        <v>1951</v>
      </c>
      <c r="C98" s="19" t="s">
        <v>2202</v>
      </c>
      <c r="D98" s="20"/>
      <c r="E98" s="75" t="s">
        <v>81</v>
      </c>
      <c r="F98" s="22" t="s">
        <v>602</v>
      </c>
      <c r="G98" s="23" t="s">
        <v>2203</v>
      </c>
      <c r="H98" s="24" t="s">
        <v>2204</v>
      </c>
      <c r="I98" s="24" t="s">
        <v>1068</v>
      </c>
      <c r="J98" s="25" t="s">
        <v>1171</v>
      </c>
      <c r="K98" s="26" t="s">
        <v>549</v>
      </c>
      <c r="L98" s="27"/>
      <c r="M98" s="28" t="s">
        <v>2205</v>
      </c>
      <c r="N98" s="29" t="s">
        <v>2206</v>
      </c>
      <c r="O98" s="30" t="s">
        <v>311</v>
      </c>
      <c r="P98" s="24" t="s">
        <v>795</v>
      </c>
      <c r="Q98" s="30" t="s">
        <v>1153</v>
      </c>
      <c r="R98" s="30" t="s">
        <v>578</v>
      </c>
      <c r="S98" s="31" t="s">
        <v>174</v>
      </c>
      <c r="T98" s="24" t="s">
        <v>658</v>
      </c>
      <c r="U98" s="32" t="s">
        <v>1815</v>
      </c>
      <c r="V98" s="25" t="s">
        <v>2207</v>
      </c>
      <c r="W98" s="25" t="s">
        <v>2208</v>
      </c>
      <c r="X98" s="25" t="s">
        <v>2209</v>
      </c>
      <c r="Y98" s="33"/>
      <c r="Z98" s="34" t="s">
        <v>565</v>
      </c>
      <c r="AA98" s="72" t="s">
        <v>319</v>
      </c>
      <c r="AB98" s="22" t="s">
        <v>1471</v>
      </c>
      <c r="AC98" s="72" t="s">
        <v>2210</v>
      </c>
      <c r="AD98" s="34" t="s">
        <v>1296</v>
      </c>
      <c r="AE98" s="72" t="s">
        <v>68</v>
      </c>
      <c r="AF98" s="36" t="s">
        <v>2211</v>
      </c>
      <c r="AG98" s="33"/>
      <c r="AH98" s="24" t="s">
        <v>1815</v>
      </c>
      <c r="AI98" s="24" t="s">
        <v>705</v>
      </c>
      <c r="AJ98" s="25" t="s">
        <v>2212</v>
      </c>
      <c r="AK98" s="24" t="s">
        <v>2213</v>
      </c>
      <c r="AL98" s="24" t="s">
        <v>93</v>
      </c>
      <c r="AM98" s="25" t="s">
        <v>2214</v>
      </c>
      <c r="AN98" s="37" t="s">
        <v>2215</v>
      </c>
      <c r="AO98" s="38" t="s">
        <v>2216</v>
      </c>
      <c r="AP98" s="38" t="s">
        <v>873</v>
      </c>
      <c r="AQ98" s="38" t="s">
        <v>2202</v>
      </c>
      <c r="AR98" s="39">
        <v>39.0</v>
      </c>
      <c r="AS98" s="40" t="s">
        <v>2217</v>
      </c>
      <c r="AT98" s="39">
        <v>50.0</v>
      </c>
      <c r="AU98" s="41" t="s">
        <v>2218</v>
      </c>
      <c r="AV98" s="39">
        <v>50.0</v>
      </c>
      <c r="AW98" s="40" t="s">
        <v>2219</v>
      </c>
      <c r="AX98" s="39">
        <v>55.0</v>
      </c>
      <c r="AY98" s="42" t="s">
        <v>2220</v>
      </c>
      <c r="AZ98" s="39">
        <v>52.0</v>
      </c>
      <c r="BA98" s="43"/>
      <c r="BB98" s="43"/>
      <c r="BC98" s="43"/>
      <c r="BD98" s="44"/>
      <c r="BE98" s="45"/>
      <c r="BF98" s="45"/>
      <c r="BG98" s="45"/>
      <c r="BH98" s="45"/>
      <c r="BI98" s="45"/>
      <c r="BJ98" s="45"/>
      <c r="BK98" s="45"/>
      <c r="BL98" s="45"/>
      <c r="BM98" s="45"/>
      <c r="BN98" s="16"/>
      <c r="BO98" s="46"/>
    </row>
    <row r="99">
      <c r="A99" s="18" t="s">
        <v>2221</v>
      </c>
      <c r="B99" s="18" t="s">
        <v>2222</v>
      </c>
      <c r="C99" s="19" t="s">
        <v>2223</v>
      </c>
      <c r="D99" s="47"/>
      <c r="E99" s="70" t="s">
        <v>1771</v>
      </c>
      <c r="F99" s="49" t="s">
        <v>78</v>
      </c>
      <c r="G99" s="23" t="s">
        <v>2224</v>
      </c>
      <c r="H99" s="50" t="s">
        <v>2225</v>
      </c>
      <c r="I99" s="50" t="s">
        <v>955</v>
      </c>
      <c r="J99" s="25" t="s">
        <v>959</v>
      </c>
      <c r="K99" s="26" t="s">
        <v>2226</v>
      </c>
      <c r="L99" s="27"/>
      <c r="M99" s="51" t="s">
        <v>133</v>
      </c>
      <c r="N99" s="52" t="s">
        <v>108</v>
      </c>
      <c r="O99" s="53" t="s">
        <v>1937</v>
      </c>
      <c r="P99" s="50" t="s">
        <v>156</v>
      </c>
      <c r="Q99" s="53" t="s">
        <v>76</v>
      </c>
      <c r="R99" s="53" t="s">
        <v>136</v>
      </c>
      <c r="S99" s="54" t="s">
        <v>710</v>
      </c>
      <c r="T99" s="50" t="s">
        <v>705</v>
      </c>
      <c r="U99" s="32" t="s">
        <v>2227</v>
      </c>
      <c r="V99" s="25" t="s">
        <v>202</v>
      </c>
      <c r="W99" s="25" t="s">
        <v>128</v>
      </c>
      <c r="X99" s="25" t="s">
        <v>202</v>
      </c>
      <c r="Y99" s="33"/>
      <c r="Z99" s="55" t="s">
        <v>548</v>
      </c>
      <c r="AA99" s="73" t="s">
        <v>1670</v>
      </c>
      <c r="AB99" s="49" t="s">
        <v>1939</v>
      </c>
      <c r="AC99" s="73" t="s">
        <v>234</v>
      </c>
      <c r="AD99" s="55" t="s">
        <v>1117</v>
      </c>
      <c r="AE99" s="73" t="s">
        <v>1081</v>
      </c>
      <c r="AF99" s="36" t="s">
        <v>2228</v>
      </c>
      <c r="AG99" s="33"/>
      <c r="AH99" s="50" t="s">
        <v>93</v>
      </c>
      <c r="AI99" s="50" t="s">
        <v>96</v>
      </c>
      <c r="AJ99" s="25" t="s">
        <v>717</v>
      </c>
      <c r="AK99" s="50" t="s">
        <v>231</v>
      </c>
      <c r="AL99" s="50" t="s">
        <v>174</v>
      </c>
      <c r="AM99" s="25" t="s">
        <v>202</v>
      </c>
      <c r="AN99" s="37" t="s">
        <v>2229</v>
      </c>
      <c r="AO99" s="38" t="s">
        <v>2230</v>
      </c>
      <c r="AP99" s="38" t="s">
        <v>2231</v>
      </c>
      <c r="AQ99" s="38" t="s">
        <v>2223</v>
      </c>
      <c r="AR99" s="39">
        <v>72.0</v>
      </c>
      <c r="AS99" s="57" t="s">
        <v>2232</v>
      </c>
      <c r="AT99" s="39">
        <v>93.0</v>
      </c>
      <c r="AU99" s="41" t="s">
        <v>2233</v>
      </c>
      <c r="AV99" s="39">
        <v>69.0</v>
      </c>
      <c r="AW99" s="57" t="s">
        <v>2234</v>
      </c>
      <c r="AX99" s="39">
        <v>45.0</v>
      </c>
      <c r="AY99" s="58" t="s">
        <v>2235</v>
      </c>
      <c r="AZ99" s="39">
        <v>56.0</v>
      </c>
      <c r="BA99" s="59"/>
      <c r="BB99" s="59"/>
      <c r="BC99" s="59"/>
      <c r="BD99" s="60"/>
      <c r="BE99" s="61"/>
      <c r="BF99" s="61"/>
      <c r="BG99" s="61"/>
      <c r="BH99" s="61"/>
      <c r="BI99" s="61"/>
      <c r="BJ99" s="61"/>
      <c r="BK99" s="61"/>
      <c r="BL99" s="61"/>
      <c r="BM99" s="61"/>
      <c r="BN99" s="16"/>
      <c r="BO99" s="46"/>
    </row>
    <row r="100">
      <c r="A100" s="18" t="s">
        <v>2236</v>
      </c>
      <c r="B100" s="18" t="s">
        <v>2237</v>
      </c>
      <c r="C100" s="19" t="s">
        <v>2238</v>
      </c>
      <c r="D100" s="20"/>
      <c r="E100" s="75" t="s">
        <v>1368</v>
      </c>
      <c r="F100" s="22" t="s">
        <v>79</v>
      </c>
      <c r="G100" s="23" t="s">
        <v>2239</v>
      </c>
      <c r="H100" s="24" t="s">
        <v>405</v>
      </c>
      <c r="I100" s="24" t="s">
        <v>1065</v>
      </c>
      <c r="J100" s="25" t="s">
        <v>2240</v>
      </c>
      <c r="K100" s="26" t="s">
        <v>2241</v>
      </c>
      <c r="L100" s="27"/>
      <c r="M100" s="28" t="s">
        <v>2242</v>
      </c>
      <c r="N100" s="29" t="s">
        <v>626</v>
      </c>
      <c r="O100" s="30" t="s">
        <v>373</v>
      </c>
      <c r="P100" s="24" t="s">
        <v>540</v>
      </c>
      <c r="Q100" s="30" t="s">
        <v>133</v>
      </c>
      <c r="R100" s="30" t="s">
        <v>2243</v>
      </c>
      <c r="S100" s="31" t="s">
        <v>76</v>
      </c>
      <c r="T100" s="24" t="s">
        <v>629</v>
      </c>
      <c r="U100" s="32" t="s">
        <v>466</v>
      </c>
      <c r="V100" s="25" t="s">
        <v>2244</v>
      </c>
      <c r="W100" s="25" t="s">
        <v>458</v>
      </c>
      <c r="X100" s="25" t="s">
        <v>1765</v>
      </c>
      <c r="Y100" s="33"/>
      <c r="Z100" s="34" t="s">
        <v>1686</v>
      </c>
      <c r="AA100" s="72" t="s">
        <v>938</v>
      </c>
      <c r="AB100" s="22" t="s">
        <v>602</v>
      </c>
      <c r="AC100" s="72" t="s">
        <v>319</v>
      </c>
      <c r="AD100" s="34" t="s">
        <v>2245</v>
      </c>
      <c r="AE100" s="72" t="s">
        <v>1131</v>
      </c>
      <c r="AF100" s="36" t="s">
        <v>2246</v>
      </c>
      <c r="AG100" s="33"/>
      <c r="AH100" s="24" t="s">
        <v>442</v>
      </c>
      <c r="AI100" s="24" t="s">
        <v>115</v>
      </c>
      <c r="AJ100" s="25" t="s">
        <v>2247</v>
      </c>
      <c r="AK100" s="24" t="s">
        <v>2248</v>
      </c>
      <c r="AL100" s="24" t="s">
        <v>96</v>
      </c>
      <c r="AM100" s="25" t="s">
        <v>2249</v>
      </c>
      <c r="AN100" s="37" t="s">
        <v>2250</v>
      </c>
      <c r="AO100" s="38" t="s">
        <v>2251</v>
      </c>
      <c r="AP100" s="38" t="s">
        <v>2252</v>
      </c>
      <c r="AQ100" s="38" t="s">
        <v>2238</v>
      </c>
      <c r="AR100" s="39">
        <v>262.0</v>
      </c>
      <c r="AS100" s="40" t="s">
        <v>2253</v>
      </c>
      <c r="AT100" s="39">
        <v>272.0</v>
      </c>
      <c r="AU100" s="41" t="s">
        <v>2254</v>
      </c>
      <c r="AV100" s="39">
        <v>274.0</v>
      </c>
      <c r="AW100" s="40" t="s">
        <v>2255</v>
      </c>
      <c r="AX100" s="39">
        <v>283.0</v>
      </c>
      <c r="AY100" s="42" t="s">
        <v>2256</v>
      </c>
      <c r="AZ100" s="39">
        <v>281.0</v>
      </c>
      <c r="BA100" s="43"/>
      <c r="BB100" s="43"/>
      <c r="BC100" s="43"/>
      <c r="BD100" s="44"/>
      <c r="BE100" s="45"/>
      <c r="BF100" s="45"/>
      <c r="BG100" s="45"/>
      <c r="BH100" s="45"/>
      <c r="BI100" s="45"/>
      <c r="BJ100" s="45"/>
      <c r="BK100" s="45"/>
      <c r="BL100" s="45"/>
      <c r="BM100" s="45"/>
      <c r="BN100" s="16"/>
      <c r="BO100" s="46"/>
    </row>
    <row r="101">
      <c r="A101" s="62" t="s">
        <v>2257</v>
      </c>
      <c r="B101" s="62" t="s">
        <v>329</v>
      </c>
      <c r="C101" s="19" t="s">
        <v>2258</v>
      </c>
      <c r="D101" s="47"/>
      <c r="E101" s="48" t="s">
        <v>690</v>
      </c>
      <c r="F101" s="65" t="s">
        <v>108</v>
      </c>
      <c r="G101" s="23" t="s">
        <v>1275</v>
      </c>
      <c r="H101" s="50" t="s">
        <v>802</v>
      </c>
      <c r="I101" s="50" t="s">
        <v>748</v>
      </c>
      <c r="J101" s="25" t="s">
        <v>1314</v>
      </c>
      <c r="K101" s="26" t="s">
        <v>2259</v>
      </c>
      <c r="L101" s="27"/>
      <c r="M101" s="51" t="s">
        <v>2260</v>
      </c>
      <c r="N101" s="52" t="s">
        <v>167</v>
      </c>
      <c r="O101" s="53" t="s">
        <v>1132</v>
      </c>
      <c r="P101" s="50" t="s">
        <v>1786</v>
      </c>
      <c r="Q101" s="53" t="s">
        <v>77</v>
      </c>
      <c r="R101" s="53" t="s">
        <v>535</v>
      </c>
      <c r="S101" s="54" t="s">
        <v>93</v>
      </c>
      <c r="T101" s="50" t="s">
        <v>231</v>
      </c>
      <c r="U101" s="32" t="s">
        <v>2261</v>
      </c>
      <c r="V101" s="25" t="s">
        <v>2262</v>
      </c>
      <c r="W101" s="25" t="s">
        <v>658</v>
      </c>
      <c r="X101" s="25" t="s">
        <v>2263</v>
      </c>
      <c r="Y101" s="33"/>
      <c r="Z101" s="55" t="s">
        <v>2264</v>
      </c>
      <c r="AA101" s="56" t="s">
        <v>305</v>
      </c>
      <c r="AB101" s="49" t="s">
        <v>1043</v>
      </c>
      <c r="AC101" s="56" t="s">
        <v>381</v>
      </c>
      <c r="AD101" s="55" t="s">
        <v>872</v>
      </c>
      <c r="AE101" s="56" t="s">
        <v>512</v>
      </c>
      <c r="AF101" s="36" t="s">
        <v>718</v>
      </c>
      <c r="AG101" s="33"/>
      <c r="AH101" s="50" t="s">
        <v>126</v>
      </c>
      <c r="AI101" s="50" t="s">
        <v>77</v>
      </c>
      <c r="AJ101" s="25" t="s">
        <v>1903</v>
      </c>
      <c r="AK101" s="50" t="s">
        <v>267</v>
      </c>
      <c r="AL101" s="50" t="s">
        <v>354</v>
      </c>
      <c r="AM101" s="25" t="s">
        <v>618</v>
      </c>
      <c r="AN101" s="37" t="s">
        <v>910</v>
      </c>
      <c r="AO101" s="38" t="s">
        <v>2265</v>
      </c>
      <c r="AP101" s="38" t="s">
        <v>2266</v>
      </c>
      <c r="AQ101" s="38" t="s">
        <v>2258</v>
      </c>
      <c r="AR101" s="39">
        <v>131.0</v>
      </c>
      <c r="AS101" s="57" t="s">
        <v>2267</v>
      </c>
      <c r="AT101" s="39">
        <v>126.0</v>
      </c>
      <c r="AU101" s="41" t="s">
        <v>2268</v>
      </c>
      <c r="AV101" s="39">
        <v>127.0</v>
      </c>
      <c r="AW101" s="57" t="s">
        <v>2269</v>
      </c>
      <c r="AX101" s="39">
        <v>123.0</v>
      </c>
      <c r="AY101" s="58" t="s">
        <v>2270</v>
      </c>
      <c r="AZ101" s="39">
        <v>120.0</v>
      </c>
      <c r="BA101" s="59"/>
      <c r="BB101" s="59"/>
      <c r="BC101" s="59"/>
      <c r="BD101" s="60"/>
      <c r="BE101" s="61"/>
      <c r="BF101" s="61"/>
      <c r="BG101" s="61"/>
      <c r="BH101" s="61"/>
      <c r="BI101" s="61"/>
      <c r="BJ101" s="61"/>
      <c r="BK101" s="61"/>
      <c r="BL101" s="61"/>
      <c r="BM101" s="61"/>
      <c r="BN101" s="16"/>
      <c r="BO101" s="46"/>
    </row>
    <row r="102">
      <c r="A102" s="62" t="s">
        <v>2271</v>
      </c>
      <c r="B102" s="62" t="s">
        <v>2272</v>
      </c>
      <c r="C102" s="19" t="s">
        <v>2273</v>
      </c>
      <c r="D102" s="20"/>
      <c r="E102" s="21" t="s">
        <v>806</v>
      </c>
      <c r="F102" s="22" t="s">
        <v>1106</v>
      </c>
      <c r="G102" s="23" t="s">
        <v>888</v>
      </c>
      <c r="H102" s="24" t="s">
        <v>1771</v>
      </c>
      <c r="I102" s="24" t="s">
        <v>764</v>
      </c>
      <c r="J102" s="25" t="s">
        <v>2274</v>
      </c>
      <c r="K102" s="26" t="s">
        <v>2275</v>
      </c>
      <c r="L102" s="27"/>
      <c r="M102" s="28" t="s">
        <v>1174</v>
      </c>
      <c r="N102" s="29" t="s">
        <v>2276</v>
      </c>
      <c r="O102" s="30" t="s">
        <v>710</v>
      </c>
      <c r="P102" s="24" t="s">
        <v>1177</v>
      </c>
      <c r="Q102" s="30" t="s">
        <v>2096</v>
      </c>
      <c r="R102" s="30" t="s">
        <v>538</v>
      </c>
      <c r="S102" s="31" t="s">
        <v>545</v>
      </c>
      <c r="T102" s="24" t="s">
        <v>938</v>
      </c>
      <c r="U102" s="32" t="s">
        <v>2277</v>
      </c>
      <c r="V102" s="25" t="s">
        <v>2278</v>
      </c>
      <c r="W102" s="25" t="s">
        <v>2279</v>
      </c>
      <c r="X102" s="25" t="s">
        <v>2280</v>
      </c>
      <c r="Y102" s="33"/>
      <c r="Z102" s="34" t="s">
        <v>436</v>
      </c>
      <c r="AA102" s="35" t="s">
        <v>379</v>
      </c>
      <c r="AB102" s="22" t="s">
        <v>1365</v>
      </c>
      <c r="AC102" s="35" t="s">
        <v>1484</v>
      </c>
      <c r="AD102" s="34" t="s">
        <v>1182</v>
      </c>
      <c r="AE102" s="35" t="s">
        <v>1486</v>
      </c>
      <c r="AF102" s="36" t="s">
        <v>2281</v>
      </c>
      <c r="AG102" s="33"/>
      <c r="AH102" s="24" t="s">
        <v>663</v>
      </c>
      <c r="AI102" s="24" t="s">
        <v>266</v>
      </c>
      <c r="AJ102" s="25" t="s">
        <v>2282</v>
      </c>
      <c r="AK102" s="24" t="s">
        <v>1112</v>
      </c>
      <c r="AL102" s="24" t="s">
        <v>545</v>
      </c>
      <c r="AM102" s="25" t="s">
        <v>2283</v>
      </c>
      <c r="AN102" s="37" t="s">
        <v>2284</v>
      </c>
      <c r="AO102" s="38" t="s">
        <v>2285</v>
      </c>
      <c r="AP102" s="38" t="s">
        <v>2286</v>
      </c>
      <c r="AQ102" s="38" t="s">
        <v>2273</v>
      </c>
      <c r="AR102" s="39">
        <v>38.0</v>
      </c>
      <c r="AS102" s="40" t="s">
        <v>2287</v>
      </c>
      <c r="AT102" s="39">
        <v>44.0</v>
      </c>
      <c r="AU102" s="41" t="s">
        <v>2288</v>
      </c>
      <c r="AV102" s="39">
        <v>43.0</v>
      </c>
      <c r="AW102" s="40" t="s">
        <v>2289</v>
      </c>
      <c r="AX102" s="39">
        <v>47.0</v>
      </c>
      <c r="AY102" s="42" t="s">
        <v>2290</v>
      </c>
      <c r="AZ102" s="39">
        <v>45.0</v>
      </c>
      <c r="BA102" s="43"/>
      <c r="BB102" s="43"/>
      <c r="BC102" s="43"/>
      <c r="BD102" s="44"/>
      <c r="BE102" s="45"/>
      <c r="BF102" s="45"/>
      <c r="BG102" s="45"/>
      <c r="BH102" s="45"/>
      <c r="BI102" s="45"/>
      <c r="BJ102" s="45"/>
      <c r="BK102" s="45"/>
      <c r="BL102" s="45"/>
      <c r="BM102" s="45"/>
      <c r="BN102" s="16"/>
      <c r="BO102" s="46"/>
    </row>
    <row r="103">
      <c r="A103" s="18" t="s">
        <v>2291</v>
      </c>
      <c r="B103" s="18" t="s">
        <v>2292</v>
      </c>
      <c r="C103" s="19" t="s">
        <v>2293</v>
      </c>
      <c r="D103" s="47"/>
      <c r="E103" s="65" t="s">
        <v>959</v>
      </c>
      <c r="F103" s="49" t="s">
        <v>1718</v>
      </c>
      <c r="G103" s="23" t="s">
        <v>2294</v>
      </c>
      <c r="H103" s="50" t="s">
        <v>734</v>
      </c>
      <c r="I103" s="50" t="s">
        <v>236</v>
      </c>
      <c r="J103" s="25" t="s">
        <v>2295</v>
      </c>
      <c r="K103" s="26" t="s">
        <v>2296</v>
      </c>
      <c r="L103" s="27"/>
      <c r="M103" s="51" t="s">
        <v>2297</v>
      </c>
      <c r="N103" s="52" t="s">
        <v>2298</v>
      </c>
      <c r="O103" s="53" t="s">
        <v>93</v>
      </c>
      <c r="P103" s="50" t="s">
        <v>93</v>
      </c>
      <c r="Q103" s="53" t="s">
        <v>1731</v>
      </c>
      <c r="R103" s="53" t="s">
        <v>1317</v>
      </c>
      <c r="S103" s="54" t="s">
        <v>438</v>
      </c>
      <c r="T103" s="50" t="s">
        <v>373</v>
      </c>
      <c r="U103" s="32" t="s">
        <v>886</v>
      </c>
      <c r="V103" s="25" t="s">
        <v>1062</v>
      </c>
      <c r="W103" s="25" t="s">
        <v>737</v>
      </c>
      <c r="X103" s="25" t="s">
        <v>2299</v>
      </c>
      <c r="Y103" s="33"/>
      <c r="Z103" s="55" t="s">
        <v>830</v>
      </c>
      <c r="AA103" s="56" t="s">
        <v>457</v>
      </c>
      <c r="AB103" s="49" t="s">
        <v>315</v>
      </c>
      <c r="AC103" s="56" t="s">
        <v>539</v>
      </c>
      <c r="AD103" s="55" t="s">
        <v>2300</v>
      </c>
      <c r="AE103" s="56" t="s">
        <v>769</v>
      </c>
      <c r="AF103" s="36" t="s">
        <v>2301</v>
      </c>
      <c r="AG103" s="33"/>
      <c r="AH103" s="50" t="s">
        <v>150</v>
      </c>
      <c r="AI103" s="50" t="s">
        <v>96</v>
      </c>
      <c r="AJ103" s="25" t="s">
        <v>1789</v>
      </c>
      <c r="AK103" s="50" t="s">
        <v>172</v>
      </c>
      <c r="AL103" s="50" t="s">
        <v>108</v>
      </c>
      <c r="AM103" s="25" t="s">
        <v>1343</v>
      </c>
      <c r="AN103" s="37" t="s">
        <v>2302</v>
      </c>
      <c r="AO103" s="38" t="s">
        <v>2303</v>
      </c>
      <c r="AP103" s="38" t="s">
        <v>2094</v>
      </c>
      <c r="AQ103" s="38" t="s">
        <v>2293</v>
      </c>
      <c r="AR103" s="39">
        <v>35.0</v>
      </c>
      <c r="AS103" s="57" t="s">
        <v>2304</v>
      </c>
      <c r="AT103" s="39">
        <v>37.0</v>
      </c>
      <c r="AU103" s="41" t="s">
        <v>2305</v>
      </c>
      <c r="AV103" s="39">
        <v>31.0</v>
      </c>
      <c r="AW103" s="57" t="s">
        <v>2306</v>
      </c>
      <c r="AX103" s="39">
        <v>28.0</v>
      </c>
      <c r="AY103" s="58" t="s">
        <v>2307</v>
      </c>
      <c r="AZ103" s="39">
        <v>28.0</v>
      </c>
      <c r="BA103" s="59"/>
      <c r="BB103" s="59"/>
      <c r="BC103" s="59"/>
      <c r="BD103" s="60"/>
      <c r="BE103" s="61"/>
      <c r="BF103" s="61"/>
      <c r="BG103" s="61"/>
      <c r="BH103" s="61"/>
      <c r="BI103" s="61"/>
      <c r="BJ103" s="61"/>
      <c r="BK103" s="61"/>
      <c r="BL103" s="61"/>
      <c r="BM103" s="61"/>
      <c r="BN103" s="16"/>
      <c r="BO103" s="46"/>
    </row>
    <row r="104">
      <c r="A104" s="18" t="s">
        <v>2308</v>
      </c>
      <c r="B104" s="18" t="s">
        <v>2178</v>
      </c>
      <c r="C104" s="19" t="s">
        <v>1202</v>
      </c>
      <c r="D104" s="20"/>
      <c r="E104" s="21" t="s">
        <v>1109</v>
      </c>
      <c r="F104" s="22" t="s">
        <v>1780</v>
      </c>
      <c r="G104" s="23" t="s">
        <v>2309</v>
      </c>
      <c r="H104" s="24" t="s">
        <v>1066</v>
      </c>
      <c r="I104" s="24" t="s">
        <v>69</v>
      </c>
      <c r="J104" s="25" t="s">
        <v>2310</v>
      </c>
      <c r="K104" s="26" t="s">
        <v>1044</v>
      </c>
      <c r="L104" s="27"/>
      <c r="M104" s="28" t="s">
        <v>708</v>
      </c>
      <c r="N104" s="29" t="s">
        <v>258</v>
      </c>
      <c r="O104" s="30" t="s">
        <v>1250</v>
      </c>
      <c r="P104" s="24" t="s">
        <v>565</v>
      </c>
      <c r="Q104" s="30" t="s">
        <v>186</v>
      </c>
      <c r="R104" s="30" t="s">
        <v>746</v>
      </c>
      <c r="S104" s="31" t="s">
        <v>231</v>
      </c>
      <c r="T104" s="24" t="s">
        <v>108</v>
      </c>
      <c r="U104" s="32" t="s">
        <v>1643</v>
      </c>
      <c r="V104" s="25" t="s">
        <v>2311</v>
      </c>
      <c r="W104" s="25" t="s">
        <v>1918</v>
      </c>
      <c r="X104" s="25" t="s">
        <v>2312</v>
      </c>
      <c r="Y104" s="33"/>
      <c r="Z104" s="34" t="s">
        <v>479</v>
      </c>
      <c r="AA104" s="35" t="s">
        <v>126</v>
      </c>
      <c r="AB104" s="22" t="s">
        <v>195</v>
      </c>
      <c r="AC104" s="35" t="s">
        <v>529</v>
      </c>
      <c r="AD104" s="34" t="s">
        <v>1177</v>
      </c>
      <c r="AE104" s="35" t="s">
        <v>720</v>
      </c>
      <c r="AF104" s="36" t="s">
        <v>2313</v>
      </c>
      <c r="AG104" s="33"/>
      <c r="AH104" s="24" t="s">
        <v>1771</v>
      </c>
      <c r="AI104" s="24" t="s">
        <v>712</v>
      </c>
      <c r="AJ104" s="25" t="s">
        <v>2314</v>
      </c>
      <c r="AK104" s="24" t="s">
        <v>149</v>
      </c>
      <c r="AL104" s="24" t="s">
        <v>535</v>
      </c>
      <c r="AM104" s="25" t="s">
        <v>2315</v>
      </c>
      <c r="AN104" s="37" t="s">
        <v>2316</v>
      </c>
      <c r="AO104" s="38" t="s">
        <v>2317</v>
      </c>
      <c r="AP104" s="38" t="s">
        <v>2169</v>
      </c>
      <c r="AQ104" s="38" t="s">
        <v>1202</v>
      </c>
      <c r="AR104" s="39">
        <v>109.0</v>
      </c>
      <c r="AS104" s="40" t="s">
        <v>2318</v>
      </c>
      <c r="AT104" s="39">
        <v>149.0</v>
      </c>
      <c r="AU104" s="41" t="s">
        <v>2319</v>
      </c>
      <c r="AV104" s="39">
        <v>110.0</v>
      </c>
      <c r="AW104" s="40" t="s">
        <v>2320</v>
      </c>
      <c r="AX104" s="39">
        <v>76.0</v>
      </c>
      <c r="AY104" s="42" t="s">
        <v>2321</v>
      </c>
      <c r="AZ104" s="39">
        <v>110.0</v>
      </c>
      <c r="BA104" s="43"/>
      <c r="BB104" s="43"/>
      <c r="BC104" s="43"/>
      <c r="BD104" s="44"/>
      <c r="BE104" s="45"/>
      <c r="BF104" s="45"/>
      <c r="BG104" s="45"/>
      <c r="BH104" s="45"/>
      <c r="BI104" s="45"/>
      <c r="BJ104" s="45"/>
      <c r="BK104" s="45"/>
      <c r="BL104" s="45"/>
      <c r="BM104" s="45"/>
      <c r="BN104" s="16"/>
      <c r="BO104" s="46"/>
    </row>
    <row r="105">
      <c r="A105" s="62" t="s">
        <v>2322</v>
      </c>
      <c r="B105" s="62" t="s">
        <v>2323</v>
      </c>
      <c r="C105" s="19" t="s">
        <v>1139</v>
      </c>
      <c r="D105" s="47"/>
      <c r="E105" s="48" t="s">
        <v>111</v>
      </c>
      <c r="F105" s="49" t="s">
        <v>69</v>
      </c>
      <c r="G105" s="23" t="s">
        <v>909</v>
      </c>
      <c r="H105" s="50" t="s">
        <v>2324</v>
      </c>
      <c r="I105" s="50" t="s">
        <v>297</v>
      </c>
      <c r="J105" s="25" t="s">
        <v>2325</v>
      </c>
      <c r="K105" s="26" t="s">
        <v>2326</v>
      </c>
      <c r="L105" s="27"/>
      <c r="M105" s="51" t="s">
        <v>2327</v>
      </c>
      <c r="N105" s="52" t="s">
        <v>444</v>
      </c>
      <c r="O105" s="53" t="s">
        <v>305</v>
      </c>
      <c r="P105" s="50" t="s">
        <v>745</v>
      </c>
      <c r="Q105" s="53" t="s">
        <v>2328</v>
      </c>
      <c r="R105" s="53" t="s">
        <v>567</v>
      </c>
      <c r="S105" s="54" t="s">
        <v>445</v>
      </c>
      <c r="T105" s="50" t="s">
        <v>108</v>
      </c>
      <c r="U105" s="32" t="s">
        <v>639</v>
      </c>
      <c r="V105" s="25" t="s">
        <v>2329</v>
      </c>
      <c r="W105" s="25" t="s">
        <v>113</v>
      </c>
      <c r="X105" s="25" t="s">
        <v>2330</v>
      </c>
      <c r="Y105" s="33"/>
      <c r="Z105" s="55" t="s">
        <v>221</v>
      </c>
      <c r="AA105" s="56" t="s">
        <v>2331</v>
      </c>
      <c r="AB105" s="49" t="s">
        <v>273</v>
      </c>
      <c r="AC105" s="56" t="s">
        <v>718</v>
      </c>
      <c r="AD105" s="55" t="s">
        <v>110</v>
      </c>
      <c r="AE105" s="56" t="s">
        <v>2332</v>
      </c>
      <c r="AF105" s="36" t="s">
        <v>2333</v>
      </c>
      <c r="AG105" s="33"/>
      <c r="AH105" s="50" t="s">
        <v>120</v>
      </c>
      <c r="AI105" s="50" t="s">
        <v>1132</v>
      </c>
      <c r="AJ105" s="25" t="s">
        <v>1815</v>
      </c>
      <c r="AK105" s="50" t="s">
        <v>475</v>
      </c>
      <c r="AL105" s="50" t="s">
        <v>880</v>
      </c>
      <c r="AM105" s="25" t="s">
        <v>2334</v>
      </c>
      <c r="AN105" s="37" t="s">
        <v>76</v>
      </c>
      <c r="AO105" s="38" t="s">
        <v>2335</v>
      </c>
      <c r="AP105" s="38" t="s">
        <v>2336</v>
      </c>
      <c r="AQ105" s="38" t="s">
        <v>1139</v>
      </c>
      <c r="AR105" s="39">
        <v>185.0</v>
      </c>
      <c r="AS105" s="57" t="s">
        <v>2337</v>
      </c>
      <c r="AT105" s="39">
        <v>173.0</v>
      </c>
      <c r="AU105" s="41" t="s">
        <v>2338</v>
      </c>
      <c r="AV105" s="39">
        <v>176.0</v>
      </c>
      <c r="AW105" s="57" t="s">
        <v>2339</v>
      </c>
      <c r="AX105" s="39">
        <v>197.0</v>
      </c>
      <c r="AY105" s="58" t="s">
        <v>2340</v>
      </c>
      <c r="AZ105" s="39">
        <v>200.0</v>
      </c>
      <c r="BA105" s="59"/>
      <c r="BB105" s="59"/>
      <c r="BC105" s="59"/>
      <c r="BD105" s="60"/>
      <c r="BE105" s="61"/>
      <c r="BF105" s="61"/>
      <c r="BG105" s="61"/>
      <c r="BH105" s="61"/>
      <c r="BI105" s="61"/>
      <c r="BJ105" s="61"/>
      <c r="BK105" s="61"/>
      <c r="BL105" s="61"/>
      <c r="BM105" s="61"/>
      <c r="BN105" s="16"/>
      <c r="BO105" s="46"/>
    </row>
    <row r="106">
      <c r="A106" s="62" t="s">
        <v>2322</v>
      </c>
      <c r="B106" s="62" t="s">
        <v>329</v>
      </c>
      <c r="C106" s="19" t="s">
        <v>2341</v>
      </c>
      <c r="D106" s="20"/>
      <c r="E106" s="21" t="s">
        <v>374</v>
      </c>
      <c r="F106" s="22" t="s">
        <v>2342</v>
      </c>
      <c r="G106" s="23" t="s">
        <v>2116</v>
      </c>
      <c r="H106" s="24" t="s">
        <v>1116</v>
      </c>
      <c r="I106" s="24" t="s">
        <v>137</v>
      </c>
      <c r="J106" s="25" t="s">
        <v>160</v>
      </c>
      <c r="K106" s="26" t="s">
        <v>2343</v>
      </c>
      <c r="L106" s="27"/>
      <c r="M106" s="28" t="s">
        <v>540</v>
      </c>
      <c r="N106" s="29" t="s">
        <v>685</v>
      </c>
      <c r="O106" s="30" t="s">
        <v>545</v>
      </c>
      <c r="P106" s="24" t="s">
        <v>2300</v>
      </c>
      <c r="Q106" s="30" t="s">
        <v>82</v>
      </c>
      <c r="R106" s="30" t="s">
        <v>438</v>
      </c>
      <c r="S106" s="31" t="s">
        <v>311</v>
      </c>
      <c r="T106" s="24" t="s">
        <v>751</v>
      </c>
      <c r="U106" s="32" t="s">
        <v>1832</v>
      </c>
      <c r="V106" s="25" t="s">
        <v>472</v>
      </c>
      <c r="W106" s="25" t="s">
        <v>2344</v>
      </c>
      <c r="X106" s="25" t="s">
        <v>2345</v>
      </c>
      <c r="Y106" s="33"/>
      <c r="Z106" s="34" t="s">
        <v>383</v>
      </c>
      <c r="AA106" s="35" t="s">
        <v>307</v>
      </c>
      <c r="AB106" s="22" t="s">
        <v>1343</v>
      </c>
      <c r="AC106" s="35" t="s">
        <v>1815</v>
      </c>
      <c r="AD106" s="34" t="s">
        <v>1451</v>
      </c>
      <c r="AE106" s="35" t="s">
        <v>627</v>
      </c>
      <c r="AF106" s="36" t="s">
        <v>2346</v>
      </c>
      <c r="AG106" s="33"/>
      <c r="AH106" s="24" t="s">
        <v>1401</v>
      </c>
      <c r="AI106" s="24" t="s">
        <v>692</v>
      </c>
      <c r="AJ106" s="25" t="s">
        <v>2347</v>
      </c>
      <c r="AK106" s="24" t="s">
        <v>2348</v>
      </c>
      <c r="AL106" s="24" t="s">
        <v>403</v>
      </c>
      <c r="AM106" s="25" t="s">
        <v>2349</v>
      </c>
      <c r="AN106" s="37" t="s">
        <v>2350</v>
      </c>
      <c r="AO106" s="38" t="s">
        <v>2351</v>
      </c>
      <c r="AP106" s="38" t="s">
        <v>2352</v>
      </c>
      <c r="AQ106" s="38" t="s">
        <v>2341</v>
      </c>
      <c r="AR106" s="39">
        <v>242.0</v>
      </c>
      <c r="AS106" s="40" t="s">
        <v>2353</v>
      </c>
      <c r="AT106" s="39">
        <v>216.0</v>
      </c>
      <c r="AU106" s="41" t="s">
        <v>2354</v>
      </c>
      <c r="AV106" s="39">
        <v>258.0</v>
      </c>
      <c r="AW106" s="40" t="s">
        <v>2355</v>
      </c>
      <c r="AX106" s="39">
        <v>278.0</v>
      </c>
      <c r="AY106" s="42" t="s">
        <v>2356</v>
      </c>
      <c r="AZ106" s="39">
        <v>252.0</v>
      </c>
      <c r="BA106" s="43"/>
      <c r="BB106" s="43"/>
      <c r="BC106" s="43"/>
      <c r="BD106" s="44"/>
      <c r="BE106" s="45"/>
      <c r="BF106" s="45"/>
      <c r="BG106" s="45"/>
      <c r="BH106" s="45"/>
      <c r="BI106" s="45"/>
      <c r="BJ106" s="45"/>
      <c r="BK106" s="45"/>
      <c r="BL106" s="45"/>
      <c r="BM106" s="45"/>
      <c r="BN106" s="16"/>
      <c r="BO106" s="46"/>
    </row>
    <row r="107">
      <c r="A107" s="18" t="s">
        <v>2357</v>
      </c>
      <c r="B107" s="18" t="s">
        <v>1462</v>
      </c>
      <c r="C107" s="19" t="s">
        <v>681</v>
      </c>
      <c r="D107" s="47"/>
      <c r="E107" s="48" t="s">
        <v>2358</v>
      </c>
      <c r="F107" s="49" t="s">
        <v>166</v>
      </c>
      <c r="G107" s="23" t="s">
        <v>370</v>
      </c>
      <c r="H107" s="50" t="s">
        <v>1997</v>
      </c>
      <c r="I107" s="50" t="s">
        <v>1803</v>
      </c>
      <c r="J107" s="25" t="s">
        <v>2359</v>
      </c>
      <c r="K107" s="26" t="s">
        <v>2360</v>
      </c>
      <c r="L107" s="27"/>
      <c r="M107" s="51" t="s">
        <v>2361</v>
      </c>
      <c r="N107" s="52" t="s">
        <v>2362</v>
      </c>
      <c r="O107" s="53" t="s">
        <v>96</v>
      </c>
      <c r="P107" s="50" t="s">
        <v>546</v>
      </c>
      <c r="Q107" s="53" t="s">
        <v>1937</v>
      </c>
      <c r="R107" s="53" t="s">
        <v>438</v>
      </c>
      <c r="S107" s="54" t="s">
        <v>517</v>
      </c>
      <c r="T107" s="50" t="s">
        <v>76</v>
      </c>
      <c r="U107" s="32" t="s">
        <v>1535</v>
      </c>
      <c r="V107" s="25" t="s">
        <v>733</v>
      </c>
      <c r="W107" s="25" t="s">
        <v>126</v>
      </c>
      <c r="X107" s="25" t="s">
        <v>2363</v>
      </c>
      <c r="Y107" s="33"/>
      <c r="Z107" s="55" t="s">
        <v>203</v>
      </c>
      <c r="AA107" s="56" t="s">
        <v>883</v>
      </c>
      <c r="AB107" s="49" t="s">
        <v>1218</v>
      </c>
      <c r="AC107" s="56" t="s">
        <v>1686</v>
      </c>
      <c r="AD107" s="55" t="s">
        <v>1686</v>
      </c>
      <c r="AE107" s="56" t="s">
        <v>440</v>
      </c>
      <c r="AF107" s="36" t="s">
        <v>2364</v>
      </c>
      <c r="AG107" s="33"/>
      <c r="AH107" s="50" t="s">
        <v>193</v>
      </c>
      <c r="AI107" s="50" t="s">
        <v>231</v>
      </c>
      <c r="AJ107" s="25" t="s">
        <v>68</v>
      </c>
      <c r="AK107" s="50" t="s">
        <v>2365</v>
      </c>
      <c r="AL107" s="50" t="s">
        <v>806</v>
      </c>
      <c r="AM107" s="25" t="s">
        <v>2366</v>
      </c>
      <c r="AN107" s="37" t="s">
        <v>2367</v>
      </c>
      <c r="AO107" s="38" t="s">
        <v>1036</v>
      </c>
      <c r="AP107" s="38" t="s">
        <v>1131</v>
      </c>
      <c r="AQ107" s="38" t="s">
        <v>681</v>
      </c>
      <c r="AR107" s="39">
        <v>164.0</v>
      </c>
      <c r="AS107" s="57" t="s">
        <v>2368</v>
      </c>
      <c r="AT107" s="39">
        <v>205.0</v>
      </c>
      <c r="AU107" s="41" t="s">
        <v>2369</v>
      </c>
      <c r="AV107" s="39">
        <v>216.0</v>
      </c>
      <c r="AW107" s="57" t="s">
        <v>2370</v>
      </c>
      <c r="AX107" s="39">
        <v>241.0</v>
      </c>
      <c r="AY107" s="58" t="s">
        <v>2371</v>
      </c>
      <c r="AZ107" s="39">
        <v>239.0</v>
      </c>
      <c r="BA107" s="59"/>
      <c r="BB107" s="59"/>
      <c r="BC107" s="59"/>
      <c r="BD107" s="60"/>
      <c r="BE107" s="61"/>
      <c r="BF107" s="61"/>
      <c r="BG107" s="61"/>
      <c r="BH107" s="61"/>
      <c r="BI107" s="61"/>
      <c r="BJ107" s="61"/>
      <c r="BK107" s="61"/>
      <c r="BL107" s="61"/>
      <c r="BM107" s="61"/>
      <c r="BN107" s="16"/>
      <c r="BO107" s="46"/>
    </row>
    <row r="108">
      <c r="A108" s="18" t="s">
        <v>2372</v>
      </c>
      <c r="B108" s="18" t="s">
        <v>291</v>
      </c>
      <c r="C108" s="19" t="s">
        <v>2373</v>
      </c>
      <c r="D108" s="20"/>
      <c r="E108" s="21" t="s">
        <v>607</v>
      </c>
      <c r="F108" s="22" t="s">
        <v>683</v>
      </c>
      <c r="G108" s="23" t="s">
        <v>2374</v>
      </c>
      <c r="H108" s="24" t="s">
        <v>1112</v>
      </c>
      <c r="I108" s="24" t="s">
        <v>379</v>
      </c>
      <c r="J108" s="25" t="s">
        <v>439</v>
      </c>
      <c r="K108" s="26" t="s">
        <v>2375</v>
      </c>
      <c r="L108" s="27"/>
      <c r="M108" s="28" t="s">
        <v>118</v>
      </c>
      <c r="N108" s="29" t="s">
        <v>1405</v>
      </c>
      <c r="O108" s="30" t="s">
        <v>159</v>
      </c>
      <c r="P108" s="24" t="s">
        <v>873</v>
      </c>
      <c r="Q108" s="30" t="s">
        <v>96</v>
      </c>
      <c r="R108" s="30" t="s">
        <v>938</v>
      </c>
      <c r="S108" s="31" t="s">
        <v>168</v>
      </c>
      <c r="T108" s="24" t="s">
        <v>380</v>
      </c>
      <c r="U108" s="32" t="s">
        <v>76</v>
      </c>
      <c r="V108" s="25" t="s">
        <v>2203</v>
      </c>
      <c r="W108" s="25" t="s">
        <v>880</v>
      </c>
      <c r="X108" s="25" t="s">
        <v>2376</v>
      </c>
      <c r="Y108" s="33"/>
      <c r="Z108" s="34" t="s">
        <v>547</v>
      </c>
      <c r="AA108" s="35" t="s">
        <v>107</v>
      </c>
      <c r="AB108" s="22" t="s">
        <v>78</v>
      </c>
      <c r="AC108" s="35" t="s">
        <v>744</v>
      </c>
      <c r="AD108" s="34" t="s">
        <v>78</v>
      </c>
      <c r="AE108" s="35" t="s">
        <v>802</v>
      </c>
      <c r="AF108" s="36" t="s">
        <v>2377</v>
      </c>
      <c r="AG108" s="33"/>
      <c r="AH108" s="24" t="s">
        <v>601</v>
      </c>
      <c r="AI108" s="24" t="s">
        <v>545</v>
      </c>
      <c r="AJ108" s="25" t="s">
        <v>1338</v>
      </c>
      <c r="AK108" s="24" t="s">
        <v>1204</v>
      </c>
      <c r="AL108" s="24" t="s">
        <v>78</v>
      </c>
      <c r="AM108" s="25" t="s">
        <v>83</v>
      </c>
      <c r="AN108" s="37" t="s">
        <v>2378</v>
      </c>
      <c r="AO108" s="38" t="s">
        <v>2379</v>
      </c>
      <c r="AP108" s="38" t="s">
        <v>2380</v>
      </c>
      <c r="AQ108" s="38" t="s">
        <v>2373</v>
      </c>
      <c r="AR108" s="39">
        <v>65.0</v>
      </c>
      <c r="AS108" s="40" t="s">
        <v>2381</v>
      </c>
      <c r="AT108" s="39">
        <v>64.0</v>
      </c>
      <c r="AU108" s="41" t="s">
        <v>2382</v>
      </c>
      <c r="AV108" s="39">
        <v>80.0</v>
      </c>
      <c r="AW108" s="40" t="s">
        <v>2383</v>
      </c>
      <c r="AX108" s="39">
        <v>85.0</v>
      </c>
      <c r="AY108" s="42" t="s">
        <v>2384</v>
      </c>
      <c r="AZ108" s="39">
        <v>74.0</v>
      </c>
      <c r="BA108" s="43"/>
      <c r="BB108" s="43"/>
      <c r="BC108" s="43"/>
      <c r="BD108" s="44"/>
      <c r="BE108" s="45"/>
      <c r="BF108" s="45"/>
      <c r="BG108" s="45"/>
      <c r="BH108" s="45"/>
      <c r="BI108" s="45"/>
      <c r="BJ108" s="45"/>
      <c r="BK108" s="45"/>
      <c r="BL108" s="45"/>
      <c r="BM108" s="45"/>
      <c r="BN108" s="16"/>
      <c r="BO108" s="46"/>
    </row>
    <row r="109">
      <c r="A109" s="62" t="s">
        <v>2385</v>
      </c>
      <c r="B109" s="62" t="s">
        <v>2386</v>
      </c>
      <c r="C109" s="19" t="s">
        <v>2071</v>
      </c>
      <c r="D109" s="47"/>
      <c r="E109" s="48" t="s">
        <v>2276</v>
      </c>
      <c r="F109" s="49" t="s">
        <v>115</v>
      </c>
      <c r="G109" s="23" t="s">
        <v>2387</v>
      </c>
      <c r="H109" s="50" t="s">
        <v>1427</v>
      </c>
      <c r="I109" s="50" t="s">
        <v>136</v>
      </c>
      <c r="J109" s="25" t="s">
        <v>2273</v>
      </c>
      <c r="K109" s="26" t="s">
        <v>2388</v>
      </c>
      <c r="L109" s="27"/>
      <c r="M109" s="51" t="s">
        <v>1129</v>
      </c>
      <c r="N109" s="52" t="s">
        <v>89</v>
      </c>
      <c r="O109" s="53" t="s">
        <v>1133</v>
      </c>
      <c r="P109" s="50" t="s">
        <v>1131</v>
      </c>
      <c r="Q109" s="53" t="s">
        <v>1850</v>
      </c>
      <c r="R109" s="53" t="s">
        <v>796</v>
      </c>
      <c r="S109" s="54" t="s">
        <v>319</v>
      </c>
      <c r="T109" s="50" t="s">
        <v>87</v>
      </c>
      <c r="U109" s="32" t="s">
        <v>1643</v>
      </c>
      <c r="V109" s="25" t="s">
        <v>1803</v>
      </c>
      <c r="W109" s="25" t="s">
        <v>1993</v>
      </c>
      <c r="X109" s="25" t="s">
        <v>2389</v>
      </c>
      <c r="Y109" s="33"/>
      <c r="Z109" s="55" t="s">
        <v>154</v>
      </c>
      <c r="AA109" s="56" t="s">
        <v>442</v>
      </c>
      <c r="AB109" s="49" t="s">
        <v>1117</v>
      </c>
      <c r="AC109" s="56" t="s">
        <v>1497</v>
      </c>
      <c r="AD109" s="55" t="s">
        <v>202</v>
      </c>
      <c r="AE109" s="56" t="s">
        <v>79</v>
      </c>
      <c r="AF109" s="36" t="s">
        <v>2390</v>
      </c>
      <c r="AG109" s="33"/>
      <c r="AH109" s="50" t="s">
        <v>1082</v>
      </c>
      <c r="AI109" s="50" t="s">
        <v>2391</v>
      </c>
      <c r="AJ109" s="25" t="s">
        <v>2392</v>
      </c>
      <c r="AK109" s="50" t="s">
        <v>221</v>
      </c>
      <c r="AL109" s="50" t="s">
        <v>545</v>
      </c>
      <c r="AM109" s="25" t="s">
        <v>2393</v>
      </c>
      <c r="AN109" s="37" t="s">
        <v>2394</v>
      </c>
      <c r="AO109" s="38" t="s">
        <v>2395</v>
      </c>
      <c r="AP109" s="38" t="s">
        <v>420</v>
      </c>
      <c r="AQ109" s="38" t="s">
        <v>2071</v>
      </c>
      <c r="AR109" s="39">
        <v>114.0</v>
      </c>
      <c r="AS109" s="57" t="s">
        <v>2396</v>
      </c>
      <c r="AT109" s="39">
        <v>107.0</v>
      </c>
      <c r="AU109" s="41" t="s">
        <v>2397</v>
      </c>
      <c r="AV109" s="39">
        <v>81.0</v>
      </c>
      <c r="AW109" s="57" t="s">
        <v>2398</v>
      </c>
      <c r="AX109" s="39">
        <v>44.0</v>
      </c>
      <c r="AY109" s="58" t="s">
        <v>2399</v>
      </c>
      <c r="AZ109" s="39">
        <v>57.0</v>
      </c>
      <c r="BA109" s="59"/>
      <c r="BB109" s="59"/>
      <c r="BC109" s="59"/>
      <c r="BD109" s="60"/>
      <c r="BE109" s="61"/>
      <c r="BF109" s="61"/>
      <c r="BG109" s="61"/>
      <c r="BH109" s="61"/>
      <c r="BI109" s="61"/>
      <c r="BJ109" s="61"/>
      <c r="BK109" s="61"/>
      <c r="BL109" s="61"/>
      <c r="BM109" s="61"/>
      <c r="BN109" s="16"/>
      <c r="BO109" s="46"/>
    </row>
    <row r="110">
      <c r="A110" s="18" t="s">
        <v>2400</v>
      </c>
      <c r="B110" s="18" t="s">
        <v>2401</v>
      </c>
      <c r="C110" s="19" t="s">
        <v>2152</v>
      </c>
      <c r="D110" s="20"/>
      <c r="E110" s="21" t="s">
        <v>884</v>
      </c>
      <c r="F110" s="22" t="s">
        <v>272</v>
      </c>
      <c r="G110" s="23" t="s">
        <v>174</v>
      </c>
      <c r="H110" s="24" t="s">
        <v>1379</v>
      </c>
      <c r="I110" s="24" t="s">
        <v>78</v>
      </c>
      <c r="J110" s="25" t="s">
        <v>883</v>
      </c>
      <c r="K110" s="26" t="s">
        <v>2402</v>
      </c>
      <c r="L110" s="27"/>
      <c r="M110" s="28" t="s">
        <v>2403</v>
      </c>
      <c r="N110" s="29" t="s">
        <v>685</v>
      </c>
      <c r="O110" s="30" t="s">
        <v>231</v>
      </c>
      <c r="P110" s="24" t="s">
        <v>2132</v>
      </c>
      <c r="Q110" s="30" t="s">
        <v>84</v>
      </c>
      <c r="R110" s="30" t="s">
        <v>197</v>
      </c>
      <c r="S110" s="31" t="s">
        <v>302</v>
      </c>
      <c r="T110" s="24" t="s">
        <v>172</v>
      </c>
      <c r="U110" s="32" t="s">
        <v>1245</v>
      </c>
      <c r="V110" s="25" t="s">
        <v>873</v>
      </c>
      <c r="W110" s="25" t="s">
        <v>2404</v>
      </c>
      <c r="X110" s="25" t="s">
        <v>2405</v>
      </c>
      <c r="Y110" s="33"/>
      <c r="Z110" s="34" t="s">
        <v>84</v>
      </c>
      <c r="AA110" s="35" t="s">
        <v>232</v>
      </c>
      <c r="AB110" s="22" t="s">
        <v>265</v>
      </c>
      <c r="AC110" s="35" t="s">
        <v>2225</v>
      </c>
      <c r="AD110" s="34" t="s">
        <v>1013</v>
      </c>
      <c r="AE110" s="35" t="s">
        <v>2406</v>
      </c>
      <c r="AF110" s="36" t="s">
        <v>80</v>
      </c>
      <c r="AG110" s="33"/>
      <c r="AH110" s="24" t="s">
        <v>459</v>
      </c>
      <c r="AI110" s="24" t="s">
        <v>120</v>
      </c>
      <c r="AJ110" s="25" t="s">
        <v>2407</v>
      </c>
      <c r="AK110" s="24" t="s">
        <v>457</v>
      </c>
      <c r="AL110" s="24" t="s">
        <v>174</v>
      </c>
      <c r="AM110" s="25" t="s">
        <v>2408</v>
      </c>
      <c r="AN110" s="37" t="s">
        <v>1447</v>
      </c>
      <c r="AO110" s="38" t="s">
        <v>1469</v>
      </c>
      <c r="AP110" s="38" t="s">
        <v>2409</v>
      </c>
      <c r="AQ110" s="38" t="s">
        <v>2152</v>
      </c>
      <c r="AR110" s="39">
        <v>92.0</v>
      </c>
      <c r="AS110" s="40" t="s">
        <v>2410</v>
      </c>
      <c r="AT110" s="39">
        <v>76.0</v>
      </c>
      <c r="AU110" s="41" t="s">
        <v>2411</v>
      </c>
      <c r="AV110" s="39">
        <v>95.0</v>
      </c>
      <c r="AW110" s="40" t="s">
        <v>2412</v>
      </c>
      <c r="AX110" s="39">
        <v>111.0</v>
      </c>
      <c r="AY110" s="42" t="s">
        <v>2413</v>
      </c>
      <c r="AZ110" s="39">
        <v>85.0</v>
      </c>
      <c r="BA110" s="43"/>
      <c r="BB110" s="43"/>
      <c r="BC110" s="43"/>
      <c r="BD110" s="44"/>
      <c r="BE110" s="45"/>
      <c r="BF110" s="45"/>
      <c r="BG110" s="45"/>
      <c r="BH110" s="45"/>
      <c r="BI110" s="45"/>
      <c r="BJ110" s="45"/>
      <c r="BK110" s="45"/>
      <c r="BL110" s="45"/>
      <c r="BM110" s="45"/>
      <c r="BN110" s="16"/>
      <c r="BO110" s="46"/>
    </row>
    <row r="111">
      <c r="A111" s="18" t="s">
        <v>2414</v>
      </c>
      <c r="B111" s="18" t="s">
        <v>2415</v>
      </c>
      <c r="C111" s="19" t="s">
        <v>2416</v>
      </c>
      <c r="D111" s="47"/>
      <c r="E111" s="48" t="s">
        <v>1265</v>
      </c>
      <c r="F111" s="49" t="s">
        <v>2011</v>
      </c>
      <c r="G111" s="23" t="s">
        <v>2116</v>
      </c>
      <c r="H111" s="50" t="s">
        <v>2417</v>
      </c>
      <c r="I111" s="50" t="s">
        <v>2418</v>
      </c>
      <c r="J111" s="25" t="s">
        <v>2161</v>
      </c>
      <c r="K111" s="26" t="s">
        <v>2419</v>
      </c>
      <c r="L111" s="27"/>
      <c r="M111" s="51" t="s">
        <v>1514</v>
      </c>
      <c r="N111" s="52" t="s">
        <v>2420</v>
      </c>
      <c r="O111" s="53" t="s">
        <v>1063</v>
      </c>
      <c r="P111" s="50" t="s">
        <v>1580</v>
      </c>
      <c r="Q111" s="53" t="s">
        <v>626</v>
      </c>
      <c r="R111" s="53" t="s">
        <v>438</v>
      </c>
      <c r="S111" s="54" t="s">
        <v>751</v>
      </c>
      <c r="T111" s="50" t="s">
        <v>445</v>
      </c>
      <c r="U111" s="32" t="s">
        <v>2421</v>
      </c>
      <c r="V111" s="25" t="s">
        <v>2422</v>
      </c>
      <c r="W111" s="25" t="s">
        <v>855</v>
      </c>
      <c r="X111" s="25" t="s">
        <v>1977</v>
      </c>
      <c r="Y111" s="33"/>
      <c r="Z111" s="55" t="s">
        <v>276</v>
      </c>
      <c r="AA111" s="56" t="s">
        <v>1365</v>
      </c>
      <c r="AB111" s="49" t="s">
        <v>438</v>
      </c>
      <c r="AC111" s="56" t="s">
        <v>510</v>
      </c>
      <c r="AD111" s="55" t="s">
        <v>1323</v>
      </c>
      <c r="AE111" s="56" t="s">
        <v>631</v>
      </c>
      <c r="AF111" s="36" t="s">
        <v>2423</v>
      </c>
      <c r="AG111" s="33"/>
      <c r="AH111" s="50" t="s">
        <v>2424</v>
      </c>
      <c r="AI111" s="50" t="s">
        <v>135</v>
      </c>
      <c r="AJ111" s="25" t="s">
        <v>2425</v>
      </c>
      <c r="AK111" s="50" t="s">
        <v>651</v>
      </c>
      <c r="AL111" s="50" t="s">
        <v>87</v>
      </c>
      <c r="AM111" s="25" t="s">
        <v>1711</v>
      </c>
      <c r="AN111" s="37" t="s">
        <v>2426</v>
      </c>
      <c r="AO111" s="38" t="s">
        <v>2427</v>
      </c>
      <c r="AP111" s="38" t="s">
        <v>2428</v>
      </c>
      <c r="AQ111" s="38" t="s">
        <v>2416</v>
      </c>
      <c r="AR111" s="39">
        <v>285.0</v>
      </c>
      <c r="AS111" s="57" t="s">
        <v>2429</v>
      </c>
      <c r="AT111" s="39">
        <v>277.0</v>
      </c>
      <c r="AU111" s="41" t="s">
        <v>2430</v>
      </c>
      <c r="AV111" s="39">
        <v>289.0</v>
      </c>
      <c r="AW111" s="57" t="s">
        <v>2431</v>
      </c>
      <c r="AX111" s="39">
        <v>299.0</v>
      </c>
      <c r="AY111" s="58" t="s">
        <v>2432</v>
      </c>
      <c r="AZ111" s="39">
        <v>297.0</v>
      </c>
      <c r="BA111" s="59"/>
      <c r="BB111" s="59"/>
      <c r="BC111" s="59"/>
      <c r="BD111" s="60"/>
      <c r="BE111" s="61"/>
      <c r="BF111" s="61"/>
      <c r="BG111" s="61"/>
      <c r="BH111" s="61"/>
      <c r="BI111" s="61"/>
      <c r="BJ111" s="61"/>
      <c r="BK111" s="61"/>
      <c r="BL111" s="61"/>
      <c r="BM111" s="61"/>
      <c r="BN111" s="16"/>
      <c r="BO111" s="46"/>
    </row>
    <row r="112">
      <c r="A112" s="18" t="s">
        <v>2433</v>
      </c>
      <c r="B112" s="18" t="s">
        <v>560</v>
      </c>
      <c r="C112" s="19" t="s">
        <v>890</v>
      </c>
      <c r="D112" s="20"/>
      <c r="E112" s="63" t="s">
        <v>306</v>
      </c>
      <c r="F112" s="63" t="s">
        <v>274</v>
      </c>
      <c r="G112" s="23" t="s">
        <v>2434</v>
      </c>
      <c r="H112" s="24" t="s">
        <v>319</v>
      </c>
      <c r="I112" s="24" t="s">
        <v>232</v>
      </c>
      <c r="J112" s="25" t="s">
        <v>2435</v>
      </c>
      <c r="K112" s="26" t="s">
        <v>2436</v>
      </c>
      <c r="L112" s="27"/>
      <c r="M112" s="28" t="s">
        <v>1201</v>
      </c>
      <c r="N112" s="29" t="s">
        <v>1713</v>
      </c>
      <c r="O112" s="30" t="s">
        <v>2437</v>
      </c>
      <c r="P112" s="24" t="s">
        <v>165</v>
      </c>
      <c r="Q112" s="30" t="s">
        <v>135</v>
      </c>
      <c r="R112" s="30" t="s">
        <v>354</v>
      </c>
      <c r="S112" s="31" t="s">
        <v>231</v>
      </c>
      <c r="T112" s="24" t="s">
        <v>955</v>
      </c>
      <c r="U112" s="32" t="s">
        <v>2438</v>
      </c>
      <c r="V112" s="25" t="s">
        <v>2439</v>
      </c>
      <c r="W112" s="25" t="s">
        <v>2440</v>
      </c>
      <c r="X112" s="25" t="s">
        <v>2441</v>
      </c>
      <c r="Y112" s="33"/>
      <c r="Z112" s="34" t="s">
        <v>1181</v>
      </c>
      <c r="AA112" s="35" t="s">
        <v>1233</v>
      </c>
      <c r="AB112" s="22" t="s">
        <v>167</v>
      </c>
      <c r="AC112" s="35" t="s">
        <v>149</v>
      </c>
      <c r="AD112" s="34" t="s">
        <v>574</v>
      </c>
      <c r="AE112" s="35" t="s">
        <v>90</v>
      </c>
      <c r="AF112" s="36" t="s">
        <v>2442</v>
      </c>
      <c r="AG112" s="33"/>
      <c r="AH112" s="24" t="s">
        <v>463</v>
      </c>
      <c r="AI112" s="24" t="s">
        <v>107</v>
      </c>
      <c r="AJ112" s="25" t="s">
        <v>2443</v>
      </c>
      <c r="AK112" s="24" t="s">
        <v>1154</v>
      </c>
      <c r="AL112" s="24" t="s">
        <v>880</v>
      </c>
      <c r="AM112" s="25" t="s">
        <v>2444</v>
      </c>
      <c r="AN112" s="37" t="s">
        <v>766</v>
      </c>
      <c r="AO112" s="38" t="s">
        <v>74</v>
      </c>
      <c r="AP112" s="38" t="s">
        <v>2445</v>
      </c>
      <c r="AQ112" s="38" t="s">
        <v>890</v>
      </c>
      <c r="AR112" s="39">
        <v>123.0</v>
      </c>
      <c r="AS112" s="40" t="s">
        <v>2446</v>
      </c>
      <c r="AT112" s="39">
        <v>114.0</v>
      </c>
      <c r="AU112" s="41" t="s">
        <v>2447</v>
      </c>
      <c r="AV112" s="39">
        <v>137.0</v>
      </c>
      <c r="AW112" s="40" t="s">
        <v>2448</v>
      </c>
      <c r="AX112" s="39">
        <v>169.0</v>
      </c>
      <c r="AY112" s="42" t="s">
        <v>2449</v>
      </c>
      <c r="AZ112" s="39">
        <v>147.0</v>
      </c>
      <c r="BA112" s="43"/>
      <c r="BB112" s="43"/>
      <c r="BC112" s="43"/>
      <c r="BD112" s="44"/>
      <c r="BE112" s="45"/>
      <c r="BF112" s="45"/>
      <c r="BG112" s="45"/>
      <c r="BH112" s="45"/>
      <c r="BI112" s="45"/>
      <c r="BJ112" s="45"/>
      <c r="BK112" s="45"/>
      <c r="BL112" s="45"/>
      <c r="BM112" s="45"/>
      <c r="BN112" s="16"/>
      <c r="BO112" s="46"/>
    </row>
    <row r="113">
      <c r="A113" s="18" t="s">
        <v>2450</v>
      </c>
      <c r="B113" s="18" t="s">
        <v>2451</v>
      </c>
      <c r="C113" s="19" t="s">
        <v>2452</v>
      </c>
      <c r="D113" s="47"/>
      <c r="E113" s="65" t="s">
        <v>82</v>
      </c>
      <c r="F113" s="65" t="s">
        <v>111</v>
      </c>
      <c r="G113" s="23" t="s">
        <v>1085</v>
      </c>
      <c r="H113" s="50" t="s">
        <v>1313</v>
      </c>
      <c r="I113" s="50" t="s">
        <v>2453</v>
      </c>
      <c r="J113" s="25" t="s">
        <v>2454</v>
      </c>
      <c r="K113" s="26" t="s">
        <v>2455</v>
      </c>
      <c r="L113" s="27"/>
      <c r="M113" s="51" t="s">
        <v>2456</v>
      </c>
      <c r="N113" s="52" t="s">
        <v>76</v>
      </c>
      <c r="O113" s="53" t="s">
        <v>341</v>
      </c>
      <c r="P113" s="50" t="s">
        <v>90</v>
      </c>
      <c r="Q113" s="53" t="s">
        <v>692</v>
      </c>
      <c r="R113" s="53" t="s">
        <v>537</v>
      </c>
      <c r="S113" s="54" t="s">
        <v>374</v>
      </c>
      <c r="T113" s="50" t="s">
        <v>81</v>
      </c>
      <c r="U113" s="32" t="s">
        <v>2457</v>
      </c>
      <c r="V113" s="25" t="s">
        <v>2458</v>
      </c>
      <c r="W113" s="25" t="s">
        <v>2459</v>
      </c>
      <c r="X113" s="25" t="s">
        <v>2460</v>
      </c>
      <c r="Y113" s="33"/>
      <c r="Z113" s="55" t="s">
        <v>373</v>
      </c>
      <c r="AA113" s="56" t="s">
        <v>1170</v>
      </c>
      <c r="AB113" s="49" t="s">
        <v>77</v>
      </c>
      <c r="AC113" s="56" t="s">
        <v>1089</v>
      </c>
      <c r="AD113" s="55" t="s">
        <v>717</v>
      </c>
      <c r="AE113" s="56" t="s">
        <v>602</v>
      </c>
      <c r="AF113" s="36" t="s">
        <v>2461</v>
      </c>
      <c r="AG113" s="33"/>
      <c r="AH113" s="50" t="s">
        <v>156</v>
      </c>
      <c r="AI113" s="50" t="s">
        <v>108</v>
      </c>
      <c r="AJ113" s="25" t="s">
        <v>2462</v>
      </c>
      <c r="AK113" s="50" t="s">
        <v>1815</v>
      </c>
      <c r="AL113" s="50" t="s">
        <v>354</v>
      </c>
      <c r="AM113" s="25" t="s">
        <v>2463</v>
      </c>
      <c r="AN113" s="37" t="s">
        <v>2464</v>
      </c>
      <c r="AO113" s="38" t="s">
        <v>2436</v>
      </c>
      <c r="AP113" s="38" t="s">
        <v>358</v>
      </c>
      <c r="AQ113" s="38" t="s">
        <v>2452</v>
      </c>
      <c r="AR113" s="39">
        <v>170.0</v>
      </c>
      <c r="AS113" s="57" t="s">
        <v>2465</v>
      </c>
      <c r="AT113" s="39">
        <v>197.0</v>
      </c>
      <c r="AU113" s="41" t="s">
        <v>2466</v>
      </c>
      <c r="AV113" s="39">
        <v>172.0</v>
      </c>
      <c r="AW113" s="57" t="s">
        <v>2467</v>
      </c>
      <c r="AX113" s="39">
        <v>146.0</v>
      </c>
      <c r="AY113" s="58" t="s">
        <v>2468</v>
      </c>
      <c r="AZ113" s="39">
        <v>165.0</v>
      </c>
      <c r="BA113" s="59"/>
      <c r="BB113" s="59"/>
      <c r="BC113" s="59"/>
      <c r="BD113" s="60"/>
      <c r="BE113" s="61"/>
      <c r="BF113" s="61"/>
      <c r="BG113" s="61"/>
      <c r="BH113" s="61"/>
      <c r="BI113" s="61"/>
      <c r="BJ113" s="61"/>
      <c r="BK113" s="61"/>
      <c r="BL113" s="61"/>
      <c r="BM113" s="61"/>
      <c r="BN113" s="16"/>
      <c r="BO113" s="46"/>
    </row>
    <row r="114">
      <c r="A114" s="18" t="s">
        <v>2469</v>
      </c>
      <c r="B114" s="18" t="s">
        <v>331</v>
      </c>
      <c r="C114" s="19" t="s">
        <v>2470</v>
      </c>
      <c r="D114" s="20"/>
      <c r="E114" s="63" t="s">
        <v>263</v>
      </c>
      <c r="F114" s="63" t="s">
        <v>547</v>
      </c>
      <c r="G114" s="23" t="s">
        <v>2471</v>
      </c>
      <c r="H114" s="24" t="s">
        <v>1405</v>
      </c>
      <c r="I114" s="24" t="s">
        <v>2009</v>
      </c>
      <c r="J114" s="25" t="s">
        <v>2472</v>
      </c>
      <c r="K114" s="26" t="s">
        <v>2473</v>
      </c>
      <c r="L114" s="27"/>
      <c r="M114" s="28" t="s">
        <v>87</v>
      </c>
      <c r="N114" s="29" t="s">
        <v>2276</v>
      </c>
      <c r="O114" s="30" t="s">
        <v>537</v>
      </c>
      <c r="P114" s="24" t="s">
        <v>204</v>
      </c>
      <c r="Q114" s="30" t="s">
        <v>684</v>
      </c>
      <c r="R114" s="30" t="s">
        <v>159</v>
      </c>
      <c r="S114" s="31" t="s">
        <v>94</v>
      </c>
      <c r="T114" s="24" t="s">
        <v>297</v>
      </c>
      <c r="U114" s="32" t="s">
        <v>2474</v>
      </c>
      <c r="V114" s="25" t="s">
        <v>2475</v>
      </c>
      <c r="W114" s="25" t="s">
        <v>2193</v>
      </c>
      <c r="X114" s="25" t="s">
        <v>125</v>
      </c>
      <c r="Y114" s="33"/>
      <c r="Z114" s="34" t="s">
        <v>1066</v>
      </c>
      <c r="AA114" s="35" t="s">
        <v>1245</v>
      </c>
      <c r="AB114" s="22" t="s">
        <v>829</v>
      </c>
      <c r="AC114" s="35" t="s">
        <v>437</v>
      </c>
      <c r="AD114" s="34" t="s">
        <v>1322</v>
      </c>
      <c r="AE114" s="35" t="s">
        <v>469</v>
      </c>
      <c r="AF114" s="36" t="s">
        <v>986</v>
      </c>
      <c r="AG114" s="33"/>
      <c r="AH114" s="24" t="s">
        <v>602</v>
      </c>
      <c r="AI114" s="24" t="s">
        <v>115</v>
      </c>
      <c r="AJ114" s="25" t="s">
        <v>2476</v>
      </c>
      <c r="AK114" s="24" t="s">
        <v>319</v>
      </c>
      <c r="AL114" s="24" t="s">
        <v>354</v>
      </c>
      <c r="AM114" s="25" t="s">
        <v>878</v>
      </c>
      <c r="AN114" s="37" t="s">
        <v>1603</v>
      </c>
      <c r="AO114" s="38" t="s">
        <v>2477</v>
      </c>
      <c r="AP114" s="38" t="s">
        <v>2478</v>
      </c>
      <c r="AQ114" s="38" t="s">
        <v>2470</v>
      </c>
      <c r="AR114" s="39">
        <v>129.0</v>
      </c>
      <c r="AS114" s="40" t="s">
        <v>2479</v>
      </c>
      <c r="AT114" s="39">
        <v>148.0</v>
      </c>
      <c r="AU114" s="41" t="s">
        <v>2480</v>
      </c>
      <c r="AV114" s="39">
        <v>134.0</v>
      </c>
      <c r="AW114" s="40" t="s">
        <v>2481</v>
      </c>
      <c r="AX114" s="39">
        <v>92.0</v>
      </c>
      <c r="AY114" s="42" t="s">
        <v>2396</v>
      </c>
      <c r="AZ114" s="39">
        <v>90.0</v>
      </c>
      <c r="BA114" s="43"/>
      <c r="BB114" s="43"/>
      <c r="BC114" s="43"/>
      <c r="BD114" s="44"/>
      <c r="BE114" s="45"/>
      <c r="BF114" s="45"/>
      <c r="BG114" s="45"/>
      <c r="BH114" s="45"/>
      <c r="BI114" s="45"/>
      <c r="BJ114" s="45"/>
      <c r="BK114" s="45"/>
      <c r="BL114" s="45"/>
      <c r="BM114" s="45"/>
      <c r="BN114" s="16"/>
      <c r="BO114" s="46"/>
    </row>
    <row r="115">
      <c r="A115" s="62" t="s">
        <v>2482</v>
      </c>
      <c r="B115" s="62" t="s">
        <v>1845</v>
      </c>
      <c r="C115" s="19" t="s">
        <v>2483</v>
      </c>
      <c r="D115" s="47"/>
      <c r="E115" s="65" t="s">
        <v>275</v>
      </c>
      <c r="F115" s="65" t="s">
        <v>312</v>
      </c>
      <c r="G115" s="23" t="s">
        <v>2484</v>
      </c>
      <c r="H115" s="50" t="s">
        <v>1497</v>
      </c>
      <c r="I115" s="50" t="s">
        <v>930</v>
      </c>
      <c r="J115" s="25" t="s">
        <v>222</v>
      </c>
      <c r="K115" s="26" t="s">
        <v>2485</v>
      </c>
      <c r="L115" s="27"/>
      <c r="M115" s="51" t="s">
        <v>2486</v>
      </c>
      <c r="N115" s="52" t="s">
        <v>265</v>
      </c>
      <c r="O115" s="53" t="s">
        <v>751</v>
      </c>
      <c r="P115" s="50" t="s">
        <v>234</v>
      </c>
      <c r="Q115" s="53" t="s">
        <v>1622</v>
      </c>
      <c r="R115" s="53" t="s">
        <v>230</v>
      </c>
      <c r="S115" s="54" t="s">
        <v>341</v>
      </c>
      <c r="T115" s="50" t="s">
        <v>341</v>
      </c>
      <c r="U115" s="32" t="s">
        <v>2487</v>
      </c>
      <c r="V115" s="25" t="s">
        <v>2488</v>
      </c>
      <c r="W115" s="25" t="s">
        <v>1363</v>
      </c>
      <c r="X115" s="25" t="s">
        <v>2489</v>
      </c>
      <c r="Y115" s="33"/>
      <c r="Z115" s="55" t="s">
        <v>96</v>
      </c>
      <c r="AA115" s="56" t="s">
        <v>1115</v>
      </c>
      <c r="AB115" s="49" t="s">
        <v>410</v>
      </c>
      <c r="AC115" s="56" t="s">
        <v>341</v>
      </c>
      <c r="AD115" s="55" t="s">
        <v>78</v>
      </c>
      <c r="AE115" s="56" t="s">
        <v>690</v>
      </c>
      <c r="AF115" s="36" t="s">
        <v>568</v>
      </c>
      <c r="AG115" s="33"/>
      <c r="AH115" s="50" t="s">
        <v>315</v>
      </c>
      <c r="AI115" s="50" t="s">
        <v>159</v>
      </c>
      <c r="AJ115" s="25" t="s">
        <v>2490</v>
      </c>
      <c r="AK115" s="50" t="s">
        <v>172</v>
      </c>
      <c r="AL115" s="50" t="s">
        <v>174</v>
      </c>
      <c r="AM115" s="25" t="s">
        <v>231</v>
      </c>
      <c r="AN115" s="37" t="s">
        <v>2491</v>
      </c>
      <c r="AO115" s="38" t="s">
        <v>2492</v>
      </c>
      <c r="AP115" s="38" t="s">
        <v>2493</v>
      </c>
      <c r="AQ115" s="38" t="s">
        <v>2483</v>
      </c>
      <c r="AR115" s="39">
        <v>64.0</v>
      </c>
      <c r="AS115" s="57" t="s">
        <v>2494</v>
      </c>
      <c r="AT115" s="39">
        <v>74.0</v>
      </c>
      <c r="AU115" s="41" t="s">
        <v>2495</v>
      </c>
      <c r="AV115" s="39">
        <v>61.0</v>
      </c>
      <c r="AW115" s="57" t="s">
        <v>2496</v>
      </c>
      <c r="AX115" s="39">
        <v>35.0</v>
      </c>
      <c r="AY115" s="58" t="s">
        <v>2497</v>
      </c>
      <c r="AZ115" s="39">
        <v>40.0</v>
      </c>
      <c r="BA115" s="59"/>
      <c r="BB115" s="59"/>
      <c r="BC115" s="59"/>
      <c r="BD115" s="60"/>
      <c r="BE115" s="61"/>
      <c r="BF115" s="61"/>
      <c r="BG115" s="61"/>
      <c r="BH115" s="61"/>
      <c r="BI115" s="61"/>
      <c r="BJ115" s="61"/>
      <c r="BK115" s="61"/>
      <c r="BL115" s="61"/>
      <c r="BM115" s="61"/>
      <c r="BN115" s="16"/>
      <c r="BO115" s="46"/>
    </row>
    <row r="116">
      <c r="A116" s="62" t="s">
        <v>2498</v>
      </c>
      <c r="B116" s="62" t="s">
        <v>2499</v>
      </c>
      <c r="C116" s="19" t="s">
        <v>2500</v>
      </c>
      <c r="D116" s="20"/>
      <c r="E116" s="63" t="s">
        <v>954</v>
      </c>
      <c r="F116" s="63" t="s">
        <v>2501</v>
      </c>
      <c r="G116" s="23" t="s">
        <v>2502</v>
      </c>
      <c r="H116" s="24" t="s">
        <v>366</v>
      </c>
      <c r="I116" s="24" t="s">
        <v>2332</v>
      </c>
      <c r="J116" s="25" t="s">
        <v>2503</v>
      </c>
      <c r="K116" s="26" t="s">
        <v>2504</v>
      </c>
      <c r="L116" s="27"/>
      <c r="M116" s="28" t="s">
        <v>2505</v>
      </c>
      <c r="N116" s="29" t="s">
        <v>430</v>
      </c>
      <c r="O116" s="30" t="s">
        <v>120</v>
      </c>
      <c r="P116" s="24" t="s">
        <v>663</v>
      </c>
      <c r="Q116" s="30" t="s">
        <v>374</v>
      </c>
      <c r="R116" s="30" t="s">
        <v>231</v>
      </c>
      <c r="S116" s="31" t="s">
        <v>81</v>
      </c>
      <c r="T116" s="24" t="s">
        <v>1997</v>
      </c>
      <c r="U116" s="32" t="s">
        <v>2506</v>
      </c>
      <c r="V116" s="25" t="s">
        <v>1269</v>
      </c>
      <c r="W116" s="25" t="s">
        <v>129</v>
      </c>
      <c r="X116" s="25" t="s">
        <v>2507</v>
      </c>
      <c r="Y116" s="33"/>
      <c r="Z116" s="34" t="s">
        <v>265</v>
      </c>
      <c r="AA116" s="35" t="s">
        <v>886</v>
      </c>
      <c r="AB116" s="22" t="s">
        <v>1298</v>
      </c>
      <c r="AC116" s="35" t="s">
        <v>221</v>
      </c>
      <c r="AD116" s="34" t="s">
        <v>1686</v>
      </c>
      <c r="AE116" s="35" t="s">
        <v>1170</v>
      </c>
      <c r="AF116" s="36" t="s">
        <v>2508</v>
      </c>
      <c r="AG116" s="33"/>
      <c r="AH116" s="24" t="s">
        <v>227</v>
      </c>
      <c r="AI116" s="24" t="s">
        <v>119</v>
      </c>
      <c r="AJ116" s="25" t="s">
        <v>2509</v>
      </c>
      <c r="AK116" s="24" t="s">
        <v>258</v>
      </c>
      <c r="AL116" s="24" t="s">
        <v>319</v>
      </c>
      <c r="AM116" s="25" t="s">
        <v>2510</v>
      </c>
      <c r="AN116" s="37" t="s">
        <v>972</v>
      </c>
      <c r="AO116" s="38" t="s">
        <v>2511</v>
      </c>
      <c r="AP116" s="38" t="s">
        <v>2512</v>
      </c>
      <c r="AQ116" s="38" t="s">
        <v>2500</v>
      </c>
      <c r="AR116" s="39">
        <v>251.0</v>
      </c>
      <c r="AS116" s="40" t="s">
        <v>2513</v>
      </c>
      <c r="AT116" s="39">
        <v>286.0</v>
      </c>
      <c r="AU116" s="41" t="s">
        <v>2514</v>
      </c>
      <c r="AV116" s="39">
        <v>263.0</v>
      </c>
      <c r="AW116" s="40" t="s">
        <v>2515</v>
      </c>
      <c r="AX116" s="39">
        <v>242.0</v>
      </c>
      <c r="AY116" s="42" t="s">
        <v>2516</v>
      </c>
      <c r="AZ116" s="39">
        <v>257.0</v>
      </c>
      <c r="BA116" s="43"/>
      <c r="BB116" s="43"/>
      <c r="BC116" s="43"/>
      <c r="BD116" s="44"/>
      <c r="BE116" s="45"/>
      <c r="BF116" s="45"/>
      <c r="BG116" s="45"/>
      <c r="BH116" s="45"/>
      <c r="BI116" s="45"/>
      <c r="BJ116" s="45"/>
      <c r="BK116" s="45"/>
      <c r="BL116" s="45"/>
      <c r="BM116" s="45"/>
      <c r="BN116" s="16"/>
      <c r="BO116" s="46"/>
    </row>
    <row r="117">
      <c r="A117" s="18" t="s">
        <v>2517</v>
      </c>
      <c r="B117" s="18" t="s">
        <v>2178</v>
      </c>
      <c r="C117" s="19" t="s">
        <v>2067</v>
      </c>
      <c r="D117" s="47"/>
      <c r="E117" s="65" t="s">
        <v>2331</v>
      </c>
      <c r="F117" s="65" t="s">
        <v>548</v>
      </c>
      <c r="G117" s="23" t="s">
        <v>2518</v>
      </c>
      <c r="H117" s="50" t="s">
        <v>1150</v>
      </c>
      <c r="I117" s="50" t="s">
        <v>95</v>
      </c>
      <c r="J117" s="25" t="s">
        <v>347</v>
      </c>
      <c r="K117" s="26" t="s">
        <v>2519</v>
      </c>
      <c r="L117" s="27"/>
      <c r="M117" s="51" t="s">
        <v>2520</v>
      </c>
      <c r="N117" s="52" t="s">
        <v>369</v>
      </c>
      <c r="O117" s="53" t="s">
        <v>751</v>
      </c>
      <c r="P117" s="50" t="s">
        <v>550</v>
      </c>
      <c r="Q117" s="53" t="s">
        <v>1081</v>
      </c>
      <c r="R117" s="53" t="s">
        <v>539</v>
      </c>
      <c r="S117" s="54" t="s">
        <v>231</v>
      </c>
      <c r="T117" s="50" t="s">
        <v>267</v>
      </c>
      <c r="U117" s="32" t="s">
        <v>165</v>
      </c>
      <c r="V117" s="25" t="s">
        <v>170</v>
      </c>
      <c r="W117" s="25" t="s">
        <v>2434</v>
      </c>
      <c r="X117" s="25" t="s">
        <v>2521</v>
      </c>
      <c r="Y117" s="33"/>
      <c r="Z117" s="55" t="s">
        <v>2132</v>
      </c>
      <c r="AA117" s="56" t="s">
        <v>236</v>
      </c>
      <c r="AB117" s="49" t="s">
        <v>601</v>
      </c>
      <c r="AC117" s="56" t="s">
        <v>472</v>
      </c>
      <c r="AD117" s="55" t="s">
        <v>1428</v>
      </c>
      <c r="AE117" s="68" t="s">
        <v>369</v>
      </c>
      <c r="AF117" s="36" t="s">
        <v>2522</v>
      </c>
      <c r="AG117" s="33"/>
      <c r="AH117" s="50" t="s">
        <v>347</v>
      </c>
      <c r="AI117" s="50" t="s">
        <v>538</v>
      </c>
      <c r="AJ117" s="25" t="s">
        <v>2523</v>
      </c>
      <c r="AK117" s="50" t="s">
        <v>690</v>
      </c>
      <c r="AL117" s="50" t="s">
        <v>168</v>
      </c>
      <c r="AM117" s="25" t="s">
        <v>2524</v>
      </c>
      <c r="AN117" s="37" t="s">
        <v>2483</v>
      </c>
      <c r="AO117" s="38" t="s">
        <v>2525</v>
      </c>
      <c r="AP117" s="38" t="s">
        <v>2526</v>
      </c>
      <c r="AQ117" s="38" t="s">
        <v>2067</v>
      </c>
      <c r="AR117" s="39">
        <v>119.0</v>
      </c>
      <c r="AS117" s="57" t="s">
        <v>2527</v>
      </c>
      <c r="AT117" s="39">
        <v>150.0</v>
      </c>
      <c r="AU117" s="41" t="s">
        <v>2528</v>
      </c>
      <c r="AV117" s="39">
        <v>139.0</v>
      </c>
      <c r="AW117" s="57" t="s">
        <v>2529</v>
      </c>
      <c r="AX117" s="39">
        <v>106.0</v>
      </c>
      <c r="AY117" s="58" t="s">
        <v>2530</v>
      </c>
      <c r="AZ117" s="39">
        <v>116.0</v>
      </c>
      <c r="BA117" s="59"/>
      <c r="BB117" s="59"/>
      <c r="BC117" s="59"/>
      <c r="BD117" s="60"/>
      <c r="BE117" s="61"/>
      <c r="BF117" s="61"/>
      <c r="BG117" s="61"/>
      <c r="BH117" s="61"/>
      <c r="BI117" s="61"/>
      <c r="BJ117" s="61"/>
      <c r="BK117" s="61"/>
      <c r="BL117" s="61"/>
      <c r="BM117" s="61"/>
      <c r="BN117" s="16"/>
      <c r="BO117" s="46"/>
    </row>
    <row r="118">
      <c r="A118" s="62" t="s">
        <v>2531</v>
      </c>
      <c r="B118" s="62" t="s">
        <v>2532</v>
      </c>
      <c r="C118" s="19" t="s">
        <v>2533</v>
      </c>
      <c r="D118" s="20"/>
      <c r="E118" s="63" t="s">
        <v>186</v>
      </c>
      <c r="F118" s="63" t="s">
        <v>312</v>
      </c>
      <c r="G118" s="23" t="s">
        <v>819</v>
      </c>
      <c r="H118" s="24" t="s">
        <v>621</v>
      </c>
      <c r="I118" s="24" t="s">
        <v>530</v>
      </c>
      <c r="J118" s="25" t="s">
        <v>2534</v>
      </c>
      <c r="K118" s="26" t="s">
        <v>2535</v>
      </c>
      <c r="L118" s="27"/>
      <c r="M118" s="28" t="s">
        <v>2536</v>
      </c>
      <c r="N118" s="29" t="s">
        <v>720</v>
      </c>
      <c r="O118" s="30" t="s">
        <v>79</v>
      </c>
      <c r="P118" s="24" t="s">
        <v>76</v>
      </c>
      <c r="Q118" s="30" t="s">
        <v>120</v>
      </c>
      <c r="R118" s="30" t="s">
        <v>1692</v>
      </c>
      <c r="S118" s="31" t="s">
        <v>824</v>
      </c>
      <c r="T118" s="24" t="s">
        <v>196</v>
      </c>
      <c r="U118" s="32" t="s">
        <v>343</v>
      </c>
      <c r="V118" s="25" t="s">
        <v>575</v>
      </c>
      <c r="W118" s="25" t="s">
        <v>116</v>
      </c>
      <c r="X118" s="25" t="s">
        <v>2537</v>
      </c>
      <c r="Y118" s="33"/>
      <c r="Z118" s="34" t="s">
        <v>2331</v>
      </c>
      <c r="AA118" s="35" t="s">
        <v>2358</v>
      </c>
      <c r="AB118" s="22" t="s">
        <v>1405</v>
      </c>
      <c r="AC118" s="35" t="s">
        <v>1068</v>
      </c>
      <c r="AD118" s="34" t="s">
        <v>276</v>
      </c>
      <c r="AE118" s="35" t="s">
        <v>1667</v>
      </c>
      <c r="AF118" s="36" t="s">
        <v>2538</v>
      </c>
      <c r="AG118" s="33"/>
      <c r="AH118" s="24" t="s">
        <v>302</v>
      </c>
      <c r="AI118" s="24" t="s">
        <v>119</v>
      </c>
      <c r="AJ118" s="25" t="s">
        <v>2539</v>
      </c>
      <c r="AK118" s="24" t="s">
        <v>751</v>
      </c>
      <c r="AL118" s="24" t="s">
        <v>136</v>
      </c>
      <c r="AM118" s="25" t="s">
        <v>110</v>
      </c>
      <c r="AN118" s="37" t="s">
        <v>2540</v>
      </c>
      <c r="AO118" s="38" t="s">
        <v>2541</v>
      </c>
      <c r="AP118" s="38" t="s">
        <v>2542</v>
      </c>
      <c r="AQ118" s="38" t="s">
        <v>2533</v>
      </c>
      <c r="AR118" s="39">
        <v>241.0</v>
      </c>
      <c r="AS118" s="40" t="s">
        <v>2543</v>
      </c>
      <c r="AT118" s="39">
        <v>231.0</v>
      </c>
      <c r="AU118" s="41" t="s">
        <v>2544</v>
      </c>
      <c r="AV118" s="39">
        <v>210.0</v>
      </c>
      <c r="AW118" s="40" t="s">
        <v>2545</v>
      </c>
      <c r="AX118" s="39">
        <v>164.0</v>
      </c>
      <c r="AY118" s="42" t="s">
        <v>2546</v>
      </c>
      <c r="AZ118" s="39">
        <v>181.0</v>
      </c>
      <c r="BA118" s="43"/>
      <c r="BB118" s="43"/>
      <c r="BC118" s="43"/>
      <c r="BD118" s="44"/>
      <c r="BE118" s="45"/>
      <c r="BF118" s="45"/>
      <c r="BG118" s="45"/>
      <c r="BH118" s="45"/>
      <c r="BI118" s="45"/>
      <c r="BJ118" s="45"/>
      <c r="BK118" s="45"/>
      <c r="BL118" s="45"/>
      <c r="BM118" s="45"/>
      <c r="BN118" s="16"/>
      <c r="BO118" s="46"/>
    </row>
    <row r="119">
      <c r="A119" s="62" t="s">
        <v>2547</v>
      </c>
      <c r="B119" s="62" t="s">
        <v>2548</v>
      </c>
      <c r="C119" s="19" t="s">
        <v>2549</v>
      </c>
      <c r="D119" s="47"/>
      <c r="E119" s="65" t="s">
        <v>209</v>
      </c>
      <c r="F119" s="65" t="s">
        <v>1106</v>
      </c>
      <c r="G119" s="23" t="s">
        <v>2309</v>
      </c>
      <c r="H119" s="50" t="s">
        <v>636</v>
      </c>
      <c r="I119" s="50" t="s">
        <v>802</v>
      </c>
      <c r="J119" s="25" t="s">
        <v>2550</v>
      </c>
      <c r="K119" s="26" t="s">
        <v>2551</v>
      </c>
      <c r="L119" s="27"/>
      <c r="M119" s="51" t="s">
        <v>2552</v>
      </c>
      <c r="N119" s="52" t="s">
        <v>463</v>
      </c>
      <c r="O119" s="53" t="s">
        <v>80</v>
      </c>
      <c r="P119" s="50" t="s">
        <v>1343</v>
      </c>
      <c r="Q119" s="53" t="s">
        <v>160</v>
      </c>
      <c r="R119" s="53" t="s">
        <v>78</v>
      </c>
      <c r="S119" s="54" t="s">
        <v>469</v>
      </c>
      <c r="T119" s="50" t="s">
        <v>1132</v>
      </c>
      <c r="U119" s="32" t="s">
        <v>267</v>
      </c>
      <c r="V119" s="25" t="s">
        <v>2553</v>
      </c>
      <c r="W119" s="25" t="s">
        <v>2554</v>
      </c>
      <c r="X119" s="25" t="s">
        <v>2555</v>
      </c>
      <c r="Y119" s="33"/>
      <c r="Z119" s="55" t="s">
        <v>94</v>
      </c>
      <c r="AA119" s="56" t="s">
        <v>87</v>
      </c>
      <c r="AB119" s="49" t="s">
        <v>94</v>
      </c>
      <c r="AC119" s="56" t="s">
        <v>1647</v>
      </c>
      <c r="AD119" s="55" t="s">
        <v>1251</v>
      </c>
      <c r="AE119" s="56" t="s">
        <v>68</v>
      </c>
      <c r="AF119" s="36" t="s">
        <v>2461</v>
      </c>
      <c r="AG119" s="33"/>
      <c r="AH119" s="50" t="s">
        <v>1090</v>
      </c>
      <c r="AI119" s="50" t="s">
        <v>306</v>
      </c>
      <c r="AJ119" s="25" t="s">
        <v>1622</v>
      </c>
      <c r="AK119" s="50" t="s">
        <v>1521</v>
      </c>
      <c r="AL119" s="50" t="s">
        <v>806</v>
      </c>
      <c r="AM119" s="25" t="s">
        <v>2506</v>
      </c>
      <c r="AN119" s="37" t="s">
        <v>2556</v>
      </c>
      <c r="AO119" s="38" t="s">
        <v>2557</v>
      </c>
      <c r="AP119" s="38" t="s">
        <v>2558</v>
      </c>
      <c r="AQ119" s="38" t="s">
        <v>2549</v>
      </c>
      <c r="AR119" s="39">
        <v>223.0</v>
      </c>
      <c r="AS119" s="57" t="s">
        <v>2559</v>
      </c>
      <c r="AT119" s="39">
        <v>220.0</v>
      </c>
      <c r="AU119" s="41" t="s">
        <v>2560</v>
      </c>
      <c r="AV119" s="39">
        <v>236.0</v>
      </c>
      <c r="AW119" s="57" t="s">
        <v>2561</v>
      </c>
      <c r="AX119" s="39">
        <v>249.0</v>
      </c>
      <c r="AY119" s="58" t="s">
        <v>2562</v>
      </c>
      <c r="AZ119" s="39">
        <v>242.0</v>
      </c>
      <c r="BA119" s="59"/>
      <c r="BB119" s="59"/>
      <c r="BC119" s="59"/>
      <c r="BD119" s="60"/>
      <c r="BE119" s="61"/>
      <c r="BF119" s="61"/>
      <c r="BG119" s="61"/>
      <c r="BH119" s="61"/>
      <c r="BI119" s="61"/>
      <c r="BJ119" s="61"/>
      <c r="BK119" s="61"/>
      <c r="BL119" s="61"/>
      <c r="BM119" s="61"/>
      <c r="BN119" s="16"/>
      <c r="BO119" s="46"/>
    </row>
    <row r="120">
      <c r="A120" s="62" t="s">
        <v>2563</v>
      </c>
      <c r="B120" s="62" t="s">
        <v>2564</v>
      </c>
      <c r="C120" s="19" t="s">
        <v>2565</v>
      </c>
      <c r="D120" s="20"/>
      <c r="E120" s="63" t="s">
        <v>225</v>
      </c>
      <c r="F120" s="63" t="s">
        <v>313</v>
      </c>
      <c r="G120" s="23" t="s">
        <v>751</v>
      </c>
      <c r="H120" s="24" t="s">
        <v>375</v>
      </c>
      <c r="I120" s="24" t="s">
        <v>663</v>
      </c>
      <c r="J120" s="25" t="s">
        <v>2566</v>
      </c>
      <c r="K120" s="26" t="s">
        <v>2567</v>
      </c>
      <c r="L120" s="27"/>
      <c r="M120" s="28" t="s">
        <v>375</v>
      </c>
      <c r="N120" s="29" t="s">
        <v>933</v>
      </c>
      <c r="O120" s="30" t="s">
        <v>120</v>
      </c>
      <c r="P120" s="24" t="s">
        <v>91</v>
      </c>
      <c r="Q120" s="30" t="s">
        <v>2298</v>
      </c>
      <c r="R120" s="30" t="s">
        <v>306</v>
      </c>
      <c r="S120" s="31" t="s">
        <v>84</v>
      </c>
      <c r="T120" s="24" t="s">
        <v>1783</v>
      </c>
      <c r="U120" s="32" t="s">
        <v>468</v>
      </c>
      <c r="V120" s="25" t="s">
        <v>2568</v>
      </c>
      <c r="W120" s="25" t="s">
        <v>2569</v>
      </c>
      <c r="X120" s="25" t="s">
        <v>2570</v>
      </c>
      <c r="Y120" s="33"/>
      <c r="Z120" s="34" t="s">
        <v>334</v>
      </c>
      <c r="AA120" s="35" t="s">
        <v>723</v>
      </c>
      <c r="AB120" s="22" t="s">
        <v>1225</v>
      </c>
      <c r="AC120" s="35" t="s">
        <v>1365</v>
      </c>
      <c r="AD120" s="34" t="s">
        <v>169</v>
      </c>
      <c r="AE120" s="35" t="s">
        <v>2571</v>
      </c>
      <c r="AF120" s="36" t="s">
        <v>2572</v>
      </c>
      <c r="AG120" s="33"/>
      <c r="AH120" s="24" t="s">
        <v>1233</v>
      </c>
      <c r="AI120" s="24" t="s">
        <v>539</v>
      </c>
      <c r="AJ120" s="25" t="s">
        <v>2573</v>
      </c>
      <c r="AK120" s="24" t="s">
        <v>87</v>
      </c>
      <c r="AL120" s="24" t="s">
        <v>806</v>
      </c>
      <c r="AM120" s="25" t="s">
        <v>258</v>
      </c>
      <c r="AN120" s="37" t="s">
        <v>2574</v>
      </c>
      <c r="AO120" s="38" t="s">
        <v>2575</v>
      </c>
      <c r="AP120" s="38" t="s">
        <v>2576</v>
      </c>
      <c r="AQ120" s="38" t="s">
        <v>2565</v>
      </c>
      <c r="AR120" s="39">
        <v>194.0</v>
      </c>
      <c r="AS120" s="40" t="s">
        <v>2577</v>
      </c>
      <c r="AT120" s="39">
        <v>218.0</v>
      </c>
      <c r="AU120" s="41" t="s">
        <v>2578</v>
      </c>
      <c r="AV120" s="39">
        <v>197.0</v>
      </c>
      <c r="AW120" s="40" t="s">
        <v>2579</v>
      </c>
      <c r="AX120" s="39">
        <v>176.0</v>
      </c>
      <c r="AY120" s="42" t="s">
        <v>2580</v>
      </c>
      <c r="AZ120" s="39">
        <v>183.0</v>
      </c>
      <c r="BA120" s="43"/>
      <c r="BB120" s="43"/>
      <c r="BC120" s="43"/>
      <c r="BD120" s="44"/>
      <c r="BE120" s="45"/>
      <c r="BF120" s="45"/>
      <c r="BG120" s="45"/>
      <c r="BH120" s="45"/>
      <c r="BI120" s="45"/>
      <c r="BJ120" s="45"/>
      <c r="BK120" s="45"/>
      <c r="BL120" s="45"/>
      <c r="BM120" s="45"/>
      <c r="BN120" s="16"/>
      <c r="BO120" s="46"/>
    </row>
    <row r="121">
      <c r="A121" s="18" t="s">
        <v>2581</v>
      </c>
      <c r="B121" s="18" t="s">
        <v>2582</v>
      </c>
      <c r="C121" s="19" t="s">
        <v>2583</v>
      </c>
      <c r="D121" s="47"/>
      <c r="E121" s="65" t="s">
        <v>665</v>
      </c>
      <c r="F121" s="65" t="s">
        <v>620</v>
      </c>
      <c r="G121" s="23" t="s">
        <v>2475</v>
      </c>
      <c r="H121" s="50" t="s">
        <v>374</v>
      </c>
      <c r="I121" s="50" t="s">
        <v>410</v>
      </c>
      <c r="J121" s="25" t="s">
        <v>1610</v>
      </c>
      <c r="K121" s="26" t="s">
        <v>2584</v>
      </c>
      <c r="L121" s="27"/>
      <c r="M121" s="51" t="s">
        <v>503</v>
      </c>
      <c r="N121" s="52" t="s">
        <v>751</v>
      </c>
      <c r="O121" s="53" t="s">
        <v>306</v>
      </c>
      <c r="P121" s="50" t="s">
        <v>600</v>
      </c>
      <c r="Q121" s="53" t="s">
        <v>116</v>
      </c>
      <c r="R121" s="53" t="s">
        <v>2573</v>
      </c>
      <c r="S121" s="54" t="s">
        <v>938</v>
      </c>
      <c r="T121" s="50" t="s">
        <v>445</v>
      </c>
      <c r="U121" s="32" t="s">
        <v>1276</v>
      </c>
      <c r="V121" s="25" t="s">
        <v>2585</v>
      </c>
      <c r="W121" s="25" t="s">
        <v>107</v>
      </c>
      <c r="X121" s="25" t="s">
        <v>2586</v>
      </c>
      <c r="Y121" s="33"/>
      <c r="Z121" s="55" t="s">
        <v>979</v>
      </c>
      <c r="AA121" s="56" t="s">
        <v>1115</v>
      </c>
      <c r="AB121" s="49" t="s">
        <v>601</v>
      </c>
      <c r="AC121" s="56" t="s">
        <v>517</v>
      </c>
      <c r="AD121" s="55" t="s">
        <v>2324</v>
      </c>
      <c r="AE121" s="56" t="s">
        <v>2365</v>
      </c>
      <c r="AF121" s="36" t="s">
        <v>2587</v>
      </c>
      <c r="AG121" s="33"/>
      <c r="AH121" s="50" t="s">
        <v>87</v>
      </c>
      <c r="AI121" s="50" t="s">
        <v>172</v>
      </c>
      <c r="AJ121" s="25" t="s">
        <v>137</v>
      </c>
      <c r="AK121" s="50" t="s">
        <v>2104</v>
      </c>
      <c r="AL121" s="50" t="s">
        <v>596</v>
      </c>
      <c r="AM121" s="25" t="s">
        <v>2588</v>
      </c>
      <c r="AN121" s="37" t="s">
        <v>2346</v>
      </c>
      <c r="AO121" s="38" t="s">
        <v>2096</v>
      </c>
      <c r="AP121" s="38" t="s">
        <v>2328</v>
      </c>
      <c r="AQ121" s="38" t="s">
        <v>2583</v>
      </c>
      <c r="AR121" s="39">
        <v>186.0</v>
      </c>
      <c r="AS121" s="57" t="s">
        <v>2589</v>
      </c>
      <c r="AT121" s="39">
        <v>184.0</v>
      </c>
      <c r="AU121" s="41" t="s">
        <v>2590</v>
      </c>
      <c r="AV121" s="39">
        <v>177.0</v>
      </c>
      <c r="AW121" s="57" t="s">
        <v>2591</v>
      </c>
      <c r="AX121" s="39">
        <v>145.0</v>
      </c>
      <c r="AY121" s="58" t="s">
        <v>2592</v>
      </c>
      <c r="AZ121" s="39">
        <v>150.0</v>
      </c>
      <c r="BA121" s="59"/>
      <c r="BB121" s="59"/>
      <c r="BC121" s="59"/>
      <c r="BD121" s="60"/>
      <c r="BE121" s="61"/>
      <c r="BF121" s="61"/>
      <c r="BG121" s="61"/>
      <c r="BH121" s="61"/>
      <c r="BI121" s="61"/>
      <c r="BJ121" s="61"/>
      <c r="BK121" s="61"/>
      <c r="BL121" s="61"/>
      <c r="BM121" s="61"/>
      <c r="BN121" s="16"/>
      <c r="BO121" s="46"/>
    </row>
    <row r="122">
      <c r="A122" s="18" t="s">
        <v>2593</v>
      </c>
      <c r="B122" s="18" t="s">
        <v>1262</v>
      </c>
      <c r="C122" s="19" t="s">
        <v>2594</v>
      </c>
      <c r="D122" s="20"/>
      <c r="E122" s="63" t="s">
        <v>736</v>
      </c>
      <c r="F122" s="63" t="s">
        <v>930</v>
      </c>
      <c r="G122" s="23" t="s">
        <v>2595</v>
      </c>
      <c r="H122" s="24" t="s">
        <v>1411</v>
      </c>
      <c r="I122" s="24" t="s">
        <v>1132</v>
      </c>
      <c r="J122" s="25" t="s">
        <v>710</v>
      </c>
      <c r="K122" s="26" t="s">
        <v>2596</v>
      </c>
      <c r="L122" s="27"/>
      <c r="M122" s="28" t="s">
        <v>2597</v>
      </c>
      <c r="N122" s="29" t="s">
        <v>76</v>
      </c>
      <c r="O122" s="30" t="s">
        <v>1411</v>
      </c>
      <c r="P122" s="24" t="s">
        <v>1294</v>
      </c>
      <c r="Q122" s="30" t="s">
        <v>977</v>
      </c>
      <c r="R122" s="30" t="s">
        <v>2598</v>
      </c>
      <c r="S122" s="31" t="s">
        <v>159</v>
      </c>
      <c r="T122" s="24" t="s">
        <v>1132</v>
      </c>
      <c r="U122" s="32" t="s">
        <v>1047</v>
      </c>
      <c r="V122" s="25" t="s">
        <v>2599</v>
      </c>
      <c r="W122" s="25" t="s">
        <v>2600</v>
      </c>
      <c r="X122" s="25" t="s">
        <v>2601</v>
      </c>
      <c r="Y122" s="33"/>
      <c r="Z122" s="34" t="s">
        <v>276</v>
      </c>
      <c r="AA122" s="35" t="s">
        <v>111</v>
      </c>
      <c r="AB122" s="22" t="s">
        <v>436</v>
      </c>
      <c r="AC122" s="35" t="s">
        <v>1807</v>
      </c>
      <c r="AD122" s="34" t="s">
        <v>2045</v>
      </c>
      <c r="AE122" s="35" t="s">
        <v>2132</v>
      </c>
      <c r="AF122" s="36" t="s">
        <v>2602</v>
      </c>
      <c r="AG122" s="33"/>
      <c r="AH122" s="24" t="s">
        <v>2603</v>
      </c>
      <c r="AI122" s="24" t="s">
        <v>1411</v>
      </c>
      <c r="AJ122" s="25" t="s">
        <v>2604</v>
      </c>
      <c r="AK122" s="24" t="s">
        <v>2605</v>
      </c>
      <c r="AL122" s="24" t="s">
        <v>471</v>
      </c>
      <c r="AM122" s="25" t="s">
        <v>2606</v>
      </c>
      <c r="AN122" s="37" t="s">
        <v>2607</v>
      </c>
      <c r="AO122" s="38" t="s">
        <v>2608</v>
      </c>
      <c r="AP122" s="38" t="s">
        <v>2609</v>
      </c>
      <c r="AQ122" s="38" t="s">
        <v>2594</v>
      </c>
      <c r="AR122" s="39">
        <v>10.0</v>
      </c>
      <c r="AS122" s="40" t="s">
        <v>2610</v>
      </c>
      <c r="AT122" s="39">
        <v>17.0</v>
      </c>
      <c r="AU122" s="41" t="s">
        <v>2611</v>
      </c>
      <c r="AV122" s="39">
        <v>10.0</v>
      </c>
      <c r="AW122" s="40" t="s">
        <v>2612</v>
      </c>
      <c r="AX122" s="39">
        <v>14.0</v>
      </c>
      <c r="AY122" s="42" t="s">
        <v>2613</v>
      </c>
      <c r="AZ122" s="39">
        <v>23.0</v>
      </c>
      <c r="BA122" s="43"/>
      <c r="BB122" s="43"/>
      <c r="BC122" s="43"/>
      <c r="BD122" s="44"/>
      <c r="BE122" s="45"/>
      <c r="BF122" s="45"/>
      <c r="BG122" s="45"/>
      <c r="BH122" s="45"/>
      <c r="BI122" s="45"/>
      <c r="BJ122" s="45"/>
      <c r="BK122" s="45"/>
      <c r="BL122" s="45"/>
      <c r="BM122" s="45"/>
      <c r="BN122" s="16"/>
      <c r="BO122" s="46"/>
    </row>
    <row r="123">
      <c r="A123" s="18" t="s">
        <v>2614</v>
      </c>
      <c r="B123" s="18" t="s">
        <v>2323</v>
      </c>
      <c r="C123" s="19" t="s">
        <v>2615</v>
      </c>
      <c r="D123" s="47"/>
      <c r="E123" s="65" t="s">
        <v>475</v>
      </c>
      <c r="F123" s="65" t="s">
        <v>468</v>
      </c>
      <c r="G123" s="23" t="s">
        <v>2616</v>
      </c>
      <c r="H123" s="50" t="s">
        <v>1411</v>
      </c>
      <c r="I123" s="50" t="s">
        <v>137</v>
      </c>
      <c r="J123" s="25" t="s">
        <v>568</v>
      </c>
      <c r="K123" s="26" t="s">
        <v>2617</v>
      </c>
      <c r="L123" s="27"/>
      <c r="M123" s="51" t="s">
        <v>2618</v>
      </c>
      <c r="N123" s="52" t="s">
        <v>690</v>
      </c>
      <c r="O123" s="53" t="s">
        <v>94</v>
      </c>
      <c r="P123" s="50" t="s">
        <v>313</v>
      </c>
      <c r="Q123" s="53" t="s">
        <v>193</v>
      </c>
      <c r="R123" s="53" t="s">
        <v>537</v>
      </c>
      <c r="S123" s="54" t="s">
        <v>77</v>
      </c>
      <c r="T123" s="50" t="s">
        <v>82</v>
      </c>
      <c r="U123" s="32" t="s">
        <v>903</v>
      </c>
      <c r="V123" s="25" t="s">
        <v>542</v>
      </c>
      <c r="W123" s="25" t="s">
        <v>194</v>
      </c>
      <c r="X123" s="25" t="s">
        <v>2229</v>
      </c>
      <c r="Y123" s="33"/>
      <c r="Z123" s="55" t="s">
        <v>806</v>
      </c>
      <c r="AA123" s="68" t="s">
        <v>195</v>
      </c>
      <c r="AB123" s="49" t="s">
        <v>337</v>
      </c>
      <c r="AC123" s="56" t="s">
        <v>341</v>
      </c>
      <c r="AD123" s="55" t="s">
        <v>1106</v>
      </c>
      <c r="AE123" s="56" t="s">
        <v>1018</v>
      </c>
      <c r="AF123" s="36" t="s">
        <v>2619</v>
      </c>
      <c r="AG123" s="33"/>
      <c r="AH123" s="50" t="s">
        <v>500</v>
      </c>
      <c r="AI123" s="50" t="s">
        <v>540</v>
      </c>
      <c r="AJ123" s="25" t="s">
        <v>2620</v>
      </c>
      <c r="AK123" s="50" t="s">
        <v>82</v>
      </c>
      <c r="AL123" s="50" t="s">
        <v>172</v>
      </c>
      <c r="AM123" s="25" t="s">
        <v>694</v>
      </c>
      <c r="AN123" s="37" t="s">
        <v>2621</v>
      </c>
      <c r="AO123" s="38" t="s">
        <v>2622</v>
      </c>
      <c r="AP123" s="38" t="s">
        <v>2623</v>
      </c>
      <c r="AQ123" s="38" t="s">
        <v>2615</v>
      </c>
      <c r="AR123" s="39">
        <v>213.0</v>
      </c>
      <c r="AS123" s="57" t="s">
        <v>2624</v>
      </c>
      <c r="AT123" s="39">
        <v>191.0</v>
      </c>
      <c r="AU123" s="41" t="s">
        <v>2625</v>
      </c>
      <c r="AV123" s="39">
        <v>222.0</v>
      </c>
      <c r="AW123" s="57" t="s">
        <v>2626</v>
      </c>
      <c r="AX123" s="39">
        <v>222.0</v>
      </c>
      <c r="AY123" s="58" t="s">
        <v>2627</v>
      </c>
      <c r="AZ123" s="39">
        <v>215.0</v>
      </c>
      <c r="BA123" s="59"/>
      <c r="BB123" s="59"/>
      <c r="BC123" s="59"/>
      <c r="BD123" s="60"/>
      <c r="BE123" s="61"/>
      <c r="BF123" s="61"/>
      <c r="BG123" s="61"/>
      <c r="BH123" s="61"/>
      <c r="BI123" s="61"/>
      <c r="BJ123" s="61"/>
      <c r="BK123" s="61"/>
      <c r="BL123" s="61"/>
      <c r="BM123" s="61"/>
      <c r="BN123" s="16"/>
      <c r="BO123" s="46"/>
    </row>
    <row r="124">
      <c r="A124" s="18" t="s">
        <v>2628</v>
      </c>
      <c r="B124" s="18" t="s">
        <v>329</v>
      </c>
      <c r="C124" s="19" t="s">
        <v>2629</v>
      </c>
      <c r="D124" s="20"/>
      <c r="E124" s="63" t="s">
        <v>275</v>
      </c>
      <c r="F124" s="63" t="s">
        <v>155</v>
      </c>
      <c r="G124" s="23" t="s">
        <v>2630</v>
      </c>
      <c r="H124" s="24" t="s">
        <v>2631</v>
      </c>
      <c r="I124" s="24" t="s">
        <v>1768</v>
      </c>
      <c r="J124" s="25" t="s">
        <v>2632</v>
      </c>
      <c r="K124" s="26" t="s">
        <v>2633</v>
      </c>
      <c r="L124" s="27"/>
      <c r="M124" s="28" t="s">
        <v>321</v>
      </c>
      <c r="N124" s="29" t="s">
        <v>341</v>
      </c>
      <c r="O124" s="30" t="s">
        <v>174</v>
      </c>
      <c r="P124" s="24" t="s">
        <v>2634</v>
      </c>
      <c r="Q124" s="30" t="s">
        <v>796</v>
      </c>
      <c r="R124" s="30" t="s">
        <v>1252</v>
      </c>
      <c r="S124" s="31" t="s">
        <v>596</v>
      </c>
      <c r="T124" s="24" t="s">
        <v>938</v>
      </c>
      <c r="U124" s="32" t="s">
        <v>1851</v>
      </c>
      <c r="V124" s="25" t="s">
        <v>2635</v>
      </c>
      <c r="W124" s="25" t="s">
        <v>2636</v>
      </c>
      <c r="X124" s="25" t="s">
        <v>1231</v>
      </c>
      <c r="Y124" s="33"/>
      <c r="Z124" s="34" t="s">
        <v>723</v>
      </c>
      <c r="AA124" s="35" t="s">
        <v>94</v>
      </c>
      <c r="AB124" s="22" t="s">
        <v>720</v>
      </c>
      <c r="AC124" s="35" t="s">
        <v>1385</v>
      </c>
      <c r="AD124" s="34" t="s">
        <v>878</v>
      </c>
      <c r="AE124" s="35" t="s">
        <v>430</v>
      </c>
      <c r="AF124" s="36" t="s">
        <v>2637</v>
      </c>
      <c r="AG124" s="33"/>
      <c r="AH124" s="24" t="s">
        <v>1365</v>
      </c>
      <c r="AI124" s="24" t="s">
        <v>880</v>
      </c>
      <c r="AJ124" s="25" t="s">
        <v>2638</v>
      </c>
      <c r="AK124" s="24" t="s">
        <v>2639</v>
      </c>
      <c r="AL124" s="24" t="s">
        <v>159</v>
      </c>
      <c r="AM124" s="25" t="s">
        <v>2640</v>
      </c>
      <c r="AN124" s="37" t="s">
        <v>2641</v>
      </c>
      <c r="AO124" s="38" t="s">
        <v>2642</v>
      </c>
      <c r="AP124" s="38" t="s">
        <v>2643</v>
      </c>
      <c r="AQ124" s="38" t="s">
        <v>2629</v>
      </c>
      <c r="AR124" s="39">
        <v>21.0</v>
      </c>
      <c r="AS124" s="40" t="s">
        <v>2644</v>
      </c>
      <c r="AT124" s="39">
        <v>20.0</v>
      </c>
      <c r="AU124" s="41" t="s">
        <v>2645</v>
      </c>
      <c r="AV124" s="39">
        <v>21.0</v>
      </c>
      <c r="AW124" s="40" t="s">
        <v>2646</v>
      </c>
      <c r="AX124" s="39">
        <v>25.0</v>
      </c>
      <c r="AY124" s="42" t="s">
        <v>2647</v>
      </c>
      <c r="AZ124" s="39">
        <v>27.0</v>
      </c>
      <c r="BA124" s="43"/>
      <c r="BB124" s="43"/>
      <c r="BC124" s="43"/>
      <c r="BD124" s="44"/>
      <c r="BE124" s="45"/>
      <c r="BF124" s="45"/>
      <c r="BG124" s="45"/>
      <c r="BH124" s="45"/>
      <c r="BI124" s="45"/>
      <c r="BJ124" s="45"/>
      <c r="BK124" s="45"/>
      <c r="BL124" s="45"/>
      <c r="BM124" s="45"/>
      <c r="BN124" s="16"/>
      <c r="BO124" s="46"/>
    </row>
    <row r="125">
      <c r="A125" s="18" t="s">
        <v>2648</v>
      </c>
      <c r="B125" s="18" t="s">
        <v>2649</v>
      </c>
      <c r="C125" s="19" t="s">
        <v>2650</v>
      </c>
      <c r="D125" s="47"/>
      <c r="E125" s="65" t="s">
        <v>534</v>
      </c>
      <c r="F125" s="65" t="s">
        <v>277</v>
      </c>
      <c r="G125" s="23" t="s">
        <v>1849</v>
      </c>
      <c r="H125" s="50" t="s">
        <v>96</v>
      </c>
      <c r="I125" s="50" t="s">
        <v>235</v>
      </c>
      <c r="J125" s="25" t="s">
        <v>2651</v>
      </c>
      <c r="K125" s="26" t="s">
        <v>2652</v>
      </c>
      <c r="L125" s="27"/>
      <c r="M125" s="51" t="s">
        <v>2044</v>
      </c>
      <c r="N125" s="52" t="s">
        <v>1111</v>
      </c>
      <c r="O125" s="53" t="s">
        <v>134</v>
      </c>
      <c r="P125" s="50" t="s">
        <v>382</v>
      </c>
      <c r="Q125" s="53" t="s">
        <v>120</v>
      </c>
      <c r="R125" s="53" t="s">
        <v>1732</v>
      </c>
      <c r="S125" s="54" t="s">
        <v>186</v>
      </c>
      <c r="T125" s="50" t="s">
        <v>575</v>
      </c>
      <c r="U125" s="32" t="s">
        <v>225</v>
      </c>
      <c r="V125" s="25" t="s">
        <v>2653</v>
      </c>
      <c r="W125" s="25" t="s">
        <v>2654</v>
      </c>
      <c r="X125" s="25" t="s">
        <v>2655</v>
      </c>
      <c r="Y125" s="33"/>
      <c r="Z125" s="55" t="s">
        <v>540</v>
      </c>
      <c r="AA125" s="56" t="s">
        <v>306</v>
      </c>
      <c r="AB125" s="49" t="s">
        <v>130</v>
      </c>
      <c r="AC125" s="56" t="s">
        <v>72</v>
      </c>
      <c r="AD125" s="55" t="s">
        <v>195</v>
      </c>
      <c r="AE125" s="56" t="s">
        <v>618</v>
      </c>
      <c r="AF125" s="36" t="s">
        <v>2656</v>
      </c>
      <c r="AG125" s="33"/>
      <c r="AH125" s="50" t="s">
        <v>1780</v>
      </c>
      <c r="AI125" s="50" t="s">
        <v>155</v>
      </c>
      <c r="AJ125" s="25" t="s">
        <v>2657</v>
      </c>
      <c r="AK125" s="50" t="s">
        <v>227</v>
      </c>
      <c r="AL125" s="50" t="s">
        <v>880</v>
      </c>
      <c r="AM125" s="25" t="s">
        <v>1887</v>
      </c>
      <c r="AN125" s="37" t="s">
        <v>2658</v>
      </c>
      <c r="AO125" s="38" t="s">
        <v>2659</v>
      </c>
      <c r="AP125" s="38" t="s">
        <v>2660</v>
      </c>
      <c r="AQ125" s="38" t="s">
        <v>2650</v>
      </c>
      <c r="AR125" s="39">
        <v>175.0</v>
      </c>
      <c r="AS125" s="57" t="s">
        <v>2661</v>
      </c>
      <c r="AT125" s="39">
        <v>169.0</v>
      </c>
      <c r="AU125" s="41" t="s">
        <v>2662</v>
      </c>
      <c r="AV125" s="39">
        <v>175.0</v>
      </c>
      <c r="AW125" s="57" t="s">
        <v>2663</v>
      </c>
      <c r="AX125" s="39">
        <v>187.0</v>
      </c>
      <c r="AY125" s="58" t="s">
        <v>2664</v>
      </c>
      <c r="AZ125" s="39">
        <v>179.0</v>
      </c>
      <c r="BA125" s="59"/>
      <c r="BB125" s="59"/>
      <c r="BC125" s="59"/>
      <c r="BD125" s="60"/>
      <c r="BE125" s="61"/>
      <c r="BF125" s="61"/>
      <c r="BG125" s="61"/>
      <c r="BH125" s="61"/>
      <c r="BI125" s="61"/>
      <c r="BJ125" s="61"/>
      <c r="BK125" s="61"/>
      <c r="BL125" s="61"/>
      <c r="BM125" s="61"/>
      <c r="BN125" s="16"/>
      <c r="BO125" s="46"/>
    </row>
    <row r="126">
      <c r="A126" s="62" t="s">
        <v>2665</v>
      </c>
      <c r="B126" s="62" t="s">
        <v>2666</v>
      </c>
      <c r="C126" s="19" t="s">
        <v>2667</v>
      </c>
      <c r="D126" s="20"/>
      <c r="E126" s="63" t="s">
        <v>2642</v>
      </c>
      <c r="F126" s="63" t="s">
        <v>1731</v>
      </c>
      <c r="G126" s="23" t="s">
        <v>1023</v>
      </c>
      <c r="H126" s="24" t="s">
        <v>238</v>
      </c>
      <c r="I126" s="24" t="s">
        <v>347</v>
      </c>
      <c r="J126" s="25" t="s">
        <v>2668</v>
      </c>
      <c r="K126" s="26" t="s">
        <v>2669</v>
      </c>
      <c r="L126" s="27"/>
      <c r="M126" s="28" t="s">
        <v>2670</v>
      </c>
      <c r="N126" s="29" t="s">
        <v>1690</v>
      </c>
      <c r="O126" s="30" t="s">
        <v>751</v>
      </c>
      <c r="P126" s="24" t="s">
        <v>225</v>
      </c>
      <c r="Q126" s="30" t="s">
        <v>1690</v>
      </c>
      <c r="R126" s="30" t="s">
        <v>119</v>
      </c>
      <c r="S126" s="31" t="s">
        <v>751</v>
      </c>
      <c r="T126" s="24" t="s">
        <v>306</v>
      </c>
      <c r="U126" s="32" t="s">
        <v>2671</v>
      </c>
      <c r="V126" s="25" t="s">
        <v>2672</v>
      </c>
      <c r="W126" s="25" t="s">
        <v>2673</v>
      </c>
      <c r="X126" s="25" t="s">
        <v>2674</v>
      </c>
      <c r="Y126" s="33"/>
      <c r="Z126" s="34" t="s">
        <v>545</v>
      </c>
      <c r="AA126" s="35" t="s">
        <v>457</v>
      </c>
      <c r="AB126" s="22" t="s">
        <v>126</v>
      </c>
      <c r="AC126" s="35" t="s">
        <v>601</v>
      </c>
      <c r="AD126" s="34" t="s">
        <v>872</v>
      </c>
      <c r="AE126" s="35" t="s">
        <v>743</v>
      </c>
      <c r="AF126" s="36" t="s">
        <v>2675</v>
      </c>
      <c r="AG126" s="33"/>
      <c r="AH126" s="24" t="s">
        <v>347</v>
      </c>
      <c r="AI126" s="24" t="s">
        <v>311</v>
      </c>
      <c r="AJ126" s="25" t="s">
        <v>2676</v>
      </c>
      <c r="AK126" s="24" t="s">
        <v>690</v>
      </c>
      <c r="AL126" s="24" t="s">
        <v>231</v>
      </c>
      <c r="AM126" s="25" t="s">
        <v>2677</v>
      </c>
      <c r="AN126" s="37" t="s">
        <v>973</v>
      </c>
      <c r="AO126" s="38" t="s">
        <v>2678</v>
      </c>
      <c r="AP126" s="38" t="s">
        <v>2679</v>
      </c>
      <c r="AQ126" s="38" t="s">
        <v>2667</v>
      </c>
      <c r="AR126" s="39">
        <v>97.0</v>
      </c>
      <c r="AS126" s="40" t="s">
        <v>2680</v>
      </c>
      <c r="AT126" s="39">
        <v>72.0</v>
      </c>
      <c r="AU126" s="41" t="s">
        <v>2681</v>
      </c>
      <c r="AV126" s="39">
        <v>72.0</v>
      </c>
      <c r="AW126" s="40" t="s">
        <v>2682</v>
      </c>
      <c r="AX126" s="39">
        <v>75.0</v>
      </c>
      <c r="AY126" s="42" t="s">
        <v>2683</v>
      </c>
      <c r="AZ126" s="39">
        <v>72.0</v>
      </c>
      <c r="BA126" s="43"/>
      <c r="BB126" s="43"/>
      <c r="BC126" s="43"/>
      <c r="BD126" s="44"/>
      <c r="BE126" s="45"/>
      <c r="BF126" s="45"/>
      <c r="BG126" s="45"/>
      <c r="BH126" s="45"/>
      <c r="BI126" s="45"/>
      <c r="BJ126" s="45"/>
      <c r="BK126" s="45"/>
      <c r="BL126" s="45"/>
      <c r="BM126" s="45"/>
      <c r="BN126" s="16"/>
      <c r="BO126" s="46"/>
    </row>
    <row r="127">
      <c r="A127" s="62" t="s">
        <v>2684</v>
      </c>
      <c r="B127" s="62" t="s">
        <v>645</v>
      </c>
      <c r="C127" s="19" t="s">
        <v>1161</v>
      </c>
      <c r="D127" s="47"/>
      <c r="E127" s="65" t="s">
        <v>1771</v>
      </c>
      <c r="F127" s="65" t="s">
        <v>2685</v>
      </c>
      <c r="G127" s="23" t="s">
        <v>906</v>
      </c>
      <c r="H127" s="50" t="s">
        <v>2686</v>
      </c>
      <c r="I127" s="50" t="s">
        <v>84</v>
      </c>
      <c r="J127" s="25" t="s">
        <v>2687</v>
      </c>
      <c r="K127" s="26" t="s">
        <v>2688</v>
      </c>
      <c r="L127" s="27"/>
      <c r="M127" s="51" t="s">
        <v>2689</v>
      </c>
      <c r="N127" s="52" t="s">
        <v>1132</v>
      </c>
      <c r="O127" s="53" t="s">
        <v>705</v>
      </c>
      <c r="P127" s="50" t="s">
        <v>204</v>
      </c>
      <c r="Q127" s="53" t="s">
        <v>740</v>
      </c>
      <c r="R127" s="53" t="s">
        <v>1025</v>
      </c>
      <c r="S127" s="54" t="s">
        <v>311</v>
      </c>
      <c r="T127" s="50" t="s">
        <v>751</v>
      </c>
      <c r="U127" s="32" t="s">
        <v>1647</v>
      </c>
      <c r="V127" s="25" t="s">
        <v>2690</v>
      </c>
      <c r="W127" s="25" t="s">
        <v>1473</v>
      </c>
      <c r="X127" s="25" t="s">
        <v>2691</v>
      </c>
      <c r="Y127" s="33"/>
      <c r="Z127" s="55" t="s">
        <v>1731</v>
      </c>
      <c r="AA127" s="56" t="s">
        <v>550</v>
      </c>
      <c r="AB127" s="49" t="s">
        <v>276</v>
      </c>
      <c r="AC127" s="56" t="s">
        <v>2603</v>
      </c>
      <c r="AD127" s="55" t="s">
        <v>89</v>
      </c>
      <c r="AE127" s="56" t="s">
        <v>1061</v>
      </c>
      <c r="AF127" s="36" t="s">
        <v>2692</v>
      </c>
      <c r="AG127" s="33"/>
      <c r="AH127" s="50" t="s">
        <v>457</v>
      </c>
      <c r="AI127" s="50" t="s">
        <v>469</v>
      </c>
      <c r="AJ127" s="25" t="s">
        <v>2693</v>
      </c>
      <c r="AK127" s="50" t="s">
        <v>694</v>
      </c>
      <c r="AL127" s="50" t="s">
        <v>746</v>
      </c>
      <c r="AM127" s="25" t="s">
        <v>317</v>
      </c>
      <c r="AN127" s="37" t="s">
        <v>2694</v>
      </c>
      <c r="AO127" s="38" t="s">
        <v>2695</v>
      </c>
      <c r="AP127" s="38" t="s">
        <v>110</v>
      </c>
      <c r="AQ127" s="38" t="s">
        <v>1161</v>
      </c>
      <c r="AR127" s="39">
        <v>89.0</v>
      </c>
      <c r="AS127" s="57" t="s">
        <v>2696</v>
      </c>
      <c r="AT127" s="39">
        <v>90.0</v>
      </c>
      <c r="AU127" s="41" t="s">
        <v>2697</v>
      </c>
      <c r="AV127" s="39">
        <v>97.0</v>
      </c>
      <c r="AW127" s="57" t="s">
        <v>2698</v>
      </c>
      <c r="AX127" s="39">
        <v>101.0</v>
      </c>
      <c r="AY127" s="58" t="s">
        <v>2699</v>
      </c>
      <c r="AZ127" s="39">
        <v>86.0</v>
      </c>
      <c r="BA127" s="59"/>
      <c r="BB127" s="59"/>
      <c r="BC127" s="59"/>
      <c r="BD127" s="60"/>
      <c r="BE127" s="61"/>
      <c r="BF127" s="61"/>
      <c r="BG127" s="61"/>
      <c r="BH127" s="61"/>
      <c r="BI127" s="61"/>
      <c r="BJ127" s="61"/>
      <c r="BK127" s="61"/>
      <c r="BL127" s="61"/>
      <c r="BM127" s="61"/>
      <c r="BN127" s="16"/>
      <c r="BO127" s="46"/>
    </row>
    <row r="128">
      <c r="A128" s="62" t="s">
        <v>2684</v>
      </c>
      <c r="B128" s="62" t="s">
        <v>2700</v>
      </c>
      <c r="C128" s="19" t="s">
        <v>2701</v>
      </c>
      <c r="D128" s="20"/>
      <c r="E128" s="63" t="s">
        <v>500</v>
      </c>
      <c r="F128" s="63" t="s">
        <v>166</v>
      </c>
      <c r="G128" s="23" t="s">
        <v>2702</v>
      </c>
      <c r="H128" s="24" t="s">
        <v>590</v>
      </c>
      <c r="I128" s="24" t="s">
        <v>1523</v>
      </c>
      <c r="J128" s="25" t="s">
        <v>2703</v>
      </c>
      <c r="K128" s="26" t="s">
        <v>2704</v>
      </c>
      <c r="L128" s="27"/>
      <c r="M128" s="28" t="s">
        <v>2705</v>
      </c>
      <c r="N128" s="29" t="s">
        <v>1667</v>
      </c>
      <c r="O128" s="30" t="s">
        <v>953</v>
      </c>
      <c r="P128" s="24" t="s">
        <v>87</v>
      </c>
      <c r="Q128" s="30" t="s">
        <v>2706</v>
      </c>
      <c r="R128" s="30" t="s">
        <v>2707</v>
      </c>
      <c r="S128" s="31" t="s">
        <v>134</v>
      </c>
      <c r="T128" s="24" t="s">
        <v>1622</v>
      </c>
      <c r="U128" s="32" t="s">
        <v>915</v>
      </c>
      <c r="V128" s="25" t="s">
        <v>1180</v>
      </c>
      <c r="W128" s="25" t="s">
        <v>2708</v>
      </c>
      <c r="X128" s="25" t="s">
        <v>2709</v>
      </c>
      <c r="Y128" s="33"/>
      <c r="Z128" s="34" t="s">
        <v>341</v>
      </c>
      <c r="AA128" s="35" t="s">
        <v>566</v>
      </c>
      <c r="AB128" s="22" t="s">
        <v>174</v>
      </c>
      <c r="AC128" s="35" t="s">
        <v>517</v>
      </c>
      <c r="AD128" s="34" t="s">
        <v>535</v>
      </c>
      <c r="AE128" s="35" t="s">
        <v>600</v>
      </c>
      <c r="AF128" s="36" t="s">
        <v>2710</v>
      </c>
      <c r="AG128" s="33"/>
      <c r="AH128" s="24" t="s">
        <v>2362</v>
      </c>
      <c r="AI128" s="24" t="s">
        <v>595</v>
      </c>
      <c r="AJ128" s="25" t="s">
        <v>2711</v>
      </c>
      <c r="AK128" s="24" t="s">
        <v>2712</v>
      </c>
      <c r="AL128" s="24" t="s">
        <v>78</v>
      </c>
      <c r="AM128" s="25" t="s">
        <v>2713</v>
      </c>
      <c r="AN128" s="37" t="s">
        <v>2714</v>
      </c>
      <c r="AO128" s="38" t="s">
        <v>456</v>
      </c>
      <c r="AP128" s="38" t="s">
        <v>2715</v>
      </c>
      <c r="AQ128" s="38" t="s">
        <v>2701</v>
      </c>
      <c r="AR128" s="39">
        <v>277.0</v>
      </c>
      <c r="AS128" s="40" t="s">
        <v>2716</v>
      </c>
      <c r="AT128" s="39">
        <v>273.0</v>
      </c>
      <c r="AU128" s="41" t="s">
        <v>2717</v>
      </c>
      <c r="AV128" s="39">
        <v>279.0</v>
      </c>
      <c r="AW128" s="40" t="s">
        <v>2718</v>
      </c>
      <c r="AX128" s="39">
        <v>293.0</v>
      </c>
      <c r="AY128" s="42" t="s">
        <v>2719</v>
      </c>
      <c r="AZ128" s="39">
        <v>290.0</v>
      </c>
      <c r="BA128" s="43"/>
      <c r="BB128" s="43"/>
      <c r="BC128" s="43"/>
      <c r="BD128" s="44"/>
      <c r="BE128" s="45"/>
      <c r="BF128" s="45"/>
      <c r="BG128" s="45"/>
      <c r="BH128" s="45"/>
      <c r="BI128" s="45"/>
      <c r="BJ128" s="45"/>
      <c r="BK128" s="45"/>
      <c r="BL128" s="45"/>
      <c r="BM128" s="45"/>
      <c r="BN128" s="16"/>
      <c r="BO128" s="46"/>
    </row>
    <row r="129">
      <c r="A129" s="18" t="s">
        <v>2720</v>
      </c>
      <c r="B129" s="18" t="s">
        <v>2721</v>
      </c>
      <c r="C129" s="19" t="s">
        <v>330</v>
      </c>
      <c r="D129" s="47"/>
      <c r="E129" s="65" t="s">
        <v>330</v>
      </c>
      <c r="F129" s="65" t="s">
        <v>330</v>
      </c>
      <c r="G129" s="23" t="s">
        <v>330</v>
      </c>
      <c r="H129" s="50" t="s">
        <v>330</v>
      </c>
      <c r="I129" s="50" t="s">
        <v>330</v>
      </c>
      <c r="J129" s="25" t="s">
        <v>330</v>
      </c>
      <c r="K129" s="26" t="s">
        <v>330</v>
      </c>
      <c r="L129" s="27"/>
      <c r="M129" s="51" t="s">
        <v>330</v>
      </c>
      <c r="N129" s="52" t="s">
        <v>330</v>
      </c>
      <c r="O129" s="53" t="s">
        <v>330</v>
      </c>
      <c r="P129" s="50" t="s">
        <v>330</v>
      </c>
      <c r="Q129" s="53" t="s">
        <v>330</v>
      </c>
      <c r="R129" s="53" t="s">
        <v>330</v>
      </c>
      <c r="S129" s="54" t="s">
        <v>330</v>
      </c>
      <c r="T129" s="50" t="s">
        <v>330</v>
      </c>
      <c r="U129" s="32" t="s">
        <v>330</v>
      </c>
      <c r="V129" s="25" t="s">
        <v>330</v>
      </c>
      <c r="W129" s="25" t="s">
        <v>330</v>
      </c>
      <c r="X129" s="25" t="s">
        <v>330</v>
      </c>
      <c r="Y129" s="33"/>
      <c r="Z129" s="55" t="s">
        <v>330</v>
      </c>
      <c r="AA129" s="56" t="s">
        <v>330</v>
      </c>
      <c r="AB129" s="49" t="s">
        <v>330</v>
      </c>
      <c r="AC129" s="56" t="s">
        <v>330</v>
      </c>
      <c r="AD129" s="55" t="s">
        <v>330</v>
      </c>
      <c r="AE129" s="56" t="s">
        <v>330</v>
      </c>
      <c r="AF129" s="36" t="s">
        <v>330</v>
      </c>
      <c r="AG129" s="33"/>
      <c r="AH129" s="50" t="s">
        <v>330</v>
      </c>
      <c r="AI129" s="50" t="s">
        <v>330</v>
      </c>
      <c r="AJ129" s="25" t="s">
        <v>330</v>
      </c>
      <c r="AK129" s="50" t="s">
        <v>330</v>
      </c>
      <c r="AL129" s="50" t="s">
        <v>330</v>
      </c>
      <c r="AM129" s="25" t="s">
        <v>330</v>
      </c>
      <c r="AN129" s="37" t="s">
        <v>330</v>
      </c>
      <c r="AO129" s="38" t="s">
        <v>330</v>
      </c>
      <c r="AP129" s="38" t="s">
        <v>330</v>
      </c>
      <c r="AQ129" s="38" t="s">
        <v>330</v>
      </c>
      <c r="AR129" s="39">
        <v>322.0</v>
      </c>
      <c r="AS129" s="57" t="s">
        <v>330</v>
      </c>
      <c r="AT129" s="39">
        <v>322.0</v>
      </c>
      <c r="AU129" s="41" t="s">
        <v>330</v>
      </c>
      <c r="AV129" s="39">
        <v>322.0</v>
      </c>
      <c r="AW129" s="57" t="s">
        <v>330</v>
      </c>
      <c r="AX129" s="39">
        <v>322.0</v>
      </c>
      <c r="AY129" s="58" t="s">
        <v>330</v>
      </c>
      <c r="AZ129" s="39">
        <v>322.0</v>
      </c>
      <c r="BA129" s="59"/>
      <c r="BB129" s="59"/>
      <c r="BC129" s="59"/>
      <c r="BD129" s="60"/>
      <c r="BE129" s="61"/>
      <c r="BF129" s="61"/>
      <c r="BG129" s="61"/>
      <c r="BH129" s="61"/>
      <c r="BI129" s="61"/>
      <c r="BJ129" s="61"/>
      <c r="BK129" s="61"/>
      <c r="BL129" s="61"/>
      <c r="BM129" s="61"/>
      <c r="BN129" s="16"/>
      <c r="BO129" s="46"/>
    </row>
    <row r="130">
      <c r="A130" s="18" t="s">
        <v>2722</v>
      </c>
      <c r="B130" s="18" t="s">
        <v>992</v>
      </c>
      <c r="C130" s="19" t="s">
        <v>2723</v>
      </c>
      <c r="D130" s="20"/>
      <c r="E130" s="63" t="s">
        <v>238</v>
      </c>
      <c r="F130" s="63" t="s">
        <v>94</v>
      </c>
      <c r="G130" s="23" t="s">
        <v>171</v>
      </c>
      <c r="H130" s="24" t="s">
        <v>764</v>
      </c>
      <c r="I130" s="24" t="s">
        <v>1539</v>
      </c>
      <c r="J130" s="25" t="s">
        <v>109</v>
      </c>
      <c r="K130" s="26" t="s">
        <v>2724</v>
      </c>
      <c r="L130" s="27"/>
      <c r="M130" s="28" t="s">
        <v>2725</v>
      </c>
      <c r="N130" s="29" t="s">
        <v>588</v>
      </c>
      <c r="O130" s="30" t="s">
        <v>374</v>
      </c>
      <c r="P130" s="24" t="s">
        <v>1367</v>
      </c>
      <c r="Q130" s="30" t="s">
        <v>902</v>
      </c>
      <c r="R130" s="30" t="s">
        <v>1112</v>
      </c>
      <c r="S130" s="31" t="s">
        <v>692</v>
      </c>
      <c r="T130" s="24" t="s">
        <v>121</v>
      </c>
      <c r="U130" s="32" t="s">
        <v>801</v>
      </c>
      <c r="V130" s="25" t="s">
        <v>2726</v>
      </c>
      <c r="W130" s="25" t="s">
        <v>1627</v>
      </c>
      <c r="X130" s="25" t="s">
        <v>2727</v>
      </c>
      <c r="Y130" s="33"/>
      <c r="Z130" s="34" t="s">
        <v>297</v>
      </c>
      <c r="AA130" s="35" t="s">
        <v>888</v>
      </c>
      <c r="AB130" s="22" t="s">
        <v>347</v>
      </c>
      <c r="AC130" s="35" t="s">
        <v>319</v>
      </c>
      <c r="AD130" s="34" t="s">
        <v>91</v>
      </c>
      <c r="AE130" s="35" t="s">
        <v>563</v>
      </c>
      <c r="AF130" s="36" t="s">
        <v>2728</v>
      </c>
      <c r="AG130" s="33"/>
      <c r="AH130" s="24" t="s">
        <v>2639</v>
      </c>
      <c r="AI130" s="24" t="s">
        <v>311</v>
      </c>
      <c r="AJ130" s="25" t="s">
        <v>161</v>
      </c>
      <c r="AK130" s="24" t="s">
        <v>1647</v>
      </c>
      <c r="AL130" s="24" t="s">
        <v>93</v>
      </c>
      <c r="AM130" s="25" t="s">
        <v>2729</v>
      </c>
      <c r="AN130" s="37" t="s">
        <v>2730</v>
      </c>
      <c r="AO130" s="38" t="s">
        <v>2731</v>
      </c>
      <c r="AP130" s="38" t="s">
        <v>2732</v>
      </c>
      <c r="AQ130" s="38" t="s">
        <v>2723</v>
      </c>
      <c r="AR130" s="39">
        <v>196.0</v>
      </c>
      <c r="AS130" s="40" t="s">
        <v>2733</v>
      </c>
      <c r="AT130" s="39">
        <v>171.0</v>
      </c>
      <c r="AU130" s="41" t="s">
        <v>2734</v>
      </c>
      <c r="AV130" s="39">
        <v>161.0</v>
      </c>
      <c r="AW130" s="40" t="s">
        <v>2735</v>
      </c>
      <c r="AX130" s="39">
        <v>141.0</v>
      </c>
      <c r="AY130" s="42" t="s">
        <v>2736</v>
      </c>
      <c r="AZ130" s="39">
        <v>149.0</v>
      </c>
      <c r="BA130" s="43"/>
      <c r="BB130" s="43"/>
      <c r="BC130" s="43"/>
      <c r="BD130" s="44"/>
      <c r="BE130" s="45"/>
      <c r="BF130" s="45"/>
      <c r="BG130" s="45"/>
      <c r="BH130" s="45"/>
      <c r="BI130" s="45"/>
      <c r="BJ130" s="45"/>
      <c r="BK130" s="45"/>
      <c r="BL130" s="45"/>
      <c r="BM130" s="45"/>
      <c r="BN130" s="16"/>
      <c r="BO130" s="46"/>
    </row>
    <row r="131">
      <c r="A131" s="62" t="s">
        <v>2737</v>
      </c>
      <c r="B131" s="62" t="s">
        <v>2738</v>
      </c>
      <c r="C131" s="19" t="s">
        <v>1944</v>
      </c>
      <c r="D131" s="47"/>
      <c r="E131" s="65" t="s">
        <v>265</v>
      </c>
      <c r="F131" s="65" t="s">
        <v>238</v>
      </c>
      <c r="G131" s="23" t="s">
        <v>959</v>
      </c>
      <c r="H131" s="50" t="s">
        <v>1336</v>
      </c>
      <c r="I131" s="50" t="s">
        <v>955</v>
      </c>
      <c r="J131" s="25" t="s">
        <v>1233</v>
      </c>
      <c r="K131" s="26" t="s">
        <v>2276</v>
      </c>
      <c r="L131" s="27"/>
      <c r="M131" s="51" t="s">
        <v>2454</v>
      </c>
      <c r="N131" s="52" t="s">
        <v>1025</v>
      </c>
      <c r="O131" s="53" t="s">
        <v>76</v>
      </c>
      <c r="P131" s="50" t="s">
        <v>664</v>
      </c>
      <c r="Q131" s="53" t="s">
        <v>415</v>
      </c>
      <c r="R131" s="53" t="s">
        <v>2707</v>
      </c>
      <c r="S131" s="54" t="s">
        <v>77</v>
      </c>
      <c r="T131" s="50" t="s">
        <v>266</v>
      </c>
      <c r="U131" s="32" t="s">
        <v>314</v>
      </c>
      <c r="V131" s="25" t="s">
        <v>2739</v>
      </c>
      <c r="W131" s="25" t="s">
        <v>2740</v>
      </c>
      <c r="X131" s="25" t="s">
        <v>2741</v>
      </c>
      <c r="Y131" s="33"/>
      <c r="Z131" s="55" t="s">
        <v>82</v>
      </c>
      <c r="AA131" s="56" t="s">
        <v>1068</v>
      </c>
      <c r="AB131" s="49" t="s">
        <v>473</v>
      </c>
      <c r="AC131" s="56" t="s">
        <v>174</v>
      </c>
      <c r="AD131" s="55" t="s">
        <v>625</v>
      </c>
      <c r="AE131" s="56" t="s">
        <v>2276</v>
      </c>
      <c r="AF131" s="36" t="s">
        <v>2572</v>
      </c>
      <c r="AG131" s="33"/>
      <c r="AH131" s="50" t="s">
        <v>383</v>
      </c>
      <c r="AI131" s="50" t="s">
        <v>1411</v>
      </c>
      <c r="AJ131" s="25" t="s">
        <v>2742</v>
      </c>
      <c r="AK131" s="50" t="s">
        <v>270</v>
      </c>
      <c r="AL131" s="50" t="s">
        <v>545</v>
      </c>
      <c r="AM131" s="25" t="s">
        <v>2743</v>
      </c>
      <c r="AN131" s="37" t="s">
        <v>2584</v>
      </c>
      <c r="AO131" s="38" t="s">
        <v>2744</v>
      </c>
      <c r="AP131" s="38" t="s">
        <v>2745</v>
      </c>
      <c r="AQ131" s="38" t="s">
        <v>1944</v>
      </c>
      <c r="AR131" s="39">
        <v>102.0</v>
      </c>
      <c r="AS131" s="57" t="s">
        <v>2746</v>
      </c>
      <c r="AT131" s="39">
        <v>82.0</v>
      </c>
      <c r="AU131" s="41" t="s">
        <v>2747</v>
      </c>
      <c r="AV131" s="39">
        <v>87.0</v>
      </c>
      <c r="AW131" s="57" t="s">
        <v>2748</v>
      </c>
      <c r="AX131" s="39">
        <v>65.0</v>
      </c>
      <c r="AY131" s="58" t="s">
        <v>2749</v>
      </c>
      <c r="AZ131" s="39">
        <v>54.0</v>
      </c>
      <c r="BA131" s="59"/>
      <c r="BB131" s="59"/>
      <c r="BC131" s="59"/>
      <c r="BD131" s="60"/>
      <c r="BE131" s="61"/>
      <c r="BF131" s="61"/>
      <c r="BG131" s="61"/>
      <c r="BH131" s="61"/>
      <c r="BI131" s="61"/>
      <c r="BJ131" s="61"/>
      <c r="BK131" s="61"/>
      <c r="BL131" s="61"/>
      <c r="BM131" s="61"/>
      <c r="BN131" s="16"/>
      <c r="BO131" s="46"/>
    </row>
    <row r="132">
      <c r="A132" s="62" t="s">
        <v>2750</v>
      </c>
      <c r="B132" s="62" t="s">
        <v>2751</v>
      </c>
      <c r="C132" s="19" t="s">
        <v>2752</v>
      </c>
      <c r="D132" s="20"/>
      <c r="E132" s="63" t="s">
        <v>347</v>
      </c>
      <c r="F132" s="63" t="s">
        <v>542</v>
      </c>
      <c r="G132" s="23" t="s">
        <v>2753</v>
      </c>
      <c r="H132" s="24" t="s">
        <v>313</v>
      </c>
      <c r="I132" s="24" t="s">
        <v>705</v>
      </c>
      <c r="J132" s="25" t="s">
        <v>1188</v>
      </c>
      <c r="K132" s="26" t="s">
        <v>170</v>
      </c>
      <c r="L132" s="27"/>
      <c r="M132" s="28" t="s">
        <v>2754</v>
      </c>
      <c r="N132" s="29" t="s">
        <v>1132</v>
      </c>
      <c r="O132" s="30" t="s">
        <v>474</v>
      </c>
      <c r="P132" s="24" t="s">
        <v>1182</v>
      </c>
      <c r="Q132" s="30" t="s">
        <v>1466</v>
      </c>
      <c r="R132" s="30" t="s">
        <v>174</v>
      </c>
      <c r="S132" s="31" t="s">
        <v>880</v>
      </c>
      <c r="T132" s="24" t="s">
        <v>374</v>
      </c>
      <c r="U132" s="32" t="s">
        <v>909</v>
      </c>
      <c r="V132" s="25" t="s">
        <v>148</v>
      </c>
      <c r="W132" s="25" t="s">
        <v>136</v>
      </c>
      <c r="X132" s="25" t="s">
        <v>2629</v>
      </c>
      <c r="Y132" s="33"/>
      <c r="Z132" s="34" t="s">
        <v>266</v>
      </c>
      <c r="AA132" s="35" t="s">
        <v>349</v>
      </c>
      <c r="AB132" s="22" t="s">
        <v>318</v>
      </c>
      <c r="AC132" s="35" t="s">
        <v>95</v>
      </c>
      <c r="AD132" s="34" t="s">
        <v>1768</v>
      </c>
      <c r="AE132" s="35" t="s">
        <v>886</v>
      </c>
      <c r="AF132" s="36" t="s">
        <v>2755</v>
      </c>
      <c r="AG132" s="33"/>
      <c r="AH132" s="24" t="s">
        <v>1667</v>
      </c>
      <c r="AI132" s="24" t="s">
        <v>374</v>
      </c>
      <c r="AJ132" s="25" t="s">
        <v>2756</v>
      </c>
      <c r="AK132" s="24" t="s">
        <v>375</v>
      </c>
      <c r="AL132" s="24" t="s">
        <v>174</v>
      </c>
      <c r="AM132" s="25" t="s">
        <v>2757</v>
      </c>
      <c r="AN132" s="37" t="s">
        <v>2758</v>
      </c>
      <c r="AO132" s="38" t="s">
        <v>2759</v>
      </c>
      <c r="AP132" s="38" t="s">
        <v>2760</v>
      </c>
      <c r="AQ132" s="38" t="s">
        <v>2752</v>
      </c>
      <c r="AR132" s="39">
        <v>143.0</v>
      </c>
      <c r="AS132" s="40" t="s">
        <v>2761</v>
      </c>
      <c r="AT132" s="39">
        <v>139.0</v>
      </c>
      <c r="AU132" s="41" t="s">
        <v>2762</v>
      </c>
      <c r="AV132" s="39">
        <v>165.0</v>
      </c>
      <c r="AW132" s="40" t="s">
        <v>2763</v>
      </c>
      <c r="AX132" s="39">
        <v>185.0</v>
      </c>
      <c r="AY132" s="42" t="s">
        <v>2764</v>
      </c>
      <c r="AZ132" s="39">
        <v>153.0</v>
      </c>
      <c r="BA132" s="43"/>
      <c r="BB132" s="43"/>
      <c r="BC132" s="43"/>
      <c r="BD132" s="44"/>
      <c r="BE132" s="45"/>
      <c r="BF132" s="45"/>
      <c r="BG132" s="45"/>
      <c r="BH132" s="45"/>
      <c r="BI132" s="45"/>
      <c r="BJ132" s="45"/>
      <c r="BK132" s="45"/>
      <c r="BL132" s="45"/>
      <c r="BM132" s="45"/>
      <c r="BN132" s="16"/>
      <c r="BO132" s="46"/>
    </row>
    <row r="133">
      <c r="A133" s="62" t="s">
        <v>2765</v>
      </c>
      <c r="B133" s="62" t="s">
        <v>2043</v>
      </c>
      <c r="C133" s="19" t="s">
        <v>2766</v>
      </c>
      <c r="D133" s="47"/>
      <c r="E133" s="65" t="s">
        <v>2767</v>
      </c>
      <c r="F133" s="65" t="s">
        <v>2179</v>
      </c>
      <c r="G133" s="23" t="s">
        <v>2768</v>
      </c>
      <c r="H133" s="50" t="s">
        <v>2769</v>
      </c>
      <c r="I133" s="50" t="s">
        <v>2770</v>
      </c>
      <c r="J133" s="25" t="s">
        <v>2771</v>
      </c>
      <c r="K133" s="26" t="s">
        <v>2772</v>
      </c>
      <c r="L133" s="27"/>
      <c r="M133" s="51" t="s">
        <v>2725</v>
      </c>
      <c r="N133" s="52" t="s">
        <v>903</v>
      </c>
      <c r="O133" s="53" t="s">
        <v>627</v>
      </c>
      <c r="P133" s="50" t="s">
        <v>998</v>
      </c>
      <c r="Q133" s="53" t="s">
        <v>1517</v>
      </c>
      <c r="R133" s="53" t="s">
        <v>1061</v>
      </c>
      <c r="S133" s="54" t="s">
        <v>1997</v>
      </c>
      <c r="T133" s="50" t="s">
        <v>998</v>
      </c>
      <c r="U133" s="32" t="s">
        <v>2471</v>
      </c>
      <c r="V133" s="25" t="s">
        <v>998</v>
      </c>
      <c r="W133" s="25" t="s">
        <v>2773</v>
      </c>
      <c r="X133" s="25" t="s">
        <v>2774</v>
      </c>
      <c r="Y133" s="33"/>
      <c r="Z133" s="55" t="s">
        <v>627</v>
      </c>
      <c r="AA133" s="56" t="s">
        <v>274</v>
      </c>
      <c r="AB133" s="49" t="s">
        <v>1156</v>
      </c>
      <c r="AC133" s="68" t="s">
        <v>379</v>
      </c>
      <c r="AD133" s="55" t="s">
        <v>155</v>
      </c>
      <c r="AE133" s="56" t="s">
        <v>620</v>
      </c>
      <c r="AF133" s="36" t="s">
        <v>2518</v>
      </c>
      <c r="AG133" s="33"/>
      <c r="AH133" s="50" t="s">
        <v>2775</v>
      </c>
      <c r="AI133" s="50" t="s">
        <v>627</v>
      </c>
      <c r="AJ133" s="25" t="s">
        <v>2776</v>
      </c>
      <c r="AK133" s="50" t="s">
        <v>330</v>
      </c>
      <c r="AL133" s="50" t="s">
        <v>256</v>
      </c>
      <c r="AM133" s="25" t="s">
        <v>488</v>
      </c>
      <c r="AN133" s="37" t="s">
        <v>2777</v>
      </c>
      <c r="AO133" s="38" t="s">
        <v>2778</v>
      </c>
      <c r="AP133" s="38" t="s">
        <v>2779</v>
      </c>
      <c r="AQ133" s="38" t="s">
        <v>2766</v>
      </c>
      <c r="AR133" s="39">
        <v>306.0</v>
      </c>
      <c r="AS133" s="57" t="s">
        <v>2780</v>
      </c>
      <c r="AT133" s="39">
        <v>305.0</v>
      </c>
      <c r="AU133" s="41" t="s">
        <v>2781</v>
      </c>
      <c r="AV133" s="39">
        <v>307.0</v>
      </c>
      <c r="AW133" s="57" t="s">
        <v>2782</v>
      </c>
      <c r="AX133" s="39">
        <v>304.0</v>
      </c>
      <c r="AY133" s="58" t="s">
        <v>2783</v>
      </c>
      <c r="AZ133" s="39">
        <v>304.0</v>
      </c>
      <c r="BA133" s="59"/>
      <c r="BB133" s="59"/>
      <c r="BC133" s="59"/>
      <c r="BD133" s="60"/>
      <c r="BE133" s="61"/>
      <c r="BF133" s="61"/>
      <c r="BG133" s="61"/>
      <c r="BH133" s="61"/>
      <c r="BI133" s="61"/>
      <c r="BJ133" s="61"/>
      <c r="BK133" s="61"/>
      <c r="BL133" s="61"/>
      <c r="BM133" s="61"/>
      <c r="BN133" s="16"/>
      <c r="BO133" s="46"/>
    </row>
    <row r="134">
      <c r="A134" s="62" t="s">
        <v>2784</v>
      </c>
      <c r="B134" s="62" t="s">
        <v>2785</v>
      </c>
      <c r="C134" s="19" t="s">
        <v>2786</v>
      </c>
      <c r="D134" s="20"/>
      <c r="E134" s="21" t="s">
        <v>2225</v>
      </c>
      <c r="F134" s="22" t="s">
        <v>410</v>
      </c>
      <c r="G134" s="23" t="s">
        <v>2787</v>
      </c>
      <c r="H134" s="24" t="s">
        <v>2788</v>
      </c>
      <c r="I134" s="24" t="s">
        <v>718</v>
      </c>
      <c r="J134" s="25" t="s">
        <v>2789</v>
      </c>
      <c r="K134" s="26" t="s">
        <v>609</v>
      </c>
      <c r="L134" s="27"/>
      <c r="M134" s="28" t="s">
        <v>2790</v>
      </c>
      <c r="N134" s="29" t="s">
        <v>566</v>
      </c>
      <c r="O134" s="30" t="s">
        <v>306</v>
      </c>
      <c r="P134" s="24" t="s">
        <v>2791</v>
      </c>
      <c r="Q134" s="30" t="s">
        <v>543</v>
      </c>
      <c r="R134" s="30" t="s">
        <v>537</v>
      </c>
      <c r="S134" s="31" t="s">
        <v>168</v>
      </c>
      <c r="T134" s="24" t="s">
        <v>231</v>
      </c>
      <c r="U134" s="32" t="s">
        <v>2792</v>
      </c>
      <c r="V134" s="25" t="s">
        <v>1768</v>
      </c>
      <c r="W134" s="25" t="s">
        <v>2793</v>
      </c>
      <c r="X134" s="25" t="s">
        <v>470</v>
      </c>
      <c r="Y134" s="33"/>
      <c r="Z134" s="34" t="s">
        <v>1081</v>
      </c>
      <c r="AA134" s="35" t="s">
        <v>938</v>
      </c>
      <c r="AB134" s="22" t="s">
        <v>705</v>
      </c>
      <c r="AC134" s="35" t="s">
        <v>159</v>
      </c>
      <c r="AD134" s="34" t="s">
        <v>546</v>
      </c>
      <c r="AE134" s="35" t="s">
        <v>601</v>
      </c>
      <c r="AF134" s="36" t="s">
        <v>2794</v>
      </c>
      <c r="AG134" s="33"/>
      <c r="AH134" s="24" t="s">
        <v>276</v>
      </c>
      <c r="AI134" s="24" t="s">
        <v>136</v>
      </c>
      <c r="AJ134" s="25" t="s">
        <v>2795</v>
      </c>
      <c r="AK134" s="24" t="s">
        <v>1379</v>
      </c>
      <c r="AL134" s="24" t="s">
        <v>535</v>
      </c>
      <c r="AM134" s="25" t="s">
        <v>2796</v>
      </c>
      <c r="AN134" s="37" t="s">
        <v>2797</v>
      </c>
      <c r="AO134" s="38" t="s">
        <v>2798</v>
      </c>
      <c r="AP134" s="38" t="s">
        <v>2799</v>
      </c>
      <c r="AQ134" s="38" t="s">
        <v>2786</v>
      </c>
      <c r="AR134" s="39">
        <v>20.0</v>
      </c>
      <c r="AS134" s="40" t="s">
        <v>2800</v>
      </c>
      <c r="AT134" s="39">
        <v>16.0</v>
      </c>
      <c r="AU134" s="41" t="s">
        <v>2801</v>
      </c>
      <c r="AV134" s="39">
        <v>13.0</v>
      </c>
      <c r="AW134" s="40" t="s">
        <v>2802</v>
      </c>
      <c r="AX134" s="39">
        <v>11.0</v>
      </c>
      <c r="AY134" s="42" t="s">
        <v>2803</v>
      </c>
      <c r="AZ134" s="39">
        <v>11.0</v>
      </c>
      <c r="BA134" s="43"/>
      <c r="BB134" s="43"/>
      <c r="BC134" s="43"/>
      <c r="BD134" s="44"/>
      <c r="BE134" s="45"/>
      <c r="BF134" s="45"/>
      <c r="BG134" s="45"/>
      <c r="BH134" s="45"/>
      <c r="BI134" s="45"/>
      <c r="BJ134" s="45"/>
      <c r="BK134" s="45"/>
      <c r="BL134" s="45"/>
      <c r="BM134" s="45"/>
      <c r="BN134" s="16"/>
      <c r="BO134" s="46"/>
    </row>
    <row r="135">
      <c r="A135" s="18" t="s">
        <v>2804</v>
      </c>
      <c r="B135" s="18" t="s">
        <v>2805</v>
      </c>
      <c r="C135" s="19" t="s">
        <v>2806</v>
      </c>
      <c r="D135" s="47"/>
      <c r="E135" s="48" t="s">
        <v>822</v>
      </c>
      <c r="F135" s="49" t="s">
        <v>269</v>
      </c>
      <c r="G135" s="23" t="s">
        <v>2807</v>
      </c>
      <c r="H135" s="50" t="s">
        <v>489</v>
      </c>
      <c r="I135" s="50" t="s">
        <v>426</v>
      </c>
      <c r="J135" s="25" t="s">
        <v>2808</v>
      </c>
      <c r="K135" s="26" t="s">
        <v>851</v>
      </c>
      <c r="L135" s="27"/>
      <c r="M135" s="51" t="s">
        <v>2809</v>
      </c>
      <c r="N135" s="52" t="s">
        <v>2810</v>
      </c>
      <c r="O135" s="53" t="s">
        <v>2811</v>
      </c>
      <c r="P135" s="50" t="s">
        <v>1290</v>
      </c>
      <c r="Q135" s="53" t="s">
        <v>2812</v>
      </c>
      <c r="R135" s="53" t="s">
        <v>430</v>
      </c>
      <c r="S135" s="54" t="s">
        <v>791</v>
      </c>
      <c r="T135" s="50" t="s">
        <v>1061</v>
      </c>
      <c r="U135" s="32" t="s">
        <v>2813</v>
      </c>
      <c r="V135" s="25" t="s">
        <v>313</v>
      </c>
      <c r="W135" s="25" t="s">
        <v>2814</v>
      </c>
      <c r="X135" s="25" t="s">
        <v>2815</v>
      </c>
      <c r="Y135" s="33"/>
      <c r="Z135" s="55" t="s">
        <v>1542</v>
      </c>
      <c r="AA135" s="56" t="s">
        <v>2685</v>
      </c>
      <c r="AB135" s="49" t="s">
        <v>369</v>
      </c>
      <c r="AC135" s="68" t="s">
        <v>694</v>
      </c>
      <c r="AD135" s="55" t="s">
        <v>95</v>
      </c>
      <c r="AE135" s="56" t="s">
        <v>2115</v>
      </c>
      <c r="AF135" s="36" t="s">
        <v>2816</v>
      </c>
      <c r="AG135" s="33"/>
      <c r="AH135" s="50" t="s">
        <v>650</v>
      </c>
      <c r="AI135" s="50" t="s">
        <v>262</v>
      </c>
      <c r="AJ135" s="25" t="s">
        <v>2817</v>
      </c>
      <c r="AK135" s="50" t="s">
        <v>2818</v>
      </c>
      <c r="AL135" s="50" t="s">
        <v>108</v>
      </c>
      <c r="AM135" s="25" t="s">
        <v>2819</v>
      </c>
      <c r="AN135" s="37" t="s">
        <v>2820</v>
      </c>
      <c r="AO135" s="38" t="s">
        <v>2239</v>
      </c>
      <c r="AP135" s="38" t="s">
        <v>1110</v>
      </c>
      <c r="AQ135" s="38" t="s">
        <v>2806</v>
      </c>
      <c r="AR135" s="39">
        <v>303.0</v>
      </c>
      <c r="AS135" s="57" t="s">
        <v>2821</v>
      </c>
      <c r="AT135" s="39">
        <v>304.0</v>
      </c>
      <c r="AU135" s="41" t="s">
        <v>2822</v>
      </c>
      <c r="AV135" s="39">
        <v>305.0</v>
      </c>
      <c r="AW135" s="57" t="s">
        <v>2823</v>
      </c>
      <c r="AX135" s="39">
        <v>306.0</v>
      </c>
      <c r="AY135" s="58" t="s">
        <v>2824</v>
      </c>
      <c r="AZ135" s="39">
        <v>305.0</v>
      </c>
      <c r="BA135" s="59"/>
      <c r="BB135" s="59"/>
      <c r="BC135" s="59"/>
      <c r="BD135" s="60"/>
      <c r="BE135" s="61"/>
      <c r="BF135" s="61"/>
      <c r="BG135" s="61"/>
      <c r="BH135" s="61"/>
      <c r="BI135" s="61"/>
      <c r="BJ135" s="61"/>
      <c r="BK135" s="61"/>
      <c r="BL135" s="61"/>
      <c r="BM135" s="61"/>
      <c r="BN135" s="16"/>
      <c r="BO135" s="46"/>
    </row>
    <row r="136">
      <c r="A136" s="62" t="s">
        <v>2825</v>
      </c>
      <c r="B136" s="62" t="s">
        <v>1482</v>
      </c>
      <c r="C136" s="19" t="s">
        <v>2445</v>
      </c>
      <c r="D136" s="20"/>
      <c r="E136" s="21" t="s">
        <v>222</v>
      </c>
      <c r="F136" s="22" t="s">
        <v>460</v>
      </c>
      <c r="G136" s="23" t="s">
        <v>2095</v>
      </c>
      <c r="H136" s="24" t="s">
        <v>2639</v>
      </c>
      <c r="I136" s="24" t="s">
        <v>137</v>
      </c>
      <c r="J136" s="25" t="s">
        <v>1275</v>
      </c>
      <c r="K136" s="26" t="s">
        <v>2334</v>
      </c>
      <c r="L136" s="27"/>
      <c r="M136" s="28" t="s">
        <v>2387</v>
      </c>
      <c r="N136" s="29" t="s">
        <v>2826</v>
      </c>
      <c r="O136" s="30" t="s">
        <v>78</v>
      </c>
      <c r="P136" s="24" t="s">
        <v>720</v>
      </c>
      <c r="Q136" s="30" t="s">
        <v>1784</v>
      </c>
      <c r="R136" s="30" t="s">
        <v>1411</v>
      </c>
      <c r="S136" s="31" t="s">
        <v>294</v>
      </c>
      <c r="T136" s="24" t="s">
        <v>76</v>
      </c>
      <c r="U136" s="32" t="s">
        <v>1382</v>
      </c>
      <c r="V136" s="25" t="s">
        <v>2827</v>
      </c>
      <c r="W136" s="25" t="s">
        <v>168</v>
      </c>
      <c r="X136" s="25" t="s">
        <v>2828</v>
      </c>
      <c r="Y136" s="33"/>
      <c r="Z136" s="34" t="s">
        <v>110</v>
      </c>
      <c r="AA136" s="35" t="s">
        <v>2365</v>
      </c>
      <c r="AB136" s="22" t="s">
        <v>78</v>
      </c>
      <c r="AC136" s="35" t="s">
        <v>1082</v>
      </c>
      <c r="AD136" s="34" t="s">
        <v>535</v>
      </c>
      <c r="AE136" s="35" t="s">
        <v>819</v>
      </c>
      <c r="AF136" s="36" t="s">
        <v>529</v>
      </c>
      <c r="AG136" s="33"/>
      <c r="AH136" s="24" t="s">
        <v>115</v>
      </c>
      <c r="AI136" s="24" t="s">
        <v>1025</v>
      </c>
      <c r="AJ136" s="25" t="s">
        <v>1567</v>
      </c>
      <c r="AK136" s="24" t="s">
        <v>791</v>
      </c>
      <c r="AL136" s="24" t="s">
        <v>87</v>
      </c>
      <c r="AM136" s="25" t="s">
        <v>82</v>
      </c>
      <c r="AN136" s="37" t="s">
        <v>2829</v>
      </c>
      <c r="AO136" s="38" t="s">
        <v>2830</v>
      </c>
      <c r="AP136" s="38" t="s">
        <v>2831</v>
      </c>
      <c r="AQ136" s="38" t="s">
        <v>2445</v>
      </c>
      <c r="AR136" s="39">
        <v>136.0</v>
      </c>
      <c r="AS136" s="40" t="s">
        <v>2832</v>
      </c>
      <c r="AT136" s="39">
        <v>109.0</v>
      </c>
      <c r="AU136" s="41" t="s">
        <v>2833</v>
      </c>
      <c r="AV136" s="39">
        <v>130.0</v>
      </c>
      <c r="AW136" s="40" t="s">
        <v>2834</v>
      </c>
      <c r="AX136" s="39">
        <v>184.0</v>
      </c>
      <c r="AY136" s="42" t="s">
        <v>2835</v>
      </c>
      <c r="AZ136" s="39">
        <v>171.0</v>
      </c>
      <c r="BA136" s="43"/>
      <c r="BB136" s="43"/>
      <c r="BC136" s="43"/>
      <c r="BD136" s="44"/>
      <c r="BE136" s="45"/>
      <c r="BF136" s="45"/>
      <c r="BG136" s="45"/>
      <c r="BH136" s="45"/>
      <c r="BI136" s="45"/>
      <c r="BJ136" s="45"/>
      <c r="BK136" s="45"/>
      <c r="BL136" s="45"/>
      <c r="BM136" s="45"/>
      <c r="BN136" s="16"/>
      <c r="BO136" s="46"/>
    </row>
    <row r="137">
      <c r="A137" s="62" t="s">
        <v>2836</v>
      </c>
      <c r="B137" s="62" t="s">
        <v>2837</v>
      </c>
      <c r="C137" s="19" t="s">
        <v>1029</v>
      </c>
      <c r="D137" s="47"/>
      <c r="E137" s="48" t="s">
        <v>159</v>
      </c>
      <c r="F137" s="49" t="s">
        <v>512</v>
      </c>
      <c r="G137" s="23" t="s">
        <v>2838</v>
      </c>
      <c r="H137" s="50" t="s">
        <v>722</v>
      </c>
      <c r="I137" s="50" t="s">
        <v>312</v>
      </c>
      <c r="J137" s="25" t="s">
        <v>1113</v>
      </c>
      <c r="K137" s="26" t="s">
        <v>2839</v>
      </c>
      <c r="L137" s="27"/>
      <c r="M137" s="51" t="s">
        <v>2259</v>
      </c>
      <c r="N137" s="52" t="s">
        <v>1132</v>
      </c>
      <c r="O137" s="53" t="s">
        <v>168</v>
      </c>
      <c r="P137" s="50" t="s">
        <v>2840</v>
      </c>
      <c r="Q137" s="53" t="s">
        <v>880</v>
      </c>
      <c r="R137" s="53" t="s">
        <v>1448</v>
      </c>
      <c r="S137" s="54" t="s">
        <v>517</v>
      </c>
      <c r="T137" s="50" t="s">
        <v>115</v>
      </c>
      <c r="U137" s="32" t="s">
        <v>369</v>
      </c>
      <c r="V137" s="25" t="s">
        <v>125</v>
      </c>
      <c r="W137" s="25" t="s">
        <v>159</v>
      </c>
      <c r="X137" s="25" t="s">
        <v>354</v>
      </c>
      <c r="Y137" s="33"/>
      <c r="Z137" s="55" t="s">
        <v>2010</v>
      </c>
      <c r="AA137" s="56" t="s">
        <v>1405</v>
      </c>
      <c r="AB137" s="49" t="s">
        <v>1182</v>
      </c>
      <c r="AC137" s="56" t="s">
        <v>72</v>
      </c>
      <c r="AD137" s="55" t="s">
        <v>566</v>
      </c>
      <c r="AE137" s="56" t="s">
        <v>335</v>
      </c>
      <c r="AF137" s="36" t="s">
        <v>299</v>
      </c>
      <c r="AG137" s="33"/>
      <c r="AH137" s="50" t="s">
        <v>1132</v>
      </c>
      <c r="AI137" s="50" t="s">
        <v>168</v>
      </c>
      <c r="AJ137" s="25" t="s">
        <v>2841</v>
      </c>
      <c r="AK137" s="50" t="s">
        <v>126</v>
      </c>
      <c r="AL137" s="50" t="s">
        <v>159</v>
      </c>
      <c r="AM137" s="25" t="s">
        <v>2842</v>
      </c>
      <c r="AN137" s="37" t="s">
        <v>2843</v>
      </c>
      <c r="AO137" s="38" t="s">
        <v>2844</v>
      </c>
      <c r="AP137" s="38" t="s">
        <v>2845</v>
      </c>
      <c r="AQ137" s="38" t="s">
        <v>1029</v>
      </c>
      <c r="AR137" s="39">
        <v>42.0</v>
      </c>
      <c r="AS137" s="57" t="s">
        <v>2846</v>
      </c>
      <c r="AT137" s="39">
        <v>49.0</v>
      </c>
      <c r="AU137" s="41" t="s">
        <v>2847</v>
      </c>
      <c r="AV137" s="39">
        <v>44.0</v>
      </c>
      <c r="AW137" s="57" t="s">
        <v>2848</v>
      </c>
      <c r="AX137" s="39">
        <v>46.0</v>
      </c>
      <c r="AY137" s="58" t="s">
        <v>2849</v>
      </c>
      <c r="AZ137" s="39">
        <v>50.0</v>
      </c>
      <c r="BA137" s="59"/>
      <c r="BB137" s="59"/>
      <c r="BC137" s="78"/>
      <c r="BD137" s="78"/>
      <c r="BE137" s="61"/>
      <c r="BF137" s="61"/>
      <c r="BG137" s="61"/>
      <c r="BH137" s="61"/>
      <c r="BI137" s="61"/>
      <c r="BJ137" s="61"/>
      <c r="BK137" s="61"/>
      <c r="BL137" s="61"/>
      <c r="BM137" s="61"/>
      <c r="BN137" s="16"/>
      <c r="BO137" s="46"/>
    </row>
    <row r="138">
      <c r="A138" s="62" t="s">
        <v>2850</v>
      </c>
      <c r="B138" s="62" t="s">
        <v>329</v>
      </c>
      <c r="C138" s="19" t="s">
        <v>210</v>
      </c>
      <c r="D138" s="20"/>
      <c r="E138" s="21" t="s">
        <v>96</v>
      </c>
      <c r="F138" s="22" t="s">
        <v>2104</v>
      </c>
      <c r="G138" s="23" t="s">
        <v>2851</v>
      </c>
      <c r="H138" s="24" t="s">
        <v>2852</v>
      </c>
      <c r="I138" s="24" t="s">
        <v>1803</v>
      </c>
      <c r="J138" s="25" t="s">
        <v>2853</v>
      </c>
      <c r="K138" s="26" t="s">
        <v>2854</v>
      </c>
      <c r="L138" s="27"/>
      <c r="M138" s="28" t="s">
        <v>2855</v>
      </c>
      <c r="N138" s="29" t="s">
        <v>444</v>
      </c>
      <c r="O138" s="30" t="s">
        <v>266</v>
      </c>
      <c r="P138" s="24" t="s">
        <v>1917</v>
      </c>
      <c r="Q138" s="30" t="s">
        <v>1361</v>
      </c>
      <c r="R138" s="30" t="s">
        <v>93</v>
      </c>
      <c r="S138" s="31" t="s">
        <v>341</v>
      </c>
      <c r="T138" s="24" t="s">
        <v>129</v>
      </c>
      <c r="U138" s="32" t="s">
        <v>888</v>
      </c>
      <c r="V138" s="25" t="s">
        <v>2856</v>
      </c>
      <c r="W138" s="25" t="s">
        <v>2857</v>
      </c>
      <c r="X138" s="25" t="s">
        <v>2858</v>
      </c>
      <c r="Y138" s="33"/>
      <c r="Z138" s="34" t="s">
        <v>716</v>
      </c>
      <c r="AA138" s="35" t="s">
        <v>1343</v>
      </c>
      <c r="AB138" s="22" t="s">
        <v>307</v>
      </c>
      <c r="AC138" s="35" t="s">
        <v>751</v>
      </c>
      <c r="AD138" s="34" t="s">
        <v>1296</v>
      </c>
      <c r="AE138" s="35" t="s">
        <v>457</v>
      </c>
      <c r="AF138" s="36" t="s">
        <v>2859</v>
      </c>
      <c r="AG138" s="33"/>
      <c r="AH138" s="24" t="s">
        <v>1829</v>
      </c>
      <c r="AI138" s="24" t="s">
        <v>193</v>
      </c>
      <c r="AJ138" s="25" t="s">
        <v>2860</v>
      </c>
      <c r="AK138" s="24" t="s">
        <v>952</v>
      </c>
      <c r="AL138" s="24" t="s">
        <v>751</v>
      </c>
      <c r="AM138" s="25" t="s">
        <v>2861</v>
      </c>
      <c r="AN138" s="37" t="s">
        <v>2862</v>
      </c>
      <c r="AO138" s="38" t="s">
        <v>2760</v>
      </c>
      <c r="AP138" s="38" t="s">
        <v>1335</v>
      </c>
      <c r="AQ138" s="38" t="s">
        <v>210</v>
      </c>
      <c r="AR138" s="39">
        <v>157.0</v>
      </c>
      <c r="AS138" s="40" t="s">
        <v>2863</v>
      </c>
      <c r="AT138" s="39">
        <v>141.0</v>
      </c>
      <c r="AU138" s="41" t="s">
        <v>2864</v>
      </c>
      <c r="AV138" s="39">
        <v>174.0</v>
      </c>
      <c r="AW138" s="40" t="s">
        <v>2865</v>
      </c>
      <c r="AX138" s="39">
        <v>207.0</v>
      </c>
      <c r="AY138" s="42" t="s">
        <v>2866</v>
      </c>
      <c r="AZ138" s="39">
        <v>185.0</v>
      </c>
      <c r="BA138" s="43"/>
      <c r="BB138" s="43"/>
      <c r="BC138" s="79"/>
      <c r="BD138" s="79"/>
      <c r="BE138" s="45"/>
      <c r="BF138" s="45"/>
      <c r="BG138" s="45"/>
      <c r="BH138" s="45"/>
      <c r="BI138" s="45"/>
      <c r="BJ138" s="45"/>
      <c r="BK138" s="45"/>
      <c r="BL138" s="45"/>
      <c r="BM138" s="45"/>
      <c r="BN138" s="16"/>
      <c r="BO138" s="46"/>
    </row>
    <row r="139">
      <c r="A139" s="18" t="s">
        <v>2867</v>
      </c>
      <c r="B139" s="18" t="s">
        <v>2868</v>
      </c>
      <c r="C139" s="19" t="s">
        <v>2869</v>
      </c>
      <c r="D139" s="47"/>
      <c r="E139" s="48" t="s">
        <v>128</v>
      </c>
      <c r="F139" s="49" t="s">
        <v>2009</v>
      </c>
      <c r="G139" s="23" t="s">
        <v>312</v>
      </c>
      <c r="H139" s="50" t="s">
        <v>690</v>
      </c>
      <c r="I139" s="50" t="s">
        <v>135</v>
      </c>
      <c r="J139" s="25" t="s">
        <v>2870</v>
      </c>
      <c r="K139" s="26" t="s">
        <v>1431</v>
      </c>
      <c r="L139" s="27"/>
      <c r="M139" s="51" t="s">
        <v>749</v>
      </c>
      <c r="N139" s="52" t="s">
        <v>575</v>
      </c>
      <c r="O139" s="53" t="s">
        <v>1319</v>
      </c>
      <c r="P139" s="50" t="s">
        <v>694</v>
      </c>
      <c r="Q139" s="53" t="s">
        <v>595</v>
      </c>
      <c r="R139" s="53" t="s">
        <v>438</v>
      </c>
      <c r="S139" s="54" t="s">
        <v>1025</v>
      </c>
      <c r="T139" s="50" t="s">
        <v>575</v>
      </c>
      <c r="U139" s="32" t="s">
        <v>902</v>
      </c>
      <c r="V139" s="25" t="s">
        <v>611</v>
      </c>
      <c r="W139" s="25" t="s">
        <v>1745</v>
      </c>
      <c r="X139" s="25" t="s">
        <v>2871</v>
      </c>
      <c r="Y139" s="33"/>
      <c r="Z139" s="55" t="s">
        <v>1768</v>
      </c>
      <c r="AA139" s="56" t="s">
        <v>736</v>
      </c>
      <c r="AB139" s="49" t="s">
        <v>535</v>
      </c>
      <c r="AC139" s="56" t="s">
        <v>315</v>
      </c>
      <c r="AD139" s="55" t="s">
        <v>2872</v>
      </c>
      <c r="AE139" s="56" t="s">
        <v>2276</v>
      </c>
      <c r="AF139" s="36" t="s">
        <v>932</v>
      </c>
      <c r="AG139" s="33"/>
      <c r="AH139" s="50" t="s">
        <v>1047</v>
      </c>
      <c r="AI139" s="50" t="s">
        <v>517</v>
      </c>
      <c r="AJ139" s="25" t="s">
        <v>1545</v>
      </c>
      <c r="AK139" s="50" t="s">
        <v>188</v>
      </c>
      <c r="AL139" s="50" t="s">
        <v>159</v>
      </c>
      <c r="AM139" s="25" t="s">
        <v>2873</v>
      </c>
      <c r="AN139" s="37" t="s">
        <v>2874</v>
      </c>
      <c r="AO139" s="38" t="s">
        <v>2875</v>
      </c>
      <c r="AP139" s="38" t="s">
        <v>2876</v>
      </c>
      <c r="AQ139" s="38" t="s">
        <v>2869</v>
      </c>
      <c r="AR139" s="39">
        <v>141.0</v>
      </c>
      <c r="AS139" s="57" t="s">
        <v>2877</v>
      </c>
      <c r="AT139" s="39">
        <v>175.0</v>
      </c>
      <c r="AU139" s="41" t="s">
        <v>2878</v>
      </c>
      <c r="AV139" s="39">
        <v>167.0</v>
      </c>
      <c r="AW139" s="57" t="s">
        <v>2879</v>
      </c>
      <c r="AX139" s="39">
        <v>171.0</v>
      </c>
      <c r="AY139" s="58" t="s">
        <v>2880</v>
      </c>
      <c r="AZ139" s="39">
        <v>170.0</v>
      </c>
      <c r="BA139" s="59"/>
      <c r="BB139" s="59"/>
      <c r="BC139" s="78"/>
      <c r="BD139" s="78"/>
      <c r="BE139" s="61"/>
      <c r="BF139" s="61"/>
      <c r="BG139" s="61"/>
      <c r="BH139" s="61"/>
      <c r="BI139" s="61"/>
      <c r="BJ139" s="61"/>
      <c r="BK139" s="61"/>
      <c r="BL139" s="61"/>
      <c r="BM139" s="61"/>
      <c r="BN139" s="16"/>
      <c r="BO139" s="46"/>
    </row>
    <row r="140">
      <c r="A140" s="62" t="s">
        <v>2881</v>
      </c>
      <c r="B140" s="62" t="s">
        <v>2882</v>
      </c>
      <c r="C140" s="19" t="s">
        <v>2883</v>
      </c>
      <c r="D140" s="20"/>
      <c r="E140" s="21" t="s">
        <v>297</v>
      </c>
      <c r="F140" s="22" t="s">
        <v>1869</v>
      </c>
      <c r="G140" s="23" t="s">
        <v>133</v>
      </c>
      <c r="H140" s="24" t="s">
        <v>2884</v>
      </c>
      <c r="I140" s="24" t="s">
        <v>1061</v>
      </c>
      <c r="J140" s="25" t="s">
        <v>1638</v>
      </c>
      <c r="K140" s="26" t="s">
        <v>2885</v>
      </c>
      <c r="L140" s="27"/>
      <c r="M140" s="28" t="s">
        <v>931</v>
      </c>
      <c r="N140" s="29" t="s">
        <v>1749</v>
      </c>
      <c r="O140" s="30" t="s">
        <v>380</v>
      </c>
      <c r="P140" s="24" t="s">
        <v>694</v>
      </c>
      <c r="Q140" s="30" t="s">
        <v>1361</v>
      </c>
      <c r="R140" s="30" t="s">
        <v>319</v>
      </c>
      <c r="S140" s="31" t="s">
        <v>297</v>
      </c>
      <c r="T140" s="24" t="s">
        <v>463</v>
      </c>
      <c r="U140" s="32" t="s">
        <v>297</v>
      </c>
      <c r="V140" s="25" t="s">
        <v>460</v>
      </c>
      <c r="W140" s="25" t="s">
        <v>2015</v>
      </c>
      <c r="X140" s="25" t="s">
        <v>2886</v>
      </c>
      <c r="Y140" s="33"/>
      <c r="Z140" s="34" t="s">
        <v>1204</v>
      </c>
      <c r="AA140" s="35" t="s">
        <v>501</v>
      </c>
      <c r="AB140" s="22" t="s">
        <v>1786</v>
      </c>
      <c r="AC140" s="35" t="s">
        <v>368</v>
      </c>
      <c r="AD140" s="34" t="s">
        <v>625</v>
      </c>
      <c r="AE140" s="35" t="s">
        <v>1780</v>
      </c>
      <c r="AF140" s="36" t="s">
        <v>2887</v>
      </c>
      <c r="AG140" s="33"/>
      <c r="AH140" s="24" t="s">
        <v>997</v>
      </c>
      <c r="AI140" s="24" t="s">
        <v>266</v>
      </c>
      <c r="AJ140" s="25" t="s">
        <v>2888</v>
      </c>
      <c r="AK140" s="24" t="s">
        <v>636</v>
      </c>
      <c r="AL140" s="24" t="s">
        <v>319</v>
      </c>
      <c r="AM140" s="25" t="s">
        <v>2889</v>
      </c>
      <c r="AN140" s="37" t="s">
        <v>2890</v>
      </c>
      <c r="AO140" s="38" t="s">
        <v>2891</v>
      </c>
      <c r="AP140" s="38" t="s">
        <v>861</v>
      </c>
      <c r="AQ140" s="38" t="s">
        <v>2883</v>
      </c>
      <c r="AR140" s="39">
        <v>269.0</v>
      </c>
      <c r="AS140" s="40" t="s">
        <v>2892</v>
      </c>
      <c r="AT140" s="39">
        <v>258.0</v>
      </c>
      <c r="AU140" s="41" t="s">
        <v>2893</v>
      </c>
      <c r="AV140" s="39">
        <v>253.0</v>
      </c>
      <c r="AW140" s="40" t="s">
        <v>2894</v>
      </c>
      <c r="AX140" s="39">
        <v>246.0</v>
      </c>
      <c r="AY140" s="42" t="s">
        <v>2895</v>
      </c>
      <c r="AZ140" s="39">
        <v>248.0</v>
      </c>
      <c r="BA140" s="43"/>
      <c r="BB140" s="43"/>
      <c r="BC140" s="79"/>
      <c r="BD140" s="79"/>
      <c r="BE140" s="45"/>
      <c r="BF140" s="45"/>
      <c r="BG140" s="45"/>
      <c r="BH140" s="45"/>
      <c r="BI140" s="45"/>
      <c r="BJ140" s="45"/>
      <c r="BK140" s="45"/>
      <c r="BL140" s="45"/>
      <c r="BM140" s="45"/>
      <c r="BN140" s="16"/>
      <c r="BO140" s="46"/>
    </row>
    <row r="141">
      <c r="A141" s="62" t="s">
        <v>2896</v>
      </c>
      <c r="B141" s="62" t="s">
        <v>2897</v>
      </c>
      <c r="C141" s="19" t="s">
        <v>2898</v>
      </c>
      <c r="D141" s="47"/>
      <c r="E141" s="48" t="s">
        <v>2424</v>
      </c>
      <c r="F141" s="49" t="s">
        <v>1869</v>
      </c>
      <c r="G141" s="23" t="s">
        <v>648</v>
      </c>
      <c r="H141" s="50" t="s">
        <v>330</v>
      </c>
      <c r="I141" s="50" t="s">
        <v>330</v>
      </c>
      <c r="J141" s="25" t="s">
        <v>330</v>
      </c>
      <c r="K141" s="26" t="s">
        <v>2899</v>
      </c>
      <c r="L141" s="27"/>
      <c r="M141" s="51" t="s">
        <v>330</v>
      </c>
      <c r="N141" s="52" t="s">
        <v>330</v>
      </c>
      <c r="O141" s="53" t="s">
        <v>2900</v>
      </c>
      <c r="P141" s="50" t="s">
        <v>330</v>
      </c>
      <c r="Q141" s="53" t="s">
        <v>2706</v>
      </c>
      <c r="R141" s="53" t="s">
        <v>267</v>
      </c>
      <c r="S141" s="54" t="s">
        <v>824</v>
      </c>
      <c r="T141" s="50" t="s">
        <v>330</v>
      </c>
      <c r="U141" s="32" t="s">
        <v>330</v>
      </c>
      <c r="V141" s="25" t="s">
        <v>330</v>
      </c>
      <c r="W141" s="25" t="s">
        <v>2901</v>
      </c>
      <c r="X141" s="25" t="s">
        <v>2902</v>
      </c>
      <c r="Y141" s="33"/>
      <c r="Z141" s="55" t="s">
        <v>2501</v>
      </c>
      <c r="AA141" s="56" t="s">
        <v>330</v>
      </c>
      <c r="AB141" s="49" t="s">
        <v>2903</v>
      </c>
      <c r="AC141" s="56" t="s">
        <v>330</v>
      </c>
      <c r="AD141" s="55" t="s">
        <v>166</v>
      </c>
      <c r="AE141" s="56" t="s">
        <v>330</v>
      </c>
      <c r="AF141" s="36" t="s">
        <v>2904</v>
      </c>
      <c r="AG141" s="33"/>
      <c r="AH141" s="50" t="s">
        <v>2905</v>
      </c>
      <c r="AI141" s="50" t="s">
        <v>1061</v>
      </c>
      <c r="AJ141" s="25" t="s">
        <v>2906</v>
      </c>
      <c r="AK141" s="50" t="s">
        <v>330</v>
      </c>
      <c r="AL141" s="50" t="s">
        <v>330</v>
      </c>
      <c r="AM141" s="25" t="s">
        <v>330</v>
      </c>
      <c r="AN141" s="37" t="s">
        <v>2907</v>
      </c>
      <c r="AO141" s="38" t="s">
        <v>2908</v>
      </c>
      <c r="AP141" s="38" t="s">
        <v>330</v>
      </c>
      <c r="AQ141" s="38" t="s">
        <v>2898</v>
      </c>
      <c r="AR141" s="39">
        <v>312.0</v>
      </c>
      <c r="AS141" s="57" t="s">
        <v>2909</v>
      </c>
      <c r="AT141" s="39">
        <v>310.0</v>
      </c>
      <c r="AU141" s="41" t="s">
        <v>2910</v>
      </c>
      <c r="AV141" s="39">
        <v>311.0</v>
      </c>
      <c r="AW141" s="57" t="s">
        <v>2911</v>
      </c>
      <c r="AX141" s="39">
        <v>312.0</v>
      </c>
      <c r="AY141" s="58" t="s">
        <v>2912</v>
      </c>
      <c r="AZ141" s="39">
        <v>312.0</v>
      </c>
      <c r="BA141" s="59"/>
      <c r="BB141" s="59"/>
      <c r="BC141" s="78"/>
      <c r="BD141" s="78"/>
      <c r="BE141" s="61"/>
      <c r="BF141" s="61"/>
      <c r="BG141" s="61"/>
      <c r="BH141" s="61"/>
      <c r="BI141" s="61"/>
      <c r="BJ141" s="61"/>
      <c r="BK141" s="61"/>
      <c r="BL141" s="61"/>
      <c r="BM141" s="61"/>
      <c r="BN141" s="16"/>
      <c r="BO141" s="46"/>
    </row>
    <row r="142">
      <c r="A142" s="18" t="s">
        <v>2913</v>
      </c>
      <c r="B142" s="18" t="s">
        <v>2914</v>
      </c>
      <c r="C142" s="19" t="s">
        <v>2915</v>
      </c>
      <c r="D142" s="20"/>
      <c r="E142" s="21" t="s">
        <v>202</v>
      </c>
      <c r="F142" s="22" t="s">
        <v>588</v>
      </c>
      <c r="G142" s="23" t="s">
        <v>1018</v>
      </c>
      <c r="H142" s="24" t="s">
        <v>108</v>
      </c>
      <c r="I142" s="24" t="s">
        <v>618</v>
      </c>
      <c r="J142" s="25" t="s">
        <v>930</v>
      </c>
      <c r="K142" s="26" t="s">
        <v>2404</v>
      </c>
      <c r="L142" s="27"/>
      <c r="M142" s="28" t="s">
        <v>1466</v>
      </c>
      <c r="N142" s="29" t="s">
        <v>829</v>
      </c>
      <c r="O142" s="30" t="s">
        <v>373</v>
      </c>
      <c r="P142" s="24" t="s">
        <v>802</v>
      </c>
      <c r="Q142" s="30" t="s">
        <v>658</v>
      </c>
      <c r="R142" s="30" t="s">
        <v>119</v>
      </c>
      <c r="S142" s="31" t="s">
        <v>806</v>
      </c>
      <c r="T142" s="24" t="s">
        <v>751</v>
      </c>
      <c r="U142" s="32" t="s">
        <v>172</v>
      </c>
      <c r="V142" s="25" t="s">
        <v>334</v>
      </c>
      <c r="W142" s="25" t="s">
        <v>2916</v>
      </c>
      <c r="X142" s="25" t="s">
        <v>2017</v>
      </c>
      <c r="Y142" s="33"/>
      <c r="Z142" s="34" t="s">
        <v>517</v>
      </c>
      <c r="AA142" s="35" t="s">
        <v>1783</v>
      </c>
      <c r="AB142" s="22" t="s">
        <v>380</v>
      </c>
      <c r="AC142" s="35" t="s">
        <v>743</v>
      </c>
      <c r="AD142" s="34" t="s">
        <v>873</v>
      </c>
      <c r="AE142" s="35" t="s">
        <v>550</v>
      </c>
      <c r="AF142" s="36" t="s">
        <v>2917</v>
      </c>
      <c r="AG142" s="33"/>
      <c r="AH142" s="24" t="s">
        <v>530</v>
      </c>
      <c r="AI142" s="24" t="s">
        <v>751</v>
      </c>
      <c r="AJ142" s="25" t="s">
        <v>1713</v>
      </c>
      <c r="AK142" s="24" t="s">
        <v>631</v>
      </c>
      <c r="AL142" s="24" t="s">
        <v>573</v>
      </c>
      <c r="AM142" s="25" t="s">
        <v>2918</v>
      </c>
      <c r="AN142" s="37" t="s">
        <v>2919</v>
      </c>
      <c r="AO142" s="38" t="s">
        <v>2920</v>
      </c>
      <c r="AP142" s="38" t="s">
        <v>2921</v>
      </c>
      <c r="AQ142" s="38" t="s">
        <v>2915</v>
      </c>
      <c r="AR142" s="39">
        <v>117.0</v>
      </c>
      <c r="AS142" s="40" t="s">
        <v>2922</v>
      </c>
      <c r="AT142" s="39">
        <v>95.0</v>
      </c>
      <c r="AU142" s="41" t="s">
        <v>2923</v>
      </c>
      <c r="AV142" s="39">
        <v>102.0</v>
      </c>
      <c r="AW142" s="40" t="s">
        <v>2924</v>
      </c>
      <c r="AX142" s="39">
        <v>120.0</v>
      </c>
      <c r="AY142" s="42" t="s">
        <v>2925</v>
      </c>
      <c r="AZ142" s="39">
        <v>108.0</v>
      </c>
      <c r="BA142" s="43"/>
      <c r="BB142" s="43"/>
      <c r="BC142" s="79"/>
      <c r="BD142" s="79"/>
      <c r="BE142" s="45"/>
      <c r="BF142" s="45"/>
      <c r="BG142" s="45"/>
      <c r="BH142" s="45"/>
      <c r="BI142" s="45"/>
      <c r="BJ142" s="45"/>
      <c r="BK142" s="45"/>
      <c r="BL142" s="45"/>
      <c r="BM142" s="45"/>
      <c r="BN142" s="16"/>
      <c r="BO142" s="46"/>
    </row>
    <row r="143">
      <c r="A143" s="62" t="s">
        <v>2926</v>
      </c>
      <c r="B143" s="62" t="s">
        <v>331</v>
      </c>
      <c r="C143" s="19" t="s">
        <v>2927</v>
      </c>
      <c r="D143" s="47"/>
      <c r="E143" s="48" t="s">
        <v>550</v>
      </c>
      <c r="F143" s="49" t="s">
        <v>575</v>
      </c>
      <c r="G143" s="23" t="s">
        <v>2928</v>
      </c>
      <c r="H143" s="50" t="s">
        <v>276</v>
      </c>
      <c r="I143" s="50" t="s">
        <v>1182</v>
      </c>
      <c r="J143" s="25" t="s">
        <v>874</v>
      </c>
      <c r="K143" s="26" t="s">
        <v>1082</v>
      </c>
      <c r="L143" s="27"/>
      <c r="M143" s="51" t="s">
        <v>2929</v>
      </c>
      <c r="N143" s="52" t="s">
        <v>1025</v>
      </c>
      <c r="O143" s="53" t="s">
        <v>302</v>
      </c>
      <c r="P143" s="50" t="s">
        <v>93</v>
      </c>
      <c r="Q143" s="53" t="s">
        <v>469</v>
      </c>
      <c r="R143" s="53" t="s">
        <v>340</v>
      </c>
      <c r="S143" s="54" t="s">
        <v>172</v>
      </c>
      <c r="T143" s="50" t="s">
        <v>108</v>
      </c>
      <c r="U143" s="32" t="s">
        <v>89</v>
      </c>
      <c r="V143" s="25" t="s">
        <v>925</v>
      </c>
      <c r="W143" s="25" t="s">
        <v>710</v>
      </c>
      <c r="X143" s="25" t="s">
        <v>1765</v>
      </c>
      <c r="Y143" s="33"/>
      <c r="Z143" s="55" t="s">
        <v>479</v>
      </c>
      <c r="AA143" s="56" t="s">
        <v>196</v>
      </c>
      <c r="AB143" s="49" t="s">
        <v>479</v>
      </c>
      <c r="AC143" s="56" t="s">
        <v>258</v>
      </c>
      <c r="AD143" s="55" t="s">
        <v>1117</v>
      </c>
      <c r="AE143" s="56" t="s">
        <v>1018</v>
      </c>
      <c r="AF143" s="36" t="s">
        <v>2930</v>
      </c>
      <c r="AG143" s="33"/>
      <c r="AH143" s="50" t="s">
        <v>115</v>
      </c>
      <c r="AI143" s="50" t="s">
        <v>168</v>
      </c>
      <c r="AJ143" s="25" t="s">
        <v>1343</v>
      </c>
      <c r="AK143" s="50" t="s">
        <v>747</v>
      </c>
      <c r="AL143" s="50" t="s">
        <v>136</v>
      </c>
      <c r="AM143" s="25" t="s">
        <v>178</v>
      </c>
      <c r="AN143" s="37" t="s">
        <v>2931</v>
      </c>
      <c r="AO143" s="38" t="s">
        <v>2932</v>
      </c>
      <c r="AP143" s="38" t="s">
        <v>2933</v>
      </c>
      <c r="AQ143" s="38" t="s">
        <v>2927</v>
      </c>
      <c r="AR143" s="39">
        <v>62.0</v>
      </c>
      <c r="AS143" s="57" t="s">
        <v>2934</v>
      </c>
      <c r="AT143" s="39">
        <v>56.0</v>
      </c>
      <c r="AU143" s="41" t="s">
        <v>2935</v>
      </c>
      <c r="AV143" s="39">
        <v>57.0</v>
      </c>
      <c r="AW143" s="57" t="s">
        <v>2936</v>
      </c>
      <c r="AX143" s="39">
        <v>50.0</v>
      </c>
      <c r="AY143" s="58" t="s">
        <v>2937</v>
      </c>
      <c r="AZ143" s="39">
        <v>44.0</v>
      </c>
      <c r="BA143" s="59"/>
      <c r="BB143" s="59"/>
      <c r="BC143" s="78"/>
      <c r="BD143" s="78"/>
      <c r="BE143" s="61"/>
      <c r="BF143" s="61"/>
      <c r="BG143" s="61"/>
      <c r="BH143" s="61"/>
      <c r="BI143" s="61"/>
      <c r="BJ143" s="61"/>
      <c r="BK143" s="61"/>
      <c r="BL143" s="61"/>
      <c r="BM143" s="61"/>
      <c r="BN143" s="16"/>
      <c r="BO143" s="46"/>
    </row>
    <row r="144">
      <c r="A144" s="18" t="s">
        <v>2938</v>
      </c>
      <c r="B144" s="18" t="s">
        <v>2939</v>
      </c>
      <c r="C144" s="19" t="s">
        <v>293</v>
      </c>
      <c r="D144" s="20"/>
      <c r="E144" s="21" t="s">
        <v>473</v>
      </c>
      <c r="F144" s="22" t="s">
        <v>459</v>
      </c>
      <c r="G144" s="23" t="s">
        <v>2940</v>
      </c>
      <c r="H144" s="24" t="s">
        <v>1433</v>
      </c>
      <c r="I144" s="24" t="s">
        <v>878</v>
      </c>
      <c r="J144" s="25" t="s">
        <v>1939</v>
      </c>
      <c r="K144" s="26" t="s">
        <v>2941</v>
      </c>
      <c r="L144" s="27"/>
      <c r="M144" s="28" t="s">
        <v>2942</v>
      </c>
      <c r="N144" s="29" t="s">
        <v>474</v>
      </c>
      <c r="O144" s="30" t="s">
        <v>981</v>
      </c>
      <c r="P144" s="24" t="s">
        <v>82</v>
      </c>
      <c r="Q144" s="30" t="s">
        <v>1622</v>
      </c>
      <c r="R144" s="30" t="s">
        <v>578</v>
      </c>
      <c r="S144" s="31" t="s">
        <v>121</v>
      </c>
      <c r="T144" s="24" t="s">
        <v>96</v>
      </c>
      <c r="U144" s="32" t="s">
        <v>1464</v>
      </c>
      <c r="V144" s="25" t="s">
        <v>112</v>
      </c>
      <c r="W144" s="25" t="s">
        <v>115</v>
      </c>
      <c r="X144" s="25" t="s">
        <v>773</v>
      </c>
      <c r="Y144" s="33"/>
      <c r="Z144" s="34" t="s">
        <v>880</v>
      </c>
      <c r="AA144" s="35" t="s">
        <v>293</v>
      </c>
      <c r="AB144" s="22" t="s">
        <v>1343</v>
      </c>
      <c r="AC144" s="35" t="s">
        <v>1365</v>
      </c>
      <c r="AD144" s="34" t="s">
        <v>168</v>
      </c>
      <c r="AE144" s="35" t="s">
        <v>1486</v>
      </c>
      <c r="AF144" s="36" t="s">
        <v>2943</v>
      </c>
      <c r="AG144" s="33"/>
      <c r="AH144" s="24" t="s">
        <v>1082</v>
      </c>
      <c r="AI144" s="24" t="s">
        <v>93</v>
      </c>
      <c r="AJ144" s="25" t="s">
        <v>1250</v>
      </c>
      <c r="AK144" s="24" t="s">
        <v>511</v>
      </c>
      <c r="AL144" s="24" t="s">
        <v>354</v>
      </c>
      <c r="AM144" s="25" t="s">
        <v>2944</v>
      </c>
      <c r="AN144" s="37" t="s">
        <v>2945</v>
      </c>
      <c r="AO144" s="38" t="s">
        <v>2946</v>
      </c>
      <c r="AP144" s="38" t="s">
        <v>2947</v>
      </c>
      <c r="AQ144" s="38" t="s">
        <v>293</v>
      </c>
      <c r="AR144" s="39">
        <v>56.0</v>
      </c>
      <c r="AS144" s="40" t="s">
        <v>2948</v>
      </c>
      <c r="AT144" s="39">
        <v>42.0</v>
      </c>
      <c r="AU144" s="41" t="s">
        <v>2949</v>
      </c>
      <c r="AV144" s="39">
        <v>33.0</v>
      </c>
      <c r="AW144" s="40" t="s">
        <v>2950</v>
      </c>
      <c r="AX144" s="39">
        <v>24.0</v>
      </c>
      <c r="AY144" s="42" t="s">
        <v>2951</v>
      </c>
      <c r="AZ144" s="39">
        <v>29.0</v>
      </c>
      <c r="BA144" s="43"/>
      <c r="BB144" s="43"/>
      <c r="BC144" s="79"/>
      <c r="BD144" s="79"/>
      <c r="BE144" s="45"/>
      <c r="BF144" s="45"/>
      <c r="BG144" s="45"/>
      <c r="BH144" s="45"/>
      <c r="BI144" s="45"/>
      <c r="BJ144" s="45"/>
      <c r="BK144" s="45"/>
      <c r="BL144" s="45"/>
      <c r="BM144" s="45"/>
      <c r="BN144" s="16"/>
      <c r="BO144" s="46"/>
    </row>
    <row r="145">
      <c r="A145" s="18" t="s">
        <v>2952</v>
      </c>
      <c r="B145" s="18" t="s">
        <v>2953</v>
      </c>
      <c r="C145" s="19" t="s">
        <v>2954</v>
      </c>
      <c r="D145" s="47"/>
      <c r="E145" s="48" t="s">
        <v>959</v>
      </c>
      <c r="F145" s="49" t="s">
        <v>137</v>
      </c>
      <c r="G145" s="23" t="s">
        <v>2745</v>
      </c>
      <c r="H145" s="50" t="s">
        <v>2955</v>
      </c>
      <c r="I145" s="50" t="s">
        <v>936</v>
      </c>
      <c r="J145" s="25" t="s">
        <v>2956</v>
      </c>
      <c r="K145" s="26" t="s">
        <v>2957</v>
      </c>
      <c r="L145" s="27"/>
      <c r="M145" s="51" t="s">
        <v>2958</v>
      </c>
      <c r="N145" s="52" t="s">
        <v>1731</v>
      </c>
      <c r="O145" s="53" t="s">
        <v>545</v>
      </c>
      <c r="P145" s="50" t="s">
        <v>236</v>
      </c>
      <c r="Q145" s="53" t="s">
        <v>174</v>
      </c>
      <c r="R145" s="53" t="s">
        <v>712</v>
      </c>
      <c r="S145" s="54" t="s">
        <v>938</v>
      </c>
      <c r="T145" s="50" t="s">
        <v>265</v>
      </c>
      <c r="U145" s="32" t="s">
        <v>720</v>
      </c>
      <c r="V145" s="25" t="s">
        <v>223</v>
      </c>
      <c r="W145" s="25" t="s">
        <v>1884</v>
      </c>
      <c r="X145" s="25" t="s">
        <v>2959</v>
      </c>
      <c r="Y145" s="33"/>
      <c r="Z145" s="55" t="s">
        <v>1421</v>
      </c>
      <c r="AA145" s="56" t="s">
        <v>2960</v>
      </c>
      <c r="AB145" s="49" t="s">
        <v>96</v>
      </c>
      <c r="AC145" s="56" t="s">
        <v>265</v>
      </c>
      <c r="AD145" s="55" t="s">
        <v>1939</v>
      </c>
      <c r="AE145" s="56" t="s">
        <v>545</v>
      </c>
      <c r="AF145" s="36" t="s">
        <v>2961</v>
      </c>
      <c r="AG145" s="33"/>
      <c r="AH145" s="50" t="s">
        <v>383</v>
      </c>
      <c r="AI145" s="50" t="s">
        <v>342</v>
      </c>
      <c r="AJ145" s="25" t="s">
        <v>609</v>
      </c>
      <c r="AK145" s="50" t="s">
        <v>664</v>
      </c>
      <c r="AL145" s="50" t="s">
        <v>96</v>
      </c>
      <c r="AM145" s="25" t="s">
        <v>2962</v>
      </c>
      <c r="AN145" s="37" t="s">
        <v>2963</v>
      </c>
      <c r="AO145" s="38" t="s">
        <v>2964</v>
      </c>
      <c r="AP145" s="38" t="s">
        <v>2965</v>
      </c>
      <c r="AQ145" s="38" t="s">
        <v>2954</v>
      </c>
      <c r="AR145" s="39">
        <v>22.0</v>
      </c>
      <c r="AS145" s="57" t="s">
        <v>2966</v>
      </c>
      <c r="AT145" s="39">
        <v>19.0</v>
      </c>
      <c r="AU145" s="41" t="s">
        <v>2967</v>
      </c>
      <c r="AV145" s="39">
        <v>17.0</v>
      </c>
      <c r="AW145" s="57" t="s">
        <v>2968</v>
      </c>
      <c r="AX145" s="39">
        <v>15.0</v>
      </c>
      <c r="AY145" s="58" t="s">
        <v>2969</v>
      </c>
      <c r="AZ145" s="39">
        <v>16.0</v>
      </c>
      <c r="BA145" s="59"/>
      <c r="BB145" s="59"/>
      <c r="BC145" s="78"/>
      <c r="BD145" s="78"/>
      <c r="BE145" s="61"/>
      <c r="BF145" s="61"/>
      <c r="BG145" s="61"/>
      <c r="BH145" s="61"/>
      <c r="BI145" s="61"/>
      <c r="BJ145" s="61"/>
      <c r="BK145" s="61"/>
      <c r="BL145" s="61"/>
      <c r="BM145" s="61"/>
      <c r="BN145" s="16"/>
      <c r="BO145" s="46"/>
    </row>
    <row r="146">
      <c r="A146" s="18" t="s">
        <v>2970</v>
      </c>
      <c r="B146" s="18" t="s">
        <v>1148</v>
      </c>
      <c r="C146" s="19" t="s">
        <v>2971</v>
      </c>
      <c r="D146" s="20"/>
      <c r="E146" s="21" t="s">
        <v>472</v>
      </c>
      <c r="F146" s="22" t="s">
        <v>2972</v>
      </c>
      <c r="G146" s="23" t="s">
        <v>1066</v>
      </c>
      <c r="H146" s="24" t="s">
        <v>830</v>
      </c>
      <c r="I146" s="24" t="s">
        <v>202</v>
      </c>
      <c r="J146" s="25" t="s">
        <v>2973</v>
      </c>
      <c r="K146" s="26" t="s">
        <v>1545</v>
      </c>
      <c r="L146" s="27"/>
      <c r="M146" s="28" t="s">
        <v>2974</v>
      </c>
      <c r="N146" s="29" t="s">
        <v>601</v>
      </c>
      <c r="O146" s="30" t="s">
        <v>469</v>
      </c>
      <c r="P146" s="24" t="s">
        <v>78</v>
      </c>
      <c r="Q146" s="30" t="s">
        <v>1316</v>
      </c>
      <c r="R146" s="30" t="s">
        <v>1433</v>
      </c>
      <c r="S146" s="31" t="s">
        <v>172</v>
      </c>
      <c r="T146" s="24" t="s">
        <v>77</v>
      </c>
      <c r="U146" s="32" t="s">
        <v>2975</v>
      </c>
      <c r="V146" s="25" t="s">
        <v>705</v>
      </c>
      <c r="W146" s="25" t="s">
        <v>2976</v>
      </c>
      <c r="X146" s="25" t="s">
        <v>2977</v>
      </c>
      <c r="Y146" s="33"/>
      <c r="Z146" s="34" t="s">
        <v>888</v>
      </c>
      <c r="AA146" s="35" t="s">
        <v>128</v>
      </c>
      <c r="AB146" s="22" t="s">
        <v>751</v>
      </c>
      <c r="AC146" s="35" t="s">
        <v>121</v>
      </c>
      <c r="AD146" s="34" t="s">
        <v>136</v>
      </c>
      <c r="AE146" s="35" t="s">
        <v>155</v>
      </c>
      <c r="AF146" s="36" t="s">
        <v>1937</v>
      </c>
      <c r="AG146" s="33"/>
      <c r="AH146" s="24" t="s">
        <v>373</v>
      </c>
      <c r="AI146" s="24" t="s">
        <v>302</v>
      </c>
      <c r="AJ146" s="25" t="s">
        <v>1047</v>
      </c>
      <c r="AK146" s="24" t="s">
        <v>1313</v>
      </c>
      <c r="AL146" s="24" t="s">
        <v>172</v>
      </c>
      <c r="AM146" s="25" t="s">
        <v>2978</v>
      </c>
      <c r="AN146" s="37" t="s">
        <v>2335</v>
      </c>
      <c r="AO146" s="38" t="s">
        <v>1885</v>
      </c>
      <c r="AP146" s="38" t="s">
        <v>534</v>
      </c>
      <c r="AQ146" s="38" t="s">
        <v>2971</v>
      </c>
      <c r="AR146" s="39">
        <v>108.0</v>
      </c>
      <c r="AS146" s="40" t="s">
        <v>2979</v>
      </c>
      <c r="AT146" s="39">
        <v>91.0</v>
      </c>
      <c r="AU146" s="41" t="s">
        <v>2980</v>
      </c>
      <c r="AV146" s="39">
        <v>91.0</v>
      </c>
      <c r="AW146" s="40" t="s">
        <v>2981</v>
      </c>
      <c r="AX146" s="39">
        <v>110.0</v>
      </c>
      <c r="AY146" s="42" t="s">
        <v>2982</v>
      </c>
      <c r="AZ146" s="39">
        <v>100.0</v>
      </c>
      <c r="BA146" s="43"/>
      <c r="BB146" s="43"/>
      <c r="BC146" s="79"/>
      <c r="BD146" s="79"/>
      <c r="BE146" s="45"/>
      <c r="BF146" s="45"/>
      <c r="BG146" s="45"/>
      <c r="BH146" s="45"/>
      <c r="BI146" s="45"/>
      <c r="BJ146" s="45"/>
      <c r="BK146" s="45"/>
      <c r="BL146" s="45"/>
      <c r="BM146" s="45"/>
      <c r="BN146" s="16"/>
      <c r="BO146" s="46"/>
    </row>
    <row r="147">
      <c r="A147" s="62" t="s">
        <v>2983</v>
      </c>
      <c r="B147" s="62" t="s">
        <v>2043</v>
      </c>
      <c r="C147" s="19" t="s">
        <v>2984</v>
      </c>
      <c r="D147" s="47"/>
      <c r="E147" s="48" t="s">
        <v>1430</v>
      </c>
      <c r="F147" s="49" t="s">
        <v>193</v>
      </c>
      <c r="G147" s="23" t="s">
        <v>2985</v>
      </c>
      <c r="H147" s="50" t="s">
        <v>1879</v>
      </c>
      <c r="I147" s="50" t="s">
        <v>78</v>
      </c>
      <c r="J147" s="25" t="s">
        <v>1184</v>
      </c>
      <c r="K147" s="26" t="s">
        <v>190</v>
      </c>
      <c r="L147" s="27"/>
      <c r="M147" s="51" t="s">
        <v>2986</v>
      </c>
      <c r="N147" s="52" t="s">
        <v>473</v>
      </c>
      <c r="O147" s="53" t="s">
        <v>84</v>
      </c>
      <c r="P147" s="50" t="s">
        <v>546</v>
      </c>
      <c r="Q147" s="53" t="s">
        <v>193</v>
      </c>
      <c r="R147" s="53" t="s">
        <v>1112</v>
      </c>
      <c r="S147" s="54" t="s">
        <v>880</v>
      </c>
      <c r="T147" s="50" t="s">
        <v>306</v>
      </c>
      <c r="U147" s="32" t="s">
        <v>2987</v>
      </c>
      <c r="V147" s="25" t="s">
        <v>2487</v>
      </c>
      <c r="W147" s="25" t="s">
        <v>1449</v>
      </c>
      <c r="X147" s="25" t="s">
        <v>1321</v>
      </c>
      <c r="Y147" s="33"/>
      <c r="Z147" s="55" t="s">
        <v>565</v>
      </c>
      <c r="AA147" s="56" t="s">
        <v>469</v>
      </c>
      <c r="AB147" s="49" t="s">
        <v>96</v>
      </c>
      <c r="AC147" s="56" t="s">
        <v>230</v>
      </c>
      <c r="AD147" s="55" t="s">
        <v>884</v>
      </c>
      <c r="AE147" s="56" t="s">
        <v>155</v>
      </c>
      <c r="AF147" s="36" t="s">
        <v>2798</v>
      </c>
      <c r="AG147" s="33"/>
      <c r="AH147" s="50" t="s">
        <v>171</v>
      </c>
      <c r="AI147" s="50" t="s">
        <v>438</v>
      </c>
      <c r="AJ147" s="25" t="s">
        <v>2224</v>
      </c>
      <c r="AK147" s="50" t="s">
        <v>1047</v>
      </c>
      <c r="AL147" s="50" t="s">
        <v>1784</v>
      </c>
      <c r="AM147" s="25" t="s">
        <v>2988</v>
      </c>
      <c r="AN147" s="37" t="s">
        <v>566</v>
      </c>
      <c r="AO147" s="38" t="s">
        <v>2989</v>
      </c>
      <c r="AP147" s="38" t="s">
        <v>1545</v>
      </c>
      <c r="AQ147" s="38" t="s">
        <v>2984</v>
      </c>
      <c r="AR147" s="39">
        <v>104.0</v>
      </c>
      <c r="AS147" s="57" t="s">
        <v>2990</v>
      </c>
      <c r="AT147" s="39">
        <v>138.0</v>
      </c>
      <c r="AU147" s="41" t="s">
        <v>2991</v>
      </c>
      <c r="AV147" s="39">
        <v>112.0</v>
      </c>
      <c r="AW147" s="57" t="s">
        <v>2992</v>
      </c>
      <c r="AX147" s="39">
        <v>81.0</v>
      </c>
      <c r="AY147" s="58" t="s">
        <v>2993</v>
      </c>
      <c r="AZ147" s="39">
        <v>95.0</v>
      </c>
      <c r="BA147" s="59"/>
      <c r="BB147" s="59"/>
      <c r="BC147" s="78"/>
      <c r="BD147" s="78"/>
      <c r="BE147" s="61"/>
      <c r="BF147" s="61"/>
      <c r="BG147" s="61"/>
      <c r="BH147" s="61"/>
      <c r="BI147" s="61"/>
      <c r="BJ147" s="61"/>
      <c r="BK147" s="61"/>
      <c r="BL147" s="61"/>
      <c r="BM147" s="61"/>
      <c r="BN147" s="16"/>
      <c r="BO147" s="46"/>
    </row>
    <row r="148">
      <c r="A148" s="62" t="s">
        <v>2994</v>
      </c>
      <c r="B148" s="62" t="s">
        <v>2995</v>
      </c>
      <c r="C148" s="19" t="s">
        <v>2996</v>
      </c>
      <c r="D148" s="20"/>
      <c r="E148" s="21" t="s">
        <v>770</v>
      </c>
      <c r="F148" s="22" t="s">
        <v>1065</v>
      </c>
      <c r="G148" s="23" t="s">
        <v>2997</v>
      </c>
      <c r="H148" s="24" t="s">
        <v>1368</v>
      </c>
      <c r="I148" s="24" t="s">
        <v>196</v>
      </c>
      <c r="J148" s="25" t="s">
        <v>2998</v>
      </c>
      <c r="K148" s="26" t="s">
        <v>2999</v>
      </c>
      <c r="L148" s="27"/>
      <c r="M148" s="28" t="s">
        <v>294</v>
      </c>
      <c r="N148" s="29" t="s">
        <v>1117</v>
      </c>
      <c r="O148" s="30" t="s">
        <v>305</v>
      </c>
      <c r="P148" s="24" t="s">
        <v>2010</v>
      </c>
      <c r="Q148" s="30" t="s">
        <v>1361</v>
      </c>
      <c r="R148" s="30" t="s">
        <v>120</v>
      </c>
      <c r="S148" s="31" t="s">
        <v>172</v>
      </c>
      <c r="T148" s="24" t="s">
        <v>823</v>
      </c>
      <c r="U148" s="32" t="s">
        <v>334</v>
      </c>
      <c r="V148" s="25" t="s">
        <v>3000</v>
      </c>
      <c r="W148" s="25" t="s">
        <v>3001</v>
      </c>
      <c r="X148" s="25" t="s">
        <v>3002</v>
      </c>
      <c r="Y148" s="33"/>
      <c r="Z148" s="34" t="s">
        <v>751</v>
      </c>
      <c r="AA148" s="35" t="s">
        <v>1557</v>
      </c>
      <c r="AB148" s="22" t="s">
        <v>717</v>
      </c>
      <c r="AC148" s="35" t="s">
        <v>831</v>
      </c>
      <c r="AD148" s="34" t="s">
        <v>167</v>
      </c>
      <c r="AE148" s="35" t="s">
        <v>548</v>
      </c>
      <c r="AF148" s="36" t="s">
        <v>2162</v>
      </c>
      <c r="AG148" s="33"/>
      <c r="AH148" s="24" t="s">
        <v>265</v>
      </c>
      <c r="AI148" s="24" t="s">
        <v>2084</v>
      </c>
      <c r="AJ148" s="25" t="s">
        <v>1336</v>
      </c>
      <c r="AK148" s="24" t="s">
        <v>509</v>
      </c>
      <c r="AL148" s="24" t="s">
        <v>93</v>
      </c>
      <c r="AM148" s="25" t="s">
        <v>3003</v>
      </c>
      <c r="AN148" s="37" t="s">
        <v>3004</v>
      </c>
      <c r="AO148" s="38" t="s">
        <v>3005</v>
      </c>
      <c r="AP148" s="38" t="s">
        <v>3006</v>
      </c>
      <c r="AQ148" s="38" t="s">
        <v>2996</v>
      </c>
      <c r="AR148" s="39">
        <v>220.0</v>
      </c>
      <c r="AS148" s="40" t="s">
        <v>3007</v>
      </c>
      <c r="AT148" s="39">
        <v>254.0</v>
      </c>
      <c r="AU148" s="41" t="s">
        <v>3008</v>
      </c>
      <c r="AV148" s="39">
        <v>229.0</v>
      </c>
      <c r="AW148" s="40" t="s">
        <v>3009</v>
      </c>
      <c r="AX148" s="39">
        <v>150.0</v>
      </c>
      <c r="AY148" s="42" t="s">
        <v>3010</v>
      </c>
      <c r="AZ148" s="39">
        <v>178.0</v>
      </c>
      <c r="BA148" s="43"/>
      <c r="BB148" s="79"/>
      <c r="BC148" s="79"/>
      <c r="BD148" s="79"/>
      <c r="BE148" s="45"/>
      <c r="BF148" s="45"/>
      <c r="BG148" s="45"/>
      <c r="BH148" s="45"/>
      <c r="BI148" s="45"/>
      <c r="BJ148" s="45"/>
      <c r="BK148" s="45"/>
      <c r="BL148" s="45"/>
      <c r="BM148" s="45"/>
      <c r="BN148" s="16"/>
      <c r="BO148" s="46"/>
    </row>
    <row r="149">
      <c r="A149" s="18" t="s">
        <v>3011</v>
      </c>
      <c r="B149" s="18" t="s">
        <v>1508</v>
      </c>
      <c r="C149" s="19" t="s">
        <v>3012</v>
      </c>
      <c r="D149" s="47"/>
      <c r="E149" s="48" t="s">
        <v>1296</v>
      </c>
      <c r="F149" s="49" t="s">
        <v>440</v>
      </c>
      <c r="G149" s="23" t="s">
        <v>125</v>
      </c>
      <c r="H149" s="50" t="s">
        <v>1683</v>
      </c>
      <c r="I149" s="50" t="s">
        <v>2276</v>
      </c>
      <c r="J149" s="25" t="s">
        <v>203</v>
      </c>
      <c r="K149" s="26" t="s">
        <v>3013</v>
      </c>
      <c r="L149" s="27"/>
      <c r="M149" s="51" t="s">
        <v>3014</v>
      </c>
      <c r="N149" s="52" t="s">
        <v>1153</v>
      </c>
      <c r="O149" s="53" t="s">
        <v>265</v>
      </c>
      <c r="P149" s="50" t="s">
        <v>1295</v>
      </c>
      <c r="Q149" s="53" t="s">
        <v>108</v>
      </c>
      <c r="R149" s="53" t="s">
        <v>712</v>
      </c>
      <c r="S149" s="54" t="s">
        <v>955</v>
      </c>
      <c r="T149" s="50" t="s">
        <v>266</v>
      </c>
      <c r="U149" s="32" t="s">
        <v>1018</v>
      </c>
      <c r="V149" s="25" t="s">
        <v>2423</v>
      </c>
      <c r="W149" s="25" t="s">
        <v>1062</v>
      </c>
      <c r="X149" s="25" t="s">
        <v>3015</v>
      </c>
      <c r="Y149" s="33"/>
      <c r="Z149" s="55" t="s">
        <v>2639</v>
      </c>
      <c r="AA149" s="56" t="s">
        <v>1047</v>
      </c>
      <c r="AB149" s="49" t="s">
        <v>1025</v>
      </c>
      <c r="AC149" s="56" t="s">
        <v>979</v>
      </c>
      <c r="AD149" s="55" t="s">
        <v>873</v>
      </c>
      <c r="AE149" s="56" t="s">
        <v>231</v>
      </c>
      <c r="AF149" s="36" t="s">
        <v>3016</v>
      </c>
      <c r="AG149" s="33"/>
      <c r="AH149" s="50" t="s">
        <v>222</v>
      </c>
      <c r="AI149" s="50" t="s">
        <v>806</v>
      </c>
      <c r="AJ149" s="25" t="s">
        <v>742</v>
      </c>
      <c r="AK149" s="50" t="s">
        <v>2796</v>
      </c>
      <c r="AL149" s="50" t="s">
        <v>573</v>
      </c>
      <c r="AM149" s="25" t="s">
        <v>3017</v>
      </c>
      <c r="AN149" s="37" t="s">
        <v>3018</v>
      </c>
      <c r="AO149" s="38" t="s">
        <v>3019</v>
      </c>
      <c r="AP149" s="38" t="s">
        <v>3020</v>
      </c>
      <c r="AQ149" s="38" t="s">
        <v>3012</v>
      </c>
      <c r="AR149" s="39">
        <v>30.0</v>
      </c>
      <c r="AS149" s="57" t="s">
        <v>3021</v>
      </c>
      <c r="AT149" s="39">
        <v>27.0</v>
      </c>
      <c r="AU149" s="41" t="s">
        <v>3022</v>
      </c>
      <c r="AV149" s="39">
        <v>23.0</v>
      </c>
      <c r="AW149" s="57" t="s">
        <v>3023</v>
      </c>
      <c r="AX149" s="39">
        <v>19.0</v>
      </c>
      <c r="AY149" s="58" t="s">
        <v>3024</v>
      </c>
      <c r="AZ149" s="39">
        <v>17.0</v>
      </c>
      <c r="BA149" s="59"/>
      <c r="BB149" s="78"/>
      <c r="BC149" s="78"/>
      <c r="BD149" s="78"/>
      <c r="BE149" s="61"/>
      <c r="BF149" s="61"/>
      <c r="BG149" s="61"/>
      <c r="BH149" s="61"/>
      <c r="BI149" s="61"/>
      <c r="BJ149" s="61"/>
      <c r="BK149" s="61"/>
      <c r="BL149" s="61"/>
      <c r="BM149" s="61"/>
      <c r="BN149" s="16"/>
      <c r="BO149" s="46"/>
    </row>
    <row r="150">
      <c r="A150" s="18" t="s">
        <v>3025</v>
      </c>
      <c r="B150" s="18" t="s">
        <v>3026</v>
      </c>
      <c r="C150" s="19" t="s">
        <v>3027</v>
      </c>
      <c r="D150" s="20"/>
      <c r="E150" s="21" t="s">
        <v>602</v>
      </c>
      <c r="F150" s="22" t="s">
        <v>542</v>
      </c>
      <c r="G150" s="23" t="s">
        <v>3028</v>
      </c>
      <c r="H150" s="24" t="s">
        <v>305</v>
      </c>
      <c r="I150" s="24" t="s">
        <v>1828</v>
      </c>
      <c r="J150" s="25" t="s">
        <v>2870</v>
      </c>
      <c r="K150" s="26" t="s">
        <v>3029</v>
      </c>
      <c r="L150" s="27"/>
      <c r="M150" s="28" t="s">
        <v>3030</v>
      </c>
      <c r="N150" s="29" t="s">
        <v>953</v>
      </c>
      <c r="O150" s="30" t="s">
        <v>193</v>
      </c>
      <c r="P150" s="24" t="s">
        <v>1803</v>
      </c>
      <c r="Q150" s="30" t="s">
        <v>705</v>
      </c>
      <c r="R150" s="30" t="s">
        <v>796</v>
      </c>
      <c r="S150" s="31" t="s">
        <v>575</v>
      </c>
      <c r="T150" s="24" t="s">
        <v>133</v>
      </c>
      <c r="U150" s="32" t="s">
        <v>711</v>
      </c>
      <c r="V150" s="25" t="s">
        <v>3031</v>
      </c>
      <c r="W150" s="25" t="s">
        <v>84</v>
      </c>
      <c r="X150" s="25" t="s">
        <v>3032</v>
      </c>
      <c r="Y150" s="33"/>
      <c r="Z150" s="34" t="s">
        <v>769</v>
      </c>
      <c r="AA150" s="35" t="s">
        <v>1253</v>
      </c>
      <c r="AB150" s="22" t="s">
        <v>256</v>
      </c>
      <c r="AC150" s="35" t="s">
        <v>765</v>
      </c>
      <c r="AD150" s="34" t="s">
        <v>383</v>
      </c>
      <c r="AE150" s="35" t="s">
        <v>240</v>
      </c>
      <c r="AF150" s="36" t="s">
        <v>3033</v>
      </c>
      <c r="AG150" s="33"/>
      <c r="AH150" s="24" t="s">
        <v>1799</v>
      </c>
      <c r="AI150" s="24" t="s">
        <v>445</v>
      </c>
      <c r="AJ150" s="25" t="s">
        <v>3034</v>
      </c>
      <c r="AK150" s="24" t="s">
        <v>860</v>
      </c>
      <c r="AL150" s="24" t="s">
        <v>84</v>
      </c>
      <c r="AM150" s="25" t="s">
        <v>3035</v>
      </c>
      <c r="AN150" s="37" t="s">
        <v>3036</v>
      </c>
      <c r="AO150" s="38" t="s">
        <v>111</v>
      </c>
      <c r="AP150" s="38" t="s">
        <v>3037</v>
      </c>
      <c r="AQ150" s="38" t="s">
        <v>3027</v>
      </c>
      <c r="AR150" s="39">
        <v>266.0</v>
      </c>
      <c r="AS150" s="40" t="s">
        <v>3038</v>
      </c>
      <c r="AT150" s="39">
        <v>250.0</v>
      </c>
      <c r="AU150" s="41" t="s">
        <v>3039</v>
      </c>
      <c r="AV150" s="39">
        <v>252.0</v>
      </c>
      <c r="AW150" s="40" t="s">
        <v>3040</v>
      </c>
      <c r="AX150" s="39">
        <v>272.0</v>
      </c>
      <c r="AY150" s="42" t="s">
        <v>3041</v>
      </c>
      <c r="AZ150" s="39">
        <v>268.0</v>
      </c>
      <c r="BA150" s="43"/>
      <c r="BB150" s="79"/>
      <c r="BC150" s="79"/>
      <c r="BD150" s="79"/>
      <c r="BE150" s="45"/>
      <c r="BF150" s="45"/>
      <c r="BG150" s="45"/>
      <c r="BH150" s="45"/>
      <c r="BI150" s="45"/>
      <c r="BJ150" s="45"/>
      <c r="BK150" s="45"/>
      <c r="BL150" s="45"/>
      <c r="BM150" s="45"/>
      <c r="BN150" s="16"/>
      <c r="BO150" s="46"/>
    </row>
    <row r="151">
      <c r="A151" s="18" t="s">
        <v>3042</v>
      </c>
      <c r="B151" s="18" t="s">
        <v>329</v>
      </c>
      <c r="C151" s="19" t="s">
        <v>3043</v>
      </c>
      <c r="D151" s="47"/>
      <c r="E151" s="48" t="s">
        <v>134</v>
      </c>
      <c r="F151" s="49" t="s">
        <v>262</v>
      </c>
      <c r="G151" s="23" t="s">
        <v>1623</v>
      </c>
      <c r="H151" s="50" t="s">
        <v>3044</v>
      </c>
      <c r="I151" s="50" t="s">
        <v>442</v>
      </c>
      <c r="J151" s="25" t="s">
        <v>1277</v>
      </c>
      <c r="K151" s="26" t="s">
        <v>623</v>
      </c>
      <c r="L151" s="27"/>
      <c r="M151" s="51" t="s">
        <v>655</v>
      </c>
      <c r="N151" s="52" t="s">
        <v>258</v>
      </c>
      <c r="O151" s="53" t="s">
        <v>710</v>
      </c>
      <c r="P151" s="50" t="s">
        <v>2365</v>
      </c>
      <c r="Q151" s="53" t="s">
        <v>305</v>
      </c>
      <c r="R151" s="53" t="s">
        <v>438</v>
      </c>
      <c r="S151" s="54" t="s">
        <v>134</v>
      </c>
      <c r="T151" s="50" t="s">
        <v>540</v>
      </c>
      <c r="U151" s="32" t="s">
        <v>2428</v>
      </c>
      <c r="V151" s="25" t="s">
        <v>3045</v>
      </c>
      <c r="W151" s="25" t="s">
        <v>341</v>
      </c>
      <c r="X151" s="25" t="s">
        <v>271</v>
      </c>
      <c r="Y151" s="33"/>
      <c r="Z151" s="55" t="s">
        <v>1729</v>
      </c>
      <c r="AA151" s="56" t="s">
        <v>3046</v>
      </c>
      <c r="AB151" s="49" t="s">
        <v>1464</v>
      </c>
      <c r="AC151" s="56" t="s">
        <v>1591</v>
      </c>
      <c r="AD151" s="55" t="s">
        <v>573</v>
      </c>
      <c r="AE151" s="56" t="s">
        <v>2365</v>
      </c>
      <c r="AF151" s="36" t="s">
        <v>3047</v>
      </c>
      <c r="AG151" s="33"/>
      <c r="AH151" s="50" t="s">
        <v>130</v>
      </c>
      <c r="AI151" s="50" t="s">
        <v>2084</v>
      </c>
      <c r="AJ151" s="25" t="s">
        <v>2871</v>
      </c>
      <c r="AK151" s="50" t="s">
        <v>107</v>
      </c>
      <c r="AL151" s="50" t="s">
        <v>319</v>
      </c>
      <c r="AM151" s="25" t="s">
        <v>1325</v>
      </c>
      <c r="AN151" s="37" t="s">
        <v>706</v>
      </c>
      <c r="AO151" s="38" t="s">
        <v>3048</v>
      </c>
      <c r="AP151" s="38" t="s">
        <v>3049</v>
      </c>
      <c r="AQ151" s="38" t="s">
        <v>3043</v>
      </c>
      <c r="AR151" s="39">
        <v>215.0</v>
      </c>
      <c r="AS151" s="57" t="s">
        <v>3050</v>
      </c>
      <c r="AT151" s="39">
        <v>221.0</v>
      </c>
      <c r="AU151" s="41" t="s">
        <v>3051</v>
      </c>
      <c r="AV151" s="39">
        <v>191.0</v>
      </c>
      <c r="AW151" s="57" t="s">
        <v>3052</v>
      </c>
      <c r="AX151" s="39">
        <v>158.0</v>
      </c>
      <c r="AY151" s="58" t="s">
        <v>3053</v>
      </c>
      <c r="AZ151" s="39">
        <v>173.0</v>
      </c>
      <c r="BA151" s="59"/>
      <c r="BB151" s="78"/>
      <c r="BC151" s="78"/>
      <c r="BD151" s="78"/>
      <c r="BE151" s="61"/>
      <c r="BF151" s="61"/>
      <c r="BG151" s="61"/>
      <c r="BH151" s="61"/>
      <c r="BI151" s="61"/>
      <c r="BJ151" s="61"/>
      <c r="BK151" s="61"/>
      <c r="BL151" s="61"/>
      <c r="BM151" s="61"/>
      <c r="BN151" s="16"/>
      <c r="BO151" s="46"/>
    </row>
    <row r="152">
      <c r="A152" s="62" t="s">
        <v>3054</v>
      </c>
      <c r="B152" s="62" t="s">
        <v>3055</v>
      </c>
      <c r="C152" s="19" t="s">
        <v>3056</v>
      </c>
      <c r="D152" s="20"/>
      <c r="E152" s="21" t="s">
        <v>734</v>
      </c>
      <c r="F152" s="22" t="s">
        <v>166</v>
      </c>
      <c r="G152" s="23" t="s">
        <v>1466</v>
      </c>
      <c r="H152" s="24" t="s">
        <v>3057</v>
      </c>
      <c r="I152" s="24" t="s">
        <v>222</v>
      </c>
      <c r="J152" s="25" t="s">
        <v>3058</v>
      </c>
      <c r="K152" s="26" t="s">
        <v>1423</v>
      </c>
      <c r="L152" s="27"/>
      <c r="M152" s="28" t="s">
        <v>1444</v>
      </c>
      <c r="N152" s="29" t="s">
        <v>3059</v>
      </c>
      <c r="O152" s="30" t="s">
        <v>474</v>
      </c>
      <c r="P152" s="24" t="s">
        <v>2791</v>
      </c>
      <c r="Q152" s="30" t="s">
        <v>302</v>
      </c>
      <c r="R152" s="30" t="s">
        <v>578</v>
      </c>
      <c r="S152" s="31" t="s">
        <v>517</v>
      </c>
      <c r="T152" s="24" t="s">
        <v>78</v>
      </c>
      <c r="U152" s="32" t="s">
        <v>76</v>
      </c>
      <c r="V152" s="25" t="s">
        <v>3060</v>
      </c>
      <c r="W152" s="25" t="s">
        <v>2029</v>
      </c>
      <c r="X152" s="25" t="s">
        <v>3061</v>
      </c>
      <c r="Y152" s="33"/>
      <c r="Z152" s="34" t="s">
        <v>907</v>
      </c>
      <c r="AA152" s="35" t="s">
        <v>1137</v>
      </c>
      <c r="AB152" s="22" t="s">
        <v>751</v>
      </c>
      <c r="AC152" s="35" t="s">
        <v>720</v>
      </c>
      <c r="AD152" s="34" t="s">
        <v>272</v>
      </c>
      <c r="AE152" s="35" t="s">
        <v>722</v>
      </c>
      <c r="AF152" s="36" t="s">
        <v>227</v>
      </c>
      <c r="AG152" s="33"/>
      <c r="AH152" s="24" t="s">
        <v>110</v>
      </c>
      <c r="AI152" s="24" t="s">
        <v>537</v>
      </c>
      <c r="AJ152" s="25" t="s">
        <v>3062</v>
      </c>
      <c r="AK152" s="24" t="s">
        <v>1670</v>
      </c>
      <c r="AL152" s="24" t="s">
        <v>168</v>
      </c>
      <c r="AM152" s="25" t="s">
        <v>2067</v>
      </c>
      <c r="AN152" s="37" t="s">
        <v>2745</v>
      </c>
      <c r="AO152" s="38" t="s">
        <v>546</v>
      </c>
      <c r="AP152" s="38" t="s">
        <v>1173</v>
      </c>
      <c r="AQ152" s="38" t="s">
        <v>3056</v>
      </c>
      <c r="AR152" s="39">
        <v>57.0</v>
      </c>
      <c r="AS152" s="40" t="s">
        <v>3063</v>
      </c>
      <c r="AT152" s="39">
        <v>51.0</v>
      </c>
      <c r="AU152" s="41" t="s">
        <v>3064</v>
      </c>
      <c r="AV152" s="39">
        <v>53.0</v>
      </c>
      <c r="AW152" s="40" t="s">
        <v>3065</v>
      </c>
      <c r="AX152" s="39">
        <v>99.0</v>
      </c>
      <c r="AY152" s="42" t="s">
        <v>3066</v>
      </c>
      <c r="AZ152" s="39">
        <v>97.0</v>
      </c>
      <c r="BA152" s="43"/>
      <c r="BB152" s="79"/>
      <c r="BC152" s="79"/>
      <c r="BD152" s="79"/>
      <c r="BE152" s="45"/>
      <c r="BF152" s="45"/>
      <c r="BG152" s="45"/>
      <c r="BH152" s="45"/>
      <c r="BI152" s="45"/>
      <c r="BJ152" s="45"/>
      <c r="BK152" s="45"/>
      <c r="BL152" s="45"/>
      <c r="BM152" s="45"/>
      <c r="BN152" s="16"/>
      <c r="BO152" s="46"/>
    </row>
    <row r="153">
      <c r="A153" s="62" t="s">
        <v>3067</v>
      </c>
      <c r="B153" s="62" t="s">
        <v>2237</v>
      </c>
      <c r="C153" s="19" t="s">
        <v>3068</v>
      </c>
      <c r="D153" s="47"/>
      <c r="E153" s="48" t="s">
        <v>1037</v>
      </c>
      <c r="F153" s="49" t="s">
        <v>460</v>
      </c>
      <c r="G153" s="23" t="s">
        <v>370</v>
      </c>
      <c r="H153" s="50" t="s">
        <v>369</v>
      </c>
      <c r="I153" s="50" t="s">
        <v>127</v>
      </c>
      <c r="J153" s="25" t="s">
        <v>751</v>
      </c>
      <c r="K153" s="26" t="s">
        <v>3069</v>
      </c>
      <c r="L153" s="27"/>
      <c r="M153" s="51" t="s">
        <v>3070</v>
      </c>
      <c r="N153" s="52" t="s">
        <v>602</v>
      </c>
      <c r="O153" s="53" t="s">
        <v>302</v>
      </c>
      <c r="P153" s="50" t="s">
        <v>1323</v>
      </c>
      <c r="Q153" s="53" t="s">
        <v>2811</v>
      </c>
      <c r="R153" s="53" t="s">
        <v>1025</v>
      </c>
      <c r="S153" s="54" t="s">
        <v>311</v>
      </c>
      <c r="T153" s="50" t="s">
        <v>445</v>
      </c>
      <c r="U153" s="32" t="s">
        <v>930</v>
      </c>
      <c r="V153" s="25" t="s">
        <v>747</v>
      </c>
      <c r="W153" s="25" t="s">
        <v>3071</v>
      </c>
      <c r="X153" s="25" t="s">
        <v>2691</v>
      </c>
      <c r="Y153" s="33"/>
      <c r="Z153" s="55" t="s">
        <v>1428</v>
      </c>
      <c r="AA153" s="56" t="s">
        <v>275</v>
      </c>
      <c r="AB153" s="49" t="s">
        <v>1422</v>
      </c>
      <c r="AC153" s="56" t="s">
        <v>150</v>
      </c>
      <c r="AD153" s="55" t="s">
        <v>607</v>
      </c>
      <c r="AE153" s="56" t="s">
        <v>2796</v>
      </c>
      <c r="AF153" s="36" t="s">
        <v>3072</v>
      </c>
      <c r="AG153" s="33"/>
      <c r="AH153" s="50" t="s">
        <v>131</v>
      </c>
      <c r="AI153" s="50" t="s">
        <v>354</v>
      </c>
      <c r="AJ153" s="25" t="s">
        <v>1409</v>
      </c>
      <c r="AK153" s="50" t="s">
        <v>125</v>
      </c>
      <c r="AL153" s="50" t="s">
        <v>174</v>
      </c>
      <c r="AM153" s="25" t="s">
        <v>1023</v>
      </c>
      <c r="AN153" s="37" t="s">
        <v>3073</v>
      </c>
      <c r="AO153" s="38" t="s">
        <v>3074</v>
      </c>
      <c r="AP153" s="38" t="s">
        <v>3075</v>
      </c>
      <c r="AQ153" s="38" t="s">
        <v>3068</v>
      </c>
      <c r="AR153" s="39">
        <v>60.0</v>
      </c>
      <c r="AS153" s="57" t="s">
        <v>3076</v>
      </c>
      <c r="AT153" s="39">
        <v>105.0</v>
      </c>
      <c r="AU153" s="41" t="s">
        <v>3077</v>
      </c>
      <c r="AV153" s="39">
        <v>98.0</v>
      </c>
      <c r="AW153" s="57" t="s">
        <v>3078</v>
      </c>
      <c r="AX153" s="39">
        <v>98.0</v>
      </c>
      <c r="AY153" s="58" t="s">
        <v>3079</v>
      </c>
      <c r="AZ153" s="39">
        <v>99.0</v>
      </c>
      <c r="BA153" s="78"/>
      <c r="BB153" s="78"/>
      <c r="BC153" s="78"/>
      <c r="BD153" s="78"/>
      <c r="BE153" s="61"/>
      <c r="BF153" s="61"/>
      <c r="BG153" s="61"/>
      <c r="BH153" s="61"/>
      <c r="BI153" s="61"/>
      <c r="BJ153" s="61"/>
      <c r="BK153" s="61"/>
      <c r="BL153" s="61"/>
      <c r="BM153" s="61"/>
      <c r="BN153" s="16"/>
      <c r="BO153" s="46"/>
    </row>
    <row r="154">
      <c r="A154" s="18" t="s">
        <v>3067</v>
      </c>
      <c r="B154" s="18" t="s">
        <v>844</v>
      </c>
      <c r="C154" s="19" t="s">
        <v>3080</v>
      </c>
      <c r="D154" s="20"/>
      <c r="E154" s="21" t="s">
        <v>256</v>
      </c>
      <c r="F154" s="22" t="s">
        <v>3081</v>
      </c>
      <c r="G154" s="23" t="s">
        <v>3082</v>
      </c>
      <c r="H154" s="24" t="s">
        <v>1115</v>
      </c>
      <c r="I154" s="24" t="s">
        <v>1857</v>
      </c>
      <c r="J154" s="25" t="s">
        <v>1591</v>
      </c>
      <c r="K154" s="26" t="s">
        <v>3083</v>
      </c>
      <c r="L154" s="27"/>
      <c r="M154" s="28" t="s">
        <v>67</v>
      </c>
      <c r="N154" s="29" t="s">
        <v>1882</v>
      </c>
      <c r="O154" s="30" t="s">
        <v>155</v>
      </c>
      <c r="P154" s="24" t="s">
        <v>872</v>
      </c>
      <c r="Q154" s="30" t="s">
        <v>1622</v>
      </c>
      <c r="R154" s="30" t="s">
        <v>1316</v>
      </c>
      <c r="S154" s="31" t="s">
        <v>444</v>
      </c>
      <c r="T154" s="24" t="s">
        <v>430</v>
      </c>
      <c r="U154" s="32" t="s">
        <v>694</v>
      </c>
      <c r="V154" s="25" t="s">
        <v>2651</v>
      </c>
      <c r="W154" s="25" t="s">
        <v>3084</v>
      </c>
      <c r="X154" s="25" t="s">
        <v>3085</v>
      </c>
      <c r="Y154" s="33"/>
      <c r="Z154" s="34" t="s">
        <v>383</v>
      </c>
      <c r="AA154" s="35" t="s">
        <v>717</v>
      </c>
      <c r="AB154" s="22" t="s">
        <v>938</v>
      </c>
      <c r="AC154" s="35" t="s">
        <v>1296</v>
      </c>
      <c r="AD154" s="34" t="s">
        <v>168</v>
      </c>
      <c r="AE154" s="35" t="s">
        <v>1251</v>
      </c>
      <c r="AF154" s="36" t="s">
        <v>3086</v>
      </c>
      <c r="AG154" s="33"/>
      <c r="AH154" s="24" t="s">
        <v>88</v>
      </c>
      <c r="AI154" s="24" t="s">
        <v>302</v>
      </c>
      <c r="AJ154" s="25" t="s">
        <v>433</v>
      </c>
      <c r="AK154" s="24" t="s">
        <v>1116</v>
      </c>
      <c r="AL154" s="24" t="s">
        <v>354</v>
      </c>
      <c r="AM154" s="25" t="s">
        <v>3087</v>
      </c>
      <c r="AN154" s="37" t="s">
        <v>3088</v>
      </c>
      <c r="AO154" s="38" t="s">
        <v>3089</v>
      </c>
      <c r="AP154" s="38" t="s">
        <v>1805</v>
      </c>
      <c r="AQ154" s="38" t="s">
        <v>3080</v>
      </c>
      <c r="AR154" s="39">
        <v>181.0</v>
      </c>
      <c r="AS154" s="40" t="s">
        <v>3090</v>
      </c>
      <c r="AT154" s="39">
        <v>232.0</v>
      </c>
      <c r="AU154" s="41" t="s">
        <v>3091</v>
      </c>
      <c r="AV154" s="39">
        <v>223.0</v>
      </c>
      <c r="AW154" s="40" t="s">
        <v>3092</v>
      </c>
      <c r="AX154" s="39">
        <v>202.0</v>
      </c>
      <c r="AY154" s="42" t="s">
        <v>3093</v>
      </c>
      <c r="AZ154" s="39">
        <v>220.0</v>
      </c>
      <c r="BA154" s="79"/>
      <c r="BB154" s="79"/>
      <c r="BC154" s="79"/>
      <c r="BD154" s="79"/>
      <c r="BE154" s="45"/>
      <c r="BF154" s="45"/>
      <c r="BG154" s="45"/>
      <c r="BH154" s="45"/>
      <c r="BI154" s="45"/>
      <c r="BJ154" s="45"/>
      <c r="BK154" s="45"/>
      <c r="BL154" s="45"/>
      <c r="BM154" s="45"/>
      <c r="BN154" s="16"/>
      <c r="BO154" s="46"/>
    </row>
    <row r="155">
      <c r="A155" s="18" t="s">
        <v>3094</v>
      </c>
      <c r="B155" s="18" t="s">
        <v>3095</v>
      </c>
      <c r="C155" s="19" t="s">
        <v>3096</v>
      </c>
      <c r="D155" s="47"/>
      <c r="E155" s="48" t="s">
        <v>1132</v>
      </c>
      <c r="F155" s="49" t="s">
        <v>1899</v>
      </c>
      <c r="G155" s="23" t="s">
        <v>3097</v>
      </c>
      <c r="H155" s="50" t="s">
        <v>566</v>
      </c>
      <c r="I155" s="50" t="s">
        <v>77</v>
      </c>
      <c r="J155" s="25" t="s">
        <v>683</v>
      </c>
      <c r="K155" s="26" t="s">
        <v>1382</v>
      </c>
      <c r="L155" s="27"/>
      <c r="M155" s="51" t="s">
        <v>3098</v>
      </c>
      <c r="N155" s="52" t="s">
        <v>933</v>
      </c>
      <c r="O155" s="53" t="s">
        <v>159</v>
      </c>
      <c r="P155" s="50" t="s">
        <v>3099</v>
      </c>
      <c r="Q155" s="53" t="s">
        <v>976</v>
      </c>
      <c r="R155" s="53" t="s">
        <v>2084</v>
      </c>
      <c r="S155" s="54" t="s">
        <v>1132</v>
      </c>
      <c r="T155" s="50" t="s">
        <v>380</v>
      </c>
      <c r="U155" s="32" t="s">
        <v>858</v>
      </c>
      <c r="V155" s="25" t="s">
        <v>1423</v>
      </c>
      <c r="W155" s="25" t="s">
        <v>830</v>
      </c>
      <c r="X155" s="25" t="s">
        <v>3100</v>
      </c>
      <c r="Y155" s="33"/>
      <c r="Z155" s="55" t="s">
        <v>91</v>
      </c>
      <c r="AA155" s="56" t="s">
        <v>998</v>
      </c>
      <c r="AB155" s="49" t="s">
        <v>542</v>
      </c>
      <c r="AC155" s="56" t="s">
        <v>2009</v>
      </c>
      <c r="AD155" s="55" t="s">
        <v>149</v>
      </c>
      <c r="AE155" s="56" t="s">
        <v>135</v>
      </c>
      <c r="AF155" s="36" t="s">
        <v>3101</v>
      </c>
      <c r="AG155" s="33"/>
      <c r="AH155" s="50" t="s">
        <v>907</v>
      </c>
      <c r="AI155" s="50" t="s">
        <v>134</v>
      </c>
      <c r="AJ155" s="25" t="s">
        <v>3102</v>
      </c>
      <c r="AK155" s="50" t="s">
        <v>347</v>
      </c>
      <c r="AL155" s="50" t="s">
        <v>172</v>
      </c>
      <c r="AM155" s="25" t="s">
        <v>658</v>
      </c>
      <c r="AN155" s="37" t="s">
        <v>3103</v>
      </c>
      <c r="AO155" s="38" t="s">
        <v>3104</v>
      </c>
      <c r="AP155" s="38" t="s">
        <v>3105</v>
      </c>
      <c r="AQ155" s="38" t="s">
        <v>3096</v>
      </c>
      <c r="AR155" s="39">
        <v>132.0</v>
      </c>
      <c r="AS155" s="57" t="s">
        <v>3106</v>
      </c>
      <c r="AT155" s="39">
        <v>134.0</v>
      </c>
      <c r="AU155" s="41" t="s">
        <v>3107</v>
      </c>
      <c r="AV155" s="39">
        <v>144.0</v>
      </c>
      <c r="AW155" s="57" t="s">
        <v>3108</v>
      </c>
      <c r="AX155" s="39">
        <v>170.0</v>
      </c>
      <c r="AY155" s="58" t="s">
        <v>3109</v>
      </c>
      <c r="AZ155" s="39">
        <v>155.0</v>
      </c>
      <c r="BA155" s="78"/>
      <c r="BB155" s="78"/>
      <c r="BC155" s="78"/>
      <c r="BD155" s="78"/>
      <c r="BE155" s="61"/>
      <c r="BF155" s="61"/>
      <c r="BG155" s="61"/>
      <c r="BH155" s="61"/>
      <c r="BI155" s="61"/>
      <c r="BJ155" s="61"/>
      <c r="BK155" s="61"/>
      <c r="BL155" s="61"/>
      <c r="BM155" s="61"/>
      <c r="BN155" s="16"/>
      <c r="BO155" s="46"/>
    </row>
    <row r="156">
      <c r="A156" s="62" t="s">
        <v>3110</v>
      </c>
      <c r="B156" s="62" t="s">
        <v>331</v>
      </c>
      <c r="C156" s="19" t="s">
        <v>3111</v>
      </c>
      <c r="D156" s="20"/>
      <c r="E156" s="21" t="s">
        <v>337</v>
      </c>
      <c r="F156" s="22" t="s">
        <v>460</v>
      </c>
      <c r="G156" s="23" t="s">
        <v>1849</v>
      </c>
      <c r="H156" s="24" t="s">
        <v>627</v>
      </c>
      <c r="I156" s="24" t="s">
        <v>819</v>
      </c>
      <c r="J156" s="25" t="s">
        <v>3112</v>
      </c>
      <c r="K156" s="26" t="s">
        <v>3113</v>
      </c>
      <c r="L156" s="27"/>
      <c r="M156" s="28" t="s">
        <v>81</v>
      </c>
      <c r="N156" s="29" t="s">
        <v>81</v>
      </c>
      <c r="O156" s="30" t="s">
        <v>231</v>
      </c>
      <c r="P156" s="24" t="s">
        <v>1286</v>
      </c>
      <c r="Q156" s="30" t="s">
        <v>1361</v>
      </c>
      <c r="R156" s="30" t="s">
        <v>1252</v>
      </c>
      <c r="S156" s="31" t="s">
        <v>107</v>
      </c>
      <c r="T156" s="24" t="s">
        <v>115</v>
      </c>
      <c r="U156" s="32" t="s">
        <v>81</v>
      </c>
      <c r="V156" s="25" t="s">
        <v>3114</v>
      </c>
      <c r="W156" s="25" t="s">
        <v>1157</v>
      </c>
      <c r="X156" s="25" t="s">
        <v>2491</v>
      </c>
      <c r="Y156" s="33"/>
      <c r="Z156" s="34" t="s">
        <v>274</v>
      </c>
      <c r="AA156" s="67" t="s">
        <v>115</v>
      </c>
      <c r="AB156" s="22" t="s">
        <v>171</v>
      </c>
      <c r="AC156" s="80" t="s">
        <v>2276</v>
      </c>
      <c r="AD156" s="34" t="s">
        <v>1013</v>
      </c>
      <c r="AE156" s="77" t="s">
        <v>1780</v>
      </c>
      <c r="AF156" s="36" t="s">
        <v>3115</v>
      </c>
      <c r="AG156" s="33"/>
      <c r="AH156" s="24" t="s">
        <v>267</v>
      </c>
      <c r="AI156" s="24" t="s">
        <v>108</v>
      </c>
      <c r="AJ156" s="25" t="s">
        <v>907</v>
      </c>
      <c r="AK156" s="24" t="s">
        <v>1276</v>
      </c>
      <c r="AL156" s="24" t="s">
        <v>168</v>
      </c>
      <c r="AM156" s="25" t="s">
        <v>433</v>
      </c>
      <c r="AN156" s="37" t="s">
        <v>3116</v>
      </c>
      <c r="AO156" s="38" t="s">
        <v>3117</v>
      </c>
      <c r="AP156" s="38" t="s">
        <v>3118</v>
      </c>
      <c r="AQ156" s="38" t="s">
        <v>3111</v>
      </c>
      <c r="AR156" s="39">
        <v>165.0</v>
      </c>
      <c r="AS156" s="40" t="s">
        <v>3119</v>
      </c>
      <c r="AT156" s="39">
        <v>167.0</v>
      </c>
      <c r="AU156" s="41" t="s">
        <v>3120</v>
      </c>
      <c r="AV156" s="39">
        <v>180.0</v>
      </c>
      <c r="AW156" s="40" t="s">
        <v>3121</v>
      </c>
      <c r="AX156" s="39">
        <v>201.0</v>
      </c>
      <c r="AY156" s="42" t="s">
        <v>3122</v>
      </c>
      <c r="AZ156" s="39">
        <v>193.0</v>
      </c>
      <c r="BA156" s="79"/>
      <c r="BB156" s="79"/>
      <c r="BC156" s="79"/>
      <c r="BD156" s="79"/>
      <c r="BE156" s="45"/>
      <c r="BF156" s="45"/>
      <c r="BG156" s="45"/>
      <c r="BH156" s="45"/>
      <c r="BI156" s="45"/>
      <c r="BJ156" s="45"/>
      <c r="BK156" s="45"/>
      <c r="BL156" s="45"/>
      <c r="BM156" s="45"/>
      <c r="BN156" s="16"/>
      <c r="BO156" s="46"/>
    </row>
    <row r="157">
      <c r="A157" s="18" t="s">
        <v>3123</v>
      </c>
      <c r="B157" s="18" t="s">
        <v>219</v>
      </c>
      <c r="C157" s="19" t="s">
        <v>2975</v>
      </c>
      <c r="D157" s="47"/>
      <c r="E157" s="48" t="s">
        <v>468</v>
      </c>
      <c r="F157" s="49" t="s">
        <v>1265</v>
      </c>
      <c r="G157" s="23" t="s">
        <v>1899</v>
      </c>
      <c r="H157" s="50" t="s">
        <v>442</v>
      </c>
      <c r="I157" s="50" t="s">
        <v>1647</v>
      </c>
      <c r="J157" s="25" t="s">
        <v>3124</v>
      </c>
      <c r="K157" s="26" t="s">
        <v>3125</v>
      </c>
      <c r="L157" s="27"/>
      <c r="M157" s="51" t="s">
        <v>3126</v>
      </c>
      <c r="N157" s="52" t="s">
        <v>1361</v>
      </c>
      <c r="O157" s="53" t="s">
        <v>305</v>
      </c>
      <c r="P157" s="50" t="s">
        <v>602</v>
      </c>
      <c r="Q157" s="53" t="s">
        <v>444</v>
      </c>
      <c r="R157" s="53" t="s">
        <v>1025</v>
      </c>
      <c r="S157" s="54" t="s">
        <v>1411</v>
      </c>
      <c r="T157" s="50" t="s">
        <v>84</v>
      </c>
      <c r="U157" s="32" t="s">
        <v>2015</v>
      </c>
      <c r="V157" s="25" t="s">
        <v>195</v>
      </c>
      <c r="W157" s="25" t="s">
        <v>129</v>
      </c>
      <c r="X157" s="25" t="s">
        <v>3127</v>
      </c>
      <c r="Y157" s="33"/>
      <c r="Z157" s="55" t="s">
        <v>1718</v>
      </c>
      <c r="AA157" s="56" t="s">
        <v>205</v>
      </c>
      <c r="AB157" s="49" t="s">
        <v>2585</v>
      </c>
      <c r="AC157" s="56" t="s">
        <v>2585</v>
      </c>
      <c r="AD157" s="55" t="s">
        <v>512</v>
      </c>
      <c r="AE157" s="56" t="s">
        <v>348</v>
      </c>
      <c r="AF157" s="36" t="s">
        <v>3128</v>
      </c>
      <c r="AG157" s="33"/>
      <c r="AH157" s="50" t="s">
        <v>121</v>
      </c>
      <c r="AI157" s="50" t="s">
        <v>115</v>
      </c>
      <c r="AJ157" s="25" t="s">
        <v>3129</v>
      </c>
      <c r="AK157" s="50" t="s">
        <v>1037</v>
      </c>
      <c r="AL157" s="50" t="s">
        <v>96</v>
      </c>
      <c r="AM157" s="25" t="s">
        <v>3130</v>
      </c>
      <c r="AN157" s="37" t="s">
        <v>2891</v>
      </c>
      <c r="AO157" s="38" t="s">
        <v>3131</v>
      </c>
      <c r="AP157" s="38" t="s">
        <v>2829</v>
      </c>
      <c r="AQ157" s="38" t="s">
        <v>2975</v>
      </c>
      <c r="AR157" s="39">
        <v>228.0</v>
      </c>
      <c r="AS157" s="57" t="s">
        <v>3132</v>
      </c>
      <c r="AT157" s="39">
        <v>223.0</v>
      </c>
      <c r="AU157" s="41" t="s">
        <v>3133</v>
      </c>
      <c r="AV157" s="39">
        <v>231.0</v>
      </c>
      <c r="AW157" s="57" t="s">
        <v>3134</v>
      </c>
      <c r="AX157" s="39">
        <v>234.0</v>
      </c>
      <c r="AY157" s="58" t="s">
        <v>3135</v>
      </c>
      <c r="AZ157" s="39">
        <v>234.0</v>
      </c>
      <c r="BA157" s="78"/>
      <c r="BB157" s="78"/>
      <c r="BC157" s="78"/>
      <c r="BD157" s="78"/>
      <c r="BE157" s="61"/>
      <c r="BF157" s="61"/>
      <c r="BG157" s="61"/>
      <c r="BH157" s="61"/>
      <c r="BI157" s="61"/>
      <c r="BJ157" s="61"/>
      <c r="BK157" s="61"/>
      <c r="BL157" s="61"/>
      <c r="BM157" s="61"/>
      <c r="BN157" s="16"/>
      <c r="BO157" s="46"/>
    </row>
    <row r="158">
      <c r="A158" s="18" t="s">
        <v>3136</v>
      </c>
      <c r="B158" s="18" t="s">
        <v>3137</v>
      </c>
      <c r="C158" s="19" t="s">
        <v>3138</v>
      </c>
      <c r="D158" s="20"/>
      <c r="E158" s="21" t="s">
        <v>205</v>
      </c>
      <c r="F158" s="22" t="s">
        <v>1667</v>
      </c>
      <c r="G158" s="23" t="s">
        <v>3139</v>
      </c>
      <c r="H158" s="24" t="s">
        <v>111</v>
      </c>
      <c r="I158" s="24" t="s">
        <v>2358</v>
      </c>
      <c r="J158" s="25" t="s">
        <v>3140</v>
      </c>
      <c r="K158" s="26" t="s">
        <v>3141</v>
      </c>
      <c r="L158" s="27"/>
      <c r="M158" s="28" t="s">
        <v>3142</v>
      </c>
      <c r="N158" s="29" t="s">
        <v>2206</v>
      </c>
      <c r="O158" s="30" t="s">
        <v>1622</v>
      </c>
      <c r="P158" s="24" t="s">
        <v>263</v>
      </c>
      <c r="Q158" s="30" t="s">
        <v>3143</v>
      </c>
      <c r="R158" s="30" t="s">
        <v>302</v>
      </c>
      <c r="S158" s="31" t="s">
        <v>306</v>
      </c>
      <c r="T158" s="24" t="s">
        <v>267</v>
      </c>
      <c r="U158" s="32" t="s">
        <v>1976</v>
      </c>
      <c r="V158" s="25" t="s">
        <v>269</v>
      </c>
      <c r="W158" s="25" t="s">
        <v>2534</v>
      </c>
      <c r="X158" s="25" t="s">
        <v>1273</v>
      </c>
      <c r="Y158" s="33"/>
      <c r="Z158" s="34" t="s">
        <v>276</v>
      </c>
      <c r="AA158" s="35" t="s">
        <v>258</v>
      </c>
      <c r="AB158" s="22" t="s">
        <v>168</v>
      </c>
      <c r="AC158" s="35" t="s">
        <v>1433</v>
      </c>
      <c r="AD158" s="34" t="s">
        <v>149</v>
      </c>
      <c r="AE158" s="35" t="s">
        <v>1535</v>
      </c>
      <c r="AF158" s="36" t="s">
        <v>3144</v>
      </c>
      <c r="AG158" s="33"/>
      <c r="AH158" s="24" t="s">
        <v>1899</v>
      </c>
      <c r="AI158" s="24" t="s">
        <v>77</v>
      </c>
      <c r="AJ158" s="25" t="s">
        <v>124</v>
      </c>
      <c r="AK158" s="24" t="s">
        <v>2453</v>
      </c>
      <c r="AL158" s="24" t="s">
        <v>517</v>
      </c>
      <c r="AM158" s="25" t="s">
        <v>946</v>
      </c>
      <c r="AN158" s="37" t="s">
        <v>1133</v>
      </c>
      <c r="AO158" s="38" t="s">
        <v>3145</v>
      </c>
      <c r="AP158" s="38" t="s">
        <v>3146</v>
      </c>
      <c r="AQ158" s="38" t="s">
        <v>3138</v>
      </c>
      <c r="AR158" s="39">
        <v>243.0</v>
      </c>
      <c r="AS158" s="40" t="s">
        <v>3147</v>
      </c>
      <c r="AT158" s="39">
        <v>239.0</v>
      </c>
      <c r="AU158" s="41" t="s">
        <v>3148</v>
      </c>
      <c r="AV158" s="39">
        <v>245.0</v>
      </c>
      <c r="AW158" s="40" t="s">
        <v>3149</v>
      </c>
      <c r="AX158" s="39">
        <v>233.0</v>
      </c>
      <c r="AY158" s="42" t="s">
        <v>3150</v>
      </c>
      <c r="AZ158" s="39">
        <v>227.0</v>
      </c>
      <c r="BA158" s="79"/>
      <c r="BB158" s="79"/>
      <c r="BC158" s="79"/>
      <c r="BD158" s="79"/>
      <c r="BE158" s="45"/>
      <c r="BF158" s="45"/>
      <c r="BG158" s="45"/>
      <c r="BH158" s="45"/>
      <c r="BI158" s="45"/>
      <c r="BJ158" s="45"/>
      <c r="BK158" s="45"/>
      <c r="BL158" s="45"/>
      <c r="BM158" s="45"/>
      <c r="BN158" s="16"/>
      <c r="BO158" s="46"/>
    </row>
    <row r="159">
      <c r="A159" s="62" t="s">
        <v>3136</v>
      </c>
      <c r="B159" s="62" t="s">
        <v>3151</v>
      </c>
      <c r="C159" s="19" t="s">
        <v>3152</v>
      </c>
      <c r="D159" s="47"/>
      <c r="E159" s="48" t="s">
        <v>2045</v>
      </c>
      <c r="F159" s="49" t="s">
        <v>311</v>
      </c>
      <c r="G159" s="23" t="s">
        <v>3153</v>
      </c>
      <c r="H159" s="50" t="s">
        <v>3154</v>
      </c>
      <c r="I159" s="50" t="s">
        <v>156</v>
      </c>
      <c r="J159" s="25" t="s">
        <v>544</v>
      </c>
      <c r="K159" s="26" t="s">
        <v>3155</v>
      </c>
      <c r="L159" s="27"/>
      <c r="M159" s="51" t="s">
        <v>902</v>
      </c>
      <c r="N159" s="52" t="s">
        <v>1937</v>
      </c>
      <c r="O159" s="53" t="s">
        <v>1411</v>
      </c>
      <c r="P159" s="50" t="s">
        <v>930</v>
      </c>
      <c r="Q159" s="53" t="s">
        <v>1176</v>
      </c>
      <c r="R159" s="53" t="s">
        <v>977</v>
      </c>
      <c r="S159" s="54" t="s">
        <v>197</v>
      </c>
      <c r="T159" s="50" t="s">
        <v>228</v>
      </c>
      <c r="U159" s="32" t="s">
        <v>3156</v>
      </c>
      <c r="V159" s="25" t="s">
        <v>1207</v>
      </c>
      <c r="W159" s="25" t="s">
        <v>3157</v>
      </c>
      <c r="X159" s="25" t="s">
        <v>3158</v>
      </c>
      <c r="Y159" s="33"/>
      <c r="Z159" s="55" t="s">
        <v>315</v>
      </c>
      <c r="AA159" s="68" t="s">
        <v>78</v>
      </c>
      <c r="AB159" s="49" t="s">
        <v>2225</v>
      </c>
      <c r="AC159" s="56" t="s">
        <v>535</v>
      </c>
      <c r="AD159" s="55" t="s">
        <v>878</v>
      </c>
      <c r="AE159" s="56" t="s">
        <v>1023</v>
      </c>
      <c r="AF159" s="36" t="s">
        <v>3159</v>
      </c>
      <c r="AG159" s="33"/>
      <c r="AH159" s="50" t="s">
        <v>806</v>
      </c>
      <c r="AI159" s="50" t="s">
        <v>319</v>
      </c>
      <c r="AJ159" s="25" t="s">
        <v>473</v>
      </c>
      <c r="AK159" s="50" t="s">
        <v>665</v>
      </c>
      <c r="AL159" s="50" t="s">
        <v>1433</v>
      </c>
      <c r="AM159" s="25" t="s">
        <v>3160</v>
      </c>
      <c r="AN159" s="37" t="s">
        <v>2302</v>
      </c>
      <c r="AO159" s="38" t="s">
        <v>3161</v>
      </c>
      <c r="AP159" s="38" t="s">
        <v>3162</v>
      </c>
      <c r="AQ159" s="38" t="s">
        <v>3152</v>
      </c>
      <c r="AR159" s="39">
        <v>25.0</v>
      </c>
      <c r="AS159" s="57" t="s">
        <v>3163</v>
      </c>
      <c r="AT159" s="39">
        <v>26.0</v>
      </c>
      <c r="AU159" s="41" t="s">
        <v>3164</v>
      </c>
      <c r="AV159" s="39">
        <v>27.0</v>
      </c>
      <c r="AW159" s="57" t="s">
        <v>3165</v>
      </c>
      <c r="AX159" s="39">
        <v>31.0</v>
      </c>
      <c r="AY159" s="58" t="s">
        <v>3166</v>
      </c>
      <c r="AZ159" s="39">
        <v>30.0</v>
      </c>
      <c r="BA159" s="78"/>
      <c r="BB159" s="78"/>
      <c r="BC159" s="78"/>
      <c r="BD159" s="78"/>
      <c r="BE159" s="61"/>
      <c r="BF159" s="61"/>
      <c r="BG159" s="61"/>
      <c r="BH159" s="61"/>
      <c r="BI159" s="61"/>
      <c r="BJ159" s="61"/>
      <c r="BK159" s="61"/>
      <c r="BL159" s="61"/>
      <c r="BM159" s="61"/>
      <c r="BN159" s="16"/>
      <c r="BO159" s="46"/>
    </row>
    <row r="160">
      <c r="A160" s="18" t="s">
        <v>3167</v>
      </c>
      <c r="B160" s="18" t="s">
        <v>329</v>
      </c>
      <c r="C160" s="19" t="s">
        <v>3168</v>
      </c>
      <c r="D160" s="20"/>
      <c r="E160" s="21" t="s">
        <v>1229</v>
      </c>
      <c r="F160" s="22" t="s">
        <v>601</v>
      </c>
      <c r="G160" s="23" t="s">
        <v>735</v>
      </c>
      <c r="H160" s="24" t="s">
        <v>2084</v>
      </c>
      <c r="I160" s="24" t="s">
        <v>1365</v>
      </c>
      <c r="J160" s="25" t="s">
        <v>3169</v>
      </c>
      <c r="K160" s="26" t="s">
        <v>3170</v>
      </c>
      <c r="L160" s="27"/>
      <c r="M160" s="28" t="s">
        <v>1463</v>
      </c>
      <c r="N160" s="29" t="s">
        <v>806</v>
      </c>
      <c r="O160" s="30" t="s">
        <v>539</v>
      </c>
      <c r="P160" s="24" t="s">
        <v>1939</v>
      </c>
      <c r="Q160" s="30" t="s">
        <v>880</v>
      </c>
      <c r="R160" s="30" t="s">
        <v>1784</v>
      </c>
      <c r="S160" s="31" t="s">
        <v>119</v>
      </c>
      <c r="T160" s="24" t="s">
        <v>77</v>
      </c>
      <c r="U160" s="32" t="s">
        <v>357</v>
      </c>
      <c r="V160" s="25" t="s">
        <v>512</v>
      </c>
      <c r="W160" s="25" t="s">
        <v>1692</v>
      </c>
      <c r="X160" s="25" t="s">
        <v>3171</v>
      </c>
      <c r="Y160" s="33"/>
      <c r="Z160" s="34" t="s">
        <v>1037</v>
      </c>
      <c r="AA160" s="35" t="s">
        <v>255</v>
      </c>
      <c r="AB160" s="22" t="s">
        <v>1068</v>
      </c>
      <c r="AC160" s="35" t="s">
        <v>108</v>
      </c>
      <c r="AD160" s="34" t="s">
        <v>872</v>
      </c>
      <c r="AE160" s="35" t="s">
        <v>545</v>
      </c>
      <c r="AF160" s="36" t="s">
        <v>3172</v>
      </c>
      <c r="AG160" s="33"/>
      <c r="AH160" s="24" t="s">
        <v>410</v>
      </c>
      <c r="AI160" s="24" t="s">
        <v>1784</v>
      </c>
      <c r="AJ160" s="25" t="s">
        <v>3173</v>
      </c>
      <c r="AK160" s="24" t="s">
        <v>265</v>
      </c>
      <c r="AL160" s="24" t="s">
        <v>119</v>
      </c>
      <c r="AM160" s="25" t="s">
        <v>3174</v>
      </c>
      <c r="AN160" s="37" t="s">
        <v>1224</v>
      </c>
      <c r="AO160" s="38" t="s">
        <v>3175</v>
      </c>
      <c r="AP160" s="38" t="s">
        <v>3176</v>
      </c>
      <c r="AQ160" s="38" t="s">
        <v>3168</v>
      </c>
      <c r="AR160" s="39">
        <v>23.0</v>
      </c>
      <c r="AS160" s="40" t="s">
        <v>3177</v>
      </c>
      <c r="AT160" s="39">
        <v>23.0</v>
      </c>
      <c r="AU160" s="41" t="s">
        <v>3178</v>
      </c>
      <c r="AV160" s="39">
        <v>18.0</v>
      </c>
      <c r="AW160" s="40" t="s">
        <v>3179</v>
      </c>
      <c r="AX160" s="39">
        <v>18.0</v>
      </c>
      <c r="AY160" s="42" t="s">
        <v>3180</v>
      </c>
      <c r="AZ160" s="39">
        <v>19.0</v>
      </c>
      <c r="BA160" s="79"/>
      <c r="BB160" s="79"/>
      <c r="BC160" s="79"/>
      <c r="BD160" s="79"/>
      <c r="BE160" s="45"/>
      <c r="BF160" s="45"/>
      <c r="BG160" s="45"/>
      <c r="BH160" s="45"/>
      <c r="BI160" s="45"/>
      <c r="BJ160" s="45"/>
      <c r="BK160" s="45"/>
      <c r="BL160" s="45"/>
      <c r="BM160" s="45"/>
      <c r="BN160" s="16"/>
      <c r="BO160" s="46"/>
    </row>
    <row r="161">
      <c r="A161" s="18" t="s">
        <v>3181</v>
      </c>
      <c r="B161" s="18" t="s">
        <v>3182</v>
      </c>
      <c r="C161" s="19" t="s">
        <v>3183</v>
      </c>
      <c r="D161" s="47"/>
      <c r="E161" s="48" t="s">
        <v>694</v>
      </c>
      <c r="F161" s="49" t="s">
        <v>2010</v>
      </c>
      <c r="G161" s="23" t="s">
        <v>3184</v>
      </c>
      <c r="H161" s="50" t="s">
        <v>605</v>
      </c>
      <c r="I161" s="50" t="s">
        <v>1803</v>
      </c>
      <c r="J161" s="25" t="s">
        <v>3185</v>
      </c>
      <c r="K161" s="26" t="s">
        <v>3186</v>
      </c>
      <c r="L161" s="27"/>
      <c r="M161" s="51" t="s">
        <v>3187</v>
      </c>
      <c r="N161" s="52" t="s">
        <v>2404</v>
      </c>
      <c r="O161" s="53" t="s">
        <v>174</v>
      </c>
      <c r="P161" s="50" t="s">
        <v>2358</v>
      </c>
      <c r="Q161" s="53" t="s">
        <v>459</v>
      </c>
      <c r="R161" s="53" t="s">
        <v>93</v>
      </c>
      <c r="S161" s="54" t="s">
        <v>77</v>
      </c>
      <c r="T161" s="50" t="s">
        <v>463</v>
      </c>
      <c r="U161" s="32" t="s">
        <v>2585</v>
      </c>
      <c r="V161" s="25" t="s">
        <v>3188</v>
      </c>
      <c r="W161" s="25" t="s">
        <v>3189</v>
      </c>
      <c r="X161" s="25" t="s">
        <v>3190</v>
      </c>
      <c r="Y161" s="33"/>
      <c r="Z161" s="55" t="s">
        <v>2104</v>
      </c>
      <c r="AA161" s="56" t="s">
        <v>76</v>
      </c>
      <c r="AB161" s="49" t="s">
        <v>108</v>
      </c>
      <c r="AC161" s="56" t="s">
        <v>379</v>
      </c>
      <c r="AD161" s="55" t="s">
        <v>1286</v>
      </c>
      <c r="AE161" s="56" t="s">
        <v>205</v>
      </c>
      <c r="AF161" s="36" t="s">
        <v>3191</v>
      </c>
      <c r="AG161" s="33"/>
      <c r="AH161" s="50" t="s">
        <v>1591</v>
      </c>
      <c r="AI161" s="50" t="s">
        <v>751</v>
      </c>
      <c r="AJ161" s="25" t="s">
        <v>3192</v>
      </c>
      <c r="AK161" s="50" t="s">
        <v>1535</v>
      </c>
      <c r="AL161" s="50" t="s">
        <v>535</v>
      </c>
      <c r="AM161" s="25" t="s">
        <v>3193</v>
      </c>
      <c r="AN161" s="37" t="s">
        <v>3194</v>
      </c>
      <c r="AO161" s="38" t="s">
        <v>246</v>
      </c>
      <c r="AP161" s="38" t="s">
        <v>3195</v>
      </c>
      <c r="AQ161" s="38" t="s">
        <v>3183</v>
      </c>
      <c r="AR161" s="39">
        <v>189.0</v>
      </c>
      <c r="AS161" s="57" t="s">
        <v>3196</v>
      </c>
      <c r="AT161" s="39">
        <v>190.0</v>
      </c>
      <c r="AU161" s="41" t="s">
        <v>3197</v>
      </c>
      <c r="AV161" s="39">
        <v>196.0</v>
      </c>
      <c r="AW161" s="57" t="s">
        <v>3198</v>
      </c>
      <c r="AX161" s="39">
        <v>181.0</v>
      </c>
      <c r="AY161" s="58" t="s">
        <v>3199</v>
      </c>
      <c r="AZ161" s="39">
        <v>169.0</v>
      </c>
      <c r="BA161" s="78"/>
      <c r="BB161" s="78"/>
      <c r="BC161" s="78"/>
      <c r="BD161" s="78"/>
      <c r="BE161" s="61"/>
      <c r="BF161" s="61"/>
      <c r="BG161" s="61"/>
      <c r="BH161" s="61"/>
      <c r="BI161" s="61"/>
      <c r="BJ161" s="61"/>
      <c r="BK161" s="61"/>
      <c r="BL161" s="61"/>
      <c r="BM161" s="61"/>
      <c r="BN161" s="16"/>
      <c r="BO161" s="46"/>
    </row>
    <row r="162">
      <c r="A162" s="18" t="s">
        <v>3200</v>
      </c>
      <c r="B162" s="18" t="s">
        <v>2995</v>
      </c>
      <c r="C162" s="19" t="s">
        <v>2827</v>
      </c>
      <c r="D162" s="20"/>
      <c r="E162" s="21" t="s">
        <v>529</v>
      </c>
      <c r="F162" s="22" t="s">
        <v>1828</v>
      </c>
      <c r="G162" s="23" t="s">
        <v>3201</v>
      </c>
      <c r="H162" s="24" t="s">
        <v>108</v>
      </c>
      <c r="I162" s="24" t="s">
        <v>437</v>
      </c>
      <c r="J162" s="25" t="s">
        <v>3202</v>
      </c>
      <c r="K162" s="26" t="s">
        <v>344</v>
      </c>
      <c r="L162" s="27"/>
      <c r="M162" s="28" t="s">
        <v>3203</v>
      </c>
      <c r="N162" s="29" t="s">
        <v>1937</v>
      </c>
      <c r="O162" s="30" t="s">
        <v>78</v>
      </c>
      <c r="P162" s="24" t="s">
        <v>436</v>
      </c>
      <c r="Q162" s="30" t="s">
        <v>775</v>
      </c>
      <c r="R162" s="30" t="s">
        <v>342</v>
      </c>
      <c r="S162" s="31" t="s">
        <v>306</v>
      </c>
      <c r="T162" s="24" t="s">
        <v>692</v>
      </c>
      <c r="U162" s="32" t="s">
        <v>135</v>
      </c>
      <c r="V162" s="25" t="s">
        <v>2434</v>
      </c>
      <c r="W162" s="25" t="s">
        <v>575</v>
      </c>
      <c r="X162" s="25" t="s">
        <v>1302</v>
      </c>
      <c r="Y162" s="33"/>
      <c r="Z162" s="34" t="s">
        <v>575</v>
      </c>
      <c r="AA162" s="35" t="s">
        <v>3204</v>
      </c>
      <c r="AB162" s="22" t="s">
        <v>69</v>
      </c>
      <c r="AC162" s="35" t="s">
        <v>722</v>
      </c>
      <c r="AD162" s="34" t="s">
        <v>1451</v>
      </c>
      <c r="AE162" s="35" t="s">
        <v>189</v>
      </c>
      <c r="AF162" s="36" t="s">
        <v>1605</v>
      </c>
      <c r="AG162" s="33"/>
      <c r="AH162" s="24" t="s">
        <v>76</v>
      </c>
      <c r="AI162" s="24" t="s">
        <v>341</v>
      </c>
      <c r="AJ162" s="25" t="s">
        <v>3205</v>
      </c>
      <c r="AK162" s="24" t="s">
        <v>694</v>
      </c>
      <c r="AL162" s="24" t="s">
        <v>354</v>
      </c>
      <c r="AM162" s="25" t="s">
        <v>2162</v>
      </c>
      <c r="AN162" s="37" t="s">
        <v>3206</v>
      </c>
      <c r="AO162" s="38" t="s">
        <v>3207</v>
      </c>
      <c r="AP162" s="38" t="s">
        <v>3208</v>
      </c>
      <c r="AQ162" s="38" t="s">
        <v>2827</v>
      </c>
      <c r="AR162" s="39">
        <v>176.0</v>
      </c>
      <c r="AS162" s="40" t="s">
        <v>3209</v>
      </c>
      <c r="AT162" s="39">
        <v>186.0</v>
      </c>
      <c r="AU162" s="41" t="s">
        <v>3210</v>
      </c>
      <c r="AV162" s="39">
        <v>181.0</v>
      </c>
      <c r="AW162" s="40" t="s">
        <v>3211</v>
      </c>
      <c r="AX162" s="39">
        <v>167.0</v>
      </c>
      <c r="AY162" s="42" t="s">
        <v>3212</v>
      </c>
      <c r="AZ162" s="39">
        <v>163.0</v>
      </c>
      <c r="BA162" s="79"/>
      <c r="BB162" s="79"/>
      <c r="BC162" s="79"/>
      <c r="BD162" s="79"/>
      <c r="BE162" s="45"/>
      <c r="BF162" s="45"/>
      <c r="BG162" s="45"/>
      <c r="BH162" s="45"/>
      <c r="BI162" s="45"/>
      <c r="BJ162" s="45"/>
      <c r="BK162" s="45"/>
      <c r="BL162" s="45"/>
      <c r="BM162" s="45"/>
      <c r="BN162" s="16"/>
      <c r="BO162" s="46"/>
    </row>
    <row r="163">
      <c r="A163" s="18" t="s">
        <v>3213</v>
      </c>
      <c r="B163" s="18" t="s">
        <v>3214</v>
      </c>
      <c r="C163" s="19" t="s">
        <v>3215</v>
      </c>
      <c r="D163" s="47"/>
      <c r="E163" s="48" t="s">
        <v>234</v>
      </c>
      <c r="F163" s="49" t="s">
        <v>127</v>
      </c>
      <c r="G163" s="23" t="s">
        <v>745</v>
      </c>
      <c r="H163" s="50" t="s">
        <v>712</v>
      </c>
      <c r="I163" s="50" t="s">
        <v>174</v>
      </c>
      <c r="J163" s="25" t="s">
        <v>1766</v>
      </c>
      <c r="K163" s="26" t="s">
        <v>3216</v>
      </c>
      <c r="L163" s="27"/>
      <c r="M163" s="51" t="s">
        <v>3217</v>
      </c>
      <c r="N163" s="52" t="s">
        <v>2811</v>
      </c>
      <c r="O163" s="53" t="s">
        <v>596</v>
      </c>
      <c r="P163" s="50" t="s">
        <v>1286</v>
      </c>
      <c r="Q163" s="53" t="s">
        <v>94</v>
      </c>
      <c r="R163" s="53" t="s">
        <v>1317</v>
      </c>
      <c r="S163" s="54" t="s">
        <v>469</v>
      </c>
      <c r="T163" s="50" t="s">
        <v>93</v>
      </c>
      <c r="U163" s="32" t="s">
        <v>566</v>
      </c>
      <c r="V163" s="25" t="s">
        <v>571</v>
      </c>
      <c r="W163" s="25" t="s">
        <v>714</v>
      </c>
      <c r="X163" s="25" t="s">
        <v>1016</v>
      </c>
      <c r="Y163" s="33"/>
      <c r="Z163" s="55" t="s">
        <v>1421</v>
      </c>
      <c r="AA163" s="56" t="s">
        <v>1117</v>
      </c>
      <c r="AB163" s="49" t="s">
        <v>1432</v>
      </c>
      <c r="AC163" s="56" t="s">
        <v>1336</v>
      </c>
      <c r="AD163" s="55" t="s">
        <v>159</v>
      </c>
      <c r="AE163" s="56" t="s">
        <v>563</v>
      </c>
      <c r="AF163" s="36" t="s">
        <v>3218</v>
      </c>
      <c r="AG163" s="33"/>
      <c r="AH163" s="50" t="s">
        <v>302</v>
      </c>
      <c r="AI163" s="50" t="s">
        <v>354</v>
      </c>
      <c r="AJ163" s="25" t="s">
        <v>3219</v>
      </c>
      <c r="AK163" s="50" t="s">
        <v>2204</v>
      </c>
      <c r="AL163" s="50" t="s">
        <v>119</v>
      </c>
      <c r="AM163" s="25" t="s">
        <v>3220</v>
      </c>
      <c r="AN163" s="37" t="s">
        <v>3221</v>
      </c>
      <c r="AO163" s="38" t="s">
        <v>1608</v>
      </c>
      <c r="AP163" s="38" t="s">
        <v>2945</v>
      </c>
      <c r="AQ163" s="38" t="s">
        <v>3215</v>
      </c>
      <c r="AR163" s="39">
        <v>9.0</v>
      </c>
      <c r="AS163" s="57" t="s">
        <v>3222</v>
      </c>
      <c r="AT163" s="39">
        <v>10.0</v>
      </c>
      <c r="AU163" s="41" t="s">
        <v>3223</v>
      </c>
      <c r="AV163" s="39">
        <v>8.0</v>
      </c>
      <c r="AW163" s="57" t="s">
        <v>3224</v>
      </c>
      <c r="AX163" s="39">
        <v>7.0</v>
      </c>
      <c r="AY163" s="58" t="s">
        <v>3225</v>
      </c>
      <c r="AZ163" s="39">
        <v>8.0</v>
      </c>
      <c r="BA163" s="78"/>
      <c r="BB163" s="78"/>
      <c r="BC163" s="78"/>
      <c r="BD163" s="78"/>
      <c r="BE163" s="61"/>
      <c r="BF163" s="61"/>
      <c r="BG163" s="61"/>
      <c r="BH163" s="61"/>
      <c r="BI163" s="61"/>
      <c r="BJ163" s="61"/>
      <c r="BK163" s="61"/>
      <c r="BL163" s="61"/>
      <c r="BM163" s="61"/>
      <c r="BN163" s="16"/>
      <c r="BO163" s="46"/>
    </row>
    <row r="164">
      <c r="A164" s="18" t="s">
        <v>3226</v>
      </c>
      <c r="B164" s="18" t="s">
        <v>2785</v>
      </c>
      <c r="C164" s="19" t="s">
        <v>3227</v>
      </c>
      <c r="D164" s="20"/>
      <c r="E164" s="21" t="s">
        <v>3228</v>
      </c>
      <c r="F164" s="22" t="s">
        <v>1557</v>
      </c>
      <c r="G164" s="23" t="s">
        <v>2571</v>
      </c>
      <c r="H164" s="24" t="s">
        <v>1342</v>
      </c>
      <c r="I164" s="24" t="s">
        <v>2151</v>
      </c>
      <c r="J164" s="25" t="s">
        <v>3229</v>
      </c>
      <c r="K164" s="26" t="s">
        <v>3230</v>
      </c>
      <c r="L164" s="27"/>
      <c r="M164" s="28" t="s">
        <v>1360</v>
      </c>
      <c r="N164" s="29" t="s">
        <v>125</v>
      </c>
      <c r="O164" s="30" t="s">
        <v>256</v>
      </c>
      <c r="P164" s="24" t="s">
        <v>3231</v>
      </c>
      <c r="Q164" s="30" t="s">
        <v>107</v>
      </c>
      <c r="R164" s="30" t="s">
        <v>311</v>
      </c>
      <c r="S164" s="31" t="s">
        <v>87</v>
      </c>
      <c r="T164" s="24" t="s">
        <v>3232</v>
      </c>
      <c r="U164" s="32" t="s">
        <v>444</v>
      </c>
      <c r="V164" s="25" t="s">
        <v>3233</v>
      </c>
      <c r="W164" s="25" t="s">
        <v>3234</v>
      </c>
      <c r="X164" s="25" t="s">
        <v>3235</v>
      </c>
      <c r="Y164" s="33"/>
      <c r="Z164" s="34" t="s">
        <v>801</v>
      </c>
      <c r="AA164" s="35" t="s">
        <v>134</v>
      </c>
      <c r="AB164" s="22" t="s">
        <v>436</v>
      </c>
      <c r="AC164" s="35" t="s">
        <v>1218</v>
      </c>
      <c r="AD164" s="34" t="s">
        <v>1836</v>
      </c>
      <c r="AE164" s="35" t="s">
        <v>751</v>
      </c>
      <c r="AF164" s="36" t="s">
        <v>3236</v>
      </c>
      <c r="AG164" s="33"/>
      <c r="AH164" s="24" t="s">
        <v>205</v>
      </c>
      <c r="AI164" s="24" t="s">
        <v>196</v>
      </c>
      <c r="AJ164" s="25" t="s">
        <v>777</v>
      </c>
      <c r="AK164" s="24" t="s">
        <v>3237</v>
      </c>
      <c r="AL164" s="24" t="s">
        <v>294</v>
      </c>
      <c r="AM164" s="25" t="s">
        <v>3238</v>
      </c>
      <c r="AN164" s="37" t="s">
        <v>3239</v>
      </c>
      <c r="AO164" s="38" t="s">
        <v>3240</v>
      </c>
      <c r="AP164" s="38" t="s">
        <v>3241</v>
      </c>
      <c r="AQ164" s="38" t="s">
        <v>3227</v>
      </c>
      <c r="AR164" s="39">
        <v>286.0</v>
      </c>
      <c r="AS164" s="40" t="s">
        <v>3242</v>
      </c>
      <c r="AT164" s="39">
        <v>274.0</v>
      </c>
      <c r="AU164" s="41" t="s">
        <v>3243</v>
      </c>
      <c r="AV164" s="39">
        <v>280.0</v>
      </c>
      <c r="AW164" s="40" t="s">
        <v>3244</v>
      </c>
      <c r="AX164" s="39">
        <v>262.0</v>
      </c>
      <c r="AY164" s="42" t="s">
        <v>3245</v>
      </c>
      <c r="AZ164" s="39">
        <v>250.0</v>
      </c>
      <c r="BA164" s="79"/>
      <c r="BB164" s="79"/>
      <c r="BC164" s="79"/>
      <c r="BD164" s="79"/>
      <c r="BE164" s="45"/>
      <c r="BF164" s="45"/>
      <c r="BG164" s="45"/>
      <c r="BH164" s="45"/>
      <c r="BI164" s="45"/>
      <c r="BJ164" s="45"/>
      <c r="BK164" s="45"/>
      <c r="BL164" s="45"/>
      <c r="BM164" s="45"/>
      <c r="BN164" s="16"/>
      <c r="BO164" s="46"/>
    </row>
    <row r="165">
      <c r="A165" s="62" t="s">
        <v>3246</v>
      </c>
      <c r="B165" s="62" t="s">
        <v>3247</v>
      </c>
      <c r="C165" s="19" t="s">
        <v>3248</v>
      </c>
      <c r="D165" s="47"/>
      <c r="E165" s="48" t="s">
        <v>1245</v>
      </c>
      <c r="F165" s="49" t="s">
        <v>169</v>
      </c>
      <c r="G165" s="23" t="s">
        <v>85</v>
      </c>
      <c r="H165" s="50" t="s">
        <v>1182</v>
      </c>
      <c r="I165" s="50" t="s">
        <v>1771</v>
      </c>
      <c r="J165" s="25" t="s">
        <v>3058</v>
      </c>
      <c r="K165" s="26" t="s">
        <v>3249</v>
      </c>
      <c r="L165" s="27"/>
      <c r="M165" s="51" t="s">
        <v>3250</v>
      </c>
      <c r="N165" s="52" t="s">
        <v>341</v>
      </c>
      <c r="O165" s="53" t="s">
        <v>297</v>
      </c>
      <c r="P165" s="50" t="s">
        <v>319</v>
      </c>
      <c r="Q165" s="53" t="s">
        <v>79</v>
      </c>
      <c r="R165" s="53" t="s">
        <v>1666</v>
      </c>
      <c r="S165" s="54" t="s">
        <v>342</v>
      </c>
      <c r="T165" s="50" t="s">
        <v>658</v>
      </c>
      <c r="U165" s="32" t="s">
        <v>81</v>
      </c>
      <c r="V165" s="25" t="s">
        <v>3251</v>
      </c>
      <c r="W165" s="25" t="s">
        <v>1783</v>
      </c>
      <c r="X165" s="25" t="s">
        <v>3252</v>
      </c>
      <c r="Y165" s="33"/>
      <c r="Z165" s="55" t="s">
        <v>1471</v>
      </c>
      <c r="AA165" s="56" t="s">
        <v>165</v>
      </c>
      <c r="AB165" s="49" t="s">
        <v>565</v>
      </c>
      <c r="AC165" s="56" t="s">
        <v>550</v>
      </c>
      <c r="AD165" s="55" t="s">
        <v>1182</v>
      </c>
      <c r="AE165" s="56" t="s">
        <v>530</v>
      </c>
      <c r="AF165" s="36" t="s">
        <v>3253</v>
      </c>
      <c r="AG165" s="33"/>
      <c r="AH165" s="50" t="s">
        <v>135</v>
      </c>
      <c r="AI165" s="50" t="s">
        <v>78</v>
      </c>
      <c r="AJ165" s="25" t="s">
        <v>111</v>
      </c>
      <c r="AK165" s="50" t="s">
        <v>231</v>
      </c>
      <c r="AL165" s="50" t="s">
        <v>573</v>
      </c>
      <c r="AM165" s="25" t="s">
        <v>90</v>
      </c>
      <c r="AN165" s="37" t="s">
        <v>3254</v>
      </c>
      <c r="AO165" s="38" t="s">
        <v>685</v>
      </c>
      <c r="AP165" s="38" t="s">
        <v>3255</v>
      </c>
      <c r="AQ165" s="38" t="s">
        <v>3248</v>
      </c>
      <c r="AR165" s="39">
        <v>107.0</v>
      </c>
      <c r="AS165" s="57" t="s">
        <v>3256</v>
      </c>
      <c r="AT165" s="39">
        <v>115.0</v>
      </c>
      <c r="AU165" s="41" t="s">
        <v>3257</v>
      </c>
      <c r="AV165" s="39">
        <v>113.0</v>
      </c>
      <c r="AW165" s="57" t="s">
        <v>3258</v>
      </c>
      <c r="AX165" s="39">
        <v>95.0</v>
      </c>
      <c r="AY165" s="58" t="s">
        <v>3259</v>
      </c>
      <c r="AZ165" s="39">
        <v>87.0</v>
      </c>
      <c r="BA165" s="78"/>
      <c r="BB165" s="78"/>
      <c r="BC165" s="78"/>
      <c r="BD165" s="78"/>
      <c r="BE165" s="61"/>
      <c r="BF165" s="61"/>
      <c r="BG165" s="61"/>
      <c r="BH165" s="61"/>
      <c r="BI165" s="61"/>
      <c r="BJ165" s="61"/>
      <c r="BK165" s="61"/>
      <c r="BL165" s="61"/>
      <c r="BM165" s="61"/>
      <c r="BN165" s="16"/>
      <c r="BO165" s="46"/>
    </row>
    <row r="166">
      <c r="A166" s="62" t="s">
        <v>3260</v>
      </c>
      <c r="B166" s="62" t="s">
        <v>3261</v>
      </c>
      <c r="C166" s="19" t="s">
        <v>3262</v>
      </c>
      <c r="D166" s="20"/>
      <c r="E166" s="21" t="s">
        <v>110</v>
      </c>
      <c r="F166" s="22" t="s">
        <v>227</v>
      </c>
      <c r="G166" s="23" t="s">
        <v>2690</v>
      </c>
      <c r="H166" s="24" t="s">
        <v>1171</v>
      </c>
      <c r="I166" s="24" t="s">
        <v>1066</v>
      </c>
      <c r="J166" s="25" t="s">
        <v>568</v>
      </c>
      <c r="K166" s="26" t="s">
        <v>2575</v>
      </c>
      <c r="L166" s="27"/>
      <c r="M166" s="28" t="s">
        <v>1017</v>
      </c>
      <c r="N166" s="29" t="s">
        <v>94</v>
      </c>
      <c r="O166" s="30" t="s">
        <v>1250</v>
      </c>
      <c r="P166" s="24" t="s">
        <v>3263</v>
      </c>
      <c r="Q166" s="30" t="s">
        <v>134</v>
      </c>
      <c r="R166" s="30" t="s">
        <v>578</v>
      </c>
      <c r="S166" s="31" t="s">
        <v>93</v>
      </c>
      <c r="T166" s="24" t="s">
        <v>84</v>
      </c>
      <c r="U166" s="32" t="s">
        <v>305</v>
      </c>
      <c r="V166" s="25" t="s">
        <v>3175</v>
      </c>
      <c r="W166" s="25" t="s">
        <v>2572</v>
      </c>
      <c r="X166" s="25" t="s">
        <v>119</v>
      </c>
      <c r="Y166" s="33"/>
      <c r="Z166" s="34" t="s">
        <v>266</v>
      </c>
      <c r="AA166" s="35" t="s">
        <v>463</v>
      </c>
      <c r="AB166" s="22" t="s">
        <v>1731</v>
      </c>
      <c r="AC166" s="35" t="s">
        <v>1082</v>
      </c>
      <c r="AD166" s="34" t="s">
        <v>201</v>
      </c>
      <c r="AE166" s="35" t="s">
        <v>748</v>
      </c>
      <c r="AF166" s="36" t="s">
        <v>1039</v>
      </c>
      <c r="AG166" s="33"/>
      <c r="AH166" s="24" t="s">
        <v>266</v>
      </c>
      <c r="AI166" s="24" t="s">
        <v>174</v>
      </c>
      <c r="AJ166" s="25" t="s">
        <v>3264</v>
      </c>
      <c r="AK166" s="24" t="s">
        <v>120</v>
      </c>
      <c r="AL166" s="24" t="s">
        <v>159</v>
      </c>
      <c r="AM166" s="25" t="s">
        <v>3265</v>
      </c>
      <c r="AN166" s="37" t="s">
        <v>3266</v>
      </c>
      <c r="AO166" s="38" t="s">
        <v>3267</v>
      </c>
      <c r="AP166" s="38" t="s">
        <v>3268</v>
      </c>
      <c r="AQ166" s="38" t="s">
        <v>3262</v>
      </c>
      <c r="AR166" s="39">
        <v>63.0</v>
      </c>
      <c r="AS166" s="40" t="s">
        <v>3269</v>
      </c>
      <c r="AT166" s="39">
        <v>80.0</v>
      </c>
      <c r="AU166" s="41" t="s">
        <v>3270</v>
      </c>
      <c r="AV166" s="39">
        <v>75.0</v>
      </c>
      <c r="AW166" s="40" t="s">
        <v>3271</v>
      </c>
      <c r="AX166" s="39">
        <v>79.0</v>
      </c>
      <c r="AY166" s="42" t="s">
        <v>3272</v>
      </c>
      <c r="AZ166" s="39">
        <v>77.0</v>
      </c>
      <c r="BA166" s="79"/>
      <c r="BB166" s="79"/>
      <c r="BC166" s="79"/>
      <c r="BD166" s="79"/>
      <c r="BE166" s="45"/>
      <c r="BF166" s="45"/>
      <c r="BG166" s="45"/>
      <c r="BH166" s="45"/>
      <c r="BI166" s="45"/>
      <c r="BJ166" s="45"/>
      <c r="BK166" s="45"/>
      <c r="BL166" s="45"/>
      <c r="BM166" s="45"/>
      <c r="BN166" s="16"/>
      <c r="BO166" s="46"/>
    </row>
    <row r="167">
      <c r="A167" s="81" t="s">
        <v>3273</v>
      </c>
      <c r="B167" s="81" t="s">
        <v>3274</v>
      </c>
      <c r="C167" s="19" t="s">
        <v>3275</v>
      </c>
      <c r="D167" s="47"/>
      <c r="E167" s="65" t="s">
        <v>1245</v>
      </c>
      <c r="F167" s="65" t="s">
        <v>501</v>
      </c>
      <c r="G167" s="23" t="s">
        <v>2620</v>
      </c>
      <c r="H167" s="50" t="s">
        <v>1568</v>
      </c>
      <c r="I167" s="50" t="s">
        <v>2972</v>
      </c>
      <c r="J167" s="25" t="s">
        <v>191</v>
      </c>
      <c r="K167" s="26" t="s">
        <v>1128</v>
      </c>
      <c r="L167" s="27"/>
      <c r="M167" s="51" t="s">
        <v>3276</v>
      </c>
      <c r="N167" s="52" t="s">
        <v>193</v>
      </c>
      <c r="O167" s="53" t="s">
        <v>193</v>
      </c>
      <c r="P167" s="50" t="s">
        <v>174</v>
      </c>
      <c r="Q167" s="53" t="s">
        <v>1562</v>
      </c>
      <c r="R167" s="53" t="s">
        <v>1250</v>
      </c>
      <c r="S167" s="54" t="s">
        <v>266</v>
      </c>
      <c r="T167" s="50" t="s">
        <v>380</v>
      </c>
      <c r="U167" s="32" t="s">
        <v>3277</v>
      </c>
      <c r="V167" s="25" t="s">
        <v>160</v>
      </c>
      <c r="W167" s="25" t="s">
        <v>2081</v>
      </c>
      <c r="X167" s="25" t="s">
        <v>3278</v>
      </c>
      <c r="Y167" s="33"/>
      <c r="Z167" s="55" t="s">
        <v>154</v>
      </c>
      <c r="AA167" s="56" t="s">
        <v>469</v>
      </c>
      <c r="AB167" s="49" t="s">
        <v>530</v>
      </c>
      <c r="AC167" s="56" t="s">
        <v>165</v>
      </c>
      <c r="AD167" s="55" t="s">
        <v>1295</v>
      </c>
      <c r="AE167" s="56" t="s">
        <v>238</v>
      </c>
      <c r="AF167" s="36" t="s">
        <v>3279</v>
      </c>
      <c r="AG167" s="33"/>
      <c r="AH167" s="50" t="s">
        <v>2332</v>
      </c>
      <c r="AI167" s="50" t="s">
        <v>1783</v>
      </c>
      <c r="AJ167" s="25" t="s">
        <v>1661</v>
      </c>
      <c r="AK167" s="50" t="s">
        <v>2121</v>
      </c>
      <c r="AL167" s="50" t="s">
        <v>354</v>
      </c>
      <c r="AM167" s="25" t="s">
        <v>3280</v>
      </c>
      <c r="AN167" s="37" t="s">
        <v>3281</v>
      </c>
      <c r="AO167" s="38" t="s">
        <v>3282</v>
      </c>
      <c r="AP167" s="38" t="s">
        <v>3283</v>
      </c>
      <c r="AQ167" s="38" t="s">
        <v>3275</v>
      </c>
      <c r="AR167" s="39">
        <v>231.0</v>
      </c>
      <c r="AS167" s="57" t="s">
        <v>3284</v>
      </c>
      <c r="AT167" s="39">
        <v>233.0</v>
      </c>
      <c r="AU167" s="41" t="s">
        <v>3285</v>
      </c>
      <c r="AV167" s="39">
        <v>244.0</v>
      </c>
      <c r="AW167" s="57" t="s">
        <v>3286</v>
      </c>
      <c r="AX167" s="39">
        <v>250.0</v>
      </c>
      <c r="AY167" s="58" t="s">
        <v>3287</v>
      </c>
      <c r="AZ167" s="39">
        <v>245.0</v>
      </c>
      <c r="BA167" s="78"/>
      <c r="BB167" s="78"/>
      <c r="BC167" s="78"/>
      <c r="BD167" s="78"/>
      <c r="BE167" s="61"/>
      <c r="BF167" s="61"/>
      <c r="BG167" s="61"/>
      <c r="BH167" s="61"/>
      <c r="BI167" s="61"/>
      <c r="BJ167" s="61"/>
      <c r="BK167" s="61"/>
      <c r="BL167" s="61"/>
      <c r="BM167" s="61"/>
      <c r="BN167" s="16"/>
      <c r="BO167" s="46"/>
    </row>
    <row r="168">
      <c r="A168" s="81" t="s">
        <v>3288</v>
      </c>
      <c r="B168" s="81" t="s">
        <v>3289</v>
      </c>
      <c r="C168" s="19" t="s">
        <v>3290</v>
      </c>
      <c r="D168" s="20"/>
      <c r="E168" s="63" t="s">
        <v>88</v>
      </c>
      <c r="F168" s="63" t="s">
        <v>1311</v>
      </c>
      <c r="G168" s="23" t="s">
        <v>2550</v>
      </c>
      <c r="H168" s="24" t="s">
        <v>1492</v>
      </c>
      <c r="I168" s="24" t="s">
        <v>127</v>
      </c>
      <c r="J168" s="25" t="s">
        <v>682</v>
      </c>
      <c r="K168" s="26" t="s">
        <v>2325</v>
      </c>
      <c r="L168" s="27"/>
      <c r="M168" s="28" t="s">
        <v>3291</v>
      </c>
      <c r="N168" s="29" t="s">
        <v>1828</v>
      </c>
      <c r="O168" s="30" t="s">
        <v>976</v>
      </c>
      <c r="P168" s="24" t="s">
        <v>884</v>
      </c>
      <c r="Q168" s="30" t="s">
        <v>722</v>
      </c>
      <c r="R168" s="30" t="s">
        <v>1764</v>
      </c>
      <c r="S168" s="31" t="s">
        <v>354</v>
      </c>
      <c r="T168" s="24" t="s">
        <v>81</v>
      </c>
      <c r="U168" s="32" t="s">
        <v>3292</v>
      </c>
      <c r="V168" s="25" t="s">
        <v>735</v>
      </c>
      <c r="W168" s="25" t="s">
        <v>1047</v>
      </c>
      <c r="X168" s="25" t="s">
        <v>3293</v>
      </c>
      <c r="Y168" s="33"/>
      <c r="Z168" s="34" t="s">
        <v>156</v>
      </c>
      <c r="AA168" s="35" t="s">
        <v>369</v>
      </c>
      <c r="AB168" s="22" t="s">
        <v>705</v>
      </c>
      <c r="AC168" s="35" t="s">
        <v>1083</v>
      </c>
      <c r="AD168" s="34" t="s">
        <v>1365</v>
      </c>
      <c r="AE168" s="35" t="s">
        <v>293</v>
      </c>
      <c r="AF168" s="36" t="s">
        <v>3294</v>
      </c>
      <c r="AG168" s="33"/>
      <c r="AH168" s="24" t="s">
        <v>748</v>
      </c>
      <c r="AI168" s="24" t="s">
        <v>305</v>
      </c>
      <c r="AJ168" s="25" t="s">
        <v>3295</v>
      </c>
      <c r="AK168" s="24" t="s">
        <v>459</v>
      </c>
      <c r="AL168" s="24" t="s">
        <v>174</v>
      </c>
      <c r="AM168" s="25" t="s">
        <v>2474</v>
      </c>
      <c r="AN168" s="37" t="s">
        <v>3296</v>
      </c>
      <c r="AO168" s="38" t="s">
        <v>3297</v>
      </c>
      <c r="AP168" s="38" t="s">
        <v>906</v>
      </c>
      <c r="AQ168" s="38" t="s">
        <v>3290</v>
      </c>
      <c r="AR168" s="39">
        <v>120.0</v>
      </c>
      <c r="AS168" s="40" t="s">
        <v>3298</v>
      </c>
      <c r="AT168" s="39">
        <v>128.0</v>
      </c>
      <c r="AU168" s="41" t="s">
        <v>3299</v>
      </c>
      <c r="AV168" s="39">
        <v>141.0</v>
      </c>
      <c r="AW168" s="40" t="s">
        <v>3300</v>
      </c>
      <c r="AX168" s="39">
        <v>189.0</v>
      </c>
      <c r="AY168" s="42" t="s">
        <v>3301</v>
      </c>
      <c r="AZ168" s="39">
        <v>184.0</v>
      </c>
      <c r="BA168" s="79"/>
      <c r="BB168" s="79"/>
      <c r="BC168" s="79"/>
      <c r="BD168" s="79"/>
      <c r="BE168" s="45"/>
      <c r="BF168" s="45"/>
      <c r="BG168" s="45"/>
      <c r="BH168" s="45"/>
      <c r="BI168" s="45"/>
      <c r="BJ168" s="45"/>
      <c r="BK168" s="45"/>
      <c r="BL168" s="45"/>
      <c r="BM168" s="45"/>
      <c r="BN168" s="16"/>
      <c r="BO168" s="46"/>
    </row>
    <row r="169">
      <c r="A169" s="81" t="s">
        <v>3302</v>
      </c>
      <c r="B169" s="81" t="s">
        <v>455</v>
      </c>
      <c r="C169" s="19" t="s">
        <v>330</v>
      </c>
      <c r="D169" s="47"/>
      <c r="E169" s="65" t="s">
        <v>330</v>
      </c>
      <c r="F169" s="65" t="s">
        <v>330</v>
      </c>
      <c r="G169" s="23" t="s">
        <v>330</v>
      </c>
      <c r="H169" s="50" t="s">
        <v>330</v>
      </c>
      <c r="I169" s="50" t="s">
        <v>330</v>
      </c>
      <c r="J169" s="25" t="s">
        <v>330</v>
      </c>
      <c r="K169" s="26" t="s">
        <v>330</v>
      </c>
      <c r="L169" s="27"/>
      <c r="M169" s="51" t="s">
        <v>330</v>
      </c>
      <c r="N169" s="52" t="s">
        <v>330</v>
      </c>
      <c r="O169" s="53" t="s">
        <v>330</v>
      </c>
      <c r="P169" s="50" t="s">
        <v>330</v>
      </c>
      <c r="Q169" s="53" t="s">
        <v>330</v>
      </c>
      <c r="R169" s="53" t="s">
        <v>330</v>
      </c>
      <c r="S169" s="54" t="s">
        <v>330</v>
      </c>
      <c r="T169" s="50" t="s">
        <v>330</v>
      </c>
      <c r="U169" s="32" t="s">
        <v>330</v>
      </c>
      <c r="V169" s="25" t="s">
        <v>330</v>
      </c>
      <c r="W169" s="25" t="s">
        <v>330</v>
      </c>
      <c r="X169" s="25" t="s">
        <v>330</v>
      </c>
      <c r="Y169" s="33"/>
      <c r="Z169" s="55" t="s">
        <v>330</v>
      </c>
      <c r="AA169" s="56" t="s">
        <v>330</v>
      </c>
      <c r="AB169" s="49" t="s">
        <v>330</v>
      </c>
      <c r="AC169" s="56" t="s">
        <v>330</v>
      </c>
      <c r="AD169" s="55" t="s">
        <v>330</v>
      </c>
      <c r="AE169" s="56" t="s">
        <v>330</v>
      </c>
      <c r="AF169" s="36" t="s">
        <v>330</v>
      </c>
      <c r="AG169" s="33"/>
      <c r="AH169" s="50" t="s">
        <v>330</v>
      </c>
      <c r="AI169" s="50" t="s">
        <v>330</v>
      </c>
      <c r="AJ169" s="25" t="s">
        <v>330</v>
      </c>
      <c r="AK169" s="50" t="s">
        <v>330</v>
      </c>
      <c r="AL169" s="50" t="s">
        <v>330</v>
      </c>
      <c r="AM169" s="25" t="s">
        <v>330</v>
      </c>
      <c r="AN169" s="37" t="s">
        <v>330</v>
      </c>
      <c r="AO169" s="38" t="s">
        <v>330</v>
      </c>
      <c r="AP169" s="38" t="s">
        <v>330</v>
      </c>
      <c r="AQ169" s="38" t="s">
        <v>330</v>
      </c>
      <c r="AR169" s="39">
        <v>322.0</v>
      </c>
      <c r="AS169" s="57" t="s">
        <v>330</v>
      </c>
      <c r="AT169" s="39">
        <v>322.0</v>
      </c>
      <c r="AU169" s="41" t="s">
        <v>330</v>
      </c>
      <c r="AV169" s="39">
        <v>322.0</v>
      </c>
      <c r="AW169" s="57" t="s">
        <v>330</v>
      </c>
      <c r="AX169" s="39">
        <v>322.0</v>
      </c>
      <c r="AY169" s="58" t="s">
        <v>330</v>
      </c>
      <c r="AZ169" s="39">
        <v>322.0</v>
      </c>
      <c r="BA169" s="78"/>
      <c r="BB169" s="78"/>
      <c r="BC169" s="78"/>
      <c r="BD169" s="78"/>
      <c r="BE169" s="61"/>
      <c r="BF169" s="61"/>
      <c r="BG169" s="61"/>
      <c r="BH169" s="61"/>
      <c r="BI169" s="61"/>
      <c r="BJ169" s="61"/>
      <c r="BK169" s="61"/>
      <c r="BL169" s="61"/>
      <c r="BM169" s="61"/>
      <c r="BN169" s="16"/>
      <c r="BO169" s="46"/>
    </row>
    <row r="170">
      <c r="A170" s="81" t="s">
        <v>3288</v>
      </c>
      <c r="B170" s="81" t="s">
        <v>329</v>
      </c>
      <c r="C170" s="19" t="s">
        <v>3303</v>
      </c>
      <c r="D170" s="20"/>
      <c r="E170" s="63" t="s">
        <v>1115</v>
      </c>
      <c r="F170" s="63" t="s">
        <v>1311</v>
      </c>
      <c r="G170" s="23" t="s">
        <v>3304</v>
      </c>
      <c r="H170" s="24" t="s">
        <v>383</v>
      </c>
      <c r="I170" s="24" t="s">
        <v>445</v>
      </c>
      <c r="J170" s="25" t="s">
        <v>440</v>
      </c>
      <c r="K170" s="26" t="s">
        <v>3305</v>
      </c>
      <c r="L170" s="27"/>
      <c r="M170" s="28" t="s">
        <v>3306</v>
      </c>
      <c r="N170" s="29" t="s">
        <v>369</v>
      </c>
      <c r="O170" s="30" t="s">
        <v>705</v>
      </c>
      <c r="P170" s="24" t="s">
        <v>1182</v>
      </c>
      <c r="Q170" s="30" t="s">
        <v>374</v>
      </c>
      <c r="R170" s="30" t="s">
        <v>712</v>
      </c>
      <c r="S170" s="31" t="s">
        <v>305</v>
      </c>
      <c r="T170" s="24" t="s">
        <v>77</v>
      </c>
      <c r="U170" s="32" t="s">
        <v>1605</v>
      </c>
      <c r="V170" s="25" t="s">
        <v>747</v>
      </c>
      <c r="W170" s="25" t="s">
        <v>2096</v>
      </c>
      <c r="X170" s="25" t="s">
        <v>3307</v>
      </c>
      <c r="Y170" s="33"/>
      <c r="Z170" s="34" t="s">
        <v>2264</v>
      </c>
      <c r="AA170" s="35" t="s">
        <v>107</v>
      </c>
      <c r="AB170" s="22" t="s">
        <v>277</v>
      </c>
      <c r="AC170" s="35" t="s">
        <v>371</v>
      </c>
      <c r="AD170" s="34" t="s">
        <v>149</v>
      </c>
      <c r="AE170" s="35" t="s">
        <v>169</v>
      </c>
      <c r="AF170" s="36" t="s">
        <v>1746</v>
      </c>
      <c r="AG170" s="33"/>
      <c r="AH170" s="24" t="s">
        <v>1131</v>
      </c>
      <c r="AI170" s="24" t="s">
        <v>380</v>
      </c>
      <c r="AJ170" s="25" t="s">
        <v>3308</v>
      </c>
      <c r="AK170" s="24" t="s">
        <v>2406</v>
      </c>
      <c r="AL170" s="24" t="s">
        <v>168</v>
      </c>
      <c r="AM170" s="25" t="s">
        <v>3309</v>
      </c>
      <c r="AN170" s="37" t="s">
        <v>3310</v>
      </c>
      <c r="AO170" s="38" t="s">
        <v>3311</v>
      </c>
      <c r="AP170" s="38" t="s">
        <v>3312</v>
      </c>
      <c r="AQ170" s="38" t="s">
        <v>3303</v>
      </c>
      <c r="AR170" s="39">
        <v>146.0</v>
      </c>
      <c r="AS170" s="40" t="s">
        <v>3313</v>
      </c>
      <c r="AT170" s="39">
        <v>116.0</v>
      </c>
      <c r="AU170" s="41" t="s">
        <v>3314</v>
      </c>
      <c r="AV170" s="39">
        <v>131.0</v>
      </c>
      <c r="AW170" s="40" t="s">
        <v>3315</v>
      </c>
      <c r="AX170" s="39">
        <v>168.0</v>
      </c>
      <c r="AY170" s="42" t="s">
        <v>3316</v>
      </c>
      <c r="AZ170" s="39">
        <v>151.0</v>
      </c>
      <c r="BA170" s="79"/>
      <c r="BB170" s="79"/>
      <c r="BC170" s="79"/>
      <c r="BD170" s="79"/>
      <c r="BE170" s="45"/>
      <c r="BF170" s="45"/>
      <c r="BG170" s="45"/>
      <c r="BH170" s="45"/>
      <c r="BI170" s="45"/>
      <c r="BJ170" s="45"/>
      <c r="BK170" s="45"/>
      <c r="BL170" s="45"/>
      <c r="BM170" s="45"/>
      <c r="BN170" s="16"/>
      <c r="BO170" s="46"/>
    </row>
    <row r="171">
      <c r="A171" s="81" t="s">
        <v>3317</v>
      </c>
      <c r="B171" s="81" t="s">
        <v>3318</v>
      </c>
      <c r="C171" s="19" t="s">
        <v>2695</v>
      </c>
      <c r="D171" s="47"/>
      <c r="E171" s="65" t="s">
        <v>72</v>
      </c>
      <c r="F171" s="65" t="s">
        <v>468</v>
      </c>
      <c r="G171" s="23" t="s">
        <v>3319</v>
      </c>
      <c r="H171" s="50" t="s">
        <v>472</v>
      </c>
      <c r="I171" s="50" t="s">
        <v>1492</v>
      </c>
      <c r="J171" s="25" t="s">
        <v>2223</v>
      </c>
      <c r="K171" s="26" t="s">
        <v>3320</v>
      </c>
      <c r="L171" s="27"/>
      <c r="M171" s="51" t="s">
        <v>2367</v>
      </c>
      <c r="N171" s="52" t="s">
        <v>224</v>
      </c>
      <c r="O171" s="53" t="s">
        <v>796</v>
      </c>
      <c r="P171" s="50" t="s">
        <v>473</v>
      </c>
      <c r="Q171" s="53" t="s">
        <v>1851</v>
      </c>
      <c r="R171" s="53" t="s">
        <v>1252</v>
      </c>
      <c r="S171" s="54" t="s">
        <v>354</v>
      </c>
      <c r="T171" s="50" t="s">
        <v>134</v>
      </c>
      <c r="U171" s="32" t="s">
        <v>3321</v>
      </c>
      <c r="V171" s="25" t="s">
        <v>1406</v>
      </c>
      <c r="W171" s="25" t="s">
        <v>2029</v>
      </c>
      <c r="X171" s="25" t="s">
        <v>3322</v>
      </c>
      <c r="Y171" s="33"/>
      <c r="Z171" s="55" t="s">
        <v>858</v>
      </c>
      <c r="AA171" s="56" t="s">
        <v>1920</v>
      </c>
      <c r="AB171" s="49" t="s">
        <v>312</v>
      </c>
      <c r="AC171" s="56" t="s">
        <v>1920</v>
      </c>
      <c r="AD171" s="55" t="s">
        <v>1428</v>
      </c>
      <c r="AE171" s="56" t="s">
        <v>1047</v>
      </c>
      <c r="AF171" s="36" t="s">
        <v>1104</v>
      </c>
      <c r="AG171" s="33"/>
      <c r="AH171" s="50" t="s">
        <v>722</v>
      </c>
      <c r="AI171" s="50" t="s">
        <v>306</v>
      </c>
      <c r="AJ171" s="25" t="s">
        <v>857</v>
      </c>
      <c r="AK171" s="50" t="s">
        <v>573</v>
      </c>
      <c r="AL171" s="50" t="s">
        <v>168</v>
      </c>
      <c r="AM171" s="25" t="s">
        <v>795</v>
      </c>
      <c r="AN171" s="37" t="s">
        <v>3323</v>
      </c>
      <c r="AO171" s="38" t="s">
        <v>3324</v>
      </c>
      <c r="AP171" s="38" t="s">
        <v>3325</v>
      </c>
      <c r="AQ171" s="38" t="s">
        <v>2695</v>
      </c>
      <c r="AR171" s="39">
        <v>67.0</v>
      </c>
      <c r="AS171" s="57" t="s">
        <v>3326</v>
      </c>
      <c r="AT171" s="39">
        <v>81.0</v>
      </c>
      <c r="AU171" s="41" t="s">
        <v>3327</v>
      </c>
      <c r="AV171" s="39">
        <v>63.0</v>
      </c>
      <c r="AW171" s="57" t="s">
        <v>3328</v>
      </c>
      <c r="AX171" s="39">
        <v>39.0</v>
      </c>
      <c r="AY171" s="58" t="s">
        <v>3329</v>
      </c>
      <c r="AZ171" s="39">
        <v>51.0</v>
      </c>
      <c r="BA171" s="78"/>
      <c r="BB171" s="78"/>
      <c r="BC171" s="78"/>
      <c r="BD171" s="78"/>
      <c r="BE171" s="61"/>
      <c r="BF171" s="61"/>
      <c r="BG171" s="61"/>
      <c r="BH171" s="61"/>
      <c r="BI171" s="61"/>
      <c r="BJ171" s="61"/>
      <c r="BK171" s="61"/>
      <c r="BL171" s="61"/>
      <c r="BM171" s="61"/>
      <c r="BN171" s="16"/>
      <c r="BO171" s="46"/>
    </row>
    <row r="172">
      <c r="A172" s="81" t="s">
        <v>3330</v>
      </c>
      <c r="B172" s="81" t="s">
        <v>252</v>
      </c>
      <c r="C172" s="19" t="s">
        <v>3331</v>
      </c>
      <c r="D172" s="20"/>
      <c r="E172" s="63" t="s">
        <v>627</v>
      </c>
      <c r="F172" s="63" t="s">
        <v>3332</v>
      </c>
      <c r="G172" s="23" t="s">
        <v>3333</v>
      </c>
      <c r="H172" s="24" t="s">
        <v>479</v>
      </c>
      <c r="I172" s="24" t="s">
        <v>110</v>
      </c>
      <c r="J172" s="25" t="s">
        <v>3334</v>
      </c>
      <c r="K172" s="26" t="s">
        <v>3335</v>
      </c>
      <c r="L172" s="27"/>
      <c r="M172" s="28" t="s">
        <v>3336</v>
      </c>
      <c r="N172" s="29" t="s">
        <v>375</v>
      </c>
      <c r="O172" s="30" t="s">
        <v>998</v>
      </c>
      <c r="P172" s="24" t="s">
        <v>546</v>
      </c>
      <c r="Q172" s="30" t="s">
        <v>627</v>
      </c>
      <c r="R172" s="30" t="s">
        <v>230</v>
      </c>
      <c r="S172" s="31" t="s">
        <v>1783</v>
      </c>
      <c r="T172" s="24" t="s">
        <v>444</v>
      </c>
      <c r="U172" s="32" t="s">
        <v>430</v>
      </c>
      <c r="V172" s="25" t="s">
        <v>3202</v>
      </c>
      <c r="W172" s="25" t="s">
        <v>901</v>
      </c>
      <c r="X172" s="25" t="s">
        <v>3337</v>
      </c>
      <c r="Y172" s="33"/>
      <c r="Z172" s="34" t="s">
        <v>1131</v>
      </c>
      <c r="AA172" s="35" t="s">
        <v>107</v>
      </c>
      <c r="AB172" s="22" t="s">
        <v>1083</v>
      </c>
      <c r="AC172" s="35" t="s">
        <v>1170</v>
      </c>
      <c r="AD172" s="34" t="s">
        <v>1182</v>
      </c>
      <c r="AE172" s="35" t="s">
        <v>437</v>
      </c>
      <c r="AF172" s="36" t="s">
        <v>1675</v>
      </c>
      <c r="AG172" s="33"/>
      <c r="AH172" s="24" t="s">
        <v>3338</v>
      </c>
      <c r="AI172" s="24" t="s">
        <v>998</v>
      </c>
      <c r="AJ172" s="25" t="s">
        <v>3339</v>
      </c>
      <c r="AK172" s="24" t="s">
        <v>1671</v>
      </c>
      <c r="AL172" s="24" t="s">
        <v>77</v>
      </c>
      <c r="AM172" s="25" t="s">
        <v>3340</v>
      </c>
      <c r="AN172" s="37" t="s">
        <v>3341</v>
      </c>
      <c r="AO172" s="38" t="s">
        <v>3342</v>
      </c>
      <c r="AP172" s="38" t="s">
        <v>3343</v>
      </c>
      <c r="AQ172" s="38" t="s">
        <v>3331</v>
      </c>
      <c r="AR172" s="39">
        <v>279.0</v>
      </c>
      <c r="AS172" s="40" t="s">
        <v>3344</v>
      </c>
      <c r="AT172" s="39">
        <v>257.0</v>
      </c>
      <c r="AU172" s="41" t="s">
        <v>3345</v>
      </c>
      <c r="AV172" s="39">
        <v>281.0</v>
      </c>
      <c r="AW172" s="40" t="s">
        <v>3346</v>
      </c>
      <c r="AX172" s="39">
        <v>297.0</v>
      </c>
      <c r="AY172" s="42" t="s">
        <v>3347</v>
      </c>
      <c r="AZ172" s="39">
        <v>289.0</v>
      </c>
      <c r="BA172" s="79"/>
      <c r="BB172" s="79"/>
      <c r="BC172" s="79"/>
      <c r="BD172" s="79"/>
      <c r="BE172" s="45"/>
      <c r="BF172" s="45"/>
      <c r="BG172" s="45"/>
      <c r="BH172" s="45"/>
      <c r="BI172" s="45"/>
      <c r="BJ172" s="45"/>
      <c r="BK172" s="45"/>
      <c r="BL172" s="45"/>
      <c r="BM172" s="45"/>
      <c r="BN172" s="16"/>
      <c r="BO172" s="46"/>
    </row>
    <row r="173">
      <c r="A173" s="81" t="s">
        <v>3330</v>
      </c>
      <c r="B173" s="81" t="s">
        <v>2043</v>
      </c>
      <c r="C173" s="19" t="s">
        <v>3348</v>
      </c>
      <c r="D173" s="47"/>
      <c r="E173" s="65" t="s">
        <v>351</v>
      </c>
      <c r="F173" s="65" t="s">
        <v>408</v>
      </c>
      <c r="G173" s="23" t="s">
        <v>270</v>
      </c>
      <c r="H173" s="50" t="s">
        <v>542</v>
      </c>
      <c r="I173" s="50" t="s">
        <v>475</v>
      </c>
      <c r="J173" s="25" t="s">
        <v>2165</v>
      </c>
      <c r="K173" s="26" t="s">
        <v>3349</v>
      </c>
      <c r="L173" s="27"/>
      <c r="M173" s="51" t="s">
        <v>3350</v>
      </c>
      <c r="N173" s="52" t="s">
        <v>3309</v>
      </c>
      <c r="O173" s="53" t="s">
        <v>96</v>
      </c>
      <c r="P173" s="50" t="s">
        <v>1156</v>
      </c>
      <c r="Q173" s="53" t="s">
        <v>1319</v>
      </c>
      <c r="R173" s="53" t="s">
        <v>796</v>
      </c>
      <c r="S173" s="54" t="s">
        <v>115</v>
      </c>
      <c r="T173" s="50" t="s">
        <v>1667</v>
      </c>
      <c r="U173" s="32" t="s">
        <v>84</v>
      </c>
      <c r="V173" s="25" t="s">
        <v>2890</v>
      </c>
      <c r="W173" s="25" t="s">
        <v>3351</v>
      </c>
      <c r="X173" s="25" t="s">
        <v>1696</v>
      </c>
      <c r="Y173" s="33"/>
      <c r="Z173" s="55" t="s">
        <v>1786</v>
      </c>
      <c r="AA173" s="56" t="s">
        <v>1828</v>
      </c>
      <c r="AB173" s="49" t="s">
        <v>625</v>
      </c>
      <c r="AC173" s="56" t="s">
        <v>631</v>
      </c>
      <c r="AD173" s="55" t="s">
        <v>96</v>
      </c>
      <c r="AE173" s="56" t="s">
        <v>3232</v>
      </c>
      <c r="AF173" s="36" t="s">
        <v>3352</v>
      </c>
      <c r="AG173" s="33"/>
      <c r="AH173" s="50" t="s">
        <v>319</v>
      </c>
      <c r="AI173" s="50" t="s">
        <v>438</v>
      </c>
      <c r="AJ173" s="25" t="s">
        <v>1285</v>
      </c>
      <c r="AK173" s="50" t="s">
        <v>2791</v>
      </c>
      <c r="AL173" s="50" t="s">
        <v>596</v>
      </c>
      <c r="AM173" s="25" t="s">
        <v>1486</v>
      </c>
      <c r="AN173" s="37" t="s">
        <v>3353</v>
      </c>
      <c r="AO173" s="38" t="s">
        <v>3354</v>
      </c>
      <c r="AP173" s="38" t="s">
        <v>3355</v>
      </c>
      <c r="AQ173" s="38" t="s">
        <v>3348</v>
      </c>
      <c r="AR173" s="39">
        <v>156.0</v>
      </c>
      <c r="AS173" s="57" t="s">
        <v>3356</v>
      </c>
      <c r="AT173" s="39">
        <v>196.0</v>
      </c>
      <c r="AU173" s="41" t="s">
        <v>3357</v>
      </c>
      <c r="AV173" s="39">
        <v>151.0</v>
      </c>
      <c r="AW173" s="57" t="s">
        <v>3258</v>
      </c>
      <c r="AX173" s="39">
        <v>96.0</v>
      </c>
      <c r="AY173" s="58" t="s">
        <v>3358</v>
      </c>
      <c r="AZ173" s="39">
        <v>134.0</v>
      </c>
      <c r="BA173" s="78"/>
      <c r="BB173" s="78"/>
      <c r="BC173" s="78"/>
      <c r="BD173" s="78"/>
      <c r="BE173" s="61"/>
      <c r="BF173" s="61"/>
      <c r="BG173" s="61"/>
      <c r="BH173" s="61"/>
      <c r="BI173" s="61"/>
      <c r="BJ173" s="61"/>
      <c r="BK173" s="61"/>
      <c r="BL173" s="61"/>
      <c r="BM173" s="61"/>
      <c r="BN173" s="16"/>
      <c r="BO173" s="46"/>
    </row>
    <row r="174">
      <c r="A174" s="81" t="s">
        <v>3359</v>
      </c>
      <c r="B174" s="81" t="s">
        <v>3360</v>
      </c>
      <c r="C174" s="19" t="s">
        <v>3361</v>
      </c>
      <c r="D174" s="20"/>
      <c r="E174" s="63" t="s">
        <v>108</v>
      </c>
      <c r="F174" s="63" t="s">
        <v>602</v>
      </c>
      <c r="G174" s="23" t="s">
        <v>808</v>
      </c>
      <c r="H174" s="24" t="s">
        <v>1286</v>
      </c>
      <c r="I174" s="24" t="s">
        <v>2264</v>
      </c>
      <c r="J174" s="25" t="s">
        <v>565</v>
      </c>
      <c r="K174" s="26" t="s">
        <v>3362</v>
      </c>
      <c r="L174" s="27"/>
      <c r="M174" s="28" t="s">
        <v>3363</v>
      </c>
      <c r="N174" s="29" t="s">
        <v>154</v>
      </c>
      <c r="O174" s="30" t="s">
        <v>976</v>
      </c>
      <c r="P174" s="24" t="s">
        <v>72</v>
      </c>
      <c r="Q174" s="30" t="s">
        <v>575</v>
      </c>
      <c r="R174" s="30" t="s">
        <v>81</v>
      </c>
      <c r="S174" s="31" t="s">
        <v>751</v>
      </c>
      <c r="T174" s="24" t="s">
        <v>115</v>
      </c>
      <c r="U174" s="32" t="s">
        <v>1178</v>
      </c>
      <c r="V174" s="25" t="s">
        <v>601</v>
      </c>
      <c r="W174" s="25" t="s">
        <v>128</v>
      </c>
      <c r="X174" s="25" t="s">
        <v>2650</v>
      </c>
      <c r="Y174" s="33"/>
      <c r="Z174" s="34" t="s">
        <v>795</v>
      </c>
      <c r="AA174" s="35" t="s">
        <v>1343</v>
      </c>
      <c r="AB174" s="22" t="s">
        <v>720</v>
      </c>
      <c r="AC174" s="35" t="s">
        <v>81</v>
      </c>
      <c r="AD174" s="34" t="s">
        <v>1939</v>
      </c>
      <c r="AE174" s="35" t="s">
        <v>1109</v>
      </c>
      <c r="AF174" s="36" t="s">
        <v>3364</v>
      </c>
      <c r="AG174" s="33"/>
      <c r="AH174" s="24" t="s">
        <v>2104</v>
      </c>
      <c r="AI174" s="24" t="s">
        <v>136</v>
      </c>
      <c r="AJ174" s="25" t="s">
        <v>1158</v>
      </c>
      <c r="AK174" s="24" t="s">
        <v>1047</v>
      </c>
      <c r="AL174" s="24" t="s">
        <v>545</v>
      </c>
      <c r="AM174" s="25" t="s">
        <v>3365</v>
      </c>
      <c r="AN174" s="37" t="s">
        <v>3266</v>
      </c>
      <c r="AO174" s="38" t="s">
        <v>3366</v>
      </c>
      <c r="AP174" s="38" t="s">
        <v>2231</v>
      </c>
      <c r="AQ174" s="38" t="s">
        <v>3361</v>
      </c>
      <c r="AR174" s="39">
        <v>116.0</v>
      </c>
      <c r="AS174" s="40" t="s">
        <v>3367</v>
      </c>
      <c r="AT174" s="39">
        <v>137.0</v>
      </c>
      <c r="AU174" s="41" t="s">
        <v>3368</v>
      </c>
      <c r="AV174" s="39">
        <v>123.0</v>
      </c>
      <c r="AW174" s="40" t="s">
        <v>3369</v>
      </c>
      <c r="AX174" s="39">
        <v>88.0</v>
      </c>
      <c r="AY174" s="42" t="s">
        <v>3370</v>
      </c>
      <c r="AZ174" s="39">
        <v>84.0</v>
      </c>
      <c r="BA174" s="79"/>
      <c r="BB174" s="79"/>
      <c r="BC174" s="79"/>
      <c r="BD174" s="79"/>
      <c r="BE174" s="45"/>
      <c r="BF174" s="45"/>
      <c r="BG174" s="45"/>
      <c r="BH174" s="45"/>
      <c r="BI174" s="45"/>
      <c r="BJ174" s="45"/>
      <c r="BK174" s="45"/>
      <c r="BL174" s="45"/>
      <c r="BM174" s="45"/>
      <c r="BN174" s="16"/>
      <c r="BO174" s="46"/>
    </row>
    <row r="175">
      <c r="A175" s="81" t="s">
        <v>3371</v>
      </c>
      <c r="B175" s="81" t="s">
        <v>3372</v>
      </c>
      <c r="C175" s="19" t="s">
        <v>3373</v>
      </c>
      <c r="D175" s="47"/>
      <c r="E175" s="65" t="s">
        <v>620</v>
      </c>
      <c r="F175" s="65" t="s">
        <v>1786</v>
      </c>
      <c r="G175" s="23" t="s">
        <v>2702</v>
      </c>
      <c r="H175" s="50" t="s">
        <v>335</v>
      </c>
      <c r="I175" s="50" t="s">
        <v>347</v>
      </c>
      <c r="J175" s="25" t="s">
        <v>3374</v>
      </c>
      <c r="K175" s="26" t="s">
        <v>3375</v>
      </c>
      <c r="L175" s="27"/>
      <c r="M175" s="51" t="s">
        <v>3376</v>
      </c>
      <c r="N175" s="52" t="s">
        <v>121</v>
      </c>
      <c r="O175" s="53" t="s">
        <v>710</v>
      </c>
      <c r="P175" s="50" t="s">
        <v>1343</v>
      </c>
      <c r="Q175" s="53" t="s">
        <v>1937</v>
      </c>
      <c r="R175" s="53" t="s">
        <v>2189</v>
      </c>
      <c r="S175" s="54" t="s">
        <v>775</v>
      </c>
      <c r="T175" s="50" t="s">
        <v>107</v>
      </c>
      <c r="U175" s="32" t="s">
        <v>1659</v>
      </c>
      <c r="V175" s="25" t="s">
        <v>435</v>
      </c>
      <c r="W175" s="25" t="s">
        <v>2989</v>
      </c>
      <c r="X175" s="25" t="s">
        <v>3377</v>
      </c>
      <c r="Y175" s="33"/>
      <c r="Z175" s="55" t="s">
        <v>831</v>
      </c>
      <c r="AA175" s="56" t="s">
        <v>166</v>
      </c>
      <c r="AB175" s="49" t="s">
        <v>94</v>
      </c>
      <c r="AC175" s="56" t="s">
        <v>347</v>
      </c>
      <c r="AD175" s="55" t="s">
        <v>172</v>
      </c>
      <c r="AE175" s="56" t="s">
        <v>801</v>
      </c>
      <c r="AF175" s="36" t="s">
        <v>3378</v>
      </c>
      <c r="AG175" s="33"/>
      <c r="AH175" s="50" t="s">
        <v>1132</v>
      </c>
      <c r="AI175" s="50" t="s">
        <v>341</v>
      </c>
      <c r="AJ175" s="25" t="s">
        <v>1496</v>
      </c>
      <c r="AK175" s="50" t="s">
        <v>273</v>
      </c>
      <c r="AL175" s="50" t="s">
        <v>319</v>
      </c>
      <c r="AM175" s="25" t="s">
        <v>2724</v>
      </c>
      <c r="AN175" s="37" t="s">
        <v>440</v>
      </c>
      <c r="AO175" s="38" t="s">
        <v>3379</v>
      </c>
      <c r="AP175" s="38" t="s">
        <v>3380</v>
      </c>
      <c r="AQ175" s="38" t="s">
        <v>3373</v>
      </c>
      <c r="AR175" s="39">
        <v>202.0</v>
      </c>
      <c r="AS175" s="57" t="s">
        <v>3381</v>
      </c>
      <c r="AT175" s="39">
        <v>207.0</v>
      </c>
      <c r="AU175" s="41" t="s">
        <v>3382</v>
      </c>
      <c r="AV175" s="39">
        <v>193.0</v>
      </c>
      <c r="AW175" s="57" t="s">
        <v>3383</v>
      </c>
      <c r="AX175" s="39">
        <v>199.0</v>
      </c>
      <c r="AY175" s="58" t="s">
        <v>3384</v>
      </c>
      <c r="AZ175" s="39">
        <v>214.0</v>
      </c>
      <c r="BA175" s="78"/>
      <c r="BB175" s="78"/>
      <c r="BC175" s="78"/>
      <c r="BD175" s="78"/>
      <c r="BE175" s="61"/>
      <c r="BF175" s="61"/>
      <c r="BG175" s="61"/>
      <c r="BH175" s="61"/>
      <c r="BI175" s="61"/>
      <c r="BJ175" s="61"/>
      <c r="BK175" s="61"/>
      <c r="BL175" s="61"/>
      <c r="BM175" s="61"/>
      <c r="BN175" s="16"/>
      <c r="BO175" s="46"/>
    </row>
    <row r="176">
      <c r="A176" s="81" t="s">
        <v>3385</v>
      </c>
      <c r="B176" s="81" t="s">
        <v>1951</v>
      </c>
      <c r="C176" s="19" t="s">
        <v>3386</v>
      </c>
      <c r="D176" s="20"/>
      <c r="E176" s="63" t="s">
        <v>3231</v>
      </c>
      <c r="F176" s="63" t="s">
        <v>1265</v>
      </c>
      <c r="G176" s="23" t="s">
        <v>427</v>
      </c>
      <c r="H176" s="24" t="s">
        <v>255</v>
      </c>
      <c r="I176" s="24" t="s">
        <v>1803</v>
      </c>
      <c r="J176" s="25" t="s">
        <v>3387</v>
      </c>
      <c r="K176" s="26" t="s">
        <v>3388</v>
      </c>
      <c r="L176" s="27"/>
      <c r="M176" s="28" t="s">
        <v>3291</v>
      </c>
      <c r="N176" s="29" t="s">
        <v>107</v>
      </c>
      <c r="O176" s="30" t="s">
        <v>116</v>
      </c>
      <c r="P176" s="24" t="s">
        <v>90</v>
      </c>
      <c r="Q176" s="30" t="s">
        <v>1109</v>
      </c>
      <c r="R176" s="30" t="s">
        <v>746</v>
      </c>
      <c r="S176" s="31" t="s">
        <v>121</v>
      </c>
      <c r="T176" s="24" t="s">
        <v>445</v>
      </c>
      <c r="U176" s="32" t="s">
        <v>617</v>
      </c>
      <c r="V176" s="25" t="s">
        <v>1624</v>
      </c>
      <c r="W176" s="25" t="s">
        <v>2512</v>
      </c>
      <c r="X176" s="25" t="s">
        <v>3389</v>
      </c>
      <c r="Y176" s="33"/>
      <c r="Z176" s="34" t="s">
        <v>959</v>
      </c>
      <c r="AA176" s="35" t="s">
        <v>998</v>
      </c>
      <c r="AB176" s="22" t="s">
        <v>1170</v>
      </c>
      <c r="AC176" s="35" t="s">
        <v>460</v>
      </c>
      <c r="AD176" s="34" t="s">
        <v>231</v>
      </c>
      <c r="AE176" s="35" t="s">
        <v>888</v>
      </c>
      <c r="AF176" s="36" t="s">
        <v>2438</v>
      </c>
      <c r="AG176" s="33"/>
      <c r="AH176" s="24" t="s">
        <v>664</v>
      </c>
      <c r="AI176" s="24" t="s">
        <v>573</v>
      </c>
      <c r="AJ176" s="25" t="s">
        <v>3390</v>
      </c>
      <c r="AK176" s="24" t="s">
        <v>1082</v>
      </c>
      <c r="AL176" s="24" t="s">
        <v>93</v>
      </c>
      <c r="AM176" s="25" t="s">
        <v>1250</v>
      </c>
      <c r="AN176" s="37" t="s">
        <v>2402</v>
      </c>
      <c r="AO176" s="38" t="s">
        <v>3391</v>
      </c>
      <c r="AP176" s="38" t="s">
        <v>3392</v>
      </c>
      <c r="AQ176" s="38" t="s">
        <v>3386</v>
      </c>
      <c r="AR176" s="39">
        <v>212.0</v>
      </c>
      <c r="AS176" s="40" t="s">
        <v>3393</v>
      </c>
      <c r="AT176" s="39">
        <v>224.0</v>
      </c>
      <c r="AU176" s="41" t="s">
        <v>3394</v>
      </c>
      <c r="AV176" s="39">
        <v>185.0</v>
      </c>
      <c r="AW176" s="40" t="s">
        <v>3395</v>
      </c>
      <c r="AX176" s="39">
        <v>163.0</v>
      </c>
      <c r="AY176" s="42" t="s">
        <v>3396</v>
      </c>
      <c r="AZ176" s="39">
        <v>194.0</v>
      </c>
      <c r="BA176" s="79"/>
      <c r="BB176" s="79"/>
      <c r="BC176" s="79"/>
      <c r="BD176" s="79"/>
      <c r="BE176" s="45"/>
      <c r="BF176" s="45"/>
      <c r="BG176" s="45"/>
      <c r="BH176" s="45"/>
      <c r="BI176" s="45"/>
      <c r="BJ176" s="45"/>
      <c r="BK176" s="45"/>
      <c r="BL176" s="45"/>
      <c r="BM176" s="45"/>
      <c r="BN176" s="16"/>
      <c r="BO176" s="46"/>
    </row>
    <row r="177">
      <c r="A177" s="81" t="s">
        <v>3397</v>
      </c>
      <c r="B177" s="81" t="s">
        <v>329</v>
      </c>
      <c r="C177" s="19" t="s">
        <v>3398</v>
      </c>
      <c r="D177" s="47"/>
      <c r="E177" s="65" t="s">
        <v>2210</v>
      </c>
      <c r="F177" s="65" t="s">
        <v>231</v>
      </c>
      <c r="G177" s="23" t="s">
        <v>2423</v>
      </c>
      <c r="H177" s="50" t="s">
        <v>2210</v>
      </c>
      <c r="I177" s="50" t="s">
        <v>472</v>
      </c>
      <c r="J177" s="25" t="s">
        <v>2065</v>
      </c>
      <c r="K177" s="26" t="s">
        <v>3399</v>
      </c>
      <c r="L177" s="27"/>
      <c r="M177" s="51" t="s">
        <v>575</v>
      </c>
      <c r="N177" s="52" t="s">
        <v>357</v>
      </c>
      <c r="O177" s="53" t="s">
        <v>545</v>
      </c>
      <c r="P177" s="50" t="s">
        <v>1117</v>
      </c>
      <c r="Q177" s="53" t="s">
        <v>2243</v>
      </c>
      <c r="R177" s="53" t="s">
        <v>1317</v>
      </c>
      <c r="S177" s="54" t="s">
        <v>938</v>
      </c>
      <c r="T177" s="50" t="s">
        <v>705</v>
      </c>
      <c r="U177" s="32" t="s">
        <v>2100</v>
      </c>
      <c r="V177" s="25" t="s">
        <v>1150</v>
      </c>
      <c r="W177" s="25" t="s">
        <v>3400</v>
      </c>
      <c r="X177" s="25" t="s">
        <v>3401</v>
      </c>
      <c r="Y177" s="33"/>
      <c r="Z177" s="55" t="s">
        <v>1023</v>
      </c>
      <c r="AA177" s="56" t="s">
        <v>1430</v>
      </c>
      <c r="AB177" s="49" t="s">
        <v>2639</v>
      </c>
      <c r="AC177" s="56" t="s">
        <v>1116</v>
      </c>
      <c r="AD177" s="55" t="s">
        <v>72</v>
      </c>
      <c r="AE177" s="56" t="s">
        <v>1343</v>
      </c>
      <c r="AF177" s="36" t="s">
        <v>3402</v>
      </c>
      <c r="AG177" s="33"/>
      <c r="AH177" s="50" t="s">
        <v>94</v>
      </c>
      <c r="AI177" s="50" t="s">
        <v>108</v>
      </c>
      <c r="AJ177" s="25" t="s">
        <v>832</v>
      </c>
      <c r="AK177" s="50" t="s">
        <v>872</v>
      </c>
      <c r="AL177" s="50" t="s">
        <v>136</v>
      </c>
      <c r="AM177" s="25" t="s">
        <v>3403</v>
      </c>
      <c r="AN177" s="37" t="s">
        <v>3404</v>
      </c>
      <c r="AO177" s="38" t="s">
        <v>3405</v>
      </c>
      <c r="AP177" s="38" t="s">
        <v>3406</v>
      </c>
      <c r="AQ177" s="38" t="s">
        <v>3398</v>
      </c>
      <c r="AR177" s="39">
        <v>40.0</v>
      </c>
      <c r="AS177" s="57" t="s">
        <v>3407</v>
      </c>
      <c r="AT177" s="39">
        <v>32.0</v>
      </c>
      <c r="AU177" s="41" t="s">
        <v>3408</v>
      </c>
      <c r="AV177" s="39">
        <v>32.0</v>
      </c>
      <c r="AW177" s="57" t="s">
        <v>3409</v>
      </c>
      <c r="AX177" s="39">
        <v>36.0</v>
      </c>
      <c r="AY177" s="58" t="s">
        <v>3410</v>
      </c>
      <c r="AZ177" s="39">
        <v>35.0</v>
      </c>
      <c r="BA177" s="78"/>
      <c r="BB177" s="78"/>
      <c r="BC177" s="78"/>
      <c r="BD177" s="78"/>
      <c r="BE177" s="61"/>
      <c r="BF177" s="61"/>
      <c r="BG177" s="61"/>
      <c r="BH177" s="61"/>
      <c r="BI177" s="61"/>
      <c r="BJ177" s="61"/>
      <c r="BK177" s="61"/>
      <c r="BL177" s="61"/>
      <c r="BM177" s="61"/>
      <c r="BN177" s="16"/>
      <c r="BO177" s="46"/>
    </row>
    <row r="178">
      <c r="A178" s="81" t="s">
        <v>3411</v>
      </c>
      <c r="B178" s="81" t="s">
        <v>329</v>
      </c>
      <c r="C178" s="19" t="s">
        <v>3412</v>
      </c>
      <c r="D178" s="20"/>
      <c r="E178" s="63" t="s">
        <v>1486</v>
      </c>
      <c r="F178" s="63" t="s">
        <v>349</v>
      </c>
      <c r="G178" s="23" t="s">
        <v>157</v>
      </c>
      <c r="H178" s="24" t="s">
        <v>980</v>
      </c>
      <c r="I178" s="24" t="s">
        <v>236</v>
      </c>
      <c r="J178" s="25" t="s">
        <v>2135</v>
      </c>
      <c r="K178" s="26" t="s">
        <v>3413</v>
      </c>
      <c r="L178" s="27"/>
      <c r="M178" s="28" t="s">
        <v>3414</v>
      </c>
      <c r="N178" s="29" t="s">
        <v>691</v>
      </c>
      <c r="O178" s="30" t="s">
        <v>341</v>
      </c>
      <c r="P178" s="24" t="s">
        <v>2324</v>
      </c>
      <c r="Q178" s="30" t="s">
        <v>596</v>
      </c>
      <c r="R178" s="30" t="s">
        <v>2084</v>
      </c>
      <c r="S178" s="31" t="s">
        <v>1411</v>
      </c>
      <c r="T178" s="24" t="s">
        <v>155</v>
      </c>
      <c r="U178" s="32" t="s">
        <v>1270</v>
      </c>
      <c r="V178" s="25" t="s">
        <v>1066</v>
      </c>
      <c r="W178" s="25" t="s">
        <v>3415</v>
      </c>
      <c r="X178" s="25" t="s">
        <v>3416</v>
      </c>
      <c r="Y178" s="33"/>
      <c r="Z178" s="34" t="s">
        <v>383</v>
      </c>
      <c r="AA178" s="35" t="s">
        <v>72</v>
      </c>
      <c r="AB178" s="22" t="s">
        <v>149</v>
      </c>
      <c r="AC178" s="35" t="s">
        <v>1471</v>
      </c>
      <c r="AD178" s="34" t="s">
        <v>354</v>
      </c>
      <c r="AE178" s="35" t="s">
        <v>500</v>
      </c>
      <c r="AF178" s="36" t="s">
        <v>3417</v>
      </c>
      <c r="AG178" s="33"/>
      <c r="AH178" s="24" t="s">
        <v>1568</v>
      </c>
      <c r="AI178" s="24" t="s">
        <v>172</v>
      </c>
      <c r="AJ178" s="25" t="s">
        <v>1672</v>
      </c>
      <c r="AK178" s="24" t="s">
        <v>1066</v>
      </c>
      <c r="AL178" s="24" t="s">
        <v>517</v>
      </c>
      <c r="AM178" s="25" t="s">
        <v>2651</v>
      </c>
      <c r="AN178" s="37" t="s">
        <v>338</v>
      </c>
      <c r="AO178" s="38" t="s">
        <v>2491</v>
      </c>
      <c r="AP178" s="38" t="s">
        <v>2986</v>
      </c>
      <c r="AQ178" s="38" t="s">
        <v>3412</v>
      </c>
      <c r="AR178" s="39">
        <v>69.0</v>
      </c>
      <c r="AS178" s="40" t="s">
        <v>3418</v>
      </c>
      <c r="AT178" s="39">
        <v>59.0</v>
      </c>
      <c r="AU178" s="41" t="s">
        <v>3419</v>
      </c>
      <c r="AV178" s="39">
        <v>73.0</v>
      </c>
      <c r="AW178" s="40" t="s">
        <v>3420</v>
      </c>
      <c r="AX178" s="39">
        <v>114.0</v>
      </c>
      <c r="AY178" s="42" t="s">
        <v>3421</v>
      </c>
      <c r="AZ178" s="39">
        <v>89.0</v>
      </c>
      <c r="BA178" s="79"/>
      <c r="BB178" s="79"/>
      <c r="BC178" s="79"/>
      <c r="BD178" s="79"/>
      <c r="BE178" s="45"/>
      <c r="BF178" s="45"/>
      <c r="BG178" s="45"/>
      <c r="BH178" s="45"/>
      <c r="BI178" s="45"/>
      <c r="BJ178" s="45"/>
      <c r="BK178" s="45"/>
      <c r="BL178" s="45"/>
      <c r="BM178" s="45"/>
      <c r="BN178" s="16"/>
      <c r="BO178" s="46"/>
    </row>
    <row r="179">
      <c r="A179" s="81" t="s">
        <v>3422</v>
      </c>
      <c r="B179" s="81" t="s">
        <v>329</v>
      </c>
      <c r="C179" s="19" t="s">
        <v>3423</v>
      </c>
      <c r="D179" s="47"/>
      <c r="E179" s="65" t="s">
        <v>1561</v>
      </c>
      <c r="F179" s="65" t="s">
        <v>1083</v>
      </c>
      <c r="G179" s="23" t="s">
        <v>1271</v>
      </c>
      <c r="H179" s="50" t="s">
        <v>128</v>
      </c>
      <c r="I179" s="50" t="s">
        <v>716</v>
      </c>
      <c r="J179" s="25" t="s">
        <v>3250</v>
      </c>
      <c r="K179" s="26" t="s">
        <v>3424</v>
      </c>
      <c r="L179" s="27"/>
      <c r="M179" s="51" t="s">
        <v>1672</v>
      </c>
      <c r="N179" s="52" t="s">
        <v>374</v>
      </c>
      <c r="O179" s="53" t="s">
        <v>196</v>
      </c>
      <c r="P179" s="50" t="s">
        <v>110</v>
      </c>
      <c r="Q179" s="53" t="s">
        <v>3232</v>
      </c>
      <c r="R179" s="53" t="s">
        <v>445</v>
      </c>
      <c r="S179" s="54" t="s">
        <v>84</v>
      </c>
      <c r="T179" s="50" t="s">
        <v>120</v>
      </c>
      <c r="U179" s="32" t="s">
        <v>2888</v>
      </c>
      <c r="V179" s="25" t="s">
        <v>2671</v>
      </c>
      <c r="W179" s="25" t="s">
        <v>627</v>
      </c>
      <c r="X179" s="25" t="s">
        <v>3425</v>
      </c>
      <c r="Y179" s="33"/>
      <c r="Z179" s="55" t="s">
        <v>536</v>
      </c>
      <c r="AA179" s="56" t="s">
        <v>209</v>
      </c>
      <c r="AB179" s="49" t="s">
        <v>95</v>
      </c>
      <c r="AC179" s="56" t="s">
        <v>858</v>
      </c>
      <c r="AD179" s="55" t="s">
        <v>883</v>
      </c>
      <c r="AE179" s="56" t="s">
        <v>618</v>
      </c>
      <c r="AF179" s="36" t="s">
        <v>3426</v>
      </c>
      <c r="AG179" s="33"/>
      <c r="AH179" s="50" t="s">
        <v>1492</v>
      </c>
      <c r="AI179" s="50" t="s">
        <v>705</v>
      </c>
      <c r="AJ179" s="25" t="s">
        <v>1888</v>
      </c>
      <c r="AK179" s="50" t="s">
        <v>209</v>
      </c>
      <c r="AL179" s="50" t="s">
        <v>78</v>
      </c>
      <c r="AM179" s="25" t="s">
        <v>3427</v>
      </c>
      <c r="AN179" s="37" t="s">
        <v>3428</v>
      </c>
      <c r="AO179" s="38" t="s">
        <v>3429</v>
      </c>
      <c r="AP179" s="38" t="s">
        <v>3430</v>
      </c>
      <c r="AQ179" s="38" t="s">
        <v>3423</v>
      </c>
      <c r="AR179" s="39">
        <v>240.0</v>
      </c>
      <c r="AS179" s="57" t="s">
        <v>3431</v>
      </c>
      <c r="AT179" s="39">
        <v>248.0</v>
      </c>
      <c r="AU179" s="41" t="s">
        <v>3432</v>
      </c>
      <c r="AV179" s="39">
        <v>233.0</v>
      </c>
      <c r="AW179" s="57" t="s">
        <v>3433</v>
      </c>
      <c r="AX179" s="39">
        <v>198.0</v>
      </c>
      <c r="AY179" s="58" t="s">
        <v>3434</v>
      </c>
      <c r="AZ179" s="39">
        <v>207.0</v>
      </c>
      <c r="BA179" s="78"/>
      <c r="BB179" s="78"/>
      <c r="BC179" s="78"/>
      <c r="BD179" s="78"/>
      <c r="BE179" s="61"/>
      <c r="BF179" s="61"/>
      <c r="BG179" s="61"/>
      <c r="BH179" s="61"/>
      <c r="BI179" s="61"/>
      <c r="BJ179" s="61"/>
      <c r="BK179" s="61"/>
      <c r="BL179" s="61"/>
      <c r="BM179" s="61"/>
      <c r="BN179" s="16"/>
      <c r="BO179" s="46"/>
    </row>
    <row r="180">
      <c r="A180" s="81" t="s">
        <v>3435</v>
      </c>
      <c r="B180" s="81" t="s">
        <v>1508</v>
      </c>
      <c r="C180" s="19" t="s">
        <v>3436</v>
      </c>
      <c r="D180" s="20"/>
      <c r="E180" s="63" t="s">
        <v>498</v>
      </c>
      <c r="F180" s="63" t="s">
        <v>165</v>
      </c>
      <c r="G180" s="23" t="s">
        <v>3437</v>
      </c>
      <c r="H180" s="24" t="s">
        <v>1589</v>
      </c>
      <c r="I180" s="24" t="s">
        <v>240</v>
      </c>
      <c r="J180" s="25" t="s">
        <v>2422</v>
      </c>
      <c r="K180" s="26" t="s">
        <v>765</v>
      </c>
      <c r="L180" s="27"/>
      <c r="M180" s="28" t="s">
        <v>2855</v>
      </c>
      <c r="N180" s="29" t="s">
        <v>264</v>
      </c>
      <c r="O180" s="30" t="s">
        <v>1729</v>
      </c>
      <c r="P180" s="24" t="s">
        <v>257</v>
      </c>
      <c r="Q180" s="30" t="s">
        <v>540</v>
      </c>
      <c r="R180" s="30" t="s">
        <v>302</v>
      </c>
      <c r="S180" s="31" t="s">
        <v>595</v>
      </c>
      <c r="T180" s="24" t="s">
        <v>3232</v>
      </c>
      <c r="U180" s="32" t="s">
        <v>3438</v>
      </c>
      <c r="V180" s="25" t="s">
        <v>260</v>
      </c>
      <c r="W180" s="25" t="s">
        <v>3439</v>
      </c>
      <c r="X180" s="25" t="s">
        <v>2679</v>
      </c>
      <c r="Y180" s="33"/>
      <c r="Z180" s="34" t="s">
        <v>136</v>
      </c>
      <c r="AA180" s="35" t="s">
        <v>1093</v>
      </c>
      <c r="AB180" s="22" t="s">
        <v>1296</v>
      </c>
      <c r="AC180" s="35" t="s">
        <v>1093</v>
      </c>
      <c r="AD180" s="34" t="s">
        <v>746</v>
      </c>
      <c r="AE180" s="35" t="s">
        <v>222</v>
      </c>
      <c r="AF180" s="36" t="s">
        <v>3440</v>
      </c>
      <c r="AG180" s="33"/>
      <c r="AH180" s="24" t="s">
        <v>802</v>
      </c>
      <c r="AI180" s="24" t="s">
        <v>305</v>
      </c>
      <c r="AJ180" s="25" t="s">
        <v>2570</v>
      </c>
      <c r="AK180" s="24" t="s">
        <v>79</v>
      </c>
      <c r="AL180" s="24" t="s">
        <v>136</v>
      </c>
      <c r="AM180" s="25" t="s">
        <v>3441</v>
      </c>
      <c r="AN180" s="37" t="s">
        <v>1672</v>
      </c>
      <c r="AO180" s="38" t="s">
        <v>3442</v>
      </c>
      <c r="AP180" s="38" t="s">
        <v>3443</v>
      </c>
      <c r="AQ180" s="38" t="s">
        <v>3436</v>
      </c>
      <c r="AR180" s="39">
        <v>258.0</v>
      </c>
      <c r="AS180" s="40" t="s">
        <v>3444</v>
      </c>
      <c r="AT180" s="39">
        <v>271.0</v>
      </c>
      <c r="AU180" s="41" t="s">
        <v>3445</v>
      </c>
      <c r="AV180" s="39">
        <v>260.0</v>
      </c>
      <c r="AW180" s="40" t="s">
        <v>3446</v>
      </c>
      <c r="AX180" s="39">
        <v>253.0</v>
      </c>
      <c r="AY180" s="42" t="s">
        <v>3447</v>
      </c>
      <c r="AZ180" s="39">
        <v>262.0</v>
      </c>
      <c r="BA180" s="79"/>
      <c r="BB180" s="79"/>
      <c r="BC180" s="79"/>
      <c r="BD180" s="79"/>
      <c r="BE180" s="45"/>
      <c r="BF180" s="45"/>
      <c r="BG180" s="45"/>
      <c r="BH180" s="45"/>
      <c r="BI180" s="45"/>
      <c r="BJ180" s="45"/>
      <c r="BK180" s="45"/>
      <c r="BL180" s="45"/>
      <c r="BM180" s="45"/>
      <c r="BN180" s="16"/>
      <c r="BO180" s="46"/>
    </row>
    <row r="181">
      <c r="A181" s="81" t="s">
        <v>3448</v>
      </c>
      <c r="B181" s="81" t="s">
        <v>2043</v>
      </c>
      <c r="C181" s="19" t="s">
        <v>3449</v>
      </c>
      <c r="D181" s="47"/>
      <c r="E181" s="65" t="s">
        <v>225</v>
      </c>
      <c r="F181" s="65" t="s">
        <v>81</v>
      </c>
      <c r="G181" s="23" t="s">
        <v>344</v>
      </c>
      <c r="H181" s="50" t="s">
        <v>1181</v>
      </c>
      <c r="I181" s="50" t="s">
        <v>1421</v>
      </c>
      <c r="J181" s="25" t="s">
        <v>302</v>
      </c>
      <c r="K181" s="26" t="s">
        <v>3450</v>
      </c>
      <c r="L181" s="27"/>
      <c r="M181" s="51" t="s">
        <v>3451</v>
      </c>
      <c r="N181" s="52" t="s">
        <v>3452</v>
      </c>
      <c r="O181" s="53" t="s">
        <v>155</v>
      </c>
      <c r="P181" s="50" t="s">
        <v>745</v>
      </c>
      <c r="Q181" s="53" t="s">
        <v>976</v>
      </c>
      <c r="R181" s="53" t="s">
        <v>1666</v>
      </c>
      <c r="S181" s="54" t="s">
        <v>938</v>
      </c>
      <c r="T181" s="50" t="s">
        <v>1132</v>
      </c>
      <c r="U181" s="32" t="s">
        <v>2509</v>
      </c>
      <c r="V181" s="25" t="s">
        <v>568</v>
      </c>
      <c r="W181" s="25" t="s">
        <v>3206</v>
      </c>
      <c r="X181" s="25" t="s">
        <v>3453</v>
      </c>
      <c r="Y181" s="33"/>
      <c r="Z181" s="55" t="s">
        <v>89</v>
      </c>
      <c r="AA181" s="56" t="s">
        <v>1066</v>
      </c>
      <c r="AB181" s="49" t="s">
        <v>274</v>
      </c>
      <c r="AC181" s="56" t="s">
        <v>479</v>
      </c>
      <c r="AD181" s="55" t="s">
        <v>136</v>
      </c>
      <c r="AE181" s="56" t="s">
        <v>745</v>
      </c>
      <c r="AF181" s="36" t="s">
        <v>3454</v>
      </c>
      <c r="AG181" s="33"/>
      <c r="AH181" s="50" t="s">
        <v>535</v>
      </c>
      <c r="AI181" s="50" t="s">
        <v>746</v>
      </c>
      <c r="AJ181" s="25" t="s">
        <v>980</v>
      </c>
      <c r="AK181" s="50" t="s">
        <v>1323</v>
      </c>
      <c r="AL181" s="50" t="s">
        <v>1433</v>
      </c>
      <c r="AM181" s="25" t="s">
        <v>3455</v>
      </c>
      <c r="AN181" s="37" t="s">
        <v>3456</v>
      </c>
      <c r="AO181" s="38" t="s">
        <v>231</v>
      </c>
      <c r="AP181" s="38" t="s">
        <v>3389</v>
      </c>
      <c r="AQ181" s="38" t="s">
        <v>3449</v>
      </c>
      <c r="AR181" s="39">
        <v>48.0</v>
      </c>
      <c r="AS181" s="57" t="s">
        <v>3457</v>
      </c>
      <c r="AT181" s="39">
        <v>55.0</v>
      </c>
      <c r="AU181" s="41" t="s">
        <v>3458</v>
      </c>
      <c r="AV181" s="39">
        <v>35.0</v>
      </c>
      <c r="AW181" s="57" t="s">
        <v>3459</v>
      </c>
      <c r="AX181" s="39">
        <v>17.0</v>
      </c>
      <c r="AY181" s="58" t="s">
        <v>3460</v>
      </c>
      <c r="AZ181" s="39">
        <v>24.0</v>
      </c>
      <c r="BA181" s="78"/>
      <c r="BB181" s="78"/>
      <c r="BC181" s="78"/>
      <c r="BD181" s="78"/>
      <c r="BE181" s="61"/>
      <c r="BF181" s="61"/>
      <c r="BG181" s="61"/>
      <c r="BH181" s="61"/>
      <c r="BI181" s="61"/>
      <c r="BJ181" s="61"/>
      <c r="BK181" s="61"/>
      <c r="BL181" s="61"/>
      <c r="BM181" s="61"/>
      <c r="BN181" s="16"/>
      <c r="BO181" s="46"/>
    </row>
    <row r="182">
      <c r="A182" s="81" t="s">
        <v>3461</v>
      </c>
      <c r="B182" s="81" t="s">
        <v>3462</v>
      </c>
      <c r="C182" s="19" t="s">
        <v>3463</v>
      </c>
      <c r="D182" s="20"/>
      <c r="E182" s="63" t="s">
        <v>1150</v>
      </c>
      <c r="F182" s="63" t="s">
        <v>314</v>
      </c>
      <c r="G182" s="23" t="s">
        <v>3464</v>
      </c>
      <c r="H182" s="24" t="s">
        <v>242</v>
      </c>
      <c r="I182" s="24" t="s">
        <v>1667</v>
      </c>
      <c r="J182" s="25" t="s">
        <v>1137</v>
      </c>
      <c r="K182" s="26" t="s">
        <v>3465</v>
      </c>
      <c r="L182" s="27"/>
      <c r="M182" s="28" t="s">
        <v>3466</v>
      </c>
      <c r="N182" s="29" t="s">
        <v>94</v>
      </c>
      <c r="O182" s="30" t="s">
        <v>129</v>
      </c>
      <c r="P182" s="24" t="s">
        <v>1515</v>
      </c>
      <c r="Q182" s="30" t="s">
        <v>1937</v>
      </c>
      <c r="R182" s="30" t="s">
        <v>469</v>
      </c>
      <c r="S182" s="31" t="s">
        <v>77</v>
      </c>
      <c r="T182" s="24" t="s">
        <v>405</v>
      </c>
      <c r="U182" s="32" t="s">
        <v>3467</v>
      </c>
      <c r="V182" s="25" t="s">
        <v>3468</v>
      </c>
      <c r="W182" s="25" t="s">
        <v>3001</v>
      </c>
      <c r="X182" s="25" t="s">
        <v>3469</v>
      </c>
      <c r="Y182" s="33"/>
      <c r="Z182" s="34" t="s">
        <v>1313</v>
      </c>
      <c r="AA182" s="35" t="s">
        <v>282</v>
      </c>
      <c r="AB182" s="22" t="s">
        <v>530</v>
      </c>
      <c r="AC182" s="35" t="s">
        <v>334</v>
      </c>
      <c r="AD182" s="34" t="s">
        <v>625</v>
      </c>
      <c r="AE182" s="35" t="s">
        <v>3470</v>
      </c>
      <c r="AF182" s="36" t="s">
        <v>3471</v>
      </c>
      <c r="AG182" s="33"/>
      <c r="AH182" s="24" t="s">
        <v>470</v>
      </c>
      <c r="AI182" s="24" t="s">
        <v>746</v>
      </c>
      <c r="AJ182" s="25" t="s">
        <v>3472</v>
      </c>
      <c r="AK182" s="24" t="s">
        <v>1771</v>
      </c>
      <c r="AL182" s="24" t="s">
        <v>93</v>
      </c>
      <c r="AM182" s="25" t="s">
        <v>3473</v>
      </c>
      <c r="AN182" s="37" t="s">
        <v>3474</v>
      </c>
      <c r="AO182" s="38" t="s">
        <v>3475</v>
      </c>
      <c r="AP182" s="38" t="s">
        <v>1839</v>
      </c>
      <c r="AQ182" s="38" t="s">
        <v>3463</v>
      </c>
      <c r="AR182" s="39">
        <v>233.0</v>
      </c>
      <c r="AS182" s="40" t="s">
        <v>217</v>
      </c>
      <c r="AT182" s="39">
        <v>241.0</v>
      </c>
      <c r="AU182" s="41" t="s">
        <v>3476</v>
      </c>
      <c r="AV182" s="39">
        <v>194.0</v>
      </c>
      <c r="AW182" s="40" t="s">
        <v>3477</v>
      </c>
      <c r="AX182" s="39">
        <v>93.0</v>
      </c>
      <c r="AY182" s="42" t="s">
        <v>3478</v>
      </c>
      <c r="AZ182" s="39">
        <v>129.0</v>
      </c>
      <c r="BA182" s="79"/>
      <c r="BB182" s="79"/>
      <c r="BC182" s="79"/>
      <c r="BD182" s="79"/>
      <c r="BE182" s="45"/>
      <c r="BF182" s="45"/>
      <c r="BG182" s="45"/>
      <c r="BH182" s="45"/>
      <c r="BI182" s="45"/>
      <c r="BJ182" s="45"/>
      <c r="BK182" s="45"/>
      <c r="BL182" s="45"/>
      <c r="BM182" s="45"/>
      <c r="BN182" s="16"/>
      <c r="BO182" s="46"/>
    </row>
    <row r="183">
      <c r="A183" s="81" t="s">
        <v>3479</v>
      </c>
      <c r="B183" s="81" t="s">
        <v>3480</v>
      </c>
      <c r="C183" s="19" t="s">
        <v>3481</v>
      </c>
      <c r="D183" s="47"/>
      <c r="E183" s="65" t="s">
        <v>204</v>
      </c>
      <c r="F183" s="65" t="s">
        <v>155</v>
      </c>
      <c r="G183" s="23" t="s">
        <v>930</v>
      </c>
      <c r="H183" s="50" t="s">
        <v>202</v>
      </c>
      <c r="I183" s="50" t="s">
        <v>110</v>
      </c>
      <c r="J183" s="25" t="s">
        <v>683</v>
      </c>
      <c r="K183" s="26" t="s">
        <v>1018</v>
      </c>
      <c r="L183" s="27"/>
      <c r="M183" s="51" t="s">
        <v>3482</v>
      </c>
      <c r="N183" s="52" t="s">
        <v>227</v>
      </c>
      <c r="O183" s="53" t="s">
        <v>228</v>
      </c>
      <c r="P183" s="50" t="s">
        <v>1066</v>
      </c>
      <c r="Q183" s="53" t="s">
        <v>751</v>
      </c>
      <c r="R183" s="53" t="s">
        <v>136</v>
      </c>
      <c r="S183" s="54" t="s">
        <v>545</v>
      </c>
      <c r="T183" s="50" t="s">
        <v>938</v>
      </c>
      <c r="U183" s="32" t="s">
        <v>165</v>
      </c>
      <c r="V183" s="25" t="s">
        <v>317</v>
      </c>
      <c r="W183" s="25" t="s">
        <v>3483</v>
      </c>
      <c r="X183" s="25" t="s">
        <v>3484</v>
      </c>
      <c r="Y183" s="33"/>
      <c r="Z183" s="55" t="s">
        <v>2642</v>
      </c>
      <c r="AA183" s="56" t="s">
        <v>188</v>
      </c>
      <c r="AB183" s="49" t="s">
        <v>156</v>
      </c>
      <c r="AC183" s="56" t="s">
        <v>126</v>
      </c>
      <c r="AD183" s="55" t="s">
        <v>565</v>
      </c>
      <c r="AE183" s="56" t="s">
        <v>2417</v>
      </c>
      <c r="AF183" s="36" t="s">
        <v>3485</v>
      </c>
      <c r="AG183" s="33"/>
      <c r="AH183" s="50" t="s">
        <v>351</v>
      </c>
      <c r="AI183" s="50" t="s">
        <v>134</v>
      </c>
      <c r="AJ183" s="25" t="s">
        <v>3486</v>
      </c>
      <c r="AK183" s="50" t="s">
        <v>129</v>
      </c>
      <c r="AL183" s="50" t="s">
        <v>174</v>
      </c>
      <c r="AM183" s="25" t="s">
        <v>3487</v>
      </c>
      <c r="AN183" s="37" t="s">
        <v>3488</v>
      </c>
      <c r="AO183" s="38" t="s">
        <v>3489</v>
      </c>
      <c r="AP183" s="38" t="s">
        <v>3490</v>
      </c>
      <c r="AQ183" s="38" t="s">
        <v>3481</v>
      </c>
      <c r="AR183" s="39">
        <v>138.0</v>
      </c>
      <c r="AS183" s="57" t="s">
        <v>3491</v>
      </c>
      <c r="AT183" s="39">
        <v>120.0</v>
      </c>
      <c r="AU183" s="41" t="s">
        <v>3492</v>
      </c>
      <c r="AV183" s="39">
        <v>138.0</v>
      </c>
      <c r="AW183" s="57" t="s">
        <v>3493</v>
      </c>
      <c r="AX183" s="39">
        <v>151.0</v>
      </c>
      <c r="AY183" s="58" t="s">
        <v>3494</v>
      </c>
      <c r="AZ183" s="39">
        <v>138.0</v>
      </c>
      <c r="BA183" s="78"/>
      <c r="BB183" s="78"/>
      <c r="BC183" s="78"/>
      <c r="BD183" s="78"/>
      <c r="BE183" s="61"/>
      <c r="BF183" s="61"/>
      <c r="BG183" s="61"/>
      <c r="BH183" s="61"/>
      <c r="BI183" s="61"/>
      <c r="BJ183" s="61"/>
      <c r="BK183" s="61"/>
      <c r="BL183" s="61"/>
      <c r="BM183" s="61"/>
      <c r="BN183" s="16"/>
      <c r="BO183" s="46"/>
    </row>
    <row r="184">
      <c r="A184" s="81" t="s">
        <v>3495</v>
      </c>
      <c r="B184" s="81" t="s">
        <v>3200</v>
      </c>
      <c r="C184" s="19" t="s">
        <v>3496</v>
      </c>
      <c r="D184" s="20"/>
      <c r="E184" s="63" t="s">
        <v>1106</v>
      </c>
      <c r="F184" s="63" t="s">
        <v>1899</v>
      </c>
      <c r="G184" s="23" t="s">
        <v>627</v>
      </c>
      <c r="H184" s="24" t="s">
        <v>1276</v>
      </c>
      <c r="I184" s="24" t="s">
        <v>121</v>
      </c>
      <c r="J184" s="25" t="s">
        <v>2079</v>
      </c>
      <c r="K184" s="26" t="s">
        <v>280</v>
      </c>
      <c r="L184" s="27"/>
      <c r="M184" s="28" t="s">
        <v>3497</v>
      </c>
      <c r="N184" s="29" t="s">
        <v>3232</v>
      </c>
      <c r="O184" s="30" t="s">
        <v>405</v>
      </c>
      <c r="P184" s="24" t="s">
        <v>189</v>
      </c>
      <c r="Q184" s="30" t="s">
        <v>116</v>
      </c>
      <c r="R184" s="30" t="s">
        <v>230</v>
      </c>
      <c r="S184" s="31" t="s">
        <v>174</v>
      </c>
      <c r="T184" s="24" t="s">
        <v>115</v>
      </c>
      <c r="U184" s="32" t="s">
        <v>3498</v>
      </c>
      <c r="V184" s="25" t="s">
        <v>2972</v>
      </c>
      <c r="W184" s="25" t="s">
        <v>3499</v>
      </c>
      <c r="X184" s="25" t="s">
        <v>3500</v>
      </c>
      <c r="Y184" s="33"/>
      <c r="Z184" s="34" t="s">
        <v>380</v>
      </c>
      <c r="AA184" s="35" t="s">
        <v>131</v>
      </c>
      <c r="AB184" s="22" t="s">
        <v>2960</v>
      </c>
      <c r="AC184" s="35" t="s">
        <v>565</v>
      </c>
      <c r="AD184" s="34" t="s">
        <v>77</v>
      </c>
      <c r="AE184" s="35" t="s">
        <v>88</v>
      </c>
      <c r="AF184" s="36" t="s">
        <v>113</v>
      </c>
      <c r="AG184" s="33"/>
      <c r="AH184" s="24" t="s">
        <v>1997</v>
      </c>
      <c r="AI184" s="24" t="s">
        <v>575</v>
      </c>
      <c r="AJ184" s="25" t="s">
        <v>117</v>
      </c>
      <c r="AK184" s="24" t="s">
        <v>2770</v>
      </c>
      <c r="AL184" s="24" t="s">
        <v>705</v>
      </c>
      <c r="AM184" s="25" t="s">
        <v>3501</v>
      </c>
      <c r="AN184" s="37" t="s">
        <v>3502</v>
      </c>
      <c r="AO184" s="38" t="s">
        <v>3503</v>
      </c>
      <c r="AP184" s="38" t="s">
        <v>3504</v>
      </c>
      <c r="AQ184" s="38" t="s">
        <v>3496</v>
      </c>
      <c r="AR184" s="39">
        <v>270.0</v>
      </c>
      <c r="AS184" s="40" t="s">
        <v>3505</v>
      </c>
      <c r="AT184" s="39">
        <v>253.0</v>
      </c>
      <c r="AU184" s="41" t="s">
        <v>3506</v>
      </c>
      <c r="AV184" s="39">
        <v>265.0</v>
      </c>
      <c r="AW184" s="40" t="s">
        <v>3507</v>
      </c>
      <c r="AX184" s="39">
        <v>284.0</v>
      </c>
      <c r="AY184" s="42" t="s">
        <v>3508</v>
      </c>
      <c r="AZ184" s="39">
        <v>279.0</v>
      </c>
      <c r="BA184" s="79"/>
      <c r="BB184" s="79"/>
      <c r="BC184" s="79"/>
      <c r="BD184" s="79"/>
      <c r="BE184" s="45"/>
      <c r="BF184" s="45"/>
      <c r="BG184" s="45"/>
      <c r="BH184" s="45"/>
      <c r="BI184" s="45"/>
      <c r="BJ184" s="45"/>
      <c r="BK184" s="45"/>
      <c r="BL184" s="45"/>
      <c r="BM184" s="45"/>
      <c r="BN184" s="16"/>
      <c r="BO184" s="46"/>
    </row>
    <row r="185">
      <c r="A185" s="81" t="s">
        <v>3509</v>
      </c>
      <c r="B185" s="81" t="s">
        <v>329</v>
      </c>
      <c r="C185" s="19" t="s">
        <v>3510</v>
      </c>
      <c r="D185" s="47"/>
      <c r="E185" s="65" t="s">
        <v>3511</v>
      </c>
      <c r="F185" s="65" t="s">
        <v>656</v>
      </c>
      <c r="G185" s="23" t="s">
        <v>3512</v>
      </c>
      <c r="H185" s="50" t="s">
        <v>330</v>
      </c>
      <c r="I185" s="50" t="s">
        <v>330</v>
      </c>
      <c r="J185" s="25" t="s">
        <v>330</v>
      </c>
      <c r="K185" s="26" t="s">
        <v>3513</v>
      </c>
      <c r="L185" s="27"/>
      <c r="M185" s="51" t="s">
        <v>330</v>
      </c>
      <c r="N185" s="52" t="s">
        <v>330</v>
      </c>
      <c r="O185" s="53" t="s">
        <v>3514</v>
      </c>
      <c r="P185" s="50" t="s">
        <v>330</v>
      </c>
      <c r="Q185" s="53" t="s">
        <v>3515</v>
      </c>
      <c r="R185" s="53" t="s">
        <v>403</v>
      </c>
      <c r="S185" s="54" t="s">
        <v>851</v>
      </c>
      <c r="T185" s="50" t="s">
        <v>330</v>
      </c>
      <c r="U185" s="32" t="s">
        <v>330</v>
      </c>
      <c r="V185" s="25" t="s">
        <v>330</v>
      </c>
      <c r="W185" s="25" t="s">
        <v>655</v>
      </c>
      <c r="X185" s="25" t="s">
        <v>3516</v>
      </c>
      <c r="Y185" s="33"/>
      <c r="Z185" s="55" t="s">
        <v>3517</v>
      </c>
      <c r="AA185" s="56" t="s">
        <v>330</v>
      </c>
      <c r="AB185" s="49" t="s">
        <v>2903</v>
      </c>
      <c r="AC185" s="56" t="s">
        <v>330</v>
      </c>
      <c r="AD185" s="55" t="s">
        <v>3518</v>
      </c>
      <c r="AE185" s="56" t="s">
        <v>330</v>
      </c>
      <c r="AF185" s="36" t="s">
        <v>3519</v>
      </c>
      <c r="AG185" s="33"/>
      <c r="AH185" s="50" t="s">
        <v>954</v>
      </c>
      <c r="AI185" s="50" t="s">
        <v>540</v>
      </c>
      <c r="AJ185" s="25" t="s">
        <v>3520</v>
      </c>
      <c r="AK185" s="50" t="s">
        <v>330</v>
      </c>
      <c r="AL185" s="50" t="s">
        <v>330</v>
      </c>
      <c r="AM185" s="25" t="s">
        <v>330</v>
      </c>
      <c r="AN185" s="37" t="s">
        <v>3521</v>
      </c>
      <c r="AO185" s="38" t="s">
        <v>3522</v>
      </c>
      <c r="AP185" s="38" t="s">
        <v>330</v>
      </c>
      <c r="AQ185" s="38" t="s">
        <v>3510</v>
      </c>
      <c r="AR185" s="39">
        <v>313.0</v>
      </c>
      <c r="AS185" s="57" t="s">
        <v>3523</v>
      </c>
      <c r="AT185" s="39">
        <v>313.0</v>
      </c>
      <c r="AU185" s="41" t="s">
        <v>3524</v>
      </c>
      <c r="AV185" s="39">
        <v>313.0</v>
      </c>
      <c r="AW185" s="57" t="s">
        <v>3525</v>
      </c>
      <c r="AX185" s="39">
        <v>313.0</v>
      </c>
      <c r="AY185" s="58" t="s">
        <v>3526</v>
      </c>
      <c r="AZ185" s="39">
        <v>313.0</v>
      </c>
      <c r="BA185" s="78"/>
      <c r="BB185" s="78"/>
      <c r="BC185" s="78"/>
      <c r="BD185" s="78"/>
      <c r="BE185" s="61"/>
      <c r="BF185" s="61"/>
      <c r="BG185" s="61"/>
      <c r="BH185" s="61"/>
      <c r="BI185" s="61"/>
      <c r="BJ185" s="61"/>
      <c r="BK185" s="61"/>
      <c r="BL185" s="61"/>
      <c r="BM185" s="61"/>
      <c r="BN185" s="16"/>
      <c r="BO185" s="46"/>
    </row>
    <row r="186">
      <c r="A186" s="81" t="s">
        <v>3527</v>
      </c>
      <c r="B186" s="81" t="s">
        <v>291</v>
      </c>
      <c r="C186" s="19" t="s">
        <v>2630</v>
      </c>
      <c r="D186" s="20"/>
      <c r="E186" s="63" t="s">
        <v>618</v>
      </c>
      <c r="F186" s="63" t="s">
        <v>930</v>
      </c>
      <c r="G186" s="23" t="s">
        <v>369</v>
      </c>
      <c r="H186" s="24" t="s">
        <v>120</v>
      </c>
      <c r="I186" s="24" t="s">
        <v>334</v>
      </c>
      <c r="J186" s="25" t="s">
        <v>1819</v>
      </c>
      <c r="K186" s="26" t="s">
        <v>1249</v>
      </c>
      <c r="L186" s="27"/>
      <c r="M186" s="28" t="s">
        <v>1993</v>
      </c>
      <c r="N186" s="29" t="s">
        <v>135</v>
      </c>
      <c r="O186" s="30" t="s">
        <v>545</v>
      </c>
      <c r="P186" s="24" t="s">
        <v>1182</v>
      </c>
      <c r="Q186" s="30" t="s">
        <v>228</v>
      </c>
      <c r="R186" s="30" t="s">
        <v>1692</v>
      </c>
      <c r="S186" s="31" t="s">
        <v>311</v>
      </c>
      <c r="T186" s="24" t="s">
        <v>469</v>
      </c>
      <c r="U186" s="32" t="s">
        <v>87</v>
      </c>
      <c r="V186" s="25" t="s">
        <v>2739</v>
      </c>
      <c r="W186" s="25" t="s">
        <v>3528</v>
      </c>
      <c r="X186" s="25" t="s">
        <v>3529</v>
      </c>
      <c r="Y186" s="33"/>
      <c r="Z186" s="34" t="s">
        <v>374</v>
      </c>
      <c r="AA186" s="35" t="s">
        <v>460</v>
      </c>
      <c r="AB186" s="22" t="s">
        <v>1150</v>
      </c>
      <c r="AC186" s="35" t="s">
        <v>224</v>
      </c>
      <c r="AD186" s="34" t="s">
        <v>664</v>
      </c>
      <c r="AE186" s="35" t="s">
        <v>880</v>
      </c>
      <c r="AF186" s="36" t="s">
        <v>1328</v>
      </c>
      <c r="AG186" s="33"/>
      <c r="AH186" s="24" t="s">
        <v>1066</v>
      </c>
      <c r="AI186" s="24" t="s">
        <v>710</v>
      </c>
      <c r="AJ186" s="25" t="s">
        <v>1734</v>
      </c>
      <c r="AK186" s="24" t="s">
        <v>542</v>
      </c>
      <c r="AL186" s="24" t="s">
        <v>172</v>
      </c>
      <c r="AM186" s="25" t="s">
        <v>1850</v>
      </c>
      <c r="AN186" s="37" t="s">
        <v>3530</v>
      </c>
      <c r="AO186" s="38" t="s">
        <v>3531</v>
      </c>
      <c r="AP186" s="38" t="s">
        <v>3532</v>
      </c>
      <c r="AQ186" s="38" t="s">
        <v>2630</v>
      </c>
      <c r="AR186" s="39">
        <v>110.0</v>
      </c>
      <c r="AS186" s="40" t="s">
        <v>3533</v>
      </c>
      <c r="AT186" s="39">
        <v>119.0</v>
      </c>
      <c r="AU186" s="41" t="s">
        <v>3534</v>
      </c>
      <c r="AV186" s="39">
        <v>122.0</v>
      </c>
      <c r="AW186" s="40" t="s">
        <v>3535</v>
      </c>
      <c r="AX186" s="39">
        <v>161.0</v>
      </c>
      <c r="AY186" s="42" t="s">
        <v>3536</v>
      </c>
      <c r="AZ186" s="39">
        <v>158.0</v>
      </c>
      <c r="BA186" s="79"/>
      <c r="BB186" s="79"/>
      <c r="BC186" s="79"/>
      <c r="BD186" s="79"/>
      <c r="BE186" s="45"/>
      <c r="BF186" s="45"/>
      <c r="BG186" s="45"/>
      <c r="BH186" s="45"/>
      <c r="BI186" s="45"/>
      <c r="BJ186" s="45"/>
      <c r="BK186" s="45"/>
      <c r="BL186" s="45"/>
      <c r="BM186" s="45"/>
      <c r="BN186" s="16"/>
      <c r="BO186" s="46"/>
    </row>
    <row r="187">
      <c r="A187" s="81" t="s">
        <v>3537</v>
      </c>
      <c r="B187" s="81" t="s">
        <v>329</v>
      </c>
      <c r="C187" s="19" t="s">
        <v>3538</v>
      </c>
      <c r="D187" s="47"/>
      <c r="E187" s="65" t="s">
        <v>716</v>
      </c>
      <c r="F187" s="65" t="s">
        <v>907</v>
      </c>
      <c r="G187" s="23" t="s">
        <v>138</v>
      </c>
      <c r="H187" s="50" t="s">
        <v>312</v>
      </c>
      <c r="I187" s="50" t="s">
        <v>602</v>
      </c>
      <c r="J187" s="25" t="s">
        <v>3334</v>
      </c>
      <c r="K187" s="26" t="s">
        <v>3539</v>
      </c>
      <c r="L187" s="27"/>
      <c r="M187" s="51" t="s">
        <v>3540</v>
      </c>
      <c r="N187" s="52" t="s">
        <v>2100</v>
      </c>
      <c r="O187" s="53" t="s">
        <v>2900</v>
      </c>
      <c r="P187" s="50" t="s">
        <v>500</v>
      </c>
      <c r="Q187" s="53" t="s">
        <v>3232</v>
      </c>
      <c r="R187" s="53" t="s">
        <v>157</v>
      </c>
      <c r="S187" s="54" t="s">
        <v>115</v>
      </c>
      <c r="T187" s="50" t="s">
        <v>444</v>
      </c>
      <c r="U187" s="32" t="s">
        <v>442</v>
      </c>
      <c r="V187" s="25" t="s">
        <v>123</v>
      </c>
      <c r="W187" s="25" t="s">
        <v>1063</v>
      </c>
      <c r="X187" s="25" t="s">
        <v>3541</v>
      </c>
      <c r="Y187" s="33"/>
      <c r="Z187" s="55" t="s">
        <v>294</v>
      </c>
      <c r="AA187" s="56" t="s">
        <v>95</v>
      </c>
      <c r="AB187" s="49" t="s">
        <v>1092</v>
      </c>
      <c r="AC187" s="56" t="s">
        <v>201</v>
      </c>
      <c r="AD187" s="55" t="s">
        <v>91</v>
      </c>
      <c r="AE187" s="56" t="s">
        <v>3542</v>
      </c>
      <c r="AF187" s="36" t="s">
        <v>3543</v>
      </c>
      <c r="AG187" s="33"/>
      <c r="AH187" s="50" t="s">
        <v>3544</v>
      </c>
      <c r="AI187" s="50" t="s">
        <v>82</v>
      </c>
      <c r="AJ187" s="25" t="s">
        <v>3545</v>
      </c>
      <c r="AK187" s="50" t="s">
        <v>3228</v>
      </c>
      <c r="AL187" s="50" t="s">
        <v>87</v>
      </c>
      <c r="AM187" s="25" t="s">
        <v>3546</v>
      </c>
      <c r="AN187" s="37" t="s">
        <v>3547</v>
      </c>
      <c r="AO187" s="38" t="s">
        <v>3424</v>
      </c>
      <c r="AP187" s="38" t="s">
        <v>3548</v>
      </c>
      <c r="AQ187" s="38" t="s">
        <v>3538</v>
      </c>
      <c r="AR187" s="39">
        <v>273.0</v>
      </c>
      <c r="AS187" s="57" t="s">
        <v>3549</v>
      </c>
      <c r="AT187" s="39">
        <v>252.0</v>
      </c>
      <c r="AU187" s="41" t="s">
        <v>3550</v>
      </c>
      <c r="AV187" s="39">
        <v>257.0</v>
      </c>
      <c r="AW187" s="57" t="s">
        <v>3551</v>
      </c>
      <c r="AX187" s="39">
        <v>245.0</v>
      </c>
      <c r="AY187" s="58" t="s">
        <v>3552</v>
      </c>
      <c r="AZ187" s="39">
        <v>238.0</v>
      </c>
      <c r="BA187" s="78"/>
      <c r="BB187" s="78"/>
      <c r="BC187" s="78"/>
      <c r="BD187" s="78"/>
      <c r="BE187" s="61"/>
      <c r="BF187" s="61"/>
      <c r="BG187" s="61"/>
      <c r="BH187" s="61"/>
      <c r="BI187" s="61"/>
      <c r="BJ187" s="61"/>
      <c r="BK187" s="61"/>
      <c r="BL187" s="61"/>
      <c r="BM187" s="61"/>
      <c r="BN187" s="16"/>
      <c r="BO187" s="46"/>
    </row>
    <row r="188">
      <c r="A188" s="81" t="s">
        <v>3537</v>
      </c>
      <c r="B188" s="81" t="s">
        <v>1877</v>
      </c>
      <c r="C188" s="19" t="s">
        <v>3553</v>
      </c>
      <c r="D188" s="20"/>
      <c r="E188" s="63" t="s">
        <v>692</v>
      </c>
      <c r="F188" s="63" t="s">
        <v>1539</v>
      </c>
      <c r="G188" s="23" t="s">
        <v>191</v>
      </c>
      <c r="H188" s="24" t="s">
        <v>277</v>
      </c>
      <c r="I188" s="24" t="s">
        <v>1343</v>
      </c>
      <c r="J188" s="25" t="s">
        <v>258</v>
      </c>
      <c r="K188" s="26" t="s">
        <v>3554</v>
      </c>
      <c r="L188" s="27"/>
      <c r="M188" s="28" t="s">
        <v>1622</v>
      </c>
      <c r="N188" s="29" t="s">
        <v>3555</v>
      </c>
      <c r="O188" s="30" t="s">
        <v>108</v>
      </c>
      <c r="P188" s="24" t="s">
        <v>571</v>
      </c>
      <c r="Q188" s="30" t="s">
        <v>193</v>
      </c>
      <c r="R188" s="30" t="s">
        <v>119</v>
      </c>
      <c r="S188" s="31" t="s">
        <v>341</v>
      </c>
      <c r="T188" s="24" t="s">
        <v>445</v>
      </c>
      <c r="U188" s="32" t="s">
        <v>3556</v>
      </c>
      <c r="V188" s="25" t="s">
        <v>2329</v>
      </c>
      <c r="W188" s="25" t="s">
        <v>115</v>
      </c>
      <c r="X188" s="25" t="s">
        <v>1695</v>
      </c>
      <c r="Y188" s="33"/>
      <c r="Z188" s="34" t="s">
        <v>530</v>
      </c>
      <c r="AA188" s="35" t="s">
        <v>2639</v>
      </c>
      <c r="AB188" s="22" t="s">
        <v>1018</v>
      </c>
      <c r="AC188" s="35" t="s">
        <v>938</v>
      </c>
      <c r="AD188" s="34" t="s">
        <v>89</v>
      </c>
      <c r="AE188" s="35" t="s">
        <v>154</v>
      </c>
      <c r="AF188" s="36" t="s">
        <v>3557</v>
      </c>
      <c r="AG188" s="33"/>
      <c r="AH188" s="24" t="s">
        <v>620</v>
      </c>
      <c r="AI188" s="24" t="s">
        <v>444</v>
      </c>
      <c r="AJ188" s="25" t="s">
        <v>3558</v>
      </c>
      <c r="AK188" s="24" t="s">
        <v>500</v>
      </c>
      <c r="AL188" s="24" t="s">
        <v>231</v>
      </c>
      <c r="AM188" s="25" t="s">
        <v>2165</v>
      </c>
      <c r="AN188" s="37" t="s">
        <v>121</v>
      </c>
      <c r="AO188" s="38" t="s">
        <v>155</v>
      </c>
      <c r="AP188" s="38" t="s">
        <v>3559</v>
      </c>
      <c r="AQ188" s="38" t="s">
        <v>3553</v>
      </c>
      <c r="AR188" s="39">
        <v>187.0</v>
      </c>
      <c r="AS188" s="40" t="s">
        <v>3560</v>
      </c>
      <c r="AT188" s="39">
        <v>182.0</v>
      </c>
      <c r="AU188" s="41" t="s">
        <v>3561</v>
      </c>
      <c r="AV188" s="39">
        <v>208.0</v>
      </c>
      <c r="AW188" s="40" t="s">
        <v>3562</v>
      </c>
      <c r="AX188" s="39">
        <v>220.0</v>
      </c>
      <c r="AY188" s="42" t="s">
        <v>3563</v>
      </c>
      <c r="AZ188" s="39">
        <v>210.0</v>
      </c>
      <c r="BA188" s="79"/>
      <c r="BB188" s="79"/>
      <c r="BC188" s="79"/>
      <c r="BD188" s="79"/>
      <c r="BE188" s="45"/>
      <c r="BF188" s="45"/>
      <c r="BG188" s="45"/>
      <c r="BH188" s="45"/>
      <c r="BI188" s="45"/>
      <c r="BJ188" s="45"/>
      <c r="BK188" s="45"/>
      <c r="BL188" s="45"/>
      <c r="BM188" s="45"/>
      <c r="BN188" s="16"/>
      <c r="BO188" s="46"/>
    </row>
    <row r="189">
      <c r="A189" s="81" t="s">
        <v>3564</v>
      </c>
      <c r="B189" s="81" t="s">
        <v>3565</v>
      </c>
      <c r="C189" s="19" t="s">
        <v>1489</v>
      </c>
      <c r="D189" s="47"/>
      <c r="E189" s="65" t="s">
        <v>873</v>
      </c>
      <c r="F189" s="65" t="s">
        <v>1497</v>
      </c>
      <c r="G189" s="23" t="s">
        <v>1156</v>
      </c>
      <c r="H189" s="50" t="s">
        <v>1451</v>
      </c>
      <c r="I189" s="50" t="s">
        <v>571</v>
      </c>
      <c r="J189" s="25" t="s">
        <v>354</v>
      </c>
      <c r="K189" s="26" t="s">
        <v>1182</v>
      </c>
      <c r="L189" s="27"/>
      <c r="M189" s="51" t="s">
        <v>373</v>
      </c>
      <c r="N189" s="52" t="s">
        <v>2276</v>
      </c>
      <c r="O189" s="53" t="s">
        <v>266</v>
      </c>
      <c r="P189" s="50" t="s">
        <v>873</v>
      </c>
      <c r="Q189" s="53" t="s">
        <v>231</v>
      </c>
      <c r="R189" s="53" t="s">
        <v>1025</v>
      </c>
      <c r="S189" s="54" t="s">
        <v>172</v>
      </c>
      <c r="T189" s="50" t="s">
        <v>231</v>
      </c>
      <c r="U189" s="32" t="s">
        <v>1181</v>
      </c>
      <c r="V189" s="25" t="s">
        <v>1497</v>
      </c>
      <c r="W189" s="25" t="s">
        <v>2929</v>
      </c>
      <c r="X189" s="25" t="s">
        <v>1956</v>
      </c>
      <c r="Y189" s="33"/>
      <c r="Z189" s="55" t="s">
        <v>1427</v>
      </c>
      <c r="AA189" s="71" t="s">
        <v>883</v>
      </c>
      <c r="AB189" s="49" t="s">
        <v>878</v>
      </c>
      <c r="AC189" s="71" t="s">
        <v>1047</v>
      </c>
      <c r="AD189" s="55" t="s">
        <v>883</v>
      </c>
      <c r="AE189" s="71" t="s">
        <v>1018</v>
      </c>
      <c r="AF189" s="36" t="s">
        <v>3566</v>
      </c>
      <c r="AG189" s="33"/>
      <c r="AH189" s="50" t="s">
        <v>1786</v>
      </c>
      <c r="AI189" s="50" t="s">
        <v>76</v>
      </c>
      <c r="AJ189" s="25" t="s">
        <v>191</v>
      </c>
      <c r="AK189" s="50" t="s">
        <v>78</v>
      </c>
      <c r="AL189" s="50" t="s">
        <v>342</v>
      </c>
      <c r="AM189" s="25" t="s">
        <v>550</v>
      </c>
      <c r="AN189" s="37" t="s">
        <v>2444</v>
      </c>
      <c r="AO189" s="38" t="s">
        <v>3567</v>
      </c>
      <c r="AP189" s="38" t="s">
        <v>3568</v>
      </c>
      <c r="AQ189" s="38" t="s">
        <v>1489</v>
      </c>
      <c r="AR189" s="39">
        <v>44.0</v>
      </c>
      <c r="AS189" s="57" t="s">
        <v>3569</v>
      </c>
      <c r="AT189" s="39">
        <v>38.0</v>
      </c>
      <c r="AU189" s="41" t="s">
        <v>3570</v>
      </c>
      <c r="AV189" s="39">
        <v>48.0</v>
      </c>
      <c r="AW189" s="57" t="s">
        <v>3571</v>
      </c>
      <c r="AX189" s="39">
        <v>56.0</v>
      </c>
      <c r="AY189" s="58" t="s">
        <v>3572</v>
      </c>
      <c r="AZ189" s="39">
        <v>36.0</v>
      </c>
      <c r="BA189" s="78"/>
      <c r="BB189" s="78"/>
      <c r="BC189" s="78"/>
      <c r="BD189" s="78"/>
      <c r="BE189" s="61"/>
      <c r="BF189" s="61"/>
      <c r="BG189" s="61"/>
      <c r="BH189" s="61"/>
      <c r="BI189" s="61"/>
      <c r="BJ189" s="61"/>
      <c r="BK189" s="61"/>
      <c r="BL189" s="61"/>
      <c r="BM189" s="61"/>
      <c r="BN189" s="16"/>
      <c r="BO189" s="46"/>
    </row>
    <row r="190">
      <c r="A190" s="81" t="s">
        <v>3573</v>
      </c>
      <c r="B190" s="81" t="s">
        <v>3574</v>
      </c>
      <c r="C190" s="19" t="s">
        <v>3575</v>
      </c>
      <c r="D190" s="20"/>
      <c r="E190" s="63" t="s">
        <v>87</v>
      </c>
      <c r="F190" s="63" t="s">
        <v>1204</v>
      </c>
      <c r="G190" s="23" t="s">
        <v>3188</v>
      </c>
      <c r="H190" s="24" t="s">
        <v>374</v>
      </c>
      <c r="I190" s="24" t="s">
        <v>76</v>
      </c>
      <c r="J190" s="25" t="s">
        <v>2100</v>
      </c>
      <c r="K190" s="26" t="s">
        <v>1474</v>
      </c>
      <c r="L190" s="27"/>
      <c r="M190" s="28" t="s">
        <v>3576</v>
      </c>
      <c r="N190" s="29" t="s">
        <v>81</v>
      </c>
      <c r="O190" s="30" t="s">
        <v>1319</v>
      </c>
      <c r="P190" s="24" t="s">
        <v>471</v>
      </c>
      <c r="Q190" s="30" t="s">
        <v>575</v>
      </c>
      <c r="R190" s="30" t="s">
        <v>573</v>
      </c>
      <c r="S190" s="31" t="s">
        <v>174</v>
      </c>
      <c r="T190" s="24" t="s">
        <v>193</v>
      </c>
      <c r="U190" s="32" t="s">
        <v>2366</v>
      </c>
      <c r="V190" s="25" t="s">
        <v>2311</v>
      </c>
      <c r="W190" s="25" t="s">
        <v>2440</v>
      </c>
      <c r="X190" s="25" t="s">
        <v>3577</v>
      </c>
      <c r="Y190" s="33"/>
      <c r="Z190" s="34" t="s">
        <v>473</v>
      </c>
      <c r="AA190" s="35" t="s">
        <v>95</v>
      </c>
      <c r="AB190" s="22" t="s">
        <v>314</v>
      </c>
      <c r="AC190" s="35" t="s">
        <v>94</v>
      </c>
      <c r="AD190" s="34" t="s">
        <v>535</v>
      </c>
      <c r="AE190" s="35" t="s">
        <v>1807</v>
      </c>
      <c r="AF190" s="36" t="s">
        <v>3450</v>
      </c>
      <c r="AG190" s="33"/>
      <c r="AH190" s="24" t="s">
        <v>2331</v>
      </c>
      <c r="AI190" s="24" t="s">
        <v>692</v>
      </c>
      <c r="AJ190" s="25" t="s">
        <v>3578</v>
      </c>
      <c r="AK190" s="24" t="s">
        <v>91</v>
      </c>
      <c r="AL190" s="24" t="s">
        <v>880</v>
      </c>
      <c r="AM190" s="25" t="s">
        <v>3579</v>
      </c>
      <c r="AN190" s="37" t="s">
        <v>3580</v>
      </c>
      <c r="AO190" s="38" t="s">
        <v>3581</v>
      </c>
      <c r="AP190" s="38" t="s">
        <v>3582</v>
      </c>
      <c r="AQ190" s="38" t="s">
        <v>3575</v>
      </c>
      <c r="AR190" s="39">
        <v>167.0</v>
      </c>
      <c r="AS190" s="40" t="s">
        <v>3583</v>
      </c>
      <c r="AT190" s="39">
        <v>185.0</v>
      </c>
      <c r="AU190" s="41" t="s">
        <v>3584</v>
      </c>
      <c r="AV190" s="39">
        <v>201.0</v>
      </c>
      <c r="AW190" s="40" t="s">
        <v>3585</v>
      </c>
      <c r="AX190" s="39">
        <v>200.0</v>
      </c>
      <c r="AY190" s="42" t="s">
        <v>3586</v>
      </c>
      <c r="AZ190" s="39">
        <v>191.0</v>
      </c>
      <c r="BA190" s="79"/>
      <c r="BB190" s="79"/>
      <c r="BC190" s="79"/>
      <c r="BD190" s="79"/>
      <c r="BE190" s="45"/>
      <c r="BF190" s="45"/>
      <c r="BG190" s="45"/>
      <c r="BH190" s="45"/>
      <c r="BI190" s="45"/>
      <c r="BJ190" s="45"/>
      <c r="BK190" s="45"/>
      <c r="BL190" s="45"/>
      <c r="BM190" s="45"/>
      <c r="BN190" s="16"/>
      <c r="BO190" s="46"/>
    </row>
    <row r="191">
      <c r="A191" s="81" t="s">
        <v>3587</v>
      </c>
      <c r="B191" s="81" t="s">
        <v>3588</v>
      </c>
      <c r="C191" s="19" t="s">
        <v>3589</v>
      </c>
      <c r="D191" s="47"/>
      <c r="E191" s="65" t="s">
        <v>936</v>
      </c>
      <c r="F191" s="65" t="s">
        <v>234</v>
      </c>
      <c r="G191" s="23" t="s">
        <v>1021</v>
      </c>
      <c r="H191" s="50" t="s">
        <v>746</v>
      </c>
      <c r="I191" s="50" t="s">
        <v>193</v>
      </c>
      <c r="J191" s="25" t="s">
        <v>172</v>
      </c>
      <c r="K191" s="26" t="s">
        <v>3590</v>
      </c>
      <c r="L191" s="27"/>
      <c r="M191" s="51" t="s">
        <v>3591</v>
      </c>
      <c r="N191" s="52" t="s">
        <v>459</v>
      </c>
      <c r="O191" s="53" t="s">
        <v>78</v>
      </c>
      <c r="P191" s="50" t="s">
        <v>936</v>
      </c>
      <c r="Q191" s="53" t="s">
        <v>341</v>
      </c>
      <c r="R191" s="53" t="s">
        <v>537</v>
      </c>
      <c r="S191" s="54" t="s">
        <v>76</v>
      </c>
      <c r="T191" s="50" t="s">
        <v>84</v>
      </c>
      <c r="U191" s="32" t="s">
        <v>3204</v>
      </c>
      <c r="V191" s="25" t="s">
        <v>873</v>
      </c>
      <c r="W191" s="25" t="s">
        <v>2223</v>
      </c>
      <c r="X191" s="25" t="s">
        <v>3592</v>
      </c>
      <c r="Y191" s="33"/>
      <c r="Z191" s="55" t="s">
        <v>128</v>
      </c>
      <c r="AA191" s="56" t="s">
        <v>1718</v>
      </c>
      <c r="AB191" s="49" t="s">
        <v>470</v>
      </c>
      <c r="AC191" s="56" t="s">
        <v>2603</v>
      </c>
      <c r="AD191" s="55" t="s">
        <v>546</v>
      </c>
      <c r="AE191" s="56" t="s">
        <v>347</v>
      </c>
      <c r="AF191" s="36" t="s">
        <v>3593</v>
      </c>
      <c r="AG191" s="33"/>
      <c r="AH191" s="50" t="s">
        <v>77</v>
      </c>
      <c r="AI191" s="50" t="s">
        <v>172</v>
      </c>
      <c r="AJ191" s="25" t="s">
        <v>517</v>
      </c>
      <c r="AK191" s="50" t="s">
        <v>955</v>
      </c>
      <c r="AL191" s="50" t="s">
        <v>172</v>
      </c>
      <c r="AM191" s="25" t="s">
        <v>3594</v>
      </c>
      <c r="AN191" s="37" t="s">
        <v>3595</v>
      </c>
      <c r="AO191" s="38" t="s">
        <v>243</v>
      </c>
      <c r="AP191" s="38" t="s">
        <v>3596</v>
      </c>
      <c r="AQ191" s="38" t="s">
        <v>3589</v>
      </c>
      <c r="AR191" s="39">
        <v>68.0</v>
      </c>
      <c r="AS191" s="57" t="s">
        <v>3597</v>
      </c>
      <c r="AT191" s="39">
        <v>78.0</v>
      </c>
      <c r="AU191" s="41" t="s">
        <v>3598</v>
      </c>
      <c r="AV191" s="39">
        <v>74.0</v>
      </c>
      <c r="AW191" s="57" t="s">
        <v>3599</v>
      </c>
      <c r="AX191" s="39">
        <v>83.0</v>
      </c>
      <c r="AY191" s="58" t="s">
        <v>3600</v>
      </c>
      <c r="AZ191" s="39">
        <v>80.0</v>
      </c>
      <c r="BA191" s="78"/>
      <c r="BB191" s="78"/>
      <c r="BC191" s="78"/>
      <c r="BD191" s="78"/>
      <c r="BE191" s="61"/>
      <c r="BF191" s="61"/>
      <c r="BG191" s="61"/>
      <c r="BH191" s="61"/>
      <c r="BI191" s="61"/>
      <c r="BJ191" s="61"/>
      <c r="BK191" s="61"/>
      <c r="BL191" s="61"/>
      <c r="BM191" s="61"/>
      <c r="BN191" s="16"/>
      <c r="BO191" s="46"/>
    </row>
    <row r="192">
      <c r="A192" s="81" t="s">
        <v>3601</v>
      </c>
      <c r="B192" s="81" t="s">
        <v>331</v>
      </c>
      <c r="C192" s="19" t="s">
        <v>3156</v>
      </c>
      <c r="D192" s="20"/>
      <c r="E192" s="63" t="s">
        <v>225</v>
      </c>
      <c r="F192" s="63" t="s">
        <v>620</v>
      </c>
      <c r="G192" s="23" t="s">
        <v>1604</v>
      </c>
      <c r="H192" s="24" t="s">
        <v>888</v>
      </c>
      <c r="I192" s="24" t="s">
        <v>128</v>
      </c>
      <c r="J192" s="25" t="s">
        <v>2888</v>
      </c>
      <c r="K192" s="26" t="s">
        <v>3602</v>
      </c>
      <c r="L192" s="27"/>
      <c r="M192" s="28" t="s">
        <v>2974</v>
      </c>
      <c r="N192" s="29" t="s">
        <v>601</v>
      </c>
      <c r="O192" s="30" t="s">
        <v>806</v>
      </c>
      <c r="P192" s="24" t="s">
        <v>888</v>
      </c>
      <c r="Q192" s="30" t="s">
        <v>769</v>
      </c>
      <c r="R192" s="30" t="s">
        <v>938</v>
      </c>
      <c r="S192" s="31" t="s">
        <v>81</v>
      </c>
      <c r="T192" s="24" t="s">
        <v>463</v>
      </c>
      <c r="U192" s="32" t="s">
        <v>2975</v>
      </c>
      <c r="V192" s="25" t="s">
        <v>1311</v>
      </c>
      <c r="W192" s="25" t="s">
        <v>138</v>
      </c>
      <c r="X192" s="25" t="s">
        <v>754</v>
      </c>
      <c r="Y192" s="33"/>
      <c r="Z192" s="34" t="s">
        <v>128</v>
      </c>
      <c r="AA192" s="35" t="s">
        <v>1803</v>
      </c>
      <c r="AB192" s="22" t="s">
        <v>1786</v>
      </c>
      <c r="AC192" s="35" t="s">
        <v>457</v>
      </c>
      <c r="AD192" s="34" t="s">
        <v>201</v>
      </c>
      <c r="AE192" s="35" t="s">
        <v>2417</v>
      </c>
      <c r="AF192" s="36" t="s">
        <v>3603</v>
      </c>
      <c r="AG192" s="33"/>
      <c r="AH192" s="24" t="s">
        <v>2002</v>
      </c>
      <c r="AI192" s="24" t="s">
        <v>751</v>
      </c>
      <c r="AJ192" s="25" t="s">
        <v>946</v>
      </c>
      <c r="AK192" s="24" t="s">
        <v>82</v>
      </c>
      <c r="AL192" s="24" t="s">
        <v>880</v>
      </c>
      <c r="AM192" s="25" t="s">
        <v>137</v>
      </c>
      <c r="AN192" s="37" t="s">
        <v>3604</v>
      </c>
      <c r="AO192" s="38" t="s">
        <v>3605</v>
      </c>
      <c r="AP192" s="38" t="s">
        <v>3606</v>
      </c>
      <c r="AQ192" s="38" t="s">
        <v>3156</v>
      </c>
      <c r="AR192" s="39">
        <v>236.0</v>
      </c>
      <c r="AS192" s="40" t="s">
        <v>3607</v>
      </c>
      <c r="AT192" s="39">
        <v>226.0</v>
      </c>
      <c r="AU192" s="41" t="s">
        <v>3608</v>
      </c>
      <c r="AV192" s="39">
        <v>235.0</v>
      </c>
      <c r="AW192" s="40" t="s">
        <v>3609</v>
      </c>
      <c r="AX192" s="39">
        <v>215.0</v>
      </c>
      <c r="AY192" s="42" t="s">
        <v>3610</v>
      </c>
      <c r="AZ192" s="39">
        <v>211.0</v>
      </c>
      <c r="BA192" s="79"/>
      <c r="BB192" s="79"/>
      <c r="BC192" s="79"/>
      <c r="BD192" s="79"/>
      <c r="BE192" s="45"/>
      <c r="BF192" s="45"/>
      <c r="BG192" s="45"/>
      <c r="BH192" s="45"/>
      <c r="BI192" s="45"/>
      <c r="BJ192" s="45"/>
      <c r="BK192" s="45"/>
      <c r="BL192" s="45"/>
      <c r="BM192" s="45"/>
      <c r="BN192" s="16"/>
      <c r="BO192" s="46"/>
    </row>
    <row r="193">
      <c r="A193" s="81" t="s">
        <v>3611</v>
      </c>
      <c r="B193" s="81" t="s">
        <v>329</v>
      </c>
      <c r="C193" s="19" t="s">
        <v>3612</v>
      </c>
      <c r="D193" s="47"/>
      <c r="E193" s="65" t="s">
        <v>330</v>
      </c>
      <c r="F193" s="65" t="s">
        <v>330</v>
      </c>
      <c r="G193" s="23" t="s">
        <v>330</v>
      </c>
      <c r="H193" s="50" t="s">
        <v>330</v>
      </c>
      <c r="I193" s="50" t="s">
        <v>330</v>
      </c>
      <c r="J193" s="25" t="s">
        <v>330</v>
      </c>
      <c r="K193" s="26" t="s">
        <v>330</v>
      </c>
      <c r="L193" s="27"/>
      <c r="M193" s="51" t="s">
        <v>330</v>
      </c>
      <c r="N193" s="52" t="s">
        <v>330</v>
      </c>
      <c r="O193" s="53" t="s">
        <v>2900</v>
      </c>
      <c r="P193" s="50" t="s">
        <v>330</v>
      </c>
      <c r="Q193" s="53" t="s">
        <v>3613</v>
      </c>
      <c r="R193" s="53" t="s">
        <v>330</v>
      </c>
      <c r="S193" s="54" t="s">
        <v>330</v>
      </c>
      <c r="T193" s="50" t="s">
        <v>330</v>
      </c>
      <c r="U193" s="32" t="s">
        <v>330</v>
      </c>
      <c r="V193" s="25" t="s">
        <v>330</v>
      </c>
      <c r="W193" s="25" t="s">
        <v>3614</v>
      </c>
      <c r="X193" s="25" t="s">
        <v>330</v>
      </c>
      <c r="Y193" s="33"/>
      <c r="Z193" s="55" t="s">
        <v>330</v>
      </c>
      <c r="AA193" s="56" t="s">
        <v>330</v>
      </c>
      <c r="AB193" s="49" t="s">
        <v>330</v>
      </c>
      <c r="AC193" s="56" t="s">
        <v>330</v>
      </c>
      <c r="AD193" s="55" t="s">
        <v>330</v>
      </c>
      <c r="AE193" s="56" t="s">
        <v>330</v>
      </c>
      <c r="AF193" s="36" t="s">
        <v>330</v>
      </c>
      <c r="AG193" s="33"/>
      <c r="AH193" s="50" t="s">
        <v>330</v>
      </c>
      <c r="AI193" s="50" t="s">
        <v>330</v>
      </c>
      <c r="AJ193" s="25" t="s">
        <v>330</v>
      </c>
      <c r="AK193" s="50" t="s">
        <v>330</v>
      </c>
      <c r="AL193" s="50" t="s">
        <v>330</v>
      </c>
      <c r="AM193" s="25" t="s">
        <v>330</v>
      </c>
      <c r="AN193" s="37" t="s">
        <v>330</v>
      </c>
      <c r="AO193" s="38" t="s">
        <v>3615</v>
      </c>
      <c r="AP193" s="38" t="s">
        <v>330</v>
      </c>
      <c r="AQ193" s="38" t="s">
        <v>3612</v>
      </c>
      <c r="AR193" s="39">
        <v>315.0</v>
      </c>
      <c r="AS193" s="57" t="s">
        <v>3616</v>
      </c>
      <c r="AT193" s="39">
        <v>316.0</v>
      </c>
      <c r="AU193" s="41" t="s">
        <v>3616</v>
      </c>
      <c r="AV193" s="39">
        <v>316.0</v>
      </c>
      <c r="AW193" s="57" t="s">
        <v>3617</v>
      </c>
      <c r="AX193" s="39">
        <v>318.0</v>
      </c>
      <c r="AY193" s="58" t="s">
        <v>3617</v>
      </c>
      <c r="AZ193" s="39">
        <v>315.0</v>
      </c>
      <c r="BA193" s="78"/>
      <c r="BB193" s="78"/>
      <c r="BC193" s="78"/>
      <c r="BD193" s="78"/>
      <c r="BE193" s="61"/>
      <c r="BF193" s="61"/>
      <c r="BG193" s="61"/>
      <c r="BH193" s="61"/>
      <c r="BI193" s="61"/>
      <c r="BJ193" s="61"/>
      <c r="BK193" s="61"/>
      <c r="BL193" s="61"/>
      <c r="BM193" s="61"/>
      <c r="BN193" s="16"/>
      <c r="BO193" s="46"/>
    </row>
    <row r="194">
      <c r="A194" s="81" t="s">
        <v>3618</v>
      </c>
      <c r="B194" s="81" t="s">
        <v>3619</v>
      </c>
      <c r="C194" s="19" t="s">
        <v>3620</v>
      </c>
      <c r="D194" s="20"/>
      <c r="E194" s="63" t="s">
        <v>1085</v>
      </c>
      <c r="F194" s="63" t="s">
        <v>632</v>
      </c>
      <c r="G194" s="23" t="s">
        <v>3139</v>
      </c>
      <c r="H194" s="24" t="s">
        <v>255</v>
      </c>
      <c r="I194" s="24" t="s">
        <v>770</v>
      </c>
      <c r="J194" s="25" t="s">
        <v>3621</v>
      </c>
      <c r="K194" s="26" t="s">
        <v>1667</v>
      </c>
      <c r="L194" s="27"/>
      <c r="M194" s="28" t="s">
        <v>3622</v>
      </c>
      <c r="N194" s="29" t="s">
        <v>1517</v>
      </c>
      <c r="O194" s="30" t="s">
        <v>405</v>
      </c>
      <c r="P194" s="24" t="s">
        <v>2903</v>
      </c>
      <c r="Q194" s="30" t="s">
        <v>430</v>
      </c>
      <c r="R194" s="30" t="s">
        <v>319</v>
      </c>
      <c r="S194" s="31" t="s">
        <v>174</v>
      </c>
      <c r="T194" s="24" t="s">
        <v>998</v>
      </c>
      <c r="U194" s="32" t="s">
        <v>1582</v>
      </c>
      <c r="V194" s="25" t="s">
        <v>256</v>
      </c>
      <c r="W194" s="25" t="s">
        <v>3623</v>
      </c>
      <c r="X194" s="25" t="s">
        <v>3624</v>
      </c>
      <c r="Y194" s="33"/>
      <c r="Z194" s="34" t="s">
        <v>81</v>
      </c>
      <c r="AA194" s="35" t="s">
        <v>3625</v>
      </c>
      <c r="AB194" s="22" t="s">
        <v>830</v>
      </c>
      <c r="AC194" s="35" t="s">
        <v>1385</v>
      </c>
      <c r="AD194" s="34" t="s">
        <v>155</v>
      </c>
      <c r="AE194" s="35" t="s">
        <v>82</v>
      </c>
      <c r="AF194" s="36" t="s">
        <v>3626</v>
      </c>
      <c r="AG194" s="33"/>
      <c r="AH194" s="24" t="s">
        <v>994</v>
      </c>
      <c r="AI194" s="24" t="s">
        <v>76</v>
      </c>
      <c r="AJ194" s="25" t="s">
        <v>904</v>
      </c>
      <c r="AK194" s="24" t="s">
        <v>3627</v>
      </c>
      <c r="AL194" s="24" t="s">
        <v>84</v>
      </c>
      <c r="AM194" s="25" t="s">
        <v>2712</v>
      </c>
      <c r="AN194" s="37" t="s">
        <v>3628</v>
      </c>
      <c r="AO194" s="38" t="s">
        <v>3629</v>
      </c>
      <c r="AP194" s="38" t="s">
        <v>3630</v>
      </c>
      <c r="AQ194" s="38" t="s">
        <v>3620</v>
      </c>
      <c r="AR194" s="39">
        <v>299.0</v>
      </c>
      <c r="AS194" s="40" t="s">
        <v>3631</v>
      </c>
      <c r="AT194" s="39">
        <v>296.0</v>
      </c>
      <c r="AU194" s="41" t="s">
        <v>3632</v>
      </c>
      <c r="AV194" s="39">
        <v>298.0</v>
      </c>
      <c r="AW194" s="40" t="s">
        <v>3633</v>
      </c>
      <c r="AX194" s="39">
        <v>302.0</v>
      </c>
      <c r="AY194" s="42" t="s">
        <v>3634</v>
      </c>
      <c r="AZ194" s="39">
        <v>302.0</v>
      </c>
      <c r="BA194" s="79"/>
      <c r="BB194" s="79"/>
      <c r="BC194" s="79"/>
      <c r="BD194" s="79"/>
      <c r="BE194" s="45"/>
      <c r="BF194" s="45"/>
      <c r="BG194" s="45"/>
      <c r="BH194" s="45"/>
      <c r="BI194" s="45"/>
      <c r="BJ194" s="45"/>
      <c r="BK194" s="45"/>
      <c r="BL194" s="45"/>
      <c r="BM194" s="45"/>
      <c r="BN194" s="16"/>
      <c r="BO194" s="46"/>
    </row>
    <row r="195">
      <c r="A195" s="81" t="s">
        <v>3635</v>
      </c>
      <c r="B195" s="81" t="s">
        <v>329</v>
      </c>
      <c r="C195" s="19" t="s">
        <v>3636</v>
      </c>
      <c r="D195" s="47"/>
      <c r="E195" s="65" t="s">
        <v>373</v>
      </c>
      <c r="F195" s="65" t="s">
        <v>347</v>
      </c>
      <c r="G195" s="23" t="s">
        <v>3637</v>
      </c>
      <c r="H195" s="50" t="s">
        <v>550</v>
      </c>
      <c r="I195" s="50" t="s">
        <v>536</v>
      </c>
      <c r="J195" s="25" t="s">
        <v>512</v>
      </c>
      <c r="K195" s="26" t="s">
        <v>1887</v>
      </c>
      <c r="L195" s="27"/>
      <c r="M195" s="51" t="s">
        <v>115</v>
      </c>
      <c r="N195" s="52" t="s">
        <v>1062</v>
      </c>
      <c r="O195" s="53" t="s">
        <v>976</v>
      </c>
      <c r="P195" s="50" t="s">
        <v>1365</v>
      </c>
      <c r="Q195" s="53" t="s">
        <v>129</v>
      </c>
      <c r="R195" s="53" t="s">
        <v>543</v>
      </c>
      <c r="S195" s="54" t="s">
        <v>1411</v>
      </c>
      <c r="T195" s="50" t="s">
        <v>692</v>
      </c>
      <c r="U195" s="32" t="s">
        <v>3309</v>
      </c>
      <c r="V195" s="25" t="s">
        <v>2162</v>
      </c>
      <c r="W195" s="25" t="s">
        <v>3638</v>
      </c>
      <c r="X195" s="25" t="s">
        <v>3174</v>
      </c>
      <c r="Y195" s="33"/>
      <c r="Z195" s="55" t="s">
        <v>806</v>
      </c>
      <c r="AA195" s="56" t="s">
        <v>129</v>
      </c>
      <c r="AB195" s="49" t="s">
        <v>1718</v>
      </c>
      <c r="AC195" s="56" t="s">
        <v>472</v>
      </c>
      <c r="AD195" s="55" t="s">
        <v>149</v>
      </c>
      <c r="AE195" s="56" t="s">
        <v>819</v>
      </c>
      <c r="AF195" s="36" t="s">
        <v>2436</v>
      </c>
      <c r="AG195" s="33"/>
      <c r="AH195" s="50" t="s">
        <v>337</v>
      </c>
      <c r="AI195" s="50" t="s">
        <v>159</v>
      </c>
      <c r="AJ195" s="25" t="s">
        <v>3639</v>
      </c>
      <c r="AK195" s="50" t="s">
        <v>129</v>
      </c>
      <c r="AL195" s="50" t="s">
        <v>96</v>
      </c>
      <c r="AM195" s="25" t="s">
        <v>3640</v>
      </c>
      <c r="AN195" s="37" t="s">
        <v>3641</v>
      </c>
      <c r="AO195" s="38" t="s">
        <v>3642</v>
      </c>
      <c r="AP195" s="38" t="s">
        <v>97</v>
      </c>
      <c r="AQ195" s="38" t="s">
        <v>3636</v>
      </c>
      <c r="AR195" s="39">
        <v>96.0</v>
      </c>
      <c r="AS195" s="57" t="s">
        <v>3643</v>
      </c>
      <c r="AT195" s="39">
        <v>108.0</v>
      </c>
      <c r="AU195" s="41" t="s">
        <v>3644</v>
      </c>
      <c r="AV195" s="39">
        <v>105.0</v>
      </c>
      <c r="AW195" s="57" t="s">
        <v>3645</v>
      </c>
      <c r="AX195" s="39">
        <v>78.0</v>
      </c>
      <c r="AY195" s="58" t="s">
        <v>3646</v>
      </c>
      <c r="AZ195" s="39">
        <v>76.0</v>
      </c>
      <c r="BA195" s="78"/>
      <c r="BB195" s="78"/>
      <c r="BC195" s="78"/>
      <c r="BD195" s="78"/>
      <c r="BE195" s="61"/>
      <c r="BF195" s="61"/>
      <c r="BG195" s="61"/>
      <c r="BH195" s="61"/>
      <c r="BI195" s="61"/>
      <c r="BJ195" s="61"/>
      <c r="BK195" s="61"/>
      <c r="BL195" s="61"/>
      <c r="BM195" s="61"/>
      <c r="BN195" s="16"/>
      <c r="BO195" s="46"/>
    </row>
    <row r="196">
      <c r="A196" s="81" t="s">
        <v>3647</v>
      </c>
      <c r="B196" s="81" t="s">
        <v>3648</v>
      </c>
      <c r="C196" s="19" t="s">
        <v>3649</v>
      </c>
      <c r="D196" s="20"/>
      <c r="E196" s="63" t="s">
        <v>402</v>
      </c>
      <c r="F196" s="63" t="s">
        <v>2900</v>
      </c>
      <c r="G196" s="23" t="s">
        <v>3650</v>
      </c>
      <c r="H196" s="24" t="s">
        <v>330</v>
      </c>
      <c r="I196" s="24" t="s">
        <v>330</v>
      </c>
      <c r="J196" s="25" t="s">
        <v>330</v>
      </c>
      <c r="K196" s="26" t="s">
        <v>3651</v>
      </c>
      <c r="L196" s="27"/>
      <c r="M196" s="28" t="s">
        <v>330</v>
      </c>
      <c r="N196" s="29" t="s">
        <v>330</v>
      </c>
      <c r="O196" s="30" t="s">
        <v>2706</v>
      </c>
      <c r="P196" s="24" t="s">
        <v>330</v>
      </c>
      <c r="Q196" s="30" t="s">
        <v>3232</v>
      </c>
      <c r="R196" s="30" t="s">
        <v>953</v>
      </c>
      <c r="S196" s="31" t="s">
        <v>998</v>
      </c>
      <c r="T196" s="24" t="s">
        <v>330</v>
      </c>
      <c r="U196" s="32" t="s">
        <v>330</v>
      </c>
      <c r="V196" s="25" t="s">
        <v>330</v>
      </c>
      <c r="W196" s="25" t="s">
        <v>3652</v>
      </c>
      <c r="X196" s="25" t="s">
        <v>2726</v>
      </c>
      <c r="Y196" s="33"/>
      <c r="Z196" s="34" t="s">
        <v>232</v>
      </c>
      <c r="AA196" s="35" t="s">
        <v>330</v>
      </c>
      <c r="AB196" s="22" t="s">
        <v>2300</v>
      </c>
      <c r="AC196" s="35" t="s">
        <v>330</v>
      </c>
      <c r="AD196" s="34" t="s">
        <v>1066</v>
      </c>
      <c r="AE196" s="35" t="s">
        <v>330</v>
      </c>
      <c r="AF196" s="36" t="s">
        <v>3653</v>
      </c>
      <c r="AG196" s="33"/>
      <c r="AH196" s="24" t="s">
        <v>948</v>
      </c>
      <c r="AI196" s="24" t="s">
        <v>135</v>
      </c>
      <c r="AJ196" s="25" t="s">
        <v>1342</v>
      </c>
      <c r="AK196" s="24" t="s">
        <v>330</v>
      </c>
      <c r="AL196" s="24" t="s">
        <v>330</v>
      </c>
      <c r="AM196" s="25" t="s">
        <v>330</v>
      </c>
      <c r="AN196" s="37" t="s">
        <v>3654</v>
      </c>
      <c r="AO196" s="38" t="s">
        <v>1358</v>
      </c>
      <c r="AP196" s="38" t="s">
        <v>330</v>
      </c>
      <c r="AQ196" s="38" t="s">
        <v>3649</v>
      </c>
      <c r="AR196" s="39">
        <v>310.0</v>
      </c>
      <c r="AS196" s="40" t="s">
        <v>3655</v>
      </c>
      <c r="AT196" s="39">
        <v>311.0</v>
      </c>
      <c r="AU196" s="41" t="s">
        <v>3656</v>
      </c>
      <c r="AV196" s="39">
        <v>310.0</v>
      </c>
      <c r="AW196" s="40" t="s">
        <v>1364</v>
      </c>
      <c r="AX196" s="39">
        <v>310.0</v>
      </c>
      <c r="AY196" s="42" t="s">
        <v>1973</v>
      </c>
      <c r="AZ196" s="39">
        <v>310.0</v>
      </c>
      <c r="BA196" s="79"/>
      <c r="BB196" s="79"/>
      <c r="BC196" s="79"/>
      <c r="BD196" s="79"/>
      <c r="BE196" s="45"/>
      <c r="BF196" s="45"/>
      <c r="BG196" s="45"/>
      <c r="BH196" s="45"/>
      <c r="BI196" s="45"/>
      <c r="BJ196" s="45"/>
      <c r="BK196" s="45"/>
      <c r="BL196" s="45"/>
      <c r="BM196" s="45"/>
      <c r="BN196" s="16"/>
      <c r="BO196" s="46"/>
    </row>
    <row r="197">
      <c r="A197" s="81" t="s">
        <v>3657</v>
      </c>
      <c r="B197" s="81" t="s">
        <v>3658</v>
      </c>
      <c r="C197" s="19" t="s">
        <v>3659</v>
      </c>
      <c r="D197" s="47"/>
      <c r="E197" s="65" t="s">
        <v>135</v>
      </c>
      <c r="F197" s="65" t="s">
        <v>930</v>
      </c>
      <c r="G197" s="23" t="s">
        <v>3660</v>
      </c>
      <c r="H197" s="50" t="s">
        <v>723</v>
      </c>
      <c r="I197" s="50" t="s">
        <v>1082</v>
      </c>
      <c r="J197" s="25" t="s">
        <v>1062</v>
      </c>
      <c r="K197" s="26" t="s">
        <v>3661</v>
      </c>
      <c r="L197" s="27"/>
      <c r="M197" s="51" t="s">
        <v>3662</v>
      </c>
      <c r="N197" s="52" t="s">
        <v>459</v>
      </c>
      <c r="O197" s="53" t="s">
        <v>955</v>
      </c>
      <c r="P197" s="50" t="s">
        <v>575</v>
      </c>
      <c r="Q197" s="53" t="s">
        <v>444</v>
      </c>
      <c r="R197" s="53" t="s">
        <v>2298</v>
      </c>
      <c r="S197" s="54" t="s">
        <v>302</v>
      </c>
      <c r="T197" s="50" t="s">
        <v>517</v>
      </c>
      <c r="U197" s="32" t="s">
        <v>460</v>
      </c>
      <c r="V197" s="25" t="s">
        <v>1972</v>
      </c>
      <c r="W197" s="25" t="s">
        <v>81</v>
      </c>
      <c r="X197" s="25" t="s">
        <v>3663</v>
      </c>
      <c r="Y197" s="33"/>
      <c r="Z197" s="55" t="s">
        <v>438</v>
      </c>
      <c r="AA197" s="56" t="s">
        <v>277</v>
      </c>
      <c r="AB197" s="49" t="s">
        <v>258</v>
      </c>
      <c r="AC197" s="56" t="s">
        <v>204</v>
      </c>
      <c r="AD197" s="55" t="s">
        <v>382</v>
      </c>
      <c r="AE197" s="56" t="s">
        <v>1066</v>
      </c>
      <c r="AF197" s="36" t="s">
        <v>744</v>
      </c>
      <c r="AG197" s="33"/>
      <c r="AH197" s="50" t="s">
        <v>1803</v>
      </c>
      <c r="AI197" s="50" t="s">
        <v>94</v>
      </c>
      <c r="AJ197" s="25" t="s">
        <v>3664</v>
      </c>
      <c r="AK197" s="50" t="s">
        <v>335</v>
      </c>
      <c r="AL197" s="50" t="s">
        <v>108</v>
      </c>
      <c r="AM197" s="25" t="s">
        <v>3665</v>
      </c>
      <c r="AN197" s="37" t="s">
        <v>1921</v>
      </c>
      <c r="AO197" s="38" t="s">
        <v>3666</v>
      </c>
      <c r="AP197" s="38" t="s">
        <v>3667</v>
      </c>
      <c r="AQ197" s="38" t="s">
        <v>3659</v>
      </c>
      <c r="AR197" s="39">
        <v>161.0</v>
      </c>
      <c r="AS197" s="57" t="s">
        <v>3668</v>
      </c>
      <c r="AT197" s="39">
        <v>157.0</v>
      </c>
      <c r="AU197" s="41" t="s">
        <v>3669</v>
      </c>
      <c r="AV197" s="39">
        <v>168.0</v>
      </c>
      <c r="AW197" s="57" t="s">
        <v>3670</v>
      </c>
      <c r="AX197" s="39">
        <v>190.0</v>
      </c>
      <c r="AY197" s="58" t="s">
        <v>3671</v>
      </c>
      <c r="AZ197" s="39">
        <v>175.0</v>
      </c>
      <c r="BA197" s="78"/>
      <c r="BB197" s="78"/>
      <c r="BC197" s="78"/>
      <c r="BD197" s="78"/>
      <c r="BE197" s="61"/>
      <c r="BF197" s="61"/>
      <c r="BG197" s="61"/>
      <c r="BH197" s="61"/>
      <c r="BI197" s="61"/>
      <c r="BJ197" s="61"/>
      <c r="BK197" s="61"/>
      <c r="BL197" s="61"/>
      <c r="BM197" s="61"/>
      <c r="BN197" s="16"/>
      <c r="BO197" s="46"/>
    </row>
    <row r="198">
      <c r="A198" s="81" t="s">
        <v>3672</v>
      </c>
      <c r="B198" s="81" t="s">
        <v>1079</v>
      </c>
      <c r="C198" s="19" t="s">
        <v>3673</v>
      </c>
      <c r="D198" s="20"/>
      <c r="E198" s="63" t="s">
        <v>1497</v>
      </c>
      <c r="F198" s="63" t="s">
        <v>3674</v>
      </c>
      <c r="G198" s="23" t="s">
        <v>981</v>
      </c>
      <c r="H198" s="24" t="s">
        <v>548</v>
      </c>
      <c r="I198" s="24" t="s">
        <v>128</v>
      </c>
      <c r="J198" s="25" t="s">
        <v>3354</v>
      </c>
      <c r="K198" s="26" t="s">
        <v>3661</v>
      </c>
      <c r="L198" s="27"/>
      <c r="M198" s="28" t="s">
        <v>517</v>
      </c>
      <c r="N198" s="29" t="s">
        <v>1749</v>
      </c>
      <c r="O198" s="30" t="s">
        <v>545</v>
      </c>
      <c r="P198" s="24" t="s">
        <v>313</v>
      </c>
      <c r="Q198" s="30" t="s">
        <v>337</v>
      </c>
      <c r="R198" s="30" t="s">
        <v>2189</v>
      </c>
      <c r="S198" s="31" t="s">
        <v>938</v>
      </c>
      <c r="T198" s="24" t="s">
        <v>115</v>
      </c>
      <c r="U198" s="32" t="s">
        <v>981</v>
      </c>
      <c r="V198" s="25" t="s">
        <v>3675</v>
      </c>
      <c r="W198" s="25" t="s">
        <v>531</v>
      </c>
      <c r="X198" s="25" t="s">
        <v>3676</v>
      </c>
      <c r="Y198" s="33"/>
      <c r="Z198" s="34" t="s">
        <v>1047</v>
      </c>
      <c r="AA198" s="35" t="s">
        <v>536</v>
      </c>
      <c r="AB198" s="22" t="s">
        <v>1115</v>
      </c>
      <c r="AC198" s="35" t="s">
        <v>94</v>
      </c>
      <c r="AD198" s="34" t="s">
        <v>745</v>
      </c>
      <c r="AE198" s="35" t="s">
        <v>313</v>
      </c>
      <c r="AF198" s="36" t="s">
        <v>316</v>
      </c>
      <c r="AG198" s="33"/>
      <c r="AH198" s="24" t="s">
        <v>600</v>
      </c>
      <c r="AI198" s="24" t="s">
        <v>469</v>
      </c>
      <c r="AJ198" s="25" t="s">
        <v>3677</v>
      </c>
      <c r="AK198" s="24" t="s">
        <v>224</v>
      </c>
      <c r="AL198" s="24" t="s">
        <v>1433</v>
      </c>
      <c r="AM198" s="25" t="s">
        <v>2047</v>
      </c>
      <c r="AN198" s="37" t="s">
        <v>2070</v>
      </c>
      <c r="AO198" s="38" t="s">
        <v>561</v>
      </c>
      <c r="AP198" s="38" t="s">
        <v>3678</v>
      </c>
      <c r="AQ198" s="38" t="s">
        <v>3673</v>
      </c>
      <c r="AR198" s="39">
        <v>86.0</v>
      </c>
      <c r="AS198" s="40" t="s">
        <v>3679</v>
      </c>
      <c r="AT198" s="39">
        <v>102.0</v>
      </c>
      <c r="AU198" s="41" t="s">
        <v>3680</v>
      </c>
      <c r="AV198" s="39">
        <v>94.0</v>
      </c>
      <c r="AW198" s="40" t="s">
        <v>3257</v>
      </c>
      <c r="AX198" s="39">
        <v>103.0</v>
      </c>
      <c r="AY198" s="42" t="s">
        <v>3681</v>
      </c>
      <c r="AZ198" s="39">
        <v>113.0</v>
      </c>
      <c r="BA198" s="79"/>
      <c r="BB198" s="79"/>
      <c r="BC198" s="79"/>
      <c r="BD198" s="79"/>
      <c r="BE198" s="45"/>
      <c r="BF198" s="45"/>
      <c r="BG198" s="45"/>
      <c r="BH198" s="45"/>
      <c r="BI198" s="45"/>
      <c r="BJ198" s="45"/>
      <c r="BK198" s="45"/>
      <c r="BL198" s="45"/>
      <c r="BM198" s="45"/>
      <c r="BN198" s="16"/>
      <c r="BO198" s="46"/>
    </row>
    <row r="199">
      <c r="A199" s="81" t="s">
        <v>3682</v>
      </c>
      <c r="B199" s="81" t="s">
        <v>252</v>
      </c>
      <c r="C199" s="19" t="s">
        <v>3683</v>
      </c>
      <c r="D199" s="47"/>
      <c r="E199" s="65" t="s">
        <v>573</v>
      </c>
      <c r="F199" s="65" t="s">
        <v>1082</v>
      </c>
      <c r="G199" s="23" t="s">
        <v>1182</v>
      </c>
      <c r="H199" s="50" t="s">
        <v>3684</v>
      </c>
      <c r="I199" s="50" t="s">
        <v>149</v>
      </c>
      <c r="J199" s="25" t="s">
        <v>3685</v>
      </c>
      <c r="K199" s="26" t="s">
        <v>3686</v>
      </c>
      <c r="L199" s="27"/>
      <c r="M199" s="51" t="s">
        <v>3687</v>
      </c>
      <c r="N199" s="52" t="s">
        <v>1224</v>
      </c>
      <c r="O199" s="53" t="s">
        <v>539</v>
      </c>
      <c r="P199" s="50" t="s">
        <v>3688</v>
      </c>
      <c r="Q199" s="53" t="s">
        <v>977</v>
      </c>
      <c r="R199" s="53" t="s">
        <v>1687</v>
      </c>
      <c r="S199" s="54" t="s">
        <v>168</v>
      </c>
      <c r="T199" s="50" t="s">
        <v>341</v>
      </c>
      <c r="U199" s="32" t="s">
        <v>231</v>
      </c>
      <c r="V199" s="25" t="s">
        <v>3689</v>
      </c>
      <c r="W199" s="25" t="s">
        <v>3690</v>
      </c>
      <c r="X199" s="25" t="s">
        <v>3691</v>
      </c>
      <c r="Y199" s="33"/>
      <c r="Z199" s="55" t="s">
        <v>602</v>
      </c>
      <c r="AA199" s="56" t="s">
        <v>1183</v>
      </c>
      <c r="AB199" s="49" t="s">
        <v>319</v>
      </c>
      <c r="AC199" s="56" t="s">
        <v>3692</v>
      </c>
      <c r="AD199" s="55" t="s">
        <v>571</v>
      </c>
      <c r="AE199" s="56" t="s">
        <v>91</v>
      </c>
      <c r="AF199" s="36" t="s">
        <v>1320</v>
      </c>
      <c r="AG199" s="33"/>
      <c r="AH199" s="50" t="s">
        <v>548</v>
      </c>
      <c r="AI199" s="50" t="s">
        <v>545</v>
      </c>
      <c r="AJ199" s="25" t="s">
        <v>3693</v>
      </c>
      <c r="AK199" s="50" t="s">
        <v>306</v>
      </c>
      <c r="AL199" s="50" t="s">
        <v>545</v>
      </c>
      <c r="AM199" s="25" t="s">
        <v>3694</v>
      </c>
      <c r="AN199" s="37" t="s">
        <v>3695</v>
      </c>
      <c r="AO199" s="38" t="s">
        <v>3696</v>
      </c>
      <c r="AP199" s="38" t="s">
        <v>3697</v>
      </c>
      <c r="AQ199" s="38" t="s">
        <v>3683</v>
      </c>
      <c r="AR199" s="39">
        <v>14.0</v>
      </c>
      <c r="AS199" s="57" t="s">
        <v>3698</v>
      </c>
      <c r="AT199" s="39">
        <v>9.0</v>
      </c>
      <c r="AU199" s="41" t="s">
        <v>3699</v>
      </c>
      <c r="AV199" s="39">
        <v>16.0</v>
      </c>
      <c r="AW199" s="57" t="s">
        <v>3700</v>
      </c>
      <c r="AX199" s="39">
        <v>21.0</v>
      </c>
      <c r="AY199" s="58" t="s">
        <v>3701</v>
      </c>
      <c r="AZ199" s="39">
        <v>13.0</v>
      </c>
      <c r="BA199" s="78"/>
      <c r="BB199" s="78"/>
      <c r="BC199" s="78"/>
      <c r="BD199" s="78"/>
      <c r="BE199" s="61"/>
      <c r="BF199" s="61"/>
      <c r="BG199" s="61"/>
      <c r="BH199" s="61"/>
      <c r="BI199" s="61"/>
      <c r="BJ199" s="61"/>
      <c r="BK199" s="61"/>
      <c r="BL199" s="61"/>
      <c r="BM199" s="61"/>
      <c r="BN199" s="16"/>
      <c r="BO199" s="46"/>
    </row>
    <row r="200">
      <c r="A200" s="81" t="s">
        <v>3702</v>
      </c>
      <c r="B200" s="81" t="s">
        <v>3703</v>
      </c>
      <c r="C200" s="19" t="s">
        <v>3704</v>
      </c>
      <c r="D200" s="20"/>
      <c r="E200" s="22" t="s">
        <v>2264</v>
      </c>
      <c r="F200" s="22" t="s">
        <v>979</v>
      </c>
      <c r="G200" s="23" t="s">
        <v>3705</v>
      </c>
      <c r="H200" s="24" t="s">
        <v>91</v>
      </c>
      <c r="I200" s="24" t="s">
        <v>165</v>
      </c>
      <c r="J200" s="25" t="s">
        <v>611</v>
      </c>
      <c r="K200" s="26" t="s">
        <v>2262</v>
      </c>
      <c r="L200" s="27"/>
      <c r="M200" s="28" t="s">
        <v>3706</v>
      </c>
      <c r="N200" s="29" t="s">
        <v>3335</v>
      </c>
      <c r="O200" s="30" t="s">
        <v>174</v>
      </c>
      <c r="P200" s="24" t="s">
        <v>349</v>
      </c>
      <c r="Q200" s="30" t="s">
        <v>129</v>
      </c>
      <c r="R200" s="30" t="s">
        <v>340</v>
      </c>
      <c r="S200" s="31" t="s">
        <v>354</v>
      </c>
      <c r="T200" s="24" t="s">
        <v>430</v>
      </c>
      <c r="U200" s="32" t="s">
        <v>121</v>
      </c>
      <c r="V200" s="25" t="s">
        <v>3539</v>
      </c>
      <c r="W200" s="25" t="s">
        <v>228</v>
      </c>
      <c r="X200" s="25" t="s">
        <v>3707</v>
      </c>
      <c r="Y200" s="33"/>
      <c r="Z200" s="34" t="s">
        <v>1544</v>
      </c>
      <c r="AA200" s="35" t="s">
        <v>1117</v>
      </c>
      <c r="AB200" s="22" t="s">
        <v>537</v>
      </c>
      <c r="AC200" s="35" t="s">
        <v>1716</v>
      </c>
      <c r="AD200" s="34" t="s">
        <v>545</v>
      </c>
      <c r="AE200" s="35" t="s">
        <v>2104</v>
      </c>
      <c r="AF200" s="36" t="s">
        <v>3708</v>
      </c>
      <c r="AG200" s="33"/>
      <c r="AH200" s="24" t="s">
        <v>997</v>
      </c>
      <c r="AI200" s="24" t="s">
        <v>445</v>
      </c>
      <c r="AJ200" s="25" t="s">
        <v>3709</v>
      </c>
      <c r="AK200" s="24" t="s">
        <v>1090</v>
      </c>
      <c r="AL200" s="24" t="s">
        <v>115</v>
      </c>
      <c r="AM200" s="25" t="s">
        <v>3710</v>
      </c>
      <c r="AN200" s="37" t="s">
        <v>3711</v>
      </c>
      <c r="AO200" s="38" t="s">
        <v>3712</v>
      </c>
      <c r="AP200" s="38" t="s">
        <v>3713</v>
      </c>
      <c r="AQ200" s="38" t="s">
        <v>3704</v>
      </c>
      <c r="AR200" s="39">
        <v>173.0</v>
      </c>
      <c r="AS200" s="40" t="s">
        <v>3714</v>
      </c>
      <c r="AT200" s="39">
        <v>194.0</v>
      </c>
      <c r="AU200" s="41" t="s">
        <v>3715</v>
      </c>
      <c r="AV200" s="39">
        <v>218.0</v>
      </c>
      <c r="AW200" s="40" t="s">
        <v>3716</v>
      </c>
      <c r="AX200" s="39">
        <v>230.0</v>
      </c>
      <c r="AY200" s="42" t="s">
        <v>3717</v>
      </c>
      <c r="AZ200" s="39">
        <v>223.0</v>
      </c>
      <c r="BA200" s="79"/>
      <c r="BB200" s="79"/>
      <c r="BC200" s="79"/>
      <c r="BD200" s="79"/>
      <c r="BE200" s="45"/>
      <c r="BF200" s="45"/>
      <c r="BG200" s="45"/>
      <c r="BH200" s="45"/>
      <c r="BI200" s="45"/>
      <c r="BJ200" s="45"/>
      <c r="BK200" s="45"/>
      <c r="BL200" s="45"/>
      <c r="BM200" s="45"/>
      <c r="BN200" s="16"/>
      <c r="BO200" s="46"/>
    </row>
    <row r="201">
      <c r="A201" s="81" t="s">
        <v>3718</v>
      </c>
      <c r="B201" s="81" t="s">
        <v>252</v>
      </c>
      <c r="C201" s="19" t="s">
        <v>465</v>
      </c>
      <c r="D201" s="47"/>
      <c r="E201" s="49" t="s">
        <v>1401</v>
      </c>
      <c r="F201" s="49" t="s">
        <v>3719</v>
      </c>
      <c r="G201" s="23" t="s">
        <v>3720</v>
      </c>
      <c r="H201" s="50" t="s">
        <v>3721</v>
      </c>
      <c r="I201" s="50" t="s">
        <v>2884</v>
      </c>
      <c r="J201" s="25" t="s">
        <v>3722</v>
      </c>
      <c r="K201" s="26" t="s">
        <v>3723</v>
      </c>
      <c r="L201" s="27"/>
      <c r="M201" s="51" t="s">
        <v>3724</v>
      </c>
      <c r="N201" s="52" t="s">
        <v>448</v>
      </c>
      <c r="O201" s="53" t="s">
        <v>3725</v>
      </c>
      <c r="P201" s="50" t="s">
        <v>426</v>
      </c>
      <c r="Q201" s="53" t="s">
        <v>2011</v>
      </c>
      <c r="R201" s="53" t="s">
        <v>172</v>
      </c>
      <c r="S201" s="54" t="s">
        <v>692</v>
      </c>
      <c r="T201" s="50" t="s">
        <v>193</v>
      </c>
      <c r="U201" s="32" t="s">
        <v>3726</v>
      </c>
      <c r="V201" s="25" t="s">
        <v>2884</v>
      </c>
      <c r="W201" s="25" t="s">
        <v>3727</v>
      </c>
      <c r="X201" s="25" t="s">
        <v>3728</v>
      </c>
      <c r="Y201" s="33"/>
      <c r="Z201" s="55" t="s">
        <v>204</v>
      </c>
      <c r="AA201" s="56" t="s">
        <v>155</v>
      </c>
      <c r="AB201" s="49" t="s">
        <v>880</v>
      </c>
      <c r="AC201" s="56" t="s">
        <v>1233</v>
      </c>
      <c r="AD201" s="55" t="s">
        <v>565</v>
      </c>
      <c r="AE201" s="56" t="s">
        <v>172</v>
      </c>
      <c r="AF201" s="36" t="s">
        <v>3729</v>
      </c>
      <c r="AG201" s="33"/>
      <c r="AH201" s="50" t="s">
        <v>306</v>
      </c>
      <c r="AI201" s="50" t="s">
        <v>373</v>
      </c>
      <c r="AJ201" s="25" t="s">
        <v>534</v>
      </c>
      <c r="AK201" s="50" t="s">
        <v>131</v>
      </c>
      <c r="AL201" s="50" t="s">
        <v>159</v>
      </c>
      <c r="AM201" s="25" t="s">
        <v>2171</v>
      </c>
      <c r="AN201" s="37" t="s">
        <v>1728</v>
      </c>
      <c r="AO201" s="38" t="s">
        <v>3730</v>
      </c>
      <c r="AP201" s="38" t="s">
        <v>3083</v>
      </c>
      <c r="AQ201" s="38" t="s">
        <v>465</v>
      </c>
      <c r="AR201" s="39">
        <v>288.0</v>
      </c>
      <c r="AS201" s="57" t="s">
        <v>3731</v>
      </c>
      <c r="AT201" s="39">
        <v>292.0</v>
      </c>
      <c r="AU201" s="41" t="s">
        <v>3732</v>
      </c>
      <c r="AV201" s="39">
        <v>286.0</v>
      </c>
      <c r="AW201" s="57" t="s">
        <v>3733</v>
      </c>
      <c r="AX201" s="39">
        <v>261.0</v>
      </c>
      <c r="AY201" s="58" t="s">
        <v>3734</v>
      </c>
      <c r="AZ201" s="39">
        <v>277.0</v>
      </c>
      <c r="BA201" s="78"/>
      <c r="BB201" s="78"/>
      <c r="BC201" s="78"/>
      <c r="BD201" s="78"/>
      <c r="BE201" s="61"/>
      <c r="BF201" s="61"/>
      <c r="BG201" s="61"/>
      <c r="BH201" s="61"/>
      <c r="BI201" s="61"/>
      <c r="BJ201" s="61"/>
      <c r="BK201" s="61"/>
      <c r="BL201" s="61"/>
      <c r="BM201" s="61"/>
      <c r="BN201" s="16"/>
      <c r="BO201" s="46"/>
    </row>
    <row r="202">
      <c r="A202" s="81" t="s">
        <v>3735</v>
      </c>
      <c r="B202" s="81" t="s">
        <v>3736</v>
      </c>
      <c r="C202" s="19" t="s">
        <v>3737</v>
      </c>
      <c r="D202" s="20"/>
      <c r="E202" s="22" t="s">
        <v>134</v>
      </c>
      <c r="F202" s="22" t="s">
        <v>427</v>
      </c>
      <c r="G202" s="23" t="s">
        <v>2616</v>
      </c>
      <c r="H202" s="24" t="s">
        <v>330</v>
      </c>
      <c r="I202" s="24" t="s">
        <v>330</v>
      </c>
      <c r="J202" s="25" t="s">
        <v>330</v>
      </c>
      <c r="K202" s="26" t="s">
        <v>3738</v>
      </c>
      <c r="L202" s="27"/>
      <c r="M202" s="28" t="s">
        <v>3739</v>
      </c>
      <c r="N202" s="29" t="s">
        <v>330</v>
      </c>
      <c r="O202" s="30" t="s">
        <v>1622</v>
      </c>
      <c r="P202" s="24" t="s">
        <v>330</v>
      </c>
      <c r="Q202" s="30" t="s">
        <v>2328</v>
      </c>
      <c r="R202" s="30" t="s">
        <v>1025</v>
      </c>
      <c r="S202" s="31" t="s">
        <v>129</v>
      </c>
      <c r="T202" s="24" t="s">
        <v>2900</v>
      </c>
      <c r="U202" s="32" t="s">
        <v>404</v>
      </c>
      <c r="V202" s="25" t="s">
        <v>3740</v>
      </c>
      <c r="W202" s="25" t="s">
        <v>1993</v>
      </c>
      <c r="X202" s="25" t="s">
        <v>3741</v>
      </c>
      <c r="Y202" s="33"/>
      <c r="Z202" s="34" t="s">
        <v>302</v>
      </c>
      <c r="AA202" s="35" t="s">
        <v>330</v>
      </c>
      <c r="AB202" s="22" t="s">
        <v>1296</v>
      </c>
      <c r="AC202" s="35" t="s">
        <v>330</v>
      </c>
      <c r="AD202" s="34" t="s">
        <v>201</v>
      </c>
      <c r="AE202" s="35" t="s">
        <v>330</v>
      </c>
      <c r="AF202" s="36" t="s">
        <v>3742</v>
      </c>
      <c r="AG202" s="33"/>
      <c r="AH202" s="24" t="s">
        <v>672</v>
      </c>
      <c r="AI202" s="24" t="s">
        <v>297</v>
      </c>
      <c r="AJ202" s="25" t="s">
        <v>2620</v>
      </c>
      <c r="AK202" s="24" t="s">
        <v>330</v>
      </c>
      <c r="AL202" s="24" t="s">
        <v>443</v>
      </c>
      <c r="AM202" s="25" t="s">
        <v>395</v>
      </c>
      <c r="AN202" s="37" t="s">
        <v>3743</v>
      </c>
      <c r="AO202" s="38" t="s">
        <v>3744</v>
      </c>
      <c r="AP202" s="38" t="s">
        <v>3745</v>
      </c>
      <c r="AQ202" s="38" t="s">
        <v>3737</v>
      </c>
      <c r="AR202" s="39">
        <v>305.0</v>
      </c>
      <c r="AS202" s="40" t="s">
        <v>3746</v>
      </c>
      <c r="AT202" s="39">
        <v>303.0</v>
      </c>
      <c r="AU202" s="41" t="s">
        <v>3747</v>
      </c>
      <c r="AV202" s="39">
        <v>304.0</v>
      </c>
      <c r="AW202" s="40" t="s">
        <v>3748</v>
      </c>
      <c r="AX202" s="39">
        <v>308.0</v>
      </c>
      <c r="AY202" s="42" t="s">
        <v>3749</v>
      </c>
      <c r="AZ202" s="39">
        <v>307.0</v>
      </c>
      <c r="BA202" s="79"/>
      <c r="BB202" s="79"/>
      <c r="BC202" s="79"/>
      <c r="BD202" s="79"/>
      <c r="BE202" s="45"/>
      <c r="BF202" s="45"/>
      <c r="BG202" s="45"/>
      <c r="BH202" s="45"/>
      <c r="BI202" s="45"/>
      <c r="BJ202" s="45"/>
      <c r="BK202" s="45"/>
      <c r="BL202" s="45"/>
      <c r="BM202" s="45"/>
      <c r="BN202" s="16"/>
      <c r="BO202" s="46"/>
    </row>
    <row r="203">
      <c r="A203" s="81" t="s">
        <v>3750</v>
      </c>
      <c r="B203" s="81" t="s">
        <v>3751</v>
      </c>
      <c r="C203" s="19" t="s">
        <v>3752</v>
      </c>
      <c r="D203" s="47"/>
      <c r="E203" s="49" t="s">
        <v>998</v>
      </c>
      <c r="F203" s="49" t="s">
        <v>3753</v>
      </c>
      <c r="G203" s="23" t="s">
        <v>3754</v>
      </c>
      <c r="H203" s="50" t="s">
        <v>111</v>
      </c>
      <c r="I203" s="50" t="s">
        <v>305</v>
      </c>
      <c r="J203" s="25" t="s">
        <v>435</v>
      </c>
      <c r="K203" s="26" t="s">
        <v>3755</v>
      </c>
      <c r="L203" s="27"/>
      <c r="M203" s="51" t="s">
        <v>3756</v>
      </c>
      <c r="N203" s="52" t="s">
        <v>227</v>
      </c>
      <c r="O203" s="53" t="s">
        <v>463</v>
      </c>
      <c r="P203" s="50" t="s">
        <v>125</v>
      </c>
      <c r="Q203" s="53" t="s">
        <v>302</v>
      </c>
      <c r="R203" s="53" t="s">
        <v>746</v>
      </c>
      <c r="S203" s="54" t="s">
        <v>96</v>
      </c>
      <c r="T203" s="50" t="s">
        <v>87</v>
      </c>
      <c r="U203" s="32" t="s">
        <v>259</v>
      </c>
      <c r="V203" s="25" t="s">
        <v>3757</v>
      </c>
      <c r="W203" s="25" t="s">
        <v>1850</v>
      </c>
      <c r="X203" s="25" t="s">
        <v>3758</v>
      </c>
      <c r="Y203" s="33"/>
      <c r="Z203" s="55" t="s">
        <v>269</v>
      </c>
      <c r="AA203" s="56" t="s">
        <v>1368</v>
      </c>
      <c r="AB203" s="49" t="s">
        <v>463</v>
      </c>
      <c r="AC203" s="56" t="s">
        <v>294</v>
      </c>
      <c r="AD203" s="55" t="s">
        <v>172</v>
      </c>
      <c r="AE203" s="56" t="s">
        <v>2638</v>
      </c>
      <c r="AF203" s="36" t="s">
        <v>3759</v>
      </c>
      <c r="AG203" s="33"/>
      <c r="AH203" s="50" t="s">
        <v>588</v>
      </c>
      <c r="AI203" s="50" t="s">
        <v>469</v>
      </c>
      <c r="AJ203" s="25" t="s">
        <v>2874</v>
      </c>
      <c r="AK203" s="50" t="s">
        <v>3625</v>
      </c>
      <c r="AL203" s="50" t="s">
        <v>78</v>
      </c>
      <c r="AM203" s="25" t="s">
        <v>3760</v>
      </c>
      <c r="AN203" s="37" t="s">
        <v>1850</v>
      </c>
      <c r="AO203" s="38" t="s">
        <v>3761</v>
      </c>
      <c r="AP203" s="38" t="s">
        <v>3762</v>
      </c>
      <c r="AQ203" s="38" t="s">
        <v>3752</v>
      </c>
      <c r="AR203" s="39">
        <v>205.0</v>
      </c>
      <c r="AS203" s="57" t="s">
        <v>3763</v>
      </c>
      <c r="AT203" s="39">
        <v>200.0</v>
      </c>
      <c r="AU203" s="41" t="s">
        <v>3764</v>
      </c>
      <c r="AV203" s="39">
        <v>195.0</v>
      </c>
      <c r="AW203" s="57" t="s">
        <v>3765</v>
      </c>
      <c r="AX203" s="39">
        <v>196.0</v>
      </c>
      <c r="AY203" s="58" t="s">
        <v>3766</v>
      </c>
      <c r="AZ203" s="39">
        <v>202.0</v>
      </c>
      <c r="BA203" s="78"/>
      <c r="BB203" s="78"/>
      <c r="BC203" s="78"/>
      <c r="BD203" s="78"/>
      <c r="BE203" s="61"/>
      <c r="BF203" s="61"/>
      <c r="BG203" s="61"/>
      <c r="BH203" s="61"/>
      <c r="BI203" s="61"/>
      <c r="BJ203" s="61"/>
      <c r="BK203" s="61"/>
      <c r="BL203" s="61"/>
      <c r="BM203" s="61"/>
      <c r="BN203" s="16"/>
      <c r="BO203" s="46"/>
    </row>
    <row r="204">
      <c r="A204" s="81" t="s">
        <v>3767</v>
      </c>
      <c r="B204" s="81" t="s">
        <v>560</v>
      </c>
      <c r="C204" s="19" t="s">
        <v>3768</v>
      </c>
      <c r="D204" s="20"/>
      <c r="E204" s="22" t="s">
        <v>2791</v>
      </c>
      <c r="F204" s="22" t="s">
        <v>563</v>
      </c>
      <c r="G204" s="23" t="s">
        <v>473</v>
      </c>
      <c r="H204" s="24" t="s">
        <v>880</v>
      </c>
      <c r="I204" s="24" t="s">
        <v>313</v>
      </c>
      <c r="J204" s="25" t="s">
        <v>72</v>
      </c>
      <c r="K204" s="26" t="s">
        <v>3769</v>
      </c>
      <c r="L204" s="27"/>
      <c r="M204" s="28" t="s">
        <v>3002</v>
      </c>
      <c r="N204" s="29" t="s">
        <v>3770</v>
      </c>
      <c r="O204" s="30" t="s">
        <v>1062</v>
      </c>
      <c r="P204" s="24" t="s">
        <v>878</v>
      </c>
      <c r="Q204" s="30" t="s">
        <v>445</v>
      </c>
      <c r="R204" s="30" t="s">
        <v>880</v>
      </c>
      <c r="S204" s="31" t="s">
        <v>955</v>
      </c>
      <c r="T204" s="24" t="s">
        <v>155</v>
      </c>
      <c r="U204" s="32" t="s">
        <v>3771</v>
      </c>
      <c r="V204" s="25" t="s">
        <v>3772</v>
      </c>
      <c r="W204" s="25" t="s">
        <v>1935</v>
      </c>
      <c r="X204" s="25" t="s">
        <v>3773</v>
      </c>
      <c r="Y204" s="33"/>
      <c r="Z204" s="34" t="s">
        <v>1068</v>
      </c>
      <c r="AA204" s="35" t="s">
        <v>174</v>
      </c>
      <c r="AB204" s="22" t="s">
        <v>203</v>
      </c>
      <c r="AC204" s="35" t="s">
        <v>354</v>
      </c>
      <c r="AD204" s="34" t="s">
        <v>602</v>
      </c>
      <c r="AE204" s="35" t="s">
        <v>172</v>
      </c>
      <c r="AF204" s="36" t="s">
        <v>3774</v>
      </c>
      <c r="AG204" s="33"/>
      <c r="AH204" s="24" t="s">
        <v>1780</v>
      </c>
      <c r="AI204" s="24" t="s">
        <v>94</v>
      </c>
      <c r="AJ204" s="25" t="s">
        <v>3775</v>
      </c>
      <c r="AK204" s="24" t="s">
        <v>1997</v>
      </c>
      <c r="AL204" s="24" t="s">
        <v>354</v>
      </c>
      <c r="AM204" s="25" t="s">
        <v>563</v>
      </c>
      <c r="AN204" s="37" t="s">
        <v>3424</v>
      </c>
      <c r="AO204" s="38" t="s">
        <v>2021</v>
      </c>
      <c r="AP204" s="38" t="s">
        <v>3776</v>
      </c>
      <c r="AQ204" s="38" t="s">
        <v>3768</v>
      </c>
      <c r="AR204" s="39">
        <v>95.0</v>
      </c>
      <c r="AS204" s="40" t="s">
        <v>3777</v>
      </c>
      <c r="AT204" s="39">
        <v>89.0</v>
      </c>
      <c r="AU204" s="41" t="s">
        <v>3778</v>
      </c>
      <c r="AV204" s="39">
        <v>116.0</v>
      </c>
      <c r="AW204" s="40" t="s">
        <v>3779</v>
      </c>
      <c r="AX204" s="39">
        <v>126.0</v>
      </c>
      <c r="AY204" s="42" t="s">
        <v>3780</v>
      </c>
      <c r="AZ204" s="39">
        <v>91.0</v>
      </c>
      <c r="BA204" s="79"/>
      <c r="BB204" s="79"/>
      <c r="BC204" s="79"/>
      <c r="BD204" s="79"/>
      <c r="BE204" s="45"/>
      <c r="BF204" s="45"/>
      <c r="BG204" s="45"/>
      <c r="BH204" s="45"/>
      <c r="BI204" s="45"/>
      <c r="BJ204" s="45"/>
      <c r="BK204" s="45"/>
      <c r="BL204" s="45"/>
      <c r="BM204" s="45"/>
      <c r="BN204" s="16"/>
      <c r="BO204" s="46"/>
    </row>
    <row r="205">
      <c r="A205" s="81" t="s">
        <v>3781</v>
      </c>
      <c r="B205" s="81" t="s">
        <v>329</v>
      </c>
      <c r="C205" s="19" t="s">
        <v>3782</v>
      </c>
      <c r="D205" s="47"/>
      <c r="E205" s="49" t="s">
        <v>790</v>
      </c>
      <c r="F205" s="49" t="s">
        <v>536</v>
      </c>
      <c r="G205" s="23" t="s">
        <v>3783</v>
      </c>
      <c r="H205" s="50" t="s">
        <v>3784</v>
      </c>
      <c r="I205" s="50" t="s">
        <v>602</v>
      </c>
      <c r="J205" s="25" t="s">
        <v>571</v>
      </c>
      <c r="K205" s="26" t="s">
        <v>3785</v>
      </c>
      <c r="L205" s="27"/>
      <c r="M205" s="51" t="s">
        <v>3786</v>
      </c>
      <c r="N205" s="52" t="s">
        <v>319</v>
      </c>
      <c r="O205" s="53" t="s">
        <v>880</v>
      </c>
      <c r="P205" s="50" t="s">
        <v>1491</v>
      </c>
      <c r="Q205" s="53" t="s">
        <v>299</v>
      </c>
      <c r="R205" s="53" t="s">
        <v>158</v>
      </c>
      <c r="S205" s="54" t="s">
        <v>168</v>
      </c>
      <c r="T205" s="50" t="s">
        <v>96</v>
      </c>
      <c r="U205" s="32" t="s">
        <v>1380</v>
      </c>
      <c r="V205" s="25" t="s">
        <v>3787</v>
      </c>
      <c r="W205" s="25" t="s">
        <v>3788</v>
      </c>
      <c r="X205" s="25" t="s">
        <v>3789</v>
      </c>
      <c r="Y205" s="33"/>
      <c r="Z205" s="55" t="s">
        <v>272</v>
      </c>
      <c r="AA205" s="56" t="s">
        <v>743</v>
      </c>
      <c r="AB205" s="49" t="s">
        <v>625</v>
      </c>
      <c r="AC205" s="56" t="s">
        <v>2132</v>
      </c>
      <c r="AD205" s="55" t="s">
        <v>550</v>
      </c>
      <c r="AE205" s="56" t="s">
        <v>2631</v>
      </c>
      <c r="AF205" s="36" t="s">
        <v>3790</v>
      </c>
      <c r="AG205" s="33"/>
      <c r="AH205" s="50" t="s">
        <v>718</v>
      </c>
      <c r="AI205" s="50" t="s">
        <v>710</v>
      </c>
      <c r="AJ205" s="25" t="s">
        <v>3791</v>
      </c>
      <c r="AK205" s="50" t="s">
        <v>734</v>
      </c>
      <c r="AL205" s="50" t="s">
        <v>319</v>
      </c>
      <c r="AM205" s="25" t="s">
        <v>3792</v>
      </c>
      <c r="AN205" s="37" t="s">
        <v>1768</v>
      </c>
      <c r="AO205" s="38" t="s">
        <v>3793</v>
      </c>
      <c r="AP205" s="38" t="s">
        <v>3794</v>
      </c>
      <c r="AQ205" s="38" t="s">
        <v>3782</v>
      </c>
      <c r="AR205" s="39">
        <v>13.0</v>
      </c>
      <c r="AS205" s="57" t="s">
        <v>3795</v>
      </c>
      <c r="AT205" s="39">
        <v>15.0</v>
      </c>
      <c r="AU205" s="41" t="s">
        <v>3796</v>
      </c>
      <c r="AV205" s="39">
        <v>14.0</v>
      </c>
      <c r="AW205" s="57" t="s">
        <v>3797</v>
      </c>
      <c r="AX205" s="39">
        <v>16.0</v>
      </c>
      <c r="AY205" s="58" t="s">
        <v>3798</v>
      </c>
      <c r="AZ205" s="39">
        <v>15.0</v>
      </c>
      <c r="BA205" s="78"/>
      <c r="BB205" s="78"/>
      <c r="BC205" s="78"/>
      <c r="BD205" s="78"/>
      <c r="BE205" s="61"/>
      <c r="BF205" s="61"/>
      <c r="BG205" s="61"/>
      <c r="BH205" s="61"/>
      <c r="BI205" s="61"/>
      <c r="BJ205" s="61"/>
      <c r="BK205" s="61"/>
      <c r="BL205" s="61"/>
      <c r="BM205" s="61"/>
      <c r="BN205" s="16"/>
      <c r="BO205" s="46"/>
    </row>
    <row r="206">
      <c r="A206" s="81" t="s">
        <v>3799</v>
      </c>
      <c r="B206" s="81" t="s">
        <v>3800</v>
      </c>
      <c r="C206" s="19" t="s">
        <v>3801</v>
      </c>
      <c r="D206" s="20"/>
      <c r="E206" s="22" t="s">
        <v>3802</v>
      </c>
      <c r="F206" s="22" t="s">
        <v>705</v>
      </c>
      <c r="G206" s="23" t="s">
        <v>1106</v>
      </c>
      <c r="H206" s="24" t="s">
        <v>3803</v>
      </c>
      <c r="I206" s="24" t="s">
        <v>2115</v>
      </c>
      <c r="J206" s="25" t="s">
        <v>3804</v>
      </c>
      <c r="K206" s="26" t="s">
        <v>3805</v>
      </c>
      <c r="L206" s="27"/>
      <c r="M206" s="28" t="s">
        <v>3806</v>
      </c>
      <c r="N206" s="29" t="s">
        <v>2571</v>
      </c>
      <c r="O206" s="30" t="s">
        <v>3439</v>
      </c>
      <c r="P206" s="24" t="s">
        <v>2775</v>
      </c>
      <c r="Q206" s="30" t="s">
        <v>1882</v>
      </c>
      <c r="R206" s="30" t="s">
        <v>705</v>
      </c>
      <c r="S206" s="31" t="s">
        <v>193</v>
      </c>
      <c r="T206" s="24" t="s">
        <v>444</v>
      </c>
      <c r="U206" s="32" t="s">
        <v>3807</v>
      </c>
      <c r="V206" s="25" t="s">
        <v>3808</v>
      </c>
      <c r="W206" s="25" t="s">
        <v>767</v>
      </c>
      <c r="X206" s="25" t="s">
        <v>3809</v>
      </c>
      <c r="Y206" s="33"/>
      <c r="Z206" s="34" t="s">
        <v>294</v>
      </c>
      <c r="AA206" s="35" t="s">
        <v>227</v>
      </c>
      <c r="AB206" s="22" t="s">
        <v>1422</v>
      </c>
      <c r="AC206" s="35" t="s">
        <v>149</v>
      </c>
      <c r="AD206" s="34" t="s">
        <v>3810</v>
      </c>
      <c r="AE206" s="35" t="s">
        <v>1245</v>
      </c>
      <c r="AF206" s="36" t="s">
        <v>3811</v>
      </c>
      <c r="AG206" s="33"/>
      <c r="AH206" s="24" t="s">
        <v>374</v>
      </c>
      <c r="AI206" s="24" t="s">
        <v>469</v>
      </c>
      <c r="AJ206" s="25" t="s">
        <v>529</v>
      </c>
      <c r="AK206" s="24" t="s">
        <v>563</v>
      </c>
      <c r="AL206" s="24" t="s">
        <v>445</v>
      </c>
      <c r="AM206" s="25" t="s">
        <v>3812</v>
      </c>
      <c r="AN206" s="37" t="s">
        <v>3813</v>
      </c>
      <c r="AO206" s="38" t="s">
        <v>1641</v>
      </c>
      <c r="AP206" s="38" t="s">
        <v>2002</v>
      </c>
      <c r="AQ206" s="38" t="s">
        <v>3801</v>
      </c>
      <c r="AR206" s="39">
        <v>292.0</v>
      </c>
      <c r="AS206" s="40" t="s">
        <v>3814</v>
      </c>
      <c r="AT206" s="39">
        <v>290.0</v>
      </c>
      <c r="AU206" s="41" t="s">
        <v>3815</v>
      </c>
      <c r="AV206" s="39">
        <v>288.0</v>
      </c>
      <c r="AW206" s="40" t="s">
        <v>3816</v>
      </c>
      <c r="AX206" s="39">
        <v>265.0</v>
      </c>
      <c r="AY206" s="42" t="s">
        <v>3817</v>
      </c>
      <c r="AZ206" s="39">
        <v>275.0</v>
      </c>
      <c r="BA206" s="79"/>
      <c r="BB206" s="79"/>
      <c r="BC206" s="79"/>
      <c r="BD206" s="79"/>
      <c r="BE206" s="45"/>
      <c r="BF206" s="45"/>
      <c r="BG206" s="45"/>
      <c r="BH206" s="45"/>
      <c r="BI206" s="45"/>
      <c r="BJ206" s="45"/>
      <c r="BK206" s="45"/>
      <c r="BL206" s="45"/>
      <c r="BM206" s="45"/>
      <c r="BN206" s="16"/>
      <c r="BO206" s="46"/>
    </row>
    <row r="207">
      <c r="A207" s="81" t="s">
        <v>3818</v>
      </c>
      <c r="B207" s="81" t="s">
        <v>3819</v>
      </c>
      <c r="C207" s="19" t="s">
        <v>3820</v>
      </c>
      <c r="D207" s="47"/>
      <c r="E207" s="49" t="s">
        <v>460</v>
      </c>
      <c r="F207" s="49" t="s">
        <v>504</v>
      </c>
      <c r="G207" s="23" t="s">
        <v>1276</v>
      </c>
      <c r="H207" s="50" t="s">
        <v>457</v>
      </c>
      <c r="I207" s="50" t="s">
        <v>1539</v>
      </c>
      <c r="J207" s="25" t="s">
        <v>3113</v>
      </c>
      <c r="K207" s="26" t="s">
        <v>3821</v>
      </c>
      <c r="L207" s="27"/>
      <c r="M207" s="51" t="s">
        <v>3822</v>
      </c>
      <c r="N207" s="52" t="s">
        <v>76</v>
      </c>
      <c r="O207" s="53" t="s">
        <v>955</v>
      </c>
      <c r="P207" s="50" t="s">
        <v>1156</v>
      </c>
      <c r="Q207" s="53" t="s">
        <v>433</v>
      </c>
      <c r="R207" s="53" t="s">
        <v>710</v>
      </c>
      <c r="S207" s="54" t="s">
        <v>121</v>
      </c>
      <c r="T207" s="50" t="s">
        <v>135</v>
      </c>
      <c r="U207" s="32" t="s">
        <v>933</v>
      </c>
      <c r="V207" s="25" t="s">
        <v>227</v>
      </c>
      <c r="W207" s="25" t="s">
        <v>890</v>
      </c>
      <c r="X207" s="25" t="s">
        <v>1769</v>
      </c>
      <c r="Y207" s="33"/>
      <c r="Z207" s="55" t="s">
        <v>436</v>
      </c>
      <c r="AA207" s="56" t="s">
        <v>314</v>
      </c>
      <c r="AB207" s="49" t="s">
        <v>1089</v>
      </c>
      <c r="AC207" s="56" t="s">
        <v>231</v>
      </c>
      <c r="AD207" s="55" t="s">
        <v>3823</v>
      </c>
      <c r="AE207" s="56" t="s">
        <v>1171</v>
      </c>
      <c r="AF207" s="36" t="s">
        <v>223</v>
      </c>
      <c r="AG207" s="33"/>
      <c r="AH207" s="50" t="s">
        <v>1786</v>
      </c>
      <c r="AI207" s="50" t="s">
        <v>1783</v>
      </c>
      <c r="AJ207" s="25" t="s">
        <v>3824</v>
      </c>
      <c r="AK207" s="50" t="s">
        <v>3232</v>
      </c>
      <c r="AL207" s="50" t="s">
        <v>880</v>
      </c>
      <c r="AM207" s="25" t="s">
        <v>1083</v>
      </c>
      <c r="AN207" s="37" t="s">
        <v>3825</v>
      </c>
      <c r="AO207" s="38" t="s">
        <v>3826</v>
      </c>
      <c r="AP207" s="38" t="s">
        <v>3827</v>
      </c>
      <c r="AQ207" s="38" t="s">
        <v>3820</v>
      </c>
      <c r="AR207" s="39">
        <v>216.0</v>
      </c>
      <c r="AS207" s="57" t="s">
        <v>3828</v>
      </c>
      <c r="AT207" s="39">
        <v>222.0</v>
      </c>
      <c r="AU207" s="41" t="s">
        <v>3829</v>
      </c>
      <c r="AV207" s="39">
        <v>234.0</v>
      </c>
      <c r="AW207" s="57" t="s">
        <v>3830</v>
      </c>
      <c r="AX207" s="39">
        <v>235.0</v>
      </c>
      <c r="AY207" s="58" t="s">
        <v>3831</v>
      </c>
      <c r="AZ207" s="39">
        <v>229.0</v>
      </c>
      <c r="BA207" s="78"/>
      <c r="BB207" s="78"/>
      <c r="BC207" s="78"/>
      <c r="BD207" s="78"/>
      <c r="BE207" s="61"/>
      <c r="BF207" s="61"/>
      <c r="BG207" s="61"/>
      <c r="BH207" s="61"/>
      <c r="BI207" s="61"/>
      <c r="BJ207" s="61"/>
      <c r="BK207" s="61"/>
      <c r="BL207" s="61"/>
      <c r="BM207" s="61"/>
      <c r="BN207" s="16"/>
      <c r="BO207" s="46"/>
    </row>
    <row r="208">
      <c r="A208" s="81" t="s">
        <v>3832</v>
      </c>
      <c r="B208" s="81" t="s">
        <v>3833</v>
      </c>
      <c r="C208" s="19" t="s">
        <v>3834</v>
      </c>
      <c r="D208" s="20"/>
      <c r="E208" s="22" t="s">
        <v>1539</v>
      </c>
      <c r="F208" s="22" t="s">
        <v>459</v>
      </c>
      <c r="G208" s="23" t="s">
        <v>597</v>
      </c>
      <c r="H208" s="24" t="s">
        <v>468</v>
      </c>
      <c r="I208" s="24" t="s">
        <v>1803</v>
      </c>
      <c r="J208" s="25" t="s">
        <v>1311</v>
      </c>
      <c r="K208" s="26" t="s">
        <v>192</v>
      </c>
      <c r="L208" s="27"/>
      <c r="M208" s="28" t="s">
        <v>3835</v>
      </c>
      <c r="N208" s="29" t="s">
        <v>123</v>
      </c>
      <c r="O208" s="30" t="s">
        <v>193</v>
      </c>
      <c r="P208" s="24" t="s">
        <v>575</v>
      </c>
      <c r="Q208" s="30" t="s">
        <v>300</v>
      </c>
      <c r="R208" s="30" t="s">
        <v>796</v>
      </c>
      <c r="S208" s="31" t="s">
        <v>955</v>
      </c>
      <c r="T208" s="24" t="s">
        <v>445</v>
      </c>
      <c r="U208" s="32" t="s">
        <v>3836</v>
      </c>
      <c r="V208" s="25" t="s">
        <v>1449</v>
      </c>
      <c r="W208" s="25" t="s">
        <v>351</v>
      </c>
      <c r="X208" s="25" t="s">
        <v>3837</v>
      </c>
      <c r="Y208" s="33"/>
      <c r="Z208" s="34" t="s">
        <v>625</v>
      </c>
      <c r="AA208" s="35" t="s">
        <v>1920</v>
      </c>
      <c r="AB208" s="22" t="s">
        <v>1464</v>
      </c>
      <c r="AC208" s="35" t="s">
        <v>473</v>
      </c>
      <c r="AD208" s="34" t="s">
        <v>156</v>
      </c>
      <c r="AE208" s="35" t="s">
        <v>1729</v>
      </c>
      <c r="AF208" s="36" t="s">
        <v>3838</v>
      </c>
      <c r="AG208" s="33"/>
      <c r="AH208" s="24" t="s">
        <v>853</v>
      </c>
      <c r="AI208" s="24" t="s">
        <v>116</v>
      </c>
      <c r="AJ208" s="25" t="s">
        <v>823</v>
      </c>
      <c r="AK208" s="24" t="s">
        <v>3839</v>
      </c>
      <c r="AL208" s="24" t="s">
        <v>87</v>
      </c>
      <c r="AM208" s="25" t="s">
        <v>3840</v>
      </c>
      <c r="AN208" s="37" t="s">
        <v>765</v>
      </c>
      <c r="AO208" s="38" t="s">
        <v>1195</v>
      </c>
      <c r="AP208" s="38" t="s">
        <v>3841</v>
      </c>
      <c r="AQ208" s="38" t="s">
        <v>3834</v>
      </c>
      <c r="AR208" s="39">
        <v>253.0</v>
      </c>
      <c r="AS208" s="40" t="s">
        <v>3842</v>
      </c>
      <c r="AT208" s="39">
        <v>234.0</v>
      </c>
      <c r="AU208" s="41" t="s">
        <v>3843</v>
      </c>
      <c r="AV208" s="39">
        <v>249.0</v>
      </c>
      <c r="AW208" s="40" t="s">
        <v>3844</v>
      </c>
      <c r="AX208" s="39">
        <v>266.0</v>
      </c>
      <c r="AY208" s="42" t="s">
        <v>3845</v>
      </c>
      <c r="AZ208" s="39">
        <v>260.0</v>
      </c>
      <c r="BA208" s="79"/>
      <c r="BB208" s="79"/>
      <c r="BC208" s="79"/>
      <c r="BD208" s="79"/>
      <c r="BE208" s="45"/>
      <c r="BF208" s="45"/>
      <c r="BG208" s="45"/>
      <c r="BH208" s="45"/>
      <c r="BI208" s="45"/>
      <c r="BJ208" s="45"/>
      <c r="BK208" s="45"/>
      <c r="BL208" s="45"/>
      <c r="BM208" s="45"/>
      <c r="BN208" s="16"/>
      <c r="BO208" s="46"/>
    </row>
    <row r="209">
      <c r="A209" s="81" t="s">
        <v>3846</v>
      </c>
      <c r="B209" s="81" t="s">
        <v>3847</v>
      </c>
      <c r="C209" s="19" t="s">
        <v>3848</v>
      </c>
      <c r="D209" s="47"/>
      <c r="E209" s="49" t="s">
        <v>297</v>
      </c>
      <c r="F209" s="49" t="s">
        <v>1899</v>
      </c>
      <c r="G209" s="23" t="s">
        <v>3849</v>
      </c>
      <c r="H209" s="50" t="s">
        <v>3850</v>
      </c>
      <c r="I209" s="50" t="s">
        <v>294</v>
      </c>
      <c r="J209" s="25" t="s">
        <v>371</v>
      </c>
      <c r="K209" s="26" t="s">
        <v>835</v>
      </c>
      <c r="L209" s="27"/>
      <c r="M209" s="51" t="s">
        <v>3851</v>
      </c>
      <c r="N209" s="52" t="s">
        <v>2573</v>
      </c>
      <c r="O209" s="53" t="s">
        <v>266</v>
      </c>
      <c r="P209" s="50" t="s">
        <v>410</v>
      </c>
      <c r="Q209" s="53" t="s">
        <v>134</v>
      </c>
      <c r="R209" s="53" t="s">
        <v>1764</v>
      </c>
      <c r="S209" s="54" t="s">
        <v>96</v>
      </c>
      <c r="T209" s="50" t="s">
        <v>380</v>
      </c>
      <c r="U209" s="32" t="s">
        <v>1023</v>
      </c>
      <c r="V209" s="25" t="s">
        <v>3637</v>
      </c>
      <c r="W209" s="25" t="s">
        <v>373</v>
      </c>
      <c r="X209" s="25" t="s">
        <v>3852</v>
      </c>
      <c r="Y209" s="33"/>
      <c r="Z209" s="55" t="s">
        <v>115</v>
      </c>
      <c r="AA209" s="56" t="s">
        <v>2140</v>
      </c>
      <c r="AB209" s="49" t="s">
        <v>437</v>
      </c>
      <c r="AC209" s="56" t="s">
        <v>2264</v>
      </c>
      <c r="AD209" s="55" t="s">
        <v>1150</v>
      </c>
      <c r="AE209" s="56" t="s">
        <v>136</v>
      </c>
      <c r="AF209" s="36" t="s">
        <v>3853</v>
      </c>
      <c r="AG209" s="33"/>
      <c r="AH209" s="50" t="s">
        <v>120</v>
      </c>
      <c r="AI209" s="50" t="s">
        <v>537</v>
      </c>
      <c r="AJ209" s="25" t="s">
        <v>154</v>
      </c>
      <c r="AK209" s="50" t="s">
        <v>69</v>
      </c>
      <c r="AL209" s="50" t="s">
        <v>319</v>
      </c>
      <c r="AM209" s="25" t="s">
        <v>373</v>
      </c>
      <c r="AN209" s="37" t="s">
        <v>3854</v>
      </c>
      <c r="AO209" s="38" t="s">
        <v>2387</v>
      </c>
      <c r="AP209" s="38" t="s">
        <v>3855</v>
      </c>
      <c r="AQ209" s="38" t="s">
        <v>3848</v>
      </c>
      <c r="AR209" s="39">
        <v>144.0</v>
      </c>
      <c r="AS209" s="57" t="s">
        <v>3856</v>
      </c>
      <c r="AT209" s="39">
        <v>144.0</v>
      </c>
      <c r="AU209" s="41" t="s">
        <v>3857</v>
      </c>
      <c r="AV209" s="39">
        <v>145.0</v>
      </c>
      <c r="AW209" s="57" t="s">
        <v>3858</v>
      </c>
      <c r="AX209" s="39">
        <v>132.0</v>
      </c>
      <c r="AY209" s="58" t="s">
        <v>3859</v>
      </c>
      <c r="AZ209" s="39">
        <v>137.0</v>
      </c>
      <c r="BA209" s="78"/>
      <c r="BB209" s="78"/>
      <c r="BC209" s="78"/>
      <c r="BD209" s="78"/>
      <c r="BE209" s="61"/>
      <c r="BF209" s="61"/>
      <c r="BG209" s="61"/>
      <c r="BH209" s="61"/>
      <c r="BI209" s="61"/>
      <c r="BJ209" s="61"/>
      <c r="BK209" s="61"/>
      <c r="BL209" s="61"/>
      <c r="BM209" s="61"/>
      <c r="BN209" s="16"/>
      <c r="BO209" s="46"/>
    </row>
    <row r="210">
      <c r="A210" s="81" t="s">
        <v>3860</v>
      </c>
      <c r="B210" s="81" t="s">
        <v>3861</v>
      </c>
      <c r="C210" s="19" t="s">
        <v>3862</v>
      </c>
      <c r="D210" s="20"/>
      <c r="E210" s="22" t="s">
        <v>1788</v>
      </c>
      <c r="F210" s="22" t="s">
        <v>172</v>
      </c>
      <c r="G210" s="23" t="s">
        <v>2488</v>
      </c>
      <c r="H210" s="24" t="s">
        <v>1471</v>
      </c>
      <c r="I210" s="24" t="s">
        <v>1171</v>
      </c>
      <c r="J210" s="25" t="s">
        <v>3863</v>
      </c>
      <c r="K210" s="26" t="s">
        <v>3864</v>
      </c>
      <c r="L210" s="27"/>
      <c r="M210" s="28" t="s">
        <v>3865</v>
      </c>
      <c r="N210" s="29" t="s">
        <v>739</v>
      </c>
      <c r="O210" s="30" t="s">
        <v>3866</v>
      </c>
      <c r="P210" s="24" t="s">
        <v>1290</v>
      </c>
      <c r="Q210" s="30" t="s">
        <v>1957</v>
      </c>
      <c r="R210" s="30" t="s">
        <v>3867</v>
      </c>
      <c r="S210" s="31" t="s">
        <v>705</v>
      </c>
      <c r="T210" s="24" t="s">
        <v>94</v>
      </c>
      <c r="U210" s="32" t="s">
        <v>3868</v>
      </c>
      <c r="V210" s="25" t="s">
        <v>1219</v>
      </c>
      <c r="W210" s="25" t="s">
        <v>96</v>
      </c>
      <c r="X210" s="25" t="s">
        <v>3869</v>
      </c>
      <c r="Y210" s="33"/>
      <c r="Z210" s="34" t="s">
        <v>1405</v>
      </c>
      <c r="AA210" s="35" t="s">
        <v>341</v>
      </c>
      <c r="AB210" s="22" t="s">
        <v>665</v>
      </c>
      <c r="AC210" s="35" t="s">
        <v>1296</v>
      </c>
      <c r="AD210" s="34" t="s">
        <v>3870</v>
      </c>
      <c r="AE210" s="35" t="s">
        <v>1082</v>
      </c>
      <c r="AF210" s="36" t="s">
        <v>1227</v>
      </c>
      <c r="AG210" s="33"/>
      <c r="AH210" s="24" t="s">
        <v>347</v>
      </c>
      <c r="AI210" s="24" t="s">
        <v>266</v>
      </c>
      <c r="AJ210" s="25" t="s">
        <v>3871</v>
      </c>
      <c r="AK210" s="24" t="s">
        <v>1089</v>
      </c>
      <c r="AL210" s="24" t="s">
        <v>596</v>
      </c>
      <c r="AM210" s="25" t="s">
        <v>3872</v>
      </c>
      <c r="AN210" s="37" t="s">
        <v>3873</v>
      </c>
      <c r="AO210" s="38" t="s">
        <v>3874</v>
      </c>
      <c r="AP210" s="38" t="s">
        <v>3875</v>
      </c>
      <c r="AQ210" s="38" t="s">
        <v>3862</v>
      </c>
      <c r="AR210" s="39">
        <v>31.0</v>
      </c>
      <c r="AS210" s="40" t="s">
        <v>3876</v>
      </c>
      <c r="AT210" s="39">
        <v>39.0</v>
      </c>
      <c r="AU210" s="41" t="s">
        <v>3877</v>
      </c>
      <c r="AV210" s="39">
        <v>40.0</v>
      </c>
      <c r="AW210" s="40" t="s">
        <v>3878</v>
      </c>
      <c r="AX210" s="39">
        <v>62.0</v>
      </c>
      <c r="AY210" s="42" t="s">
        <v>3879</v>
      </c>
      <c r="AZ210" s="39">
        <v>64.0</v>
      </c>
      <c r="BA210" s="79"/>
      <c r="BB210" s="79"/>
      <c r="BC210" s="79"/>
      <c r="BD210" s="79"/>
      <c r="BE210" s="45"/>
      <c r="BF210" s="45"/>
      <c r="BG210" s="45"/>
      <c r="BH210" s="45"/>
      <c r="BI210" s="45"/>
      <c r="BJ210" s="45"/>
      <c r="BK210" s="45"/>
      <c r="BL210" s="45"/>
      <c r="BM210" s="45"/>
      <c r="BN210" s="16"/>
      <c r="BO210" s="46"/>
    </row>
    <row r="211">
      <c r="A211" s="81" t="s">
        <v>3860</v>
      </c>
      <c r="B211" s="81" t="s">
        <v>3880</v>
      </c>
      <c r="C211" s="19" t="s">
        <v>3881</v>
      </c>
      <c r="D211" s="47"/>
      <c r="E211" s="49" t="s">
        <v>1815</v>
      </c>
      <c r="F211" s="49" t="s">
        <v>548</v>
      </c>
      <c r="G211" s="23" t="s">
        <v>1068</v>
      </c>
      <c r="H211" s="50" t="s">
        <v>3882</v>
      </c>
      <c r="I211" s="50" t="s">
        <v>3232</v>
      </c>
      <c r="J211" s="25" t="s">
        <v>1709</v>
      </c>
      <c r="K211" s="26" t="s">
        <v>3883</v>
      </c>
      <c r="L211" s="27"/>
      <c r="M211" s="51" t="s">
        <v>3884</v>
      </c>
      <c r="N211" s="52" t="s">
        <v>1061</v>
      </c>
      <c r="O211" s="53" t="s">
        <v>575</v>
      </c>
      <c r="P211" s="50" t="s">
        <v>791</v>
      </c>
      <c r="Q211" s="53" t="s">
        <v>369</v>
      </c>
      <c r="R211" s="53" t="s">
        <v>938</v>
      </c>
      <c r="S211" s="54" t="s">
        <v>692</v>
      </c>
      <c r="T211" s="50" t="s">
        <v>267</v>
      </c>
      <c r="U211" s="32" t="s">
        <v>627</v>
      </c>
      <c r="V211" s="25" t="s">
        <v>3885</v>
      </c>
      <c r="W211" s="25" t="s">
        <v>979</v>
      </c>
      <c r="X211" s="25" t="s">
        <v>3886</v>
      </c>
      <c r="Y211" s="33"/>
      <c r="Z211" s="55" t="s">
        <v>155</v>
      </c>
      <c r="AA211" s="56" t="s">
        <v>790</v>
      </c>
      <c r="AB211" s="49" t="s">
        <v>275</v>
      </c>
      <c r="AC211" s="56" t="s">
        <v>93</v>
      </c>
      <c r="AD211" s="55" t="s">
        <v>193</v>
      </c>
      <c r="AE211" s="56" t="s">
        <v>534</v>
      </c>
      <c r="AF211" s="36" t="s">
        <v>2677</v>
      </c>
      <c r="AG211" s="33"/>
      <c r="AH211" s="50" t="s">
        <v>294</v>
      </c>
      <c r="AI211" s="50" t="s">
        <v>115</v>
      </c>
      <c r="AJ211" s="25" t="s">
        <v>459</v>
      </c>
      <c r="AK211" s="50" t="s">
        <v>762</v>
      </c>
      <c r="AL211" s="50" t="s">
        <v>78</v>
      </c>
      <c r="AM211" s="25" t="s">
        <v>3887</v>
      </c>
      <c r="AN211" s="37" t="s">
        <v>3822</v>
      </c>
      <c r="AO211" s="38" t="s">
        <v>3888</v>
      </c>
      <c r="AP211" s="38" t="s">
        <v>3889</v>
      </c>
      <c r="AQ211" s="38" t="s">
        <v>3881</v>
      </c>
      <c r="AR211" s="39">
        <v>250.0</v>
      </c>
      <c r="AS211" s="57" t="s">
        <v>3890</v>
      </c>
      <c r="AT211" s="39">
        <v>249.0</v>
      </c>
      <c r="AU211" s="41" t="s">
        <v>3891</v>
      </c>
      <c r="AV211" s="39">
        <v>246.0</v>
      </c>
      <c r="AW211" s="57" t="s">
        <v>3892</v>
      </c>
      <c r="AX211" s="39">
        <v>256.0</v>
      </c>
      <c r="AY211" s="58" t="s">
        <v>3893</v>
      </c>
      <c r="AZ211" s="39">
        <v>259.0</v>
      </c>
      <c r="BA211" s="78"/>
      <c r="BB211" s="78"/>
      <c r="BC211" s="78"/>
      <c r="BD211" s="78"/>
      <c r="BE211" s="61"/>
      <c r="BF211" s="61"/>
      <c r="BG211" s="61"/>
      <c r="BH211" s="61"/>
      <c r="BI211" s="61"/>
      <c r="BJ211" s="61"/>
      <c r="BK211" s="61"/>
      <c r="BL211" s="61"/>
      <c r="BM211" s="61"/>
      <c r="BN211" s="16"/>
      <c r="BO211" s="46"/>
    </row>
    <row r="212">
      <c r="A212" s="81" t="s">
        <v>3894</v>
      </c>
      <c r="B212" s="81" t="s">
        <v>1951</v>
      </c>
      <c r="C212" s="19" t="s">
        <v>3895</v>
      </c>
      <c r="D212" s="20"/>
      <c r="E212" s="22" t="s">
        <v>907</v>
      </c>
      <c r="F212" s="22" t="s">
        <v>137</v>
      </c>
      <c r="G212" s="23" t="s">
        <v>3896</v>
      </c>
      <c r="H212" s="24" t="s">
        <v>1484</v>
      </c>
      <c r="I212" s="24" t="s">
        <v>618</v>
      </c>
      <c r="J212" s="25" t="s">
        <v>1847</v>
      </c>
      <c r="K212" s="26" t="s">
        <v>3897</v>
      </c>
      <c r="L212" s="27"/>
      <c r="M212" s="28" t="s">
        <v>1463</v>
      </c>
      <c r="N212" s="29" t="s">
        <v>306</v>
      </c>
      <c r="O212" s="30" t="s">
        <v>76</v>
      </c>
      <c r="P212" s="24" t="s">
        <v>166</v>
      </c>
      <c r="Q212" s="30" t="s">
        <v>380</v>
      </c>
      <c r="R212" s="30" t="s">
        <v>342</v>
      </c>
      <c r="S212" s="31" t="s">
        <v>806</v>
      </c>
      <c r="T212" s="24" t="s">
        <v>174</v>
      </c>
      <c r="U212" s="32" t="s">
        <v>94</v>
      </c>
      <c r="V212" s="25" t="s">
        <v>347</v>
      </c>
      <c r="W212" s="25" t="s">
        <v>1536</v>
      </c>
      <c r="X212" s="25" t="s">
        <v>3898</v>
      </c>
      <c r="Y212" s="33"/>
      <c r="Z212" s="34" t="s">
        <v>2104</v>
      </c>
      <c r="AA212" s="35" t="s">
        <v>829</v>
      </c>
      <c r="AB212" s="22" t="s">
        <v>319</v>
      </c>
      <c r="AC212" s="35" t="s">
        <v>174</v>
      </c>
      <c r="AD212" s="34" t="s">
        <v>89</v>
      </c>
      <c r="AE212" s="35" t="s">
        <v>743</v>
      </c>
      <c r="AF212" s="36" t="s">
        <v>549</v>
      </c>
      <c r="AG212" s="33"/>
      <c r="AH212" s="24" t="s">
        <v>88</v>
      </c>
      <c r="AI212" s="24" t="s">
        <v>373</v>
      </c>
      <c r="AJ212" s="25" t="s">
        <v>1111</v>
      </c>
      <c r="AK212" s="24" t="s">
        <v>716</v>
      </c>
      <c r="AL212" s="24" t="s">
        <v>168</v>
      </c>
      <c r="AM212" s="25" t="s">
        <v>3899</v>
      </c>
      <c r="AN212" s="37" t="s">
        <v>3186</v>
      </c>
      <c r="AO212" s="38" t="s">
        <v>3900</v>
      </c>
      <c r="AP212" s="38" t="s">
        <v>3678</v>
      </c>
      <c r="AQ212" s="38" t="s">
        <v>3895</v>
      </c>
      <c r="AR212" s="39">
        <v>122.0</v>
      </c>
      <c r="AS212" s="40" t="s">
        <v>3901</v>
      </c>
      <c r="AT212" s="39">
        <v>87.0</v>
      </c>
      <c r="AU212" s="41" t="s">
        <v>3902</v>
      </c>
      <c r="AV212" s="39">
        <v>103.0</v>
      </c>
      <c r="AW212" s="40" t="s">
        <v>3903</v>
      </c>
      <c r="AX212" s="39">
        <v>144.0</v>
      </c>
      <c r="AY212" s="42" t="s">
        <v>3904</v>
      </c>
      <c r="AZ212" s="39">
        <v>131.0</v>
      </c>
      <c r="BA212" s="79"/>
      <c r="BB212" s="79"/>
      <c r="BC212" s="79"/>
      <c r="BD212" s="79"/>
      <c r="BE212" s="45"/>
      <c r="BF212" s="45"/>
      <c r="BG212" s="45"/>
      <c r="BH212" s="45"/>
      <c r="BI212" s="45"/>
      <c r="BJ212" s="45"/>
      <c r="BK212" s="45"/>
      <c r="BL212" s="45"/>
      <c r="BM212" s="45"/>
      <c r="BN212" s="16"/>
      <c r="BO212" s="46"/>
    </row>
    <row r="213">
      <c r="A213" s="81" t="s">
        <v>3905</v>
      </c>
      <c r="B213" s="81" t="s">
        <v>560</v>
      </c>
      <c r="C213" s="19" t="s">
        <v>1720</v>
      </c>
      <c r="D213" s="47"/>
      <c r="E213" s="49" t="s">
        <v>537</v>
      </c>
      <c r="F213" s="49" t="s">
        <v>536</v>
      </c>
      <c r="G213" s="23" t="s">
        <v>1956</v>
      </c>
      <c r="H213" s="50" t="s">
        <v>596</v>
      </c>
      <c r="I213" s="50" t="s">
        <v>1544</v>
      </c>
      <c r="J213" s="25" t="s">
        <v>2315</v>
      </c>
      <c r="K213" s="26" t="s">
        <v>3906</v>
      </c>
      <c r="L213" s="27"/>
      <c r="M213" s="51" t="s">
        <v>3465</v>
      </c>
      <c r="N213" s="52" t="s">
        <v>369</v>
      </c>
      <c r="O213" s="53" t="s">
        <v>710</v>
      </c>
      <c r="P213" s="50" t="s">
        <v>3099</v>
      </c>
      <c r="Q213" s="53" t="s">
        <v>78</v>
      </c>
      <c r="R213" s="53" t="s">
        <v>119</v>
      </c>
      <c r="S213" s="54" t="s">
        <v>96</v>
      </c>
      <c r="T213" s="50" t="s">
        <v>172</v>
      </c>
      <c r="U213" s="32" t="s">
        <v>1643</v>
      </c>
      <c r="V213" s="25" t="s">
        <v>2608</v>
      </c>
      <c r="W213" s="25" t="s">
        <v>2595</v>
      </c>
      <c r="X213" s="25" t="s">
        <v>3907</v>
      </c>
      <c r="Y213" s="33"/>
      <c r="Z213" s="55" t="s">
        <v>167</v>
      </c>
      <c r="AA213" s="56" t="s">
        <v>319</v>
      </c>
      <c r="AB213" s="49" t="s">
        <v>201</v>
      </c>
      <c r="AC213" s="56" t="s">
        <v>2210</v>
      </c>
      <c r="AD213" s="55" t="s">
        <v>1043</v>
      </c>
      <c r="AE213" s="56" t="s">
        <v>72</v>
      </c>
      <c r="AF213" s="36" t="s">
        <v>605</v>
      </c>
      <c r="AG213" s="33"/>
      <c r="AH213" s="50" t="s">
        <v>174</v>
      </c>
      <c r="AI213" s="50" t="s">
        <v>373</v>
      </c>
      <c r="AJ213" s="25" t="s">
        <v>3908</v>
      </c>
      <c r="AK213" s="50" t="s">
        <v>1013</v>
      </c>
      <c r="AL213" s="50" t="s">
        <v>746</v>
      </c>
      <c r="AM213" s="25" t="s">
        <v>3909</v>
      </c>
      <c r="AN213" s="37" t="s">
        <v>3910</v>
      </c>
      <c r="AO213" s="38" t="s">
        <v>2208</v>
      </c>
      <c r="AP213" s="38" t="s">
        <v>3911</v>
      </c>
      <c r="AQ213" s="38" t="s">
        <v>1720</v>
      </c>
      <c r="AR213" s="39">
        <v>29.0</v>
      </c>
      <c r="AS213" s="57" t="s">
        <v>3912</v>
      </c>
      <c r="AT213" s="39">
        <v>33.0</v>
      </c>
      <c r="AU213" s="41" t="s">
        <v>3913</v>
      </c>
      <c r="AV213" s="39">
        <v>30.0</v>
      </c>
      <c r="AW213" s="57" t="s">
        <v>3914</v>
      </c>
      <c r="AX213" s="39">
        <v>30.0</v>
      </c>
      <c r="AY213" s="58" t="s">
        <v>2304</v>
      </c>
      <c r="AZ213" s="39">
        <v>32.0</v>
      </c>
      <c r="BA213" s="78"/>
      <c r="BB213" s="78"/>
      <c r="BC213" s="78"/>
      <c r="BD213" s="78"/>
      <c r="BE213" s="61"/>
      <c r="BF213" s="61"/>
      <c r="BG213" s="61"/>
      <c r="BH213" s="61"/>
      <c r="BI213" s="61"/>
      <c r="BJ213" s="61"/>
      <c r="BK213" s="61"/>
      <c r="BL213" s="61"/>
      <c r="BM213" s="61"/>
      <c r="BN213" s="16"/>
      <c r="BO213" s="46"/>
    </row>
    <row r="214">
      <c r="A214" s="81" t="s">
        <v>3915</v>
      </c>
      <c r="B214" s="81" t="s">
        <v>923</v>
      </c>
      <c r="C214" s="19" t="s">
        <v>3916</v>
      </c>
      <c r="D214" s="20"/>
      <c r="E214" s="22" t="s">
        <v>1899</v>
      </c>
      <c r="F214" s="22" t="s">
        <v>136</v>
      </c>
      <c r="G214" s="23" t="s">
        <v>68</v>
      </c>
      <c r="H214" s="24" t="s">
        <v>1204</v>
      </c>
      <c r="I214" s="24" t="s">
        <v>369</v>
      </c>
      <c r="J214" s="25" t="s">
        <v>2972</v>
      </c>
      <c r="K214" s="26" t="s">
        <v>3917</v>
      </c>
      <c r="L214" s="27"/>
      <c r="M214" s="28" t="s">
        <v>1801</v>
      </c>
      <c r="N214" s="29" t="s">
        <v>172</v>
      </c>
      <c r="O214" s="30" t="s">
        <v>266</v>
      </c>
      <c r="P214" s="24" t="s">
        <v>566</v>
      </c>
      <c r="Q214" s="30" t="s">
        <v>1937</v>
      </c>
      <c r="R214" s="30" t="s">
        <v>1490</v>
      </c>
      <c r="S214" s="31" t="s">
        <v>955</v>
      </c>
      <c r="T214" s="24" t="s">
        <v>81</v>
      </c>
      <c r="U214" s="32" t="s">
        <v>1467</v>
      </c>
      <c r="V214" s="25" t="s">
        <v>148</v>
      </c>
      <c r="W214" s="25" t="s">
        <v>3918</v>
      </c>
      <c r="X214" s="25" t="s">
        <v>3919</v>
      </c>
      <c r="Y214" s="33"/>
      <c r="Z214" s="34" t="s">
        <v>530</v>
      </c>
      <c r="AA214" s="35" t="s">
        <v>1204</v>
      </c>
      <c r="AB214" s="22" t="s">
        <v>460</v>
      </c>
      <c r="AC214" s="35" t="s">
        <v>270</v>
      </c>
      <c r="AD214" s="34" t="s">
        <v>119</v>
      </c>
      <c r="AE214" s="35" t="s">
        <v>347</v>
      </c>
      <c r="AF214" s="36" t="s">
        <v>3920</v>
      </c>
      <c r="AG214" s="33"/>
      <c r="AH214" s="24" t="s">
        <v>692</v>
      </c>
      <c r="AI214" s="24" t="s">
        <v>81</v>
      </c>
      <c r="AJ214" s="25" t="s">
        <v>748</v>
      </c>
      <c r="AK214" s="24" t="s">
        <v>694</v>
      </c>
      <c r="AL214" s="24" t="s">
        <v>319</v>
      </c>
      <c r="AM214" s="25" t="s">
        <v>3637</v>
      </c>
      <c r="AN214" s="37" t="s">
        <v>1999</v>
      </c>
      <c r="AO214" s="38" t="s">
        <v>3921</v>
      </c>
      <c r="AP214" s="38" t="s">
        <v>3922</v>
      </c>
      <c r="AQ214" s="38" t="s">
        <v>3916</v>
      </c>
      <c r="AR214" s="39">
        <v>159.0</v>
      </c>
      <c r="AS214" s="40" t="s">
        <v>3923</v>
      </c>
      <c r="AT214" s="39">
        <v>145.0</v>
      </c>
      <c r="AU214" s="41" t="s">
        <v>3924</v>
      </c>
      <c r="AV214" s="39">
        <v>157.0</v>
      </c>
      <c r="AW214" s="40" t="s">
        <v>3925</v>
      </c>
      <c r="AX214" s="39">
        <v>173.0</v>
      </c>
      <c r="AY214" s="42" t="s">
        <v>3926</v>
      </c>
      <c r="AZ214" s="39">
        <v>154.0</v>
      </c>
      <c r="BA214" s="79"/>
      <c r="BB214" s="79"/>
      <c r="BC214" s="79"/>
      <c r="BD214" s="79"/>
      <c r="BE214" s="45"/>
      <c r="BF214" s="45"/>
      <c r="BG214" s="45"/>
      <c r="BH214" s="45"/>
      <c r="BI214" s="45"/>
      <c r="BJ214" s="45"/>
      <c r="BK214" s="45"/>
      <c r="BL214" s="45"/>
      <c r="BM214" s="45"/>
      <c r="BN214" s="16"/>
      <c r="BO214" s="46"/>
    </row>
    <row r="215">
      <c r="A215" s="81" t="s">
        <v>3927</v>
      </c>
      <c r="B215" s="81" t="s">
        <v>1216</v>
      </c>
      <c r="C215" s="19" t="s">
        <v>3928</v>
      </c>
      <c r="D215" s="47"/>
      <c r="E215" s="49" t="s">
        <v>3929</v>
      </c>
      <c r="F215" s="49" t="s">
        <v>2775</v>
      </c>
      <c r="G215" s="23" t="s">
        <v>3930</v>
      </c>
      <c r="H215" s="50" t="s">
        <v>3931</v>
      </c>
      <c r="I215" s="50" t="s">
        <v>425</v>
      </c>
      <c r="J215" s="25" t="s">
        <v>3932</v>
      </c>
      <c r="K215" s="26" t="s">
        <v>3933</v>
      </c>
      <c r="L215" s="27"/>
      <c r="M215" s="51" t="s">
        <v>3515</v>
      </c>
      <c r="N215" s="52" t="s">
        <v>3515</v>
      </c>
      <c r="O215" s="53" t="s">
        <v>3515</v>
      </c>
      <c r="P215" s="50" t="s">
        <v>1561</v>
      </c>
      <c r="Q215" s="53" t="s">
        <v>303</v>
      </c>
      <c r="R215" s="53" t="s">
        <v>265</v>
      </c>
      <c r="S215" s="54" t="s">
        <v>77</v>
      </c>
      <c r="T215" s="50" t="s">
        <v>430</v>
      </c>
      <c r="U215" s="32" t="s">
        <v>3515</v>
      </c>
      <c r="V215" s="25" t="s">
        <v>2116</v>
      </c>
      <c r="W215" s="25" t="s">
        <v>3376</v>
      </c>
      <c r="X215" s="25" t="s">
        <v>3934</v>
      </c>
      <c r="Y215" s="33"/>
      <c r="Z215" s="55" t="s">
        <v>1544</v>
      </c>
      <c r="AA215" s="56" t="s">
        <v>373</v>
      </c>
      <c r="AB215" s="49" t="s">
        <v>275</v>
      </c>
      <c r="AC215" s="56" t="s">
        <v>1386</v>
      </c>
      <c r="AD215" s="55" t="s">
        <v>1018</v>
      </c>
      <c r="AE215" s="56" t="s">
        <v>2585</v>
      </c>
      <c r="AF215" s="36" t="s">
        <v>3935</v>
      </c>
      <c r="AG215" s="33"/>
      <c r="AH215" s="50" t="s">
        <v>802</v>
      </c>
      <c r="AI215" s="50" t="s">
        <v>266</v>
      </c>
      <c r="AJ215" s="25" t="s">
        <v>3936</v>
      </c>
      <c r="AK215" s="50" t="s">
        <v>711</v>
      </c>
      <c r="AL215" s="50" t="s">
        <v>96</v>
      </c>
      <c r="AM215" s="25" t="s">
        <v>3937</v>
      </c>
      <c r="AN215" s="37" t="s">
        <v>3938</v>
      </c>
      <c r="AO215" s="38" t="s">
        <v>3939</v>
      </c>
      <c r="AP215" s="38" t="s">
        <v>3940</v>
      </c>
      <c r="AQ215" s="38" t="s">
        <v>3928</v>
      </c>
      <c r="AR215" s="39">
        <v>290.0</v>
      </c>
      <c r="AS215" s="57" t="s">
        <v>3941</v>
      </c>
      <c r="AT215" s="39">
        <v>293.0</v>
      </c>
      <c r="AU215" s="41" t="s">
        <v>3942</v>
      </c>
      <c r="AV215" s="39">
        <v>293.0</v>
      </c>
      <c r="AW215" s="57" t="s">
        <v>3943</v>
      </c>
      <c r="AX215" s="39">
        <v>288.0</v>
      </c>
      <c r="AY215" s="58" t="s">
        <v>3944</v>
      </c>
      <c r="AZ215" s="39">
        <v>295.0</v>
      </c>
      <c r="BA215" s="78"/>
      <c r="BB215" s="78"/>
      <c r="BC215" s="78"/>
      <c r="BD215" s="78"/>
      <c r="BE215" s="61"/>
      <c r="BF215" s="61"/>
      <c r="BG215" s="61"/>
      <c r="BH215" s="61"/>
      <c r="BI215" s="61"/>
      <c r="BJ215" s="61"/>
      <c r="BK215" s="61"/>
      <c r="BL215" s="61"/>
      <c r="BM215" s="61"/>
      <c r="BN215" s="16"/>
      <c r="BO215" s="46"/>
    </row>
    <row r="216">
      <c r="A216" s="81" t="s">
        <v>3945</v>
      </c>
      <c r="B216" s="81" t="s">
        <v>329</v>
      </c>
      <c r="C216" s="19" t="s">
        <v>3946</v>
      </c>
      <c r="D216" s="20"/>
      <c r="E216" s="22" t="s">
        <v>565</v>
      </c>
      <c r="F216" s="22" t="s">
        <v>722</v>
      </c>
      <c r="G216" s="23" t="s">
        <v>3947</v>
      </c>
      <c r="H216" s="24" t="s">
        <v>2601</v>
      </c>
      <c r="I216" s="24" t="s">
        <v>1230</v>
      </c>
      <c r="J216" s="25" t="s">
        <v>3948</v>
      </c>
      <c r="K216" s="26" t="s">
        <v>3949</v>
      </c>
      <c r="L216" s="27"/>
      <c r="M216" s="28" t="s">
        <v>3950</v>
      </c>
      <c r="N216" s="29" t="s">
        <v>81</v>
      </c>
      <c r="O216" s="30" t="s">
        <v>231</v>
      </c>
      <c r="P216" s="24" t="s">
        <v>2324</v>
      </c>
      <c r="Q216" s="30" t="s">
        <v>2811</v>
      </c>
      <c r="R216" s="30" t="s">
        <v>538</v>
      </c>
      <c r="S216" s="31" t="s">
        <v>319</v>
      </c>
      <c r="T216" s="24" t="s">
        <v>228</v>
      </c>
      <c r="U216" s="32" t="s">
        <v>227</v>
      </c>
      <c r="V216" s="25" t="s">
        <v>3951</v>
      </c>
      <c r="W216" s="25" t="s">
        <v>2274</v>
      </c>
      <c r="X216" s="25" t="s">
        <v>3952</v>
      </c>
      <c r="Y216" s="33"/>
      <c r="Z216" s="34" t="s">
        <v>683</v>
      </c>
      <c r="AA216" s="35" t="s">
        <v>460</v>
      </c>
      <c r="AB216" s="22" t="s">
        <v>512</v>
      </c>
      <c r="AC216" s="35" t="s">
        <v>129</v>
      </c>
      <c r="AD216" s="34" t="s">
        <v>2300</v>
      </c>
      <c r="AE216" s="35" t="s">
        <v>1471</v>
      </c>
      <c r="AF216" s="36" t="s">
        <v>1049</v>
      </c>
      <c r="AG216" s="33"/>
      <c r="AH216" s="24" t="s">
        <v>258</v>
      </c>
      <c r="AI216" s="24" t="s">
        <v>573</v>
      </c>
      <c r="AJ216" s="25" t="s">
        <v>3953</v>
      </c>
      <c r="AK216" s="24" t="s">
        <v>1718</v>
      </c>
      <c r="AL216" s="24" t="s">
        <v>78</v>
      </c>
      <c r="AM216" s="25" t="s">
        <v>3954</v>
      </c>
      <c r="AN216" s="37" t="s">
        <v>3955</v>
      </c>
      <c r="AO216" s="38" t="s">
        <v>3956</v>
      </c>
      <c r="AP216" s="38" t="s">
        <v>3957</v>
      </c>
      <c r="AQ216" s="38" t="s">
        <v>3946</v>
      </c>
      <c r="AR216" s="39">
        <v>45.0</v>
      </c>
      <c r="AS216" s="40" t="s">
        <v>3958</v>
      </c>
      <c r="AT216" s="39">
        <v>35.0</v>
      </c>
      <c r="AU216" s="41" t="s">
        <v>3959</v>
      </c>
      <c r="AV216" s="39">
        <v>39.0</v>
      </c>
      <c r="AW216" s="40" t="s">
        <v>3960</v>
      </c>
      <c r="AX216" s="39">
        <v>61.0</v>
      </c>
      <c r="AY216" s="42" t="s">
        <v>3961</v>
      </c>
      <c r="AZ216" s="39">
        <v>58.0</v>
      </c>
      <c r="BA216" s="79"/>
      <c r="BB216" s="79"/>
      <c r="BC216" s="79"/>
      <c r="BD216" s="79"/>
      <c r="BE216" s="45"/>
      <c r="BF216" s="45"/>
      <c r="BG216" s="45"/>
      <c r="BH216" s="45"/>
      <c r="BI216" s="45"/>
      <c r="BJ216" s="45"/>
      <c r="BK216" s="45"/>
      <c r="BL216" s="45"/>
      <c r="BM216" s="45"/>
      <c r="BN216" s="16"/>
      <c r="BO216" s="46"/>
    </row>
    <row r="217">
      <c r="A217" s="81" t="s">
        <v>3962</v>
      </c>
      <c r="B217" s="81" t="s">
        <v>3963</v>
      </c>
      <c r="C217" s="19" t="s">
        <v>3964</v>
      </c>
      <c r="D217" s="47"/>
      <c r="E217" s="49" t="s">
        <v>954</v>
      </c>
      <c r="F217" s="49" t="s">
        <v>778</v>
      </c>
      <c r="G217" s="23" t="s">
        <v>3965</v>
      </c>
      <c r="H217" s="50" t="s">
        <v>1511</v>
      </c>
      <c r="I217" s="50" t="s">
        <v>854</v>
      </c>
      <c r="J217" s="25" t="s">
        <v>3966</v>
      </c>
      <c r="K217" s="26" t="s">
        <v>3967</v>
      </c>
      <c r="L217" s="27"/>
      <c r="M217" s="51" t="s">
        <v>3968</v>
      </c>
      <c r="N217" s="52" t="s">
        <v>1729</v>
      </c>
      <c r="O217" s="53" t="s">
        <v>775</v>
      </c>
      <c r="P217" s="50" t="s">
        <v>656</v>
      </c>
      <c r="Q217" s="53" t="s">
        <v>375</v>
      </c>
      <c r="R217" s="53" t="s">
        <v>311</v>
      </c>
      <c r="S217" s="54" t="s">
        <v>297</v>
      </c>
      <c r="T217" s="50" t="s">
        <v>1667</v>
      </c>
      <c r="U217" s="32" t="s">
        <v>824</v>
      </c>
      <c r="V217" s="25" t="s">
        <v>2502</v>
      </c>
      <c r="W217" s="25" t="s">
        <v>3969</v>
      </c>
      <c r="X217" s="25" t="s">
        <v>3673</v>
      </c>
      <c r="Y217" s="33"/>
      <c r="Z217" s="55" t="s">
        <v>337</v>
      </c>
      <c r="AA217" s="56" t="s">
        <v>117</v>
      </c>
      <c r="AB217" s="49" t="s">
        <v>3970</v>
      </c>
      <c r="AC217" s="56" t="s">
        <v>1043</v>
      </c>
      <c r="AD217" s="55" t="s">
        <v>2972</v>
      </c>
      <c r="AE217" s="56" t="s">
        <v>1116</v>
      </c>
      <c r="AF217" s="36" t="s">
        <v>3971</v>
      </c>
      <c r="AG217" s="33"/>
      <c r="AH217" s="50" t="s">
        <v>440</v>
      </c>
      <c r="AI217" s="50" t="s">
        <v>537</v>
      </c>
      <c r="AJ217" s="25" t="s">
        <v>3972</v>
      </c>
      <c r="AK217" s="50" t="s">
        <v>69</v>
      </c>
      <c r="AL217" s="50" t="s">
        <v>545</v>
      </c>
      <c r="AM217" s="25" t="s">
        <v>1089</v>
      </c>
      <c r="AN217" s="37" t="s">
        <v>3973</v>
      </c>
      <c r="AO217" s="38" t="s">
        <v>1555</v>
      </c>
      <c r="AP217" s="38" t="s">
        <v>3974</v>
      </c>
      <c r="AQ217" s="38" t="s">
        <v>3964</v>
      </c>
      <c r="AR217" s="39">
        <v>293.0</v>
      </c>
      <c r="AS217" s="57" t="s">
        <v>3975</v>
      </c>
      <c r="AT217" s="39">
        <v>299.0</v>
      </c>
      <c r="AU217" s="41" t="s">
        <v>3976</v>
      </c>
      <c r="AV217" s="39">
        <v>291.0</v>
      </c>
      <c r="AW217" s="57" t="s">
        <v>3977</v>
      </c>
      <c r="AX217" s="39">
        <v>269.0</v>
      </c>
      <c r="AY217" s="58" t="s">
        <v>3978</v>
      </c>
      <c r="AZ217" s="39">
        <v>286.0</v>
      </c>
      <c r="BA217" s="78"/>
      <c r="BB217" s="78"/>
      <c r="BC217" s="78"/>
      <c r="BD217" s="78"/>
      <c r="BE217" s="61"/>
      <c r="BF217" s="61"/>
      <c r="BG217" s="61"/>
      <c r="BH217" s="61"/>
      <c r="BI217" s="61"/>
      <c r="BJ217" s="61"/>
      <c r="BK217" s="61"/>
      <c r="BL217" s="61"/>
      <c r="BM217" s="61"/>
      <c r="BN217" s="16"/>
      <c r="BO217" s="46"/>
    </row>
    <row r="218">
      <c r="A218" s="81" t="s">
        <v>3979</v>
      </c>
      <c r="B218" s="81" t="s">
        <v>1482</v>
      </c>
      <c r="C218" s="19" t="s">
        <v>3437</v>
      </c>
      <c r="D218" s="20"/>
      <c r="E218" s="22" t="s">
        <v>256</v>
      </c>
      <c r="F218" s="22" t="s">
        <v>3980</v>
      </c>
      <c r="G218" s="23" t="s">
        <v>2502</v>
      </c>
      <c r="H218" s="24" t="s">
        <v>488</v>
      </c>
      <c r="I218" s="24" t="s">
        <v>2685</v>
      </c>
      <c r="J218" s="25" t="s">
        <v>3981</v>
      </c>
      <c r="K218" s="26" t="s">
        <v>3982</v>
      </c>
      <c r="L218" s="27"/>
      <c r="M218" s="28" t="s">
        <v>3983</v>
      </c>
      <c r="N218" s="29" t="s">
        <v>3984</v>
      </c>
      <c r="O218" s="30" t="s">
        <v>107</v>
      </c>
      <c r="P218" s="24" t="s">
        <v>1589</v>
      </c>
      <c r="Q218" s="30" t="s">
        <v>444</v>
      </c>
      <c r="R218" s="30" t="s">
        <v>129</v>
      </c>
      <c r="S218" s="31" t="s">
        <v>380</v>
      </c>
      <c r="T218" s="24" t="s">
        <v>692</v>
      </c>
      <c r="U218" s="32" t="s">
        <v>791</v>
      </c>
      <c r="V218" s="25" t="s">
        <v>622</v>
      </c>
      <c r="W218" s="25" t="s">
        <v>458</v>
      </c>
      <c r="X218" s="25" t="s">
        <v>3985</v>
      </c>
      <c r="Y218" s="33"/>
      <c r="Z218" s="34" t="s">
        <v>602</v>
      </c>
      <c r="AA218" s="35" t="s">
        <v>171</v>
      </c>
      <c r="AB218" s="22" t="s">
        <v>349</v>
      </c>
      <c r="AC218" s="35" t="s">
        <v>1082</v>
      </c>
      <c r="AD218" s="34" t="s">
        <v>566</v>
      </c>
      <c r="AE218" s="35" t="s">
        <v>501</v>
      </c>
      <c r="AF218" s="36" t="s">
        <v>3986</v>
      </c>
      <c r="AG218" s="33"/>
      <c r="AH218" s="24" t="s">
        <v>2884</v>
      </c>
      <c r="AI218" s="24" t="s">
        <v>540</v>
      </c>
      <c r="AJ218" s="25" t="s">
        <v>957</v>
      </c>
      <c r="AK218" s="24" t="s">
        <v>3987</v>
      </c>
      <c r="AL218" s="24" t="s">
        <v>517</v>
      </c>
      <c r="AM218" s="25" t="s">
        <v>3988</v>
      </c>
      <c r="AN218" s="37" t="s">
        <v>3989</v>
      </c>
      <c r="AO218" s="38" t="s">
        <v>3990</v>
      </c>
      <c r="AP218" s="38" t="s">
        <v>3991</v>
      </c>
      <c r="AQ218" s="38" t="s">
        <v>3437</v>
      </c>
      <c r="AR218" s="39">
        <v>297.0</v>
      </c>
      <c r="AS218" s="40" t="s">
        <v>3992</v>
      </c>
      <c r="AT218" s="39">
        <v>297.0</v>
      </c>
      <c r="AU218" s="41" t="s">
        <v>3993</v>
      </c>
      <c r="AV218" s="39">
        <v>300.0</v>
      </c>
      <c r="AW218" s="40" t="s">
        <v>3994</v>
      </c>
      <c r="AX218" s="39">
        <v>300.0</v>
      </c>
      <c r="AY218" s="42" t="s">
        <v>3995</v>
      </c>
      <c r="AZ218" s="39">
        <v>300.0</v>
      </c>
      <c r="BA218" s="79"/>
      <c r="BB218" s="79"/>
      <c r="BC218" s="79"/>
      <c r="BD218" s="79"/>
      <c r="BE218" s="45"/>
      <c r="BF218" s="45"/>
      <c r="BG218" s="45"/>
      <c r="BH218" s="45"/>
      <c r="BI218" s="45"/>
      <c r="BJ218" s="45"/>
      <c r="BK218" s="45"/>
      <c r="BL218" s="45"/>
      <c r="BM218" s="45"/>
      <c r="BN218" s="16"/>
      <c r="BO218" s="46"/>
    </row>
    <row r="219">
      <c r="A219" s="81" t="s">
        <v>3996</v>
      </c>
      <c r="B219" s="81" t="s">
        <v>3997</v>
      </c>
      <c r="C219" s="19" t="s">
        <v>3998</v>
      </c>
      <c r="D219" s="47"/>
      <c r="E219" s="49" t="s">
        <v>636</v>
      </c>
      <c r="F219" s="49" t="s">
        <v>1265</v>
      </c>
      <c r="G219" s="23" t="s">
        <v>3999</v>
      </c>
      <c r="H219" s="50" t="s">
        <v>666</v>
      </c>
      <c r="I219" s="50" t="s">
        <v>272</v>
      </c>
      <c r="J219" s="25" t="s">
        <v>629</v>
      </c>
      <c r="K219" s="26" t="s">
        <v>1960</v>
      </c>
      <c r="L219" s="27"/>
      <c r="M219" s="51" t="s">
        <v>4000</v>
      </c>
      <c r="N219" s="52" t="s">
        <v>297</v>
      </c>
      <c r="O219" s="53" t="s">
        <v>294</v>
      </c>
      <c r="P219" s="50" t="s">
        <v>3237</v>
      </c>
      <c r="Q219" s="53" t="s">
        <v>81</v>
      </c>
      <c r="R219" s="53" t="s">
        <v>319</v>
      </c>
      <c r="S219" s="54" t="s">
        <v>311</v>
      </c>
      <c r="T219" s="50" t="s">
        <v>87</v>
      </c>
      <c r="U219" s="32" t="s">
        <v>4001</v>
      </c>
      <c r="V219" s="25" t="s">
        <v>956</v>
      </c>
      <c r="W219" s="25" t="s">
        <v>194</v>
      </c>
      <c r="X219" s="25" t="s">
        <v>201</v>
      </c>
      <c r="Y219" s="33"/>
      <c r="Z219" s="55" t="s">
        <v>273</v>
      </c>
      <c r="AA219" s="56" t="s">
        <v>1137</v>
      </c>
      <c r="AB219" s="49" t="s">
        <v>1857</v>
      </c>
      <c r="AC219" s="56" t="s">
        <v>444</v>
      </c>
      <c r="AD219" s="55" t="s">
        <v>174</v>
      </c>
      <c r="AE219" s="56" t="s">
        <v>1081</v>
      </c>
      <c r="AF219" s="36" t="s">
        <v>1943</v>
      </c>
      <c r="AG219" s="33"/>
      <c r="AH219" s="50" t="s">
        <v>3542</v>
      </c>
      <c r="AI219" s="50" t="s">
        <v>445</v>
      </c>
      <c r="AJ219" s="25" t="s">
        <v>4002</v>
      </c>
      <c r="AK219" s="50" t="s">
        <v>489</v>
      </c>
      <c r="AL219" s="50" t="s">
        <v>806</v>
      </c>
      <c r="AM219" s="25" t="s">
        <v>666</v>
      </c>
      <c r="AN219" s="37" t="s">
        <v>4003</v>
      </c>
      <c r="AO219" s="38" t="s">
        <v>4004</v>
      </c>
      <c r="AP219" s="38" t="s">
        <v>4005</v>
      </c>
      <c r="AQ219" s="38" t="s">
        <v>3998</v>
      </c>
      <c r="AR219" s="39">
        <v>268.0</v>
      </c>
      <c r="AS219" s="57" t="s">
        <v>4006</v>
      </c>
      <c r="AT219" s="39">
        <v>251.0</v>
      </c>
      <c r="AU219" s="41" t="s">
        <v>4007</v>
      </c>
      <c r="AV219" s="39">
        <v>268.0</v>
      </c>
      <c r="AW219" s="57" t="s">
        <v>4008</v>
      </c>
      <c r="AX219" s="39">
        <v>276.0</v>
      </c>
      <c r="AY219" s="58" t="s">
        <v>4009</v>
      </c>
      <c r="AZ219" s="39">
        <v>272.0</v>
      </c>
      <c r="BA219" s="78"/>
      <c r="BB219" s="78"/>
      <c r="BC219" s="78"/>
      <c r="BD219" s="78"/>
      <c r="BE219" s="61"/>
      <c r="BF219" s="61"/>
      <c r="BG219" s="61"/>
      <c r="BH219" s="61"/>
      <c r="BI219" s="61"/>
      <c r="BJ219" s="61"/>
      <c r="BK219" s="61"/>
      <c r="BL219" s="61"/>
      <c r="BM219" s="61"/>
      <c r="BN219" s="16"/>
      <c r="BO219" s="46"/>
    </row>
    <row r="220">
      <c r="A220" s="81" t="s">
        <v>4010</v>
      </c>
      <c r="B220" s="81" t="s">
        <v>4011</v>
      </c>
      <c r="C220" s="19" t="s">
        <v>4012</v>
      </c>
      <c r="D220" s="20"/>
      <c r="E220" s="22" t="s">
        <v>540</v>
      </c>
      <c r="F220" s="22" t="s">
        <v>775</v>
      </c>
      <c r="G220" s="23" t="s">
        <v>998</v>
      </c>
      <c r="H220" s="24" t="s">
        <v>1131</v>
      </c>
      <c r="I220" s="24" t="s">
        <v>240</v>
      </c>
      <c r="J220" s="25" t="s">
        <v>4013</v>
      </c>
      <c r="K220" s="26" t="s">
        <v>2887</v>
      </c>
      <c r="L220" s="27"/>
      <c r="M220" s="28" t="s">
        <v>4014</v>
      </c>
      <c r="N220" s="29" t="s">
        <v>273</v>
      </c>
      <c r="O220" s="30" t="s">
        <v>155</v>
      </c>
      <c r="P220" s="24" t="s">
        <v>1117</v>
      </c>
      <c r="Q220" s="30" t="s">
        <v>902</v>
      </c>
      <c r="R220" s="30" t="s">
        <v>880</v>
      </c>
      <c r="S220" s="31" t="s">
        <v>96</v>
      </c>
      <c r="T220" s="24" t="s">
        <v>118</v>
      </c>
      <c r="U220" s="32" t="s">
        <v>4015</v>
      </c>
      <c r="V220" s="25" t="s">
        <v>2452</v>
      </c>
      <c r="W220" s="25" t="s">
        <v>1745</v>
      </c>
      <c r="X220" s="25" t="s">
        <v>4016</v>
      </c>
      <c r="Y220" s="33"/>
      <c r="Z220" s="34" t="s">
        <v>136</v>
      </c>
      <c r="AA220" s="35" t="s">
        <v>2972</v>
      </c>
      <c r="AB220" s="22" t="s">
        <v>195</v>
      </c>
      <c r="AC220" s="35" t="s">
        <v>242</v>
      </c>
      <c r="AD220" s="34" t="s">
        <v>2300</v>
      </c>
      <c r="AE220" s="35" t="s">
        <v>534</v>
      </c>
      <c r="AF220" s="36" t="s">
        <v>4017</v>
      </c>
      <c r="AG220" s="33"/>
      <c r="AH220" s="24" t="s">
        <v>87</v>
      </c>
      <c r="AI220" s="24" t="s">
        <v>78</v>
      </c>
      <c r="AJ220" s="25" t="s">
        <v>530</v>
      </c>
      <c r="AK220" s="24" t="s">
        <v>375</v>
      </c>
      <c r="AL220" s="24" t="s">
        <v>96</v>
      </c>
      <c r="AM220" s="25" t="s">
        <v>4018</v>
      </c>
      <c r="AN220" s="37" t="s">
        <v>4019</v>
      </c>
      <c r="AO220" s="38" t="s">
        <v>4020</v>
      </c>
      <c r="AP220" s="38" t="s">
        <v>4021</v>
      </c>
      <c r="AQ220" s="38" t="s">
        <v>4012</v>
      </c>
      <c r="AR220" s="39">
        <v>200.0</v>
      </c>
      <c r="AS220" s="40" t="s">
        <v>4022</v>
      </c>
      <c r="AT220" s="39">
        <v>212.0</v>
      </c>
      <c r="AU220" s="41" t="s">
        <v>4023</v>
      </c>
      <c r="AV220" s="39">
        <v>215.0</v>
      </c>
      <c r="AW220" s="40" t="s">
        <v>4024</v>
      </c>
      <c r="AX220" s="39">
        <v>221.0</v>
      </c>
      <c r="AY220" s="42" t="s">
        <v>4025</v>
      </c>
      <c r="AZ220" s="39">
        <v>226.0</v>
      </c>
      <c r="BA220" s="79"/>
      <c r="BB220" s="79"/>
      <c r="BC220" s="79"/>
      <c r="BD220" s="79"/>
      <c r="BE220" s="45"/>
      <c r="BF220" s="45"/>
      <c r="BG220" s="45"/>
      <c r="BH220" s="45"/>
      <c r="BI220" s="45"/>
      <c r="BJ220" s="45"/>
      <c r="BK220" s="45"/>
      <c r="BL220" s="45"/>
      <c r="BM220" s="45"/>
      <c r="BN220" s="16"/>
      <c r="BO220" s="46"/>
    </row>
    <row r="221">
      <c r="A221" s="81" t="s">
        <v>4026</v>
      </c>
      <c r="B221" s="81" t="s">
        <v>4027</v>
      </c>
      <c r="C221" s="19" t="s">
        <v>4028</v>
      </c>
      <c r="D221" s="47"/>
      <c r="E221" s="49" t="s">
        <v>4029</v>
      </c>
      <c r="F221" s="49" t="s">
        <v>395</v>
      </c>
      <c r="G221" s="23" t="s">
        <v>3651</v>
      </c>
      <c r="H221" s="50" t="s">
        <v>395</v>
      </c>
      <c r="I221" s="50" t="s">
        <v>395</v>
      </c>
      <c r="J221" s="25" t="s">
        <v>395</v>
      </c>
      <c r="K221" s="26" t="s">
        <v>4030</v>
      </c>
      <c r="L221" s="27"/>
      <c r="M221" s="51" t="s">
        <v>4031</v>
      </c>
      <c r="N221" s="52" t="s">
        <v>4032</v>
      </c>
      <c r="O221" s="53" t="s">
        <v>655</v>
      </c>
      <c r="P221" s="50" t="s">
        <v>395</v>
      </c>
      <c r="Q221" s="53" t="s">
        <v>4033</v>
      </c>
      <c r="R221" s="53" t="s">
        <v>4034</v>
      </c>
      <c r="S221" s="54" t="s">
        <v>769</v>
      </c>
      <c r="T221" s="50" t="s">
        <v>4035</v>
      </c>
      <c r="U221" s="32" t="s">
        <v>656</v>
      </c>
      <c r="V221" s="25" t="s">
        <v>3740</v>
      </c>
      <c r="W221" s="25" t="s">
        <v>4036</v>
      </c>
      <c r="X221" s="25" t="s">
        <v>4037</v>
      </c>
      <c r="Y221" s="33"/>
      <c r="Z221" s="55" t="s">
        <v>907</v>
      </c>
      <c r="AA221" s="56" t="s">
        <v>504</v>
      </c>
      <c r="AB221" s="49" t="s">
        <v>312</v>
      </c>
      <c r="AC221" s="56" t="s">
        <v>2009</v>
      </c>
      <c r="AD221" s="55" t="s">
        <v>873</v>
      </c>
      <c r="AE221" s="56" t="s">
        <v>4038</v>
      </c>
      <c r="AF221" s="36" t="s">
        <v>4039</v>
      </c>
      <c r="AG221" s="33"/>
      <c r="AH221" s="50" t="s">
        <v>88</v>
      </c>
      <c r="AI221" s="50" t="s">
        <v>120</v>
      </c>
      <c r="AJ221" s="25" t="s">
        <v>138</v>
      </c>
      <c r="AK221" s="50" t="s">
        <v>4040</v>
      </c>
      <c r="AL221" s="50" t="s">
        <v>851</v>
      </c>
      <c r="AM221" s="25" t="s">
        <v>4041</v>
      </c>
      <c r="AN221" s="37" t="s">
        <v>855</v>
      </c>
      <c r="AO221" s="38" t="s">
        <v>4042</v>
      </c>
      <c r="AP221" s="38" t="s">
        <v>4043</v>
      </c>
      <c r="AQ221" s="38" t="s">
        <v>4028</v>
      </c>
      <c r="AR221" s="39">
        <v>309.0</v>
      </c>
      <c r="AS221" s="57" t="s">
        <v>4044</v>
      </c>
      <c r="AT221" s="39">
        <v>309.0</v>
      </c>
      <c r="AU221" s="41" t="s">
        <v>4045</v>
      </c>
      <c r="AV221" s="39">
        <v>309.0</v>
      </c>
      <c r="AW221" s="57" t="s">
        <v>4046</v>
      </c>
      <c r="AX221" s="39">
        <v>309.0</v>
      </c>
      <c r="AY221" s="58" t="s">
        <v>4047</v>
      </c>
      <c r="AZ221" s="39">
        <v>309.0</v>
      </c>
      <c r="BA221" s="78"/>
      <c r="BB221" s="78"/>
      <c r="BC221" s="78"/>
      <c r="BD221" s="78"/>
      <c r="BE221" s="61"/>
      <c r="BF221" s="61"/>
      <c r="BG221" s="61"/>
      <c r="BH221" s="61"/>
      <c r="BI221" s="61"/>
      <c r="BJ221" s="61"/>
      <c r="BK221" s="61"/>
      <c r="BL221" s="61"/>
      <c r="BM221" s="61"/>
      <c r="BN221" s="16"/>
      <c r="BO221" s="46"/>
    </row>
    <row r="222">
      <c r="A222" s="81" t="s">
        <v>4048</v>
      </c>
      <c r="B222" s="81" t="s">
        <v>4049</v>
      </c>
      <c r="C222" s="19" t="s">
        <v>4050</v>
      </c>
      <c r="D222" s="20"/>
      <c r="E222" s="22" t="s">
        <v>330</v>
      </c>
      <c r="F222" s="22" t="s">
        <v>330</v>
      </c>
      <c r="G222" s="23" t="s">
        <v>330</v>
      </c>
      <c r="H222" s="24" t="s">
        <v>330</v>
      </c>
      <c r="I222" s="24" t="s">
        <v>330</v>
      </c>
      <c r="J222" s="25" t="s">
        <v>330</v>
      </c>
      <c r="K222" s="26" t="s">
        <v>330</v>
      </c>
      <c r="L222" s="27"/>
      <c r="M222" s="28" t="s">
        <v>330</v>
      </c>
      <c r="N222" s="29" t="s">
        <v>330</v>
      </c>
      <c r="O222" s="30" t="s">
        <v>330</v>
      </c>
      <c r="P222" s="24" t="s">
        <v>330</v>
      </c>
      <c r="Q222" s="30" t="s">
        <v>407</v>
      </c>
      <c r="R222" s="30" t="s">
        <v>330</v>
      </c>
      <c r="S222" s="31" t="s">
        <v>330</v>
      </c>
      <c r="T222" s="24" t="s">
        <v>330</v>
      </c>
      <c r="U222" s="32" t="s">
        <v>330</v>
      </c>
      <c r="V222" s="25" t="s">
        <v>330</v>
      </c>
      <c r="W222" s="25" t="s">
        <v>4051</v>
      </c>
      <c r="X222" s="25" t="s">
        <v>330</v>
      </c>
      <c r="Y222" s="33"/>
      <c r="Z222" s="34" t="s">
        <v>330</v>
      </c>
      <c r="AA222" s="67" t="s">
        <v>330</v>
      </c>
      <c r="AB222" s="22" t="s">
        <v>330</v>
      </c>
      <c r="AC222" s="67" t="s">
        <v>330</v>
      </c>
      <c r="AD222" s="34" t="s">
        <v>330</v>
      </c>
      <c r="AE222" s="67" t="s">
        <v>330</v>
      </c>
      <c r="AF222" s="36" t="s">
        <v>330</v>
      </c>
      <c r="AG222" s="33"/>
      <c r="AH222" s="24" t="s">
        <v>330</v>
      </c>
      <c r="AI222" s="24" t="s">
        <v>330</v>
      </c>
      <c r="AJ222" s="25" t="s">
        <v>330</v>
      </c>
      <c r="AK222" s="24" t="s">
        <v>330</v>
      </c>
      <c r="AL222" s="24" t="s">
        <v>330</v>
      </c>
      <c r="AM222" s="25" t="s">
        <v>330</v>
      </c>
      <c r="AN222" s="37" t="s">
        <v>330</v>
      </c>
      <c r="AO222" s="38" t="s">
        <v>4052</v>
      </c>
      <c r="AP222" s="38" t="s">
        <v>330</v>
      </c>
      <c r="AQ222" s="38" t="s">
        <v>4050</v>
      </c>
      <c r="AR222" s="39">
        <v>321.0</v>
      </c>
      <c r="AS222" s="40" t="s">
        <v>4053</v>
      </c>
      <c r="AT222" s="39">
        <v>318.0</v>
      </c>
      <c r="AU222" s="41" t="s">
        <v>4053</v>
      </c>
      <c r="AV222" s="39">
        <v>321.0</v>
      </c>
      <c r="AW222" s="40" t="s">
        <v>487</v>
      </c>
      <c r="AX222" s="39">
        <v>321.0</v>
      </c>
      <c r="AY222" s="42" t="s">
        <v>487</v>
      </c>
      <c r="AZ222" s="39">
        <v>321.0</v>
      </c>
      <c r="BA222" s="79"/>
      <c r="BB222" s="79"/>
      <c r="BC222" s="79"/>
      <c r="BD222" s="79"/>
      <c r="BE222" s="45"/>
      <c r="BF222" s="45"/>
      <c r="BG222" s="45"/>
      <c r="BH222" s="45"/>
      <c r="BI222" s="45"/>
      <c r="BJ222" s="45"/>
      <c r="BK222" s="45"/>
      <c r="BL222" s="45"/>
      <c r="BM222" s="45"/>
      <c r="BN222" s="16"/>
      <c r="BO222" s="46"/>
    </row>
    <row r="223">
      <c r="A223" s="81" t="s">
        <v>4054</v>
      </c>
      <c r="B223" s="81" t="s">
        <v>329</v>
      </c>
      <c r="C223" s="19" t="s">
        <v>1127</v>
      </c>
      <c r="D223" s="47"/>
      <c r="E223" s="49" t="s">
        <v>479</v>
      </c>
      <c r="F223" s="49" t="s">
        <v>258</v>
      </c>
      <c r="G223" s="23" t="s">
        <v>4055</v>
      </c>
      <c r="H223" s="50" t="s">
        <v>348</v>
      </c>
      <c r="I223" s="50" t="s">
        <v>1156</v>
      </c>
      <c r="J223" s="25" t="s">
        <v>1406</v>
      </c>
      <c r="K223" s="26" t="s">
        <v>1816</v>
      </c>
      <c r="L223" s="27"/>
      <c r="M223" s="51" t="s">
        <v>118</v>
      </c>
      <c r="N223" s="52" t="s">
        <v>380</v>
      </c>
      <c r="O223" s="53" t="s">
        <v>76</v>
      </c>
      <c r="P223" s="50" t="s">
        <v>89</v>
      </c>
      <c r="Q223" s="53" t="s">
        <v>629</v>
      </c>
      <c r="R223" s="53" t="s">
        <v>2707</v>
      </c>
      <c r="S223" s="54" t="s">
        <v>430</v>
      </c>
      <c r="T223" s="50" t="s">
        <v>374</v>
      </c>
      <c r="U223" s="32" t="s">
        <v>888</v>
      </c>
      <c r="V223" s="25" t="s">
        <v>2387</v>
      </c>
      <c r="W223" s="25" t="s">
        <v>793</v>
      </c>
      <c r="X223" s="25" t="s">
        <v>4056</v>
      </c>
      <c r="Y223" s="33"/>
      <c r="Z223" s="55" t="s">
        <v>600</v>
      </c>
      <c r="AA223" s="56" t="s">
        <v>621</v>
      </c>
      <c r="AB223" s="49" t="s">
        <v>120</v>
      </c>
      <c r="AC223" s="56" t="s">
        <v>1066</v>
      </c>
      <c r="AD223" s="55" t="s">
        <v>172</v>
      </c>
      <c r="AE223" s="56" t="s">
        <v>125</v>
      </c>
      <c r="AF223" s="36" t="s">
        <v>2141</v>
      </c>
      <c r="AG223" s="33"/>
      <c r="AH223" s="50" t="s">
        <v>188</v>
      </c>
      <c r="AI223" s="50" t="s">
        <v>115</v>
      </c>
      <c r="AJ223" s="25" t="s">
        <v>4057</v>
      </c>
      <c r="AK223" s="50" t="s">
        <v>1783</v>
      </c>
      <c r="AL223" s="50" t="s">
        <v>806</v>
      </c>
      <c r="AM223" s="25" t="s">
        <v>4058</v>
      </c>
      <c r="AN223" s="37" t="s">
        <v>4059</v>
      </c>
      <c r="AO223" s="38" t="s">
        <v>4060</v>
      </c>
      <c r="AP223" s="38" t="s">
        <v>3760</v>
      </c>
      <c r="AQ223" s="38" t="s">
        <v>1127</v>
      </c>
      <c r="AR223" s="39">
        <v>192.0</v>
      </c>
      <c r="AS223" s="57" t="s">
        <v>4061</v>
      </c>
      <c r="AT223" s="39">
        <v>164.0</v>
      </c>
      <c r="AU223" s="41" t="s">
        <v>4062</v>
      </c>
      <c r="AV223" s="39">
        <v>179.0</v>
      </c>
      <c r="AW223" s="57" t="s">
        <v>4063</v>
      </c>
      <c r="AX223" s="39">
        <v>208.0</v>
      </c>
      <c r="AY223" s="58" t="s">
        <v>4064</v>
      </c>
      <c r="AZ223" s="39">
        <v>203.0</v>
      </c>
      <c r="BA223" s="78"/>
      <c r="BB223" s="78"/>
      <c r="BC223" s="78"/>
      <c r="BD223" s="78"/>
      <c r="BE223" s="61"/>
      <c r="BF223" s="61"/>
      <c r="BG223" s="61"/>
      <c r="BH223" s="61"/>
      <c r="BI223" s="61"/>
      <c r="BJ223" s="61"/>
      <c r="BK223" s="61"/>
      <c r="BL223" s="61"/>
      <c r="BM223" s="61"/>
      <c r="BN223" s="16"/>
      <c r="BO223" s="46"/>
    </row>
    <row r="224">
      <c r="A224" s="81" t="s">
        <v>4065</v>
      </c>
      <c r="B224" s="81" t="s">
        <v>332</v>
      </c>
      <c r="C224" s="19" t="s">
        <v>3249</v>
      </c>
      <c r="D224" s="20"/>
      <c r="E224" s="22" t="s">
        <v>313</v>
      </c>
      <c r="F224" s="22" t="s">
        <v>468</v>
      </c>
      <c r="G224" s="23" t="s">
        <v>979</v>
      </c>
      <c r="H224" s="24" t="s">
        <v>351</v>
      </c>
      <c r="I224" s="24" t="s">
        <v>1156</v>
      </c>
      <c r="J224" s="25" t="s">
        <v>4066</v>
      </c>
      <c r="K224" s="26" t="s">
        <v>4067</v>
      </c>
      <c r="L224" s="27"/>
      <c r="M224" s="28" t="s">
        <v>3675</v>
      </c>
      <c r="N224" s="29" t="s">
        <v>684</v>
      </c>
      <c r="O224" s="30" t="s">
        <v>2096</v>
      </c>
      <c r="P224" s="24" t="s">
        <v>545</v>
      </c>
      <c r="Q224" s="30" t="s">
        <v>1937</v>
      </c>
      <c r="R224" s="30" t="s">
        <v>938</v>
      </c>
      <c r="S224" s="31" t="s">
        <v>231</v>
      </c>
      <c r="T224" s="24" t="s">
        <v>305</v>
      </c>
      <c r="U224" s="32" t="s">
        <v>1937</v>
      </c>
      <c r="V224" s="25" t="s">
        <v>1466</v>
      </c>
      <c r="W224" s="25" t="s">
        <v>1186</v>
      </c>
      <c r="X224" s="25" t="s">
        <v>2085</v>
      </c>
      <c r="Y224" s="33"/>
      <c r="Z224" s="34" t="s">
        <v>349</v>
      </c>
      <c r="AA224" s="35" t="s">
        <v>412</v>
      </c>
      <c r="AB224" s="22" t="s">
        <v>172</v>
      </c>
      <c r="AC224" s="35" t="s">
        <v>1731</v>
      </c>
      <c r="AD224" s="34" t="s">
        <v>566</v>
      </c>
      <c r="AE224" s="35" t="s">
        <v>539</v>
      </c>
      <c r="AF224" s="36" t="s">
        <v>2193</v>
      </c>
      <c r="AG224" s="33"/>
      <c r="AH224" s="24" t="s">
        <v>1815</v>
      </c>
      <c r="AI224" s="24" t="s">
        <v>302</v>
      </c>
      <c r="AJ224" s="25" t="s">
        <v>4068</v>
      </c>
      <c r="AK224" s="24" t="s">
        <v>534</v>
      </c>
      <c r="AL224" s="24" t="s">
        <v>354</v>
      </c>
      <c r="AM224" s="25" t="s">
        <v>4069</v>
      </c>
      <c r="AN224" s="37" t="s">
        <v>4070</v>
      </c>
      <c r="AO224" s="38" t="s">
        <v>4071</v>
      </c>
      <c r="AP224" s="38" t="s">
        <v>1805</v>
      </c>
      <c r="AQ224" s="38" t="s">
        <v>3249</v>
      </c>
      <c r="AR224" s="39">
        <v>124.0</v>
      </c>
      <c r="AS224" s="40" t="s">
        <v>4072</v>
      </c>
      <c r="AT224" s="39">
        <v>143.0</v>
      </c>
      <c r="AU224" s="41" t="s">
        <v>4073</v>
      </c>
      <c r="AV224" s="39">
        <v>129.0</v>
      </c>
      <c r="AW224" s="40" t="s">
        <v>4074</v>
      </c>
      <c r="AX224" s="39">
        <v>131.0</v>
      </c>
      <c r="AY224" s="42" t="s">
        <v>4075</v>
      </c>
      <c r="AZ224" s="39">
        <v>140.0</v>
      </c>
      <c r="BA224" s="79"/>
      <c r="BB224" s="79"/>
      <c r="BC224" s="79"/>
      <c r="BD224" s="79"/>
      <c r="BE224" s="45"/>
      <c r="BF224" s="45"/>
      <c r="BG224" s="45"/>
      <c r="BH224" s="45"/>
      <c r="BI224" s="45"/>
      <c r="BJ224" s="45"/>
      <c r="BK224" s="45"/>
      <c r="BL224" s="45"/>
      <c r="BM224" s="45"/>
      <c r="BN224" s="16"/>
      <c r="BO224" s="46"/>
    </row>
    <row r="225">
      <c r="A225" s="81" t="s">
        <v>4076</v>
      </c>
      <c r="B225" s="81" t="s">
        <v>4077</v>
      </c>
      <c r="C225" s="19" t="s">
        <v>330</v>
      </c>
      <c r="D225" s="47"/>
      <c r="E225" s="49" t="s">
        <v>330</v>
      </c>
      <c r="F225" s="49" t="s">
        <v>330</v>
      </c>
      <c r="G225" s="23" t="s">
        <v>330</v>
      </c>
      <c r="H225" s="50" t="s">
        <v>330</v>
      </c>
      <c r="I225" s="50" t="s">
        <v>330</v>
      </c>
      <c r="J225" s="25" t="s">
        <v>330</v>
      </c>
      <c r="K225" s="26" t="s">
        <v>330</v>
      </c>
      <c r="L225" s="27"/>
      <c r="M225" s="51" t="s">
        <v>330</v>
      </c>
      <c r="N225" s="52" t="s">
        <v>330</v>
      </c>
      <c r="O225" s="53" t="s">
        <v>330</v>
      </c>
      <c r="P225" s="50" t="s">
        <v>330</v>
      </c>
      <c r="Q225" s="53" t="s">
        <v>330</v>
      </c>
      <c r="R225" s="53" t="s">
        <v>330</v>
      </c>
      <c r="S225" s="54" t="s">
        <v>330</v>
      </c>
      <c r="T225" s="50" t="s">
        <v>330</v>
      </c>
      <c r="U225" s="32" t="s">
        <v>330</v>
      </c>
      <c r="V225" s="25" t="s">
        <v>330</v>
      </c>
      <c r="W225" s="25" t="s">
        <v>330</v>
      </c>
      <c r="X225" s="25" t="s">
        <v>330</v>
      </c>
      <c r="Y225" s="33"/>
      <c r="Z225" s="55" t="s">
        <v>330</v>
      </c>
      <c r="AA225" s="56" t="s">
        <v>330</v>
      </c>
      <c r="AB225" s="49" t="s">
        <v>330</v>
      </c>
      <c r="AC225" s="56" t="s">
        <v>330</v>
      </c>
      <c r="AD225" s="55" t="s">
        <v>330</v>
      </c>
      <c r="AE225" s="56" t="s">
        <v>330</v>
      </c>
      <c r="AF225" s="36" t="s">
        <v>330</v>
      </c>
      <c r="AG225" s="33"/>
      <c r="AH225" s="50" t="s">
        <v>330</v>
      </c>
      <c r="AI225" s="50" t="s">
        <v>330</v>
      </c>
      <c r="AJ225" s="25" t="s">
        <v>330</v>
      </c>
      <c r="AK225" s="50" t="s">
        <v>330</v>
      </c>
      <c r="AL225" s="50" t="s">
        <v>330</v>
      </c>
      <c r="AM225" s="25" t="s">
        <v>330</v>
      </c>
      <c r="AN225" s="37" t="s">
        <v>330</v>
      </c>
      <c r="AO225" s="38" t="s">
        <v>330</v>
      </c>
      <c r="AP225" s="38" t="s">
        <v>330</v>
      </c>
      <c r="AQ225" s="38" t="s">
        <v>330</v>
      </c>
      <c r="AR225" s="39">
        <v>322.0</v>
      </c>
      <c r="AS225" s="57" t="s">
        <v>330</v>
      </c>
      <c r="AT225" s="39">
        <v>322.0</v>
      </c>
      <c r="AU225" s="41" t="s">
        <v>330</v>
      </c>
      <c r="AV225" s="39">
        <v>322.0</v>
      </c>
      <c r="AW225" s="57" t="s">
        <v>330</v>
      </c>
      <c r="AX225" s="39">
        <v>322.0</v>
      </c>
      <c r="AY225" s="58" t="s">
        <v>330</v>
      </c>
      <c r="AZ225" s="39">
        <v>322.0</v>
      </c>
      <c r="BA225" s="78"/>
      <c r="BB225" s="78"/>
      <c r="BC225" s="78"/>
      <c r="BD225" s="78"/>
      <c r="BE225" s="61"/>
      <c r="BF225" s="61"/>
      <c r="BG225" s="61"/>
      <c r="BH225" s="61"/>
      <c r="BI225" s="61"/>
      <c r="BJ225" s="61"/>
      <c r="BK225" s="61"/>
      <c r="BL225" s="61"/>
      <c r="BM225" s="61"/>
      <c r="BN225" s="16"/>
      <c r="BO225" s="17"/>
    </row>
    <row r="226">
      <c r="A226" s="81" t="s">
        <v>4078</v>
      </c>
      <c r="B226" s="81" t="s">
        <v>2292</v>
      </c>
      <c r="C226" s="19" t="s">
        <v>2538</v>
      </c>
      <c r="D226" s="20"/>
      <c r="E226" s="22" t="s">
        <v>133</v>
      </c>
      <c r="F226" s="22" t="s">
        <v>602</v>
      </c>
      <c r="G226" s="23" t="s">
        <v>2343</v>
      </c>
      <c r="H226" s="24" t="s">
        <v>2104</v>
      </c>
      <c r="I226" s="24" t="s">
        <v>231</v>
      </c>
      <c r="J226" s="25" t="s">
        <v>2387</v>
      </c>
      <c r="K226" s="26" t="s">
        <v>4079</v>
      </c>
      <c r="L226" s="27"/>
      <c r="M226" s="28" t="s">
        <v>1849</v>
      </c>
      <c r="N226" s="29" t="s">
        <v>258</v>
      </c>
      <c r="O226" s="30" t="s">
        <v>517</v>
      </c>
      <c r="P226" s="24" t="s">
        <v>2769</v>
      </c>
      <c r="Q226" s="30" t="s">
        <v>902</v>
      </c>
      <c r="R226" s="30" t="s">
        <v>174</v>
      </c>
      <c r="S226" s="31" t="s">
        <v>78</v>
      </c>
      <c r="T226" s="24" t="s">
        <v>791</v>
      </c>
      <c r="U226" s="32" t="s">
        <v>312</v>
      </c>
      <c r="V226" s="25" t="s">
        <v>1059</v>
      </c>
      <c r="W226" s="25" t="s">
        <v>4080</v>
      </c>
      <c r="X226" s="25" t="s">
        <v>223</v>
      </c>
      <c r="Y226" s="33"/>
      <c r="Z226" s="34" t="s">
        <v>930</v>
      </c>
      <c r="AA226" s="35" t="s">
        <v>1109</v>
      </c>
      <c r="AB226" s="22" t="s">
        <v>529</v>
      </c>
      <c r="AC226" s="35" t="s">
        <v>1068</v>
      </c>
      <c r="AD226" s="34" t="s">
        <v>272</v>
      </c>
      <c r="AE226" s="35" t="s">
        <v>605</v>
      </c>
      <c r="AF226" s="36" t="s">
        <v>658</v>
      </c>
      <c r="AG226" s="33"/>
      <c r="AH226" s="24" t="s">
        <v>2571</v>
      </c>
      <c r="AI226" s="24" t="s">
        <v>517</v>
      </c>
      <c r="AJ226" s="25" t="s">
        <v>2238</v>
      </c>
      <c r="AK226" s="24" t="s">
        <v>1063</v>
      </c>
      <c r="AL226" s="24" t="s">
        <v>445</v>
      </c>
      <c r="AM226" s="25" t="s">
        <v>791</v>
      </c>
      <c r="AN226" s="37" t="s">
        <v>4081</v>
      </c>
      <c r="AO226" s="38" t="s">
        <v>4082</v>
      </c>
      <c r="AP226" s="38" t="s">
        <v>4083</v>
      </c>
      <c r="AQ226" s="38" t="s">
        <v>2538</v>
      </c>
      <c r="AR226" s="39">
        <v>239.0</v>
      </c>
      <c r="AS226" s="40" t="s">
        <v>4084</v>
      </c>
      <c r="AT226" s="39">
        <v>217.0</v>
      </c>
      <c r="AU226" s="41" t="s">
        <v>4085</v>
      </c>
      <c r="AV226" s="39">
        <v>237.0</v>
      </c>
      <c r="AW226" s="40" t="s">
        <v>4086</v>
      </c>
      <c r="AX226" s="39">
        <v>237.0</v>
      </c>
      <c r="AY226" s="42" t="s">
        <v>4087</v>
      </c>
      <c r="AZ226" s="39">
        <v>225.0</v>
      </c>
      <c r="BA226" s="79"/>
      <c r="BB226" s="79"/>
      <c r="BC226" s="79"/>
      <c r="BD226" s="79"/>
      <c r="BE226" s="45"/>
      <c r="BF226" s="45"/>
      <c r="BG226" s="45"/>
      <c r="BH226" s="45"/>
      <c r="BI226" s="45"/>
      <c r="BJ226" s="45"/>
      <c r="BK226" s="45"/>
      <c r="BL226" s="45"/>
      <c r="BM226" s="45"/>
      <c r="BN226" s="16"/>
      <c r="BO226" s="17"/>
    </row>
    <row r="227">
      <c r="A227" s="81" t="s">
        <v>4088</v>
      </c>
      <c r="B227" s="81" t="s">
        <v>560</v>
      </c>
      <c r="C227" s="19" t="s">
        <v>4089</v>
      </c>
      <c r="D227" s="47"/>
      <c r="E227" s="49" t="s">
        <v>259</v>
      </c>
      <c r="F227" s="49" t="s">
        <v>445</v>
      </c>
      <c r="G227" s="23" t="s">
        <v>4090</v>
      </c>
      <c r="H227" s="50" t="s">
        <v>1405</v>
      </c>
      <c r="I227" s="50" t="s">
        <v>108</v>
      </c>
      <c r="J227" s="25" t="s">
        <v>3854</v>
      </c>
      <c r="K227" s="26" t="s">
        <v>4091</v>
      </c>
      <c r="L227" s="27"/>
      <c r="M227" s="51" t="s">
        <v>4092</v>
      </c>
      <c r="N227" s="52" t="s">
        <v>473</v>
      </c>
      <c r="O227" s="53" t="s">
        <v>115</v>
      </c>
      <c r="P227" s="50" t="s">
        <v>472</v>
      </c>
      <c r="Q227" s="53" t="s">
        <v>2328</v>
      </c>
      <c r="R227" s="53" t="s">
        <v>712</v>
      </c>
      <c r="S227" s="54" t="s">
        <v>573</v>
      </c>
      <c r="T227" s="50" t="s">
        <v>751</v>
      </c>
      <c r="U227" s="32" t="s">
        <v>1083</v>
      </c>
      <c r="V227" s="25" t="s">
        <v>4093</v>
      </c>
      <c r="W227" s="25" t="s">
        <v>4094</v>
      </c>
      <c r="X227" s="25" t="s">
        <v>4095</v>
      </c>
      <c r="Y227" s="33"/>
      <c r="Z227" s="55" t="s">
        <v>909</v>
      </c>
      <c r="AA227" s="56" t="s">
        <v>1154</v>
      </c>
      <c r="AB227" s="49" t="s">
        <v>2276</v>
      </c>
      <c r="AC227" s="56" t="s">
        <v>1939</v>
      </c>
      <c r="AD227" s="55" t="s">
        <v>201</v>
      </c>
      <c r="AE227" s="56" t="s">
        <v>258</v>
      </c>
      <c r="AF227" s="36" t="s">
        <v>1175</v>
      </c>
      <c r="AG227" s="33"/>
      <c r="AH227" s="50" t="s">
        <v>602</v>
      </c>
      <c r="AI227" s="50" t="s">
        <v>705</v>
      </c>
      <c r="AJ227" s="25" t="s">
        <v>3320</v>
      </c>
      <c r="AK227" s="50" t="s">
        <v>77</v>
      </c>
      <c r="AL227" s="50" t="s">
        <v>354</v>
      </c>
      <c r="AM227" s="25" t="s">
        <v>745</v>
      </c>
      <c r="AN227" s="37" t="s">
        <v>2845</v>
      </c>
      <c r="AO227" s="38" t="s">
        <v>4096</v>
      </c>
      <c r="AP227" s="38" t="s">
        <v>3483</v>
      </c>
      <c r="AQ227" s="38" t="s">
        <v>4089</v>
      </c>
      <c r="AR227" s="39">
        <v>125.0</v>
      </c>
      <c r="AS227" s="57" t="s">
        <v>4097</v>
      </c>
      <c r="AT227" s="39">
        <v>127.0</v>
      </c>
      <c r="AU227" s="41" t="s">
        <v>4098</v>
      </c>
      <c r="AV227" s="39">
        <v>117.0</v>
      </c>
      <c r="AW227" s="57" t="s">
        <v>4099</v>
      </c>
      <c r="AX227" s="39">
        <v>107.0</v>
      </c>
      <c r="AY227" s="58" t="s">
        <v>4100</v>
      </c>
      <c r="AZ227" s="39">
        <v>111.0</v>
      </c>
      <c r="BA227" s="78"/>
      <c r="BB227" s="78"/>
      <c r="BC227" s="78"/>
      <c r="BD227" s="78"/>
      <c r="BE227" s="61"/>
      <c r="BF227" s="61"/>
      <c r="BG227" s="61"/>
      <c r="BH227" s="61"/>
      <c r="BI227" s="61"/>
      <c r="BJ227" s="61"/>
      <c r="BK227" s="61"/>
      <c r="BL227" s="61"/>
      <c r="BM227" s="61"/>
      <c r="BN227" s="16"/>
      <c r="BO227" s="17"/>
    </row>
    <row r="228">
      <c r="A228" s="81" t="s">
        <v>4101</v>
      </c>
      <c r="B228" s="81" t="s">
        <v>2323</v>
      </c>
      <c r="C228" s="19" t="s">
        <v>4102</v>
      </c>
      <c r="D228" s="20"/>
      <c r="E228" s="22" t="s">
        <v>95</v>
      </c>
      <c r="F228" s="22" t="s">
        <v>348</v>
      </c>
      <c r="G228" s="23" t="s">
        <v>1819</v>
      </c>
      <c r="H228" s="24" t="s">
        <v>536</v>
      </c>
      <c r="I228" s="24" t="s">
        <v>2324</v>
      </c>
      <c r="J228" s="25" t="s">
        <v>440</v>
      </c>
      <c r="K228" s="26" t="s">
        <v>4103</v>
      </c>
      <c r="L228" s="27"/>
      <c r="M228" s="28" t="s">
        <v>4104</v>
      </c>
      <c r="N228" s="29" t="s">
        <v>3637</v>
      </c>
      <c r="O228" s="30" t="s">
        <v>81</v>
      </c>
      <c r="P228" s="24" t="s">
        <v>888</v>
      </c>
      <c r="Q228" s="30" t="s">
        <v>1176</v>
      </c>
      <c r="R228" s="30" t="s">
        <v>578</v>
      </c>
      <c r="S228" s="31" t="s">
        <v>373</v>
      </c>
      <c r="T228" s="24" t="s">
        <v>76</v>
      </c>
      <c r="U228" s="32" t="s">
        <v>1937</v>
      </c>
      <c r="V228" s="25" t="s">
        <v>3896</v>
      </c>
      <c r="W228" s="25" t="s">
        <v>742</v>
      </c>
      <c r="X228" s="25" t="s">
        <v>4105</v>
      </c>
      <c r="Y228" s="33"/>
      <c r="Z228" s="34" t="s">
        <v>1068</v>
      </c>
      <c r="AA228" s="35" t="s">
        <v>90</v>
      </c>
      <c r="AB228" s="22" t="s">
        <v>2639</v>
      </c>
      <c r="AC228" s="35" t="s">
        <v>314</v>
      </c>
      <c r="AD228" s="34" t="s">
        <v>1296</v>
      </c>
      <c r="AE228" s="35" t="s">
        <v>318</v>
      </c>
      <c r="AF228" s="36" t="s">
        <v>3266</v>
      </c>
      <c r="AG228" s="33"/>
      <c r="AH228" s="24" t="s">
        <v>1245</v>
      </c>
      <c r="AI228" s="24" t="s">
        <v>751</v>
      </c>
      <c r="AJ228" s="25" t="s">
        <v>4106</v>
      </c>
      <c r="AK228" s="24" t="s">
        <v>341</v>
      </c>
      <c r="AL228" s="24" t="s">
        <v>136</v>
      </c>
      <c r="AM228" s="25" t="s">
        <v>3594</v>
      </c>
      <c r="AN228" s="37" t="s">
        <v>3728</v>
      </c>
      <c r="AO228" s="38" t="s">
        <v>4107</v>
      </c>
      <c r="AP228" s="38" t="s">
        <v>4108</v>
      </c>
      <c r="AQ228" s="38" t="s">
        <v>4102</v>
      </c>
      <c r="AR228" s="39">
        <v>130.0</v>
      </c>
      <c r="AS228" s="40" t="s">
        <v>4109</v>
      </c>
      <c r="AT228" s="39">
        <v>106.0</v>
      </c>
      <c r="AU228" s="41" t="s">
        <v>4110</v>
      </c>
      <c r="AV228" s="39">
        <v>114.0</v>
      </c>
      <c r="AW228" s="40" t="s">
        <v>4111</v>
      </c>
      <c r="AX228" s="39">
        <v>136.0</v>
      </c>
      <c r="AY228" s="42" t="s">
        <v>4112</v>
      </c>
      <c r="AZ228" s="39">
        <v>132.0</v>
      </c>
      <c r="BA228" s="79"/>
      <c r="BB228" s="79"/>
      <c r="BC228" s="79"/>
      <c r="BD228" s="79"/>
      <c r="BE228" s="45"/>
      <c r="BF228" s="45"/>
      <c r="BG228" s="45"/>
      <c r="BH228" s="45"/>
      <c r="BI228" s="45"/>
      <c r="BJ228" s="45"/>
      <c r="BK228" s="45"/>
      <c r="BL228" s="45"/>
      <c r="BM228" s="45"/>
      <c r="BN228" s="16"/>
      <c r="BO228" s="17"/>
    </row>
    <row r="229">
      <c r="A229" s="81" t="s">
        <v>4113</v>
      </c>
      <c r="B229" s="81" t="s">
        <v>3751</v>
      </c>
      <c r="C229" s="19" t="s">
        <v>2744</v>
      </c>
      <c r="D229" s="47"/>
      <c r="E229" s="49" t="s">
        <v>459</v>
      </c>
      <c r="F229" s="49" t="s">
        <v>457</v>
      </c>
      <c r="G229" s="23" t="s">
        <v>4114</v>
      </c>
      <c r="H229" s="50" t="s">
        <v>225</v>
      </c>
      <c r="I229" s="50" t="s">
        <v>1544</v>
      </c>
      <c r="J229" s="25" t="s">
        <v>160</v>
      </c>
      <c r="K229" s="26" t="s">
        <v>2259</v>
      </c>
      <c r="L229" s="27"/>
      <c r="M229" s="51" t="s">
        <v>4115</v>
      </c>
      <c r="N229" s="52" t="s">
        <v>277</v>
      </c>
      <c r="O229" s="53" t="s">
        <v>880</v>
      </c>
      <c r="P229" s="50" t="s">
        <v>159</v>
      </c>
      <c r="Q229" s="53" t="s">
        <v>2096</v>
      </c>
      <c r="R229" s="53" t="s">
        <v>230</v>
      </c>
      <c r="S229" s="54" t="s">
        <v>545</v>
      </c>
      <c r="T229" s="50" t="s">
        <v>1132</v>
      </c>
      <c r="U229" s="32" t="s">
        <v>4116</v>
      </c>
      <c r="V229" s="25" t="s">
        <v>1847</v>
      </c>
      <c r="W229" s="25" t="s">
        <v>1473</v>
      </c>
      <c r="X229" s="25" t="s">
        <v>4117</v>
      </c>
      <c r="Y229" s="33"/>
      <c r="Z229" s="55" t="s">
        <v>744</v>
      </c>
      <c r="AA229" s="56" t="s">
        <v>1497</v>
      </c>
      <c r="AB229" s="49" t="s">
        <v>111</v>
      </c>
      <c r="AC229" s="56" t="s">
        <v>1544</v>
      </c>
      <c r="AD229" s="55" t="s">
        <v>1182</v>
      </c>
      <c r="AE229" s="56" t="s">
        <v>550</v>
      </c>
      <c r="AF229" s="36" t="s">
        <v>4118</v>
      </c>
      <c r="AG229" s="33"/>
      <c r="AH229" s="50" t="s">
        <v>801</v>
      </c>
      <c r="AI229" s="50" t="s">
        <v>710</v>
      </c>
      <c r="AJ229" s="25" t="s">
        <v>530</v>
      </c>
      <c r="AK229" s="50" t="s">
        <v>1154</v>
      </c>
      <c r="AL229" s="50" t="s">
        <v>78</v>
      </c>
      <c r="AM229" s="25" t="s">
        <v>4119</v>
      </c>
      <c r="AN229" s="37" t="s">
        <v>4120</v>
      </c>
      <c r="AO229" s="38" t="s">
        <v>3406</v>
      </c>
      <c r="AP229" s="38" t="s">
        <v>2677</v>
      </c>
      <c r="AQ229" s="38" t="s">
        <v>2744</v>
      </c>
      <c r="AR229" s="39">
        <v>113.0</v>
      </c>
      <c r="AS229" s="57" t="s">
        <v>4121</v>
      </c>
      <c r="AT229" s="39">
        <v>124.0</v>
      </c>
      <c r="AU229" s="41" t="s">
        <v>4122</v>
      </c>
      <c r="AV229" s="39">
        <v>143.0</v>
      </c>
      <c r="AW229" s="57" t="s">
        <v>4123</v>
      </c>
      <c r="AX229" s="39">
        <v>183.0</v>
      </c>
      <c r="AY229" s="58" t="s">
        <v>4124</v>
      </c>
      <c r="AZ229" s="39">
        <v>172.0</v>
      </c>
      <c r="BA229" s="78"/>
      <c r="BB229" s="78"/>
      <c r="BC229" s="78"/>
      <c r="BD229" s="78"/>
      <c r="BE229" s="61"/>
      <c r="BF229" s="61"/>
      <c r="BG229" s="61"/>
      <c r="BH229" s="61"/>
      <c r="BI229" s="61"/>
      <c r="BJ229" s="61"/>
      <c r="BK229" s="61"/>
      <c r="BL229" s="61"/>
      <c r="BM229" s="61"/>
      <c r="BN229" s="16"/>
      <c r="BO229" s="17"/>
    </row>
    <row r="230">
      <c r="A230" s="81" t="s">
        <v>4125</v>
      </c>
      <c r="B230" s="81" t="s">
        <v>4126</v>
      </c>
      <c r="C230" s="19" t="s">
        <v>4082</v>
      </c>
      <c r="D230" s="20"/>
      <c r="E230" s="22" t="s">
        <v>705</v>
      </c>
      <c r="F230" s="22" t="s">
        <v>2358</v>
      </c>
      <c r="G230" s="23" t="s">
        <v>69</v>
      </c>
      <c r="H230" s="24" t="s">
        <v>242</v>
      </c>
      <c r="I230" s="24" t="s">
        <v>663</v>
      </c>
      <c r="J230" s="25" t="s">
        <v>542</v>
      </c>
      <c r="K230" s="26" t="s">
        <v>3896</v>
      </c>
      <c r="L230" s="27"/>
      <c r="M230" s="28" t="s">
        <v>306</v>
      </c>
      <c r="N230" s="29" t="s">
        <v>2826</v>
      </c>
      <c r="O230" s="30" t="s">
        <v>4127</v>
      </c>
      <c r="P230" s="24" t="s">
        <v>1311</v>
      </c>
      <c r="Q230" s="30" t="s">
        <v>121</v>
      </c>
      <c r="R230" s="30" t="s">
        <v>1317</v>
      </c>
      <c r="S230" s="31" t="s">
        <v>517</v>
      </c>
      <c r="T230" s="24" t="s">
        <v>81</v>
      </c>
      <c r="U230" s="32" t="s">
        <v>530</v>
      </c>
      <c r="V230" s="25" t="s">
        <v>3423</v>
      </c>
      <c r="W230" s="25" t="s">
        <v>4128</v>
      </c>
      <c r="X230" s="25" t="s">
        <v>4129</v>
      </c>
      <c r="Y230" s="33"/>
      <c r="Z230" s="34" t="s">
        <v>238</v>
      </c>
      <c r="AA230" s="35" t="s">
        <v>751</v>
      </c>
      <c r="AB230" s="22" t="s">
        <v>337</v>
      </c>
      <c r="AC230" s="35" t="s">
        <v>829</v>
      </c>
      <c r="AD230" s="34" t="s">
        <v>1296</v>
      </c>
      <c r="AE230" s="35" t="s">
        <v>1117</v>
      </c>
      <c r="AF230" s="36" t="s">
        <v>1609</v>
      </c>
      <c r="AG230" s="33"/>
      <c r="AH230" s="24" t="s">
        <v>1879</v>
      </c>
      <c r="AI230" s="24" t="s">
        <v>133</v>
      </c>
      <c r="AJ230" s="25" t="s">
        <v>1265</v>
      </c>
      <c r="AK230" s="24" t="s">
        <v>2332</v>
      </c>
      <c r="AL230" s="24" t="s">
        <v>535</v>
      </c>
      <c r="AM230" s="25" t="s">
        <v>4130</v>
      </c>
      <c r="AN230" s="37" t="s">
        <v>82</v>
      </c>
      <c r="AO230" s="38" t="s">
        <v>2136</v>
      </c>
      <c r="AP230" s="38" t="s">
        <v>678</v>
      </c>
      <c r="AQ230" s="38" t="s">
        <v>4082</v>
      </c>
      <c r="AR230" s="39">
        <v>180.0</v>
      </c>
      <c r="AS230" s="40" t="s">
        <v>4131</v>
      </c>
      <c r="AT230" s="39">
        <v>155.0</v>
      </c>
      <c r="AU230" s="41" t="s">
        <v>4132</v>
      </c>
      <c r="AV230" s="39">
        <v>190.0</v>
      </c>
      <c r="AW230" s="40" t="s">
        <v>4133</v>
      </c>
      <c r="AX230" s="39">
        <v>227.0</v>
      </c>
      <c r="AY230" s="42" t="s">
        <v>4134</v>
      </c>
      <c r="AZ230" s="39">
        <v>216.0</v>
      </c>
      <c r="BA230" s="79"/>
      <c r="BB230" s="79"/>
      <c r="BC230" s="79"/>
      <c r="BD230" s="79"/>
      <c r="BE230" s="45"/>
      <c r="BF230" s="45"/>
      <c r="BG230" s="45"/>
      <c r="BH230" s="45"/>
      <c r="BI230" s="45"/>
      <c r="BJ230" s="45"/>
      <c r="BK230" s="45"/>
      <c r="BL230" s="45"/>
      <c r="BM230" s="45"/>
      <c r="BN230" s="16"/>
      <c r="BO230" s="17"/>
    </row>
    <row r="231">
      <c r="A231" s="81" t="s">
        <v>4135</v>
      </c>
      <c r="B231" s="81" t="s">
        <v>252</v>
      </c>
      <c r="C231" s="19" t="s">
        <v>4136</v>
      </c>
      <c r="D231" s="47"/>
      <c r="E231" s="49" t="s">
        <v>691</v>
      </c>
      <c r="F231" s="65" t="s">
        <v>1857</v>
      </c>
      <c r="G231" s="23" t="s">
        <v>4137</v>
      </c>
      <c r="H231" s="50" t="s">
        <v>723</v>
      </c>
      <c r="I231" s="50" t="s">
        <v>1225</v>
      </c>
      <c r="J231" s="25" t="s">
        <v>4138</v>
      </c>
      <c r="K231" s="26" t="s">
        <v>3325</v>
      </c>
      <c r="L231" s="27"/>
      <c r="M231" s="51" t="s">
        <v>2478</v>
      </c>
      <c r="N231" s="52" t="s">
        <v>1405</v>
      </c>
      <c r="O231" s="53" t="s">
        <v>157</v>
      </c>
      <c r="P231" s="50" t="s">
        <v>2791</v>
      </c>
      <c r="Q231" s="53" t="s">
        <v>685</v>
      </c>
      <c r="R231" s="53" t="s">
        <v>197</v>
      </c>
      <c r="S231" s="54" t="s">
        <v>96</v>
      </c>
      <c r="T231" s="50" t="s">
        <v>545</v>
      </c>
      <c r="U231" s="32" t="s">
        <v>889</v>
      </c>
      <c r="V231" s="25" t="s">
        <v>883</v>
      </c>
      <c r="W231" s="25" t="s">
        <v>925</v>
      </c>
      <c r="X231" s="25" t="s">
        <v>4139</v>
      </c>
      <c r="Y231" s="33"/>
      <c r="Z231" s="55" t="s">
        <v>171</v>
      </c>
      <c r="AA231" s="56" t="s">
        <v>95</v>
      </c>
      <c r="AB231" s="49" t="s">
        <v>1170</v>
      </c>
      <c r="AC231" s="56" t="s">
        <v>238</v>
      </c>
      <c r="AD231" s="55" t="s">
        <v>168</v>
      </c>
      <c r="AE231" s="56" t="s">
        <v>1150</v>
      </c>
      <c r="AF231" s="36" t="s">
        <v>2524</v>
      </c>
      <c r="AG231" s="33"/>
      <c r="AH231" s="50" t="s">
        <v>267</v>
      </c>
      <c r="AI231" s="50" t="s">
        <v>120</v>
      </c>
      <c r="AJ231" s="25" t="s">
        <v>4140</v>
      </c>
      <c r="AK231" s="50" t="s">
        <v>1411</v>
      </c>
      <c r="AL231" s="50" t="s">
        <v>1433</v>
      </c>
      <c r="AM231" s="25" t="s">
        <v>4141</v>
      </c>
      <c r="AN231" s="37" t="s">
        <v>3450</v>
      </c>
      <c r="AO231" s="38" t="s">
        <v>4142</v>
      </c>
      <c r="AP231" s="38" t="s">
        <v>4143</v>
      </c>
      <c r="AQ231" s="38" t="s">
        <v>4136</v>
      </c>
      <c r="AR231" s="39">
        <v>58.0</v>
      </c>
      <c r="AS231" s="57" t="s">
        <v>4144</v>
      </c>
      <c r="AT231" s="39">
        <v>61.0</v>
      </c>
      <c r="AU231" s="41" t="s">
        <v>4145</v>
      </c>
      <c r="AV231" s="39">
        <v>65.0</v>
      </c>
      <c r="AW231" s="57" t="s">
        <v>4146</v>
      </c>
      <c r="AX231" s="39">
        <v>82.0</v>
      </c>
      <c r="AY231" s="58" t="s">
        <v>4147</v>
      </c>
      <c r="AZ231" s="39">
        <v>79.0</v>
      </c>
      <c r="BA231" s="78"/>
      <c r="BB231" s="78"/>
      <c r="BC231" s="78"/>
      <c r="BD231" s="78"/>
      <c r="BE231" s="61"/>
      <c r="BF231" s="61"/>
      <c r="BG231" s="61"/>
      <c r="BH231" s="61"/>
      <c r="BI231" s="61"/>
      <c r="BJ231" s="61"/>
      <c r="BK231" s="61"/>
      <c r="BL231" s="61"/>
      <c r="BM231" s="61"/>
      <c r="BN231" s="16"/>
      <c r="BO231" s="17"/>
    </row>
    <row r="232">
      <c r="A232" s="81" t="s">
        <v>4148</v>
      </c>
      <c r="B232" s="81" t="s">
        <v>4149</v>
      </c>
      <c r="C232" s="19" t="s">
        <v>4150</v>
      </c>
      <c r="D232" s="20"/>
      <c r="E232" s="22" t="s">
        <v>2332</v>
      </c>
      <c r="F232" s="22" t="s">
        <v>82</v>
      </c>
      <c r="G232" s="23" t="s">
        <v>2620</v>
      </c>
      <c r="H232" s="24" t="s">
        <v>4151</v>
      </c>
      <c r="I232" s="24" t="s">
        <v>751</v>
      </c>
      <c r="J232" s="25" t="s">
        <v>4152</v>
      </c>
      <c r="K232" s="26" t="s">
        <v>2419</v>
      </c>
      <c r="L232" s="27"/>
      <c r="M232" s="28" t="s">
        <v>4153</v>
      </c>
      <c r="N232" s="29" t="s">
        <v>1718</v>
      </c>
      <c r="O232" s="30" t="s">
        <v>1690</v>
      </c>
      <c r="P232" s="24" t="s">
        <v>1225</v>
      </c>
      <c r="Q232" s="30" t="s">
        <v>274</v>
      </c>
      <c r="R232" s="30" t="s">
        <v>438</v>
      </c>
      <c r="S232" s="31" t="s">
        <v>469</v>
      </c>
      <c r="T232" s="24" t="s">
        <v>135</v>
      </c>
      <c r="U232" s="32" t="s">
        <v>4154</v>
      </c>
      <c r="V232" s="25" t="s">
        <v>472</v>
      </c>
      <c r="W232" s="25" t="s">
        <v>4155</v>
      </c>
      <c r="X232" s="25" t="s">
        <v>4156</v>
      </c>
      <c r="Y232" s="33"/>
      <c r="Z232" s="34" t="s">
        <v>457</v>
      </c>
      <c r="AA232" s="67" t="s">
        <v>4151</v>
      </c>
      <c r="AB232" s="22" t="s">
        <v>72</v>
      </c>
      <c r="AC232" s="67" t="s">
        <v>1464</v>
      </c>
      <c r="AD232" s="34" t="s">
        <v>201</v>
      </c>
      <c r="AE232" s="67" t="s">
        <v>1535</v>
      </c>
      <c r="AF232" s="36" t="s">
        <v>1745</v>
      </c>
      <c r="AG232" s="33"/>
      <c r="AH232" s="24" t="s">
        <v>68</v>
      </c>
      <c r="AI232" s="24" t="s">
        <v>1433</v>
      </c>
      <c r="AJ232" s="25" t="s">
        <v>723</v>
      </c>
      <c r="AK232" s="24" t="s">
        <v>509</v>
      </c>
      <c r="AL232" s="24" t="s">
        <v>93</v>
      </c>
      <c r="AM232" s="25" t="s">
        <v>3003</v>
      </c>
      <c r="AN232" s="37" t="s">
        <v>4157</v>
      </c>
      <c r="AO232" s="38" t="s">
        <v>298</v>
      </c>
      <c r="AP232" s="38" t="s">
        <v>4018</v>
      </c>
      <c r="AQ232" s="38" t="s">
        <v>4150</v>
      </c>
      <c r="AR232" s="39">
        <v>172.0</v>
      </c>
      <c r="AS232" s="40" t="s">
        <v>4158</v>
      </c>
      <c r="AT232" s="39">
        <v>203.0</v>
      </c>
      <c r="AU232" s="41" t="s">
        <v>4159</v>
      </c>
      <c r="AV232" s="39">
        <v>182.0</v>
      </c>
      <c r="AW232" s="40" t="s">
        <v>4160</v>
      </c>
      <c r="AX232" s="39">
        <v>157.0</v>
      </c>
      <c r="AY232" s="42" t="s">
        <v>2026</v>
      </c>
      <c r="AZ232" s="39">
        <v>167.0</v>
      </c>
      <c r="BA232" s="79"/>
      <c r="BB232" s="79"/>
      <c r="BC232" s="79"/>
      <c r="BD232" s="79"/>
      <c r="BE232" s="45"/>
      <c r="BF232" s="45"/>
      <c r="BG232" s="45"/>
      <c r="BH232" s="45"/>
      <c r="BI232" s="45"/>
      <c r="BJ232" s="45"/>
      <c r="BK232" s="45"/>
      <c r="BL232" s="45"/>
      <c r="BM232" s="45"/>
      <c r="BN232" s="16"/>
      <c r="BO232" s="17"/>
    </row>
    <row r="233">
      <c r="A233" s="81" t="s">
        <v>4161</v>
      </c>
      <c r="B233" s="81" t="s">
        <v>3274</v>
      </c>
      <c r="C233" s="19" t="s">
        <v>4162</v>
      </c>
      <c r="D233" s="47"/>
      <c r="E233" s="48" t="s">
        <v>4163</v>
      </c>
      <c r="F233" s="49" t="s">
        <v>2362</v>
      </c>
      <c r="G233" s="23" t="s">
        <v>672</v>
      </c>
      <c r="H233" s="50" t="s">
        <v>196</v>
      </c>
      <c r="I233" s="50" t="s">
        <v>956</v>
      </c>
      <c r="J233" s="25" t="s">
        <v>117</v>
      </c>
      <c r="K233" s="26" t="s">
        <v>428</v>
      </c>
      <c r="L233" s="27"/>
      <c r="M233" s="51" t="s">
        <v>4164</v>
      </c>
      <c r="N233" s="52" t="s">
        <v>268</v>
      </c>
      <c r="O233" s="53" t="s">
        <v>860</v>
      </c>
      <c r="P233" s="50" t="s">
        <v>240</v>
      </c>
      <c r="Q233" s="53" t="s">
        <v>1997</v>
      </c>
      <c r="R233" s="53" t="s">
        <v>1250</v>
      </c>
      <c r="S233" s="54" t="s">
        <v>1783</v>
      </c>
      <c r="T233" s="50" t="s">
        <v>82</v>
      </c>
      <c r="U233" s="32" t="s">
        <v>4165</v>
      </c>
      <c r="V233" s="25" t="s">
        <v>4166</v>
      </c>
      <c r="W233" s="25" t="s">
        <v>3030</v>
      </c>
      <c r="X233" s="25" t="s">
        <v>2068</v>
      </c>
      <c r="Y233" s="33"/>
      <c r="Z233" s="55" t="s">
        <v>457</v>
      </c>
      <c r="AA233" s="56" t="s">
        <v>4167</v>
      </c>
      <c r="AB233" s="49" t="s">
        <v>166</v>
      </c>
      <c r="AC233" s="56" t="s">
        <v>1815</v>
      </c>
      <c r="AD233" s="55" t="s">
        <v>1225</v>
      </c>
      <c r="AE233" s="56" t="s">
        <v>154</v>
      </c>
      <c r="AF233" s="36" t="s">
        <v>4168</v>
      </c>
      <c r="AG233" s="33"/>
      <c r="AH233" s="50" t="s">
        <v>238</v>
      </c>
      <c r="AI233" s="50" t="s">
        <v>751</v>
      </c>
      <c r="AJ233" s="25" t="s">
        <v>1173</v>
      </c>
      <c r="AK233" s="50" t="s">
        <v>341</v>
      </c>
      <c r="AL233" s="50" t="s">
        <v>535</v>
      </c>
      <c r="AM233" s="25" t="s">
        <v>4169</v>
      </c>
      <c r="AN233" s="37" t="s">
        <v>2509</v>
      </c>
      <c r="AO233" s="38" t="s">
        <v>4170</v>
      </c>
      <c r="AP233" s="38" t="s">
        <v>4171</v>
      </c>
      <c r="AQ233" s="38" t="s">
        <v>4162</v>
      </c>
      <c r="AR233" s="39">
        <v>274.0</v>
      </c>
      <c r="AS233" s="57" t="s">
        <v>4172</v>
      </c>
      <c r="AT233" s="39">
        <v>283.0</v>
      </c>
      <c r="AU233" s="41" t="s">
        <v>4173</v>
      </c>
      <c r="AV233" s="39">
        <v>255.0</v>
      </c>
      <c r="AW233" s="57" t="s">
        <v>4174</v>
      </c>
      <c r="AX233" s="39">
        <v>226.0</v>
      </c>
      <c r="AY233" s="58" t="s">
        <v>4175</v>
      </c>
      <c r="AZ233" s="39">
        <v>246.0</v>
      </c>
      <c r="BA233" s="78"/>
      <c r="BB233" s="78"/>
      <c r="BC233" s="78"/>
      <c r="BD233" s="78"/>
      <c r="BE233" s="61"/>
      <c r="BF233" s="61"/>
      <c r="BG233" s="61"/>
      <c r="BH233" s="61"/>
      <c r="BI233" s="61"/>
      <c r="BJ233" s="61"/>
      <c r="BK233" s="61"/>
      <c r="BL233" s="61"/>
      <c r="BM233" s="61"/>
      <c r="BN233" s="16"/>
      <c r="BO233" s="17"/>
    </row>
    <row r="234">
      <c r="A234" s="81" t="s">
        <v>4176</v>
      </c>
      <c r="B234" s="81" t="s">
        <v>1845</v>
      </c>
      <c r="C234" s="19" t="s">
        <v>4177</v>
      </c>
      <c r="D234" s="20"/>
      <c r="E234" s="21" t="s">
        <v>830</v>
      </c>
      <c r="F234" s="22" t="s">
        <v>459</v>
      </c>
      <c r="G234" s="23" t="s">
        <v>2436</v>
      </c>
      <c r="H234" s="24" t="s">
        <v>1731</v>
      </c>
      <c r="I234" s="24" t="s">
        <v>1427</v>
      </c>
      <c r="J234" s="25" t="s">
        <v>710</v>
      </c>
      <c r="K234" s="26" t="s">
        <v>239</v>
      </c>
      <c r="L234" s="27"/>
      <c r="M234" s="28" t="s">
        <v>220</v>
      </c>
      <c r="N234" s="29" t="s">
        <v>80</v>
      </c>
      <c r="O234" s="30" t="s">
        <v>134</v>
      </c>
      <c r="P234" s="24" t="s">
        <v>231</v>
      </c>
      <c r="Q234" s="30" t="s">
        <v>302</v>
      </c>
      <c r="R234" s="30" t="s">
        <v>1252</v>
      </c>
      <c r="S234" s="31" t="s">
        <v>880</v>
      </c>
      <c r="T234" s="24" t="s">
        <v>1132</v>
      </c>
      <c r="U234" s="32" t="s">
        <v>110</v>
      </c>
      <c r="V234" s="25" t="s">
        <v>2223</v>
      </c>
      <c r="W234" s="25" t="s">
        <v>1132</v>
      </c>
      <c r="X234" s="25" t="s">
        <v>4178</v>
      </c>
      <c r="Y234" s="33"/>
      <c r="Z234" s="34" t="s">
        <v>1081</v>
      </c>
      <c r="AA234" s="35" t="s">
        <v>1432</v>
      </c>
      <c r="AB234" s="22" t="s">
        <v>878</v>
      </c>
      <c r="AC234" s="35" t="s">
        <v>572</v>
      </c>
      <c r="AD234" s="34" t="s">
        <v>535</v>
      </c>
      <c r="AE234" s="35" t="s">
        <v>1322</v>
      </c>
      <c r="AF234" s="36" t="s">
        <v>4179</v>
      </c>
      <c r="AG234" s="33"/>
      <c r="AH234" s="24" t="s">
        <v>600</v>
      </c>
      <c r="AI234" s="24" t="s">
        <v>445</v>
      </c>
      <c r="AJ234" s="25" t="s">
        <v>4180</v>
      </c>
      <c r="AK234" s="24" t="s">
        <v>1568</v>
      </c>
      <c r="AL234" s="24" t="s">
        <v>705</v>
      </c>
      <c r="AM234" s="25" t="s">
        <v>4181</v>
      </c>
      <c r="AN234" s="37" t="s">
        <v>4182</v>
      </c>
      <c r="AO234" s="38" t="s">
        <v>4183</v>
      </c>
      <c r="AP234" s="38" t="s">
        <v>322</v>
      </c>
      <c r="AQ234" s="38" t="s">
        <v>4177</v>
      </c>
      <c r="AR234" s="39">
        <v>71.0</v>
      </c>
      <c r="AS234" s="40" t="s">
        <v>4184</v>
      </c>
      <c r="AT234" s="39">
        <v>58.0</v>
      </c>
      <c r="AU234" s="41" t="s">
        <v>4185</v>
      </c>
      <c r="AV234" s="39">
        <v>83.0</v>
      </c>
      <c r="AW234" s="40" t="s">
        <v>4186</v>
      </c>
      <c r="AX234" s="39">
        <v>134.0</v>
      </c>
      <c r="AY234" s="42" t="s">
        <v>4187</v>
      </c>
      <c r="AZ234" s="39">
        <v>109.0</v>
      </c>
      <c r="BA234" s="79"/>
      <c r="BB234" s="79"/>
      <c r="BC234" s="79"/>
      <c r="BD234" s="79"/>
      <c r="BE234" s="45"/>
      <c r="BF234" s="45"/>
      <c r="BG234" s="45"/>
      <c r="BH234" s="45"/>
      <c r="BI234" s="45"/>
      <c r="BJ234" s="45"/>
      <c r="BK234" s="45"/>
      <c r="BL234" s="45"/>
      <c r="BM234" s="45"/>
      <c r="BN234" s="16"/>
      <c r="BO234" s="17"/>
    </row>
    <row r="235">
      <c r="A235" s="81" t="s">
        <v>4188</v>
      </c>
      <c r="B235" s="81" t="s">
        <v>329</v>
      </c>
      <c r="C235" s="19" t="s">
        <v>4189</v>
      </c>
      <c r="D235" s="47"/>
      <c r="E235" s="48" t="s">
        <v>565</v>
      </c>
      <c r="F235" s="49" t="s">
        <v>134</v>
      </c>
      <c r="G235" s="23" t="s">
        <v>2387</v>
      </c>
      <c r="H235" s="50" t="s">
        <v>459</v>
      </c>
      <c r="I235" s="50" t="s">
        <v>202</v>
      </c>
      <c r="J235" s="25" t="s">
        <v>108</v>
      </c>
      <c r="K235" s="26" t="s">
        <v>3897</v>
      </c>
      <c r="L235" s="27"/>
      <c r="M235" s="51" t="s">
        <v>4190</v>
      </c>
      <c r="N235" s="52" t="s">
        <v>1718</v>
      </c>
      <c r="O235" s="53" t="s">
        <v>374</v>
      </c>
      <c r="P235" s="50" t="s">
        <v>193</v>
      </c>
      <c r="Q235" s="53" t="s">
        <v>1622</v>
      </c>
      <c r="R235" s="53" t="s">
        <v>2084</v>
      </c>
      <c r="S235" s="54" t="s">
        <v>319</v>
      </c>
      <c r="T235" s="50" t="s">
        <v>193</v>
      </c>
      <c r="U235" s="32" t="s">
        <v>4191</v>
      </c>
      <c r="V235" s="25" t="s">
        <v>193</v>
      </c>
      <c r="W235" s="25" t="s">
        <v>3812</v>
      </c>
      <c r="X235" s="25" t="s">
        <v>4192</v>
      </c>
      <c r="Y235" s="33"/>
      <c r="Z235" s="55" t="s">
        <v>1117</v>
      </c>
      <c r="AA235" s="56" t="s">
        <v>1803</v>
      </c>
      <c r="AB235" s="49" t="s">
        <v>156</v>
      </c>
      <c r="AC235" s="56" t="s">
        <v>1150</v>
      </c>
      <c r="AD235" s="55" t="s">
        <v>878</v>
      </c>
      <c r="AE235" s="56" t="s">
        <v>108</v>
      </c>
      <c r="AF235" s="36" t="s">
        <v>4193</v>
      </c>
      <c r="AG235" s="33"/>
      <c r="AH235" s="50" t="s">
        <v>1492</v>
      </c>
      <c r="AI235" s="50" t="s">
        <v>294</v>
      </c>
      <c r="AJ235" s="25" t="s">
        <v>420</v>
      </c>
      <c r="AK235" s="50" t="s">
        <v>224</v>
      </c>
      <c r="AL235" s="50" t="s">
        <v>96</v>
      </c>
      <c r="AM235" s="25" t="s">
        <v>4194</v>
      </c>
      <c r="AN235" s="37" t="s">
        <v>2792</v>
      </c>
      <c r="AO235" s="38" t="s">
        <v>4195</v>
      </c>
      <c r="AP235" s="38" t="s">
        <v>2570</v>
      </c>
      <c r="AQ235" s="38" t="s">
        <v>4189</v>
      </c>
      <c r="AR235" s="39">
        <v>137.0</v>
      </c>
      <c r="AS235" s="57" t="s">
        <v>4196</v>
      </c>
      <c r="AT235" s="39">
        <v>140.0</v>
      </c>
      <c r="AU235" s="41" t="s">
        <v>4197</v>
      </c>
      <c r="AV235" s="39">
        <v>120.0</v>
      </c>
      <c r="AW235" s="57" t="s">
        <v>4198</v>
      </c>
      <c r="AX235" s="39">
        <v>94.0</v>
      </c>
      <c r="AY235" s="58" t="s">
        <v>4199</v>
      </c>
      <c r="AZ235" s="39">
        <v>96.0</v>
      </c>
      <c r="BA235" s="78"/>
      <c r="BB235" s="78"/>
      <c r="BC235" s="78"/>
      <c r="BD235" s="78"/>
      <c r="BE235" s="61"/>
      <c r="BF235" s="61"/>
      <c r="BG235" s="61"/>
      <c r="BH235" s="61"/>
      <c r="BI235" s="61"/>
      <c r="BJ235" s="61"/>
      <c r="BK235" s="61"/>
      <c r="BL235" s="61"/>
      <c r="BM235" s="61"/>
      <c r="BN235" s="16"/>
      <c r="BO235" s="17"/>
    </row>
    <row r="236">
      <c r="A236" s="81" t="s">
        <v>4200</v>
      </c>
      <c r="B236" s="81" t="s">
        <v>4201</v>
      </c>
      <c r="C236" s="19" t="s">
        <v>4202</v>
      </c>
      <c r="D236" s="20"/>
      <c r="E236" s="21" t="s">
        <v>718</v>
      </c>
      <c r="F236" s="22" t="s">
        <v>341</v>
      </c>
      <c r="G236" s="23" t="s">
        <v>3788</v>
      </c>
      <c r="H236" s="24" t="s">
        <v>1496</v>
      </c>
      <c r="I236" s="24" t="s">
        <v>231</v>
      </c>
      <c r="J236" s="25" t="s">
        <v>926</v>
      </c>
      <c r="K236" s="26" t="s">
        <v>4203</v>
      </c>
      <c r="L236" s="27"/>
      <c r="M236" s="28" t="s">
        <v>2754</v>
      </c>
      <c r="N236" s="29" t="s">
        <v>374</v>
      </c>
      <c r="O236" s="30" t="s">
        <v>380</v>
      </c>
      <c r="P236" s="24" t="s">
        <v>1066</v>
      </c>
      <c r="Q236" s="30" t="s">
        <v>1957</v>
      </c>
      <c r="R236" s="30" t="s">
        <v>1112</v>
      </c>
      <c r="S236" s="31" t="s">
        <v>469</v>
      </c>
      <c r="T236" s="24" t="s">
        <v>745</v>
      </c>
      <c r="U236" s="32" t="s">
        <v>888</v>
      </c>
      <c r="V236" s="25" t="s">
        <v>1624</v>
      </c>
      <c r="W236" s="25" t="s">
        <v>4204</v>
      </c>
      <c r="X236" s="25" t="s">
        <v>4205</v>
      </c>
      <c r="Y236" s="33"/>
      <c r="Z236" s="34" t="s">
        <v>1313</v>
      </c>
      <c r="AA236" s="35" t="s">
        <v>692</v>
      </c>
      <c r="AB236" s="22" t="s">
        <v>744</v>
      </c>
      <c r="AC236" s="35" t="s">
        <v>802</v>
      </c>
      <c r="AD236" s="34" t="s">
        <v>1323</v>
      </c>
      <c r="AE236" s="35" t="s">
        <v>2132</v>
      </c>
      <c r="AF236" s="36" t="s">
        <v>2067</v>
      </c>
      <c r="AG236" s="33"/>
      <c r="AH236" s="24" t="s">
        <v>166</v>
      </c>
      <c r="AI236" s="24" t="s">
        <v>305</v>
      </c>
      <c r="AJ236" s="25" t="s">
        <v>1091</v>
      </c>
      <c r="AK236" s="24" t="s">
        <v>155</v>
      </c>
      <c r="AL236" s="24" t="s">
        <v>445</v>
      </c>
      <c r="AM236" s="25" t="s">
        <v>111</v>
      </c>
      <c r="AN236" s="37" t="s">
        <v>3463</v>
      </c>
      <c r="AO236" s="38" t="s">
        <v>1466</v>
      </c>
      <c r="AP236" s="38" t="s">
        <v>4206</v>
      </c>
      <c r="AQ236" s="38" t="s">
        <v>4202</v>
      </c>
      <c r="AR236" s="39">
        <v>126.0</v>
      </c>
      <c r="AS236" s="40" t="s">
        <v>4207</v>
      </c>
      <c r="AT236" s="39">
        <v>84.0</v>
      </c>
      <c r="AU236" s="41" t="s">
        <v>4208</v>
      </c>
      <c r="AV236" s="39">
        <v>106.0</v>
      </c>
      <c r="AW236" s="40" t="s">
        <v>4209</v>
      </c>
      <c r="AX236" s="39">
        <v>152.0</v>
      </c>
      <c r="AY236" s="42" t="s">
        <v>4210</v>
      </c>
      <c r="AZ236" s="39">
        <v>136.0</v>
      </c>
      <c r="BA236" s="79"/>
      <c r="BB236" s="79"/>
      <c r="BC236" s="79"/>
      <c r="BD236" s="79"/>
      <c r="BE236" s="45"/>
      <c r="BF236" s="45"/>
      <c r="BG236" s="45"/>
      <c r="BH236" s="45"/>
      <c r="BI236" s="45"/>
      <c r="BJ236" s="45"/>
      <c r="BK236" s="45"/>
      <c r="BL236" s="45"/>
      <c r="BM236" s="45"/>
      <c r="BN236" s="16"/>
      <c r="BO236" s="17"/>
    </row>
    <row r="237">
      <c r="A237" s="81" t="s">
        <v>4211</v>
      </c>
      <c r="B237" s="81" t="s">
        <v>331</v>
      </c>
      <c r="C237" s="19" t="s">
        <v>4212</v>
      </c>
      <c r="D237" s="47"/>
      <c r="E237" s="48" t="s">
        <v>4213</v>
      </c>
      <c r="F237" s="49" t="s">
        <v>801</v>
      </c>
      <c r="G237" s="23" t="s">
        <v>2332</v>
      </c>
      <c r="H237" s="50" t="s">
        <v>4214</v>
      </c>
      <c r="I237" s="50" t="s">
        <v>2585</v>
      </c>
      <c r="J237" s="25" t="s">
        <v>1196</v>
      </c>
      <c r="K237" s="26" t="s">
        <v>4215</v>
      </c>
      <c r="L237" s="27"/>
      <c r="M237" s="51" t="s">
        <v>4216</v>
      </c>
      <c r="N237" s="52" t="s">
        <v>1132</v>
      </c>
      <c r="O237" s="53" t="s">
        <v>540</v>
      </c>
      <c r="P237" s="50" t="s">
        <v>536</v>
      </c>
      <c r="Q237" s="53" t="s">
        <v>120</v>
      </c>
      <c r="R237" s="53" t="s">
        <v>94</v>
      </c>
      <c r="S237" s="54" t="s">
        <v>463</v>
      </c>
      <c r="T237" s="50" t="s">
        <v>77</v>
      </c>
      <c r="U237" s="32" t="s">
        <v>4217</v>
      </c>
      <c r="V237" s="25" t="s">
        <v>110</v>
      </c>
      <c r="W237" s="25" t="s">
        <v>2534</v>
      </c>
      <c r="X237" s="25" t="s">
        <v>4218</v>
      </c>
      <c r="Y237" s="33"/>
      <c r="Z237" s="55" t="s">
        <v>997</v>
      </c>
      <c r="AA237" s="56" t="s">
        <v>1561</v>
      </c>
      <c r="AB237" s="49" t="s">
        <v>790</v>
      </c>
      <c r="AC237" s="56" t="s">
        <v>2639</v>
      </c>
      <c r="AD237" s="55" t="s">
        <v>1083</v>
      </c>
      <c r="AE237" s="56" t="s">
        <v>512</v>
      </c>
      <c r="AF237" s="36" t="s">
        <v>1277</v>
      </c>
      <c r="AG237" s="33"/>
      <c r="AH237" s="50" t="s">
        <v>601</v>
      </c>
      <c r="AI237" s="50" t="s">
        <v>578</v>
      </c>
      <c r="AJ237" s="25" t="s">
        <v>4219</v>
      </c>
      <c r="AK237" s="50" t="s">
        <v>221</v>
      </c>
      <c r="AL237" s="50" t="s">
        <v>96</v>
      </c>
      <c r="AM237" s="25" t="s">
        <v>4220</v>
      </c>
      <c r="AN237" s="37" t="s">
        <v>4221</v>
      </c>
      <c r="AO237" s="38" t="s">
        <v>4222</v>
      </c>
      <c r="AP237" s="38" t="s">
        <v>4223</v>
      </c>
      <c r="AQ237" s="38" t="s">
        <v>4212</v>
      </c>
      <c r="AR237" s="39">
        <v>235.0</v>
      </c>
      <c r="AS237" s="57" t="s">
        <v>4224</v>
      </c>
      <c r="AT237" s="39">
        <v>246.0</v>
      </c>
      <c r="AU237" s="41" t="s">
        <v>4225</v>
      </c>
      <c r="AV237" s="39">
        <v>213.0</v>
      </c>
      <c r="AW237" s="57" t="s">
        <v>4226</v>
      </c>
      <c r="AX237" s="39">
        <v>153.0</v>
      </c>
      <c r="AY237" s="58" t="s">
        <v>4227</v>
      </c>
      <c r="AZ237" s="39">
        <v>182.0</v>
      </c>
      <c r="BA237" s="78"/>
      <c r="BB237" s="78"/>
      <c r="BC237" s="78"/>
      <c r="BD237" s="78"/>
      <c r="BE237" s="61"/>
      <c r="BF237" s="61"/>
      <c r="BG237" s="61"/>
      <c r="BH237" s="61"/>
      <c r="BI237" s="61"/>
      <c r="BJ237" s="61"/>
      <c r="BK237" s="61"/>
      <c r="BL237" s="61"/>
      <c r="BM237" s="61"/>
      <c r="BN237" s="16"/>
      <c r="BO237" s="17"/>
    </row>
    <row r="238">
      <c r="A238" s="81" t="s">
        <v>4228</v>
      </c>
      <c r="B238" s="81" t="s">
        <v>4229</v>
      </c>
      <c r="C238" s="19" t="s">
        <v>3366</v>
      </c>
      <c r="D238" s="20"/>
      <c r="E238" s="21" t="s">
        <v>601</v>
      </c>
      <c r="F238" s="22" t="s">
        <v>188</v>
      </c>
      <c r="G238" s="23" t="s">
        <v>198</v>
      </c>
      <c r="H238" s="24" t="s">
        <v>1200</v>
      </c>
      <c r="I238" s="24" t="s">
        <v>1068</v>
      </c>
      <c r="J238" s="25" t="s">
        <v>2417</v>
      </c>
      <c r="K238" s="26" t="s">
        <v>4230</v>
      </c>
      <c r="L238" s="27"/>
      <c r="M238" s="28" t="s">
        <v>4231</v>
      </c>
      <c r="N238" s="29" t="s">
        <v>1642</v>
      </c>
      <c r="O238" s="30" t="s">
        <v>517</v>
      </c>
      <c r="P238" s="24" t="s">
        <v>115</v>
      </c>
      <c r="Q238" s="30" t="s">
        <v>2100</v>
      </c>
      <c r="R238" s="30" t="s">
        <v>1448</v>
      </c>
      <c r="S238" s="31" t="s">
        <v>135</v>
      </c>
      <c r="T238" s="24" t="s">
        <v>2100</v>
      </c>
      <c r="U238" s="32" t="s">
        <v>445</v>
      </c>
      <c r="V238" s="25" t="s">
        <v>1976</v>
      </c>
      <c r="W238" s="25" t="s">
        <v>3638</v>
      </c>
      <c r="X238" s="25" t="s">
        <v>4232</v>
      </c>
      <c r="Y238" s="33"/>
      <c r="Z238" s="34" t="s">
        <v>81</v>
      </c>
      <c r="AA238" s="35" t="s">
        <v>2104</v>
      </c>
      <c r="AB238" s="22" t="s">
        <v>1544</v>
      </c>
      <c r="AC238" s="35" t="s">
        <v>535</v>
      </c>
      <c r="AD238" s="34" t="s">
        <v>795</v>
      </c>
      <c r="AE238" s="35" t="s">
        <v>571</v>
      </c>
      <c r="AF238" s="36" t="s">
        <v>4233</v>
      </c>
      <c r="AG238" s="33"/>
      <c r="AH238" s="24" t="s">
        <v>135</v>
      </c>
      <c r="AI238" s="24" t="s">
        <v>537</v>
      </c>
      <c r="AJ238" s="25" t="s">
        <v>4234</v>
      </c>
      <c r="AK238" s="24" t="s">
        <v>1066</v>
      </c>
      <c r="AL238" s="24" t="s">
        <v>545</v>
      </c>
      <c r="AM238" s="25" t="s">
        <v>228</v>
      </c>
      <c r="AN238" s="37" t="s">
        <v>4235</v>
      </c>
      <c r="AO238" s="38" t="s">
        <v>552</v>
      </c>
      <c r="AP238" s="38" t="s">
        <v>4236</v>
      </c>
      <c r="AQ238" s="38" t="s">
        <v>3366</v>
      </c>
      <c r="AR238" s="39">
        <v>139.0</v>
      </c>
      <c r="AS238" s="40" t="s">
        <v>4237</v>
      </c>
      <c r="AT238" s="39">
        <v>123.0</v>
      </c>
      <c r="AU238" s="41" t="s">
        <v>4238</v>
      </c>
      <c r="AV238" s="39">
        <v>126.0</v>
      </c>
      <c r="AW238" s="40" t="s">
        <v>4239</v>
      </c>
      <c r="AX238" s="39">
        <v>122.0</v>
      </c>
      <c r="AY238" s="42" t="s">
        <v>4240</v>
      </c>
      <c r="AZ238" s="39">
        <v>119.0</v>
      </c>
      <c r="BA238" s="79"/>
      <c r="BB238" s="79"/>
      <c r="BC238" s="79"/>
      <c r="BD238" s="79"/>
      <c r="BE238" s="45"/>
      <c r="BF238" s="45"/>
      <c r="BG238" s="45"/>
      <c r="BH238" s="45"/>
      <c r="BI238" s="45"/>
      <c r="BJ238" s="45"/>
      <c r="BK238" s="45"/>
      <c r="BL238" s="45"/>
      <c r="BM238" s="45"/>
      <c r="BN238" s="16"/>
      <c r="BO238" s="17"/>
    </row>
    <row r="239">
      <c r="A239" s="81" t="s">
        <v>4241</v>
      </c>
      <c r="B239" s="81" t="s">
        <v>1826</v>
      </c>
      <c r="C239" s="19" t="s">
        <v>4242</v>
      </c>
      <c r="D239" s="47"/>
      <c r="E239" s="48" t="s">
        <v>259</v>
      </c>
      <c r="F239" s="49" t="s">
        <v>116</v>
      </c>
      <c r="G239" s="23" t="s">
        <v>2616</v>
      </c>
      <c r="H239" s="50" t="s">
        <v>1648</v>
      </c>
      <c r="I239" s="50" t="s">
        <v>258</v>
      </c>
      <c r="J239" s="25" t="s">
        <v>191</v>
      </c>
      <c r="K239" s="26" t="s">
        <v>2551</v>
      </c>
      <c r="L239" s="27"/>
      <c r="M239" s="51" t="s">
        <v>75</v>
      </c>
      <c r="N239" s="52" t="s">
        <v>1037</v>
      </c>
      <c r="O239" s="53" t="s">
        <v>267</v>
      </c>
      <c r="P239" s="50" t="s">
        <v>117</v>
      </c>
      <c r="Q239" s="53" t="s">
        <v>267</v>
      </c>
      <c r="R239" s="53" t="s">
        <v>1784</v>
      </c>
      <c r="S239" s="54" t="s">
        <v>463</v>
      </c>
      <c r="T239" s="50" t="s">
        <v>463</v>
      </c>
      <c r="U239" s="32" t="s">
        <v>904</v>
      </c>
      <c r="V239" s="25" t="s">
        <v>4243</v>
      </c>
      <c r="W239" s="25" t="s">
        <v>267</v>
      </c>
      <c r="X239" s="25" t="s">
        <v>4244</v>
      </c>
      <c r="Y239" s="33"/>
      <c r="Z239" s="55" t="s">
        <v>1405</v>
      </c>
      <c r="AA239" s="56" t="s">
        <v>196</v>
      </c>
      <c r="AB239" s="49" t="s">
        <v>78</v>
      </c>
      <c r="AC239" s="56" t="s">
        <v>1018</v>
      </c>
      <c r="AD239" s="55" t="s">
        <v>607</v>
      </c>
      <c r="AE239" s="56" t="s">
        <v>691</v>
      </c>
      <c r="AF239" s="36" t="s">
        <v>4245</v>
      </c>
      <c r="AG239" s="33"/>
      <c r="AH239" s="50" t="s">
        <v>465</v>
      </c>
      <c r="AI239" s="50" t="s">
        <v>463</v>
      </c>
      <c r="AJ239" s="25" t="s">
        <v>116</v>
      </c>
      <c r="AK239" s="50" t="s">
        <v>368</v>
      </c>
      <c r="AL239" s="50" t="s">
        <v>159</v>
      </c>
      <c r="AM239" s="25" t="s">
        <v>3204</v>
      </c>
      <c r="AN239" s="37" t="s">
        <v>4246</v>
      </c>
      <c r="AO239" s="38" t="s">
        <v>1999</v>
      </c>
      <c r="AP239" s="38" t="s">
        <v>952</v>
      </c>
      <c r="AQ239" s="38" t="s">
        <v>4242</v>
      </c>
      <c r="AR239" s="39">
        <v>249.0</v>
      </c>
      <c r="AS239" s="57" t="s">
        <v>4247</v>
      </c>
      <c r="AT239" s="39">
        <v>236.0</v>
      </c>
      <c r="AU239" s="41" t="s">
        <v>4248</v>
      </c>
      <c r="AV239" s="39">
        <v>243.0</v>
      </c>
      <c r="AW239" s="57" t="s">
        <v>4249</v>
      </c>
      <c r="AX239" s="39">
        <v>251.0</v>
      </c>
      <c r="AY239" s="58" t="s">
        <v>4250</v>
      </c>
      <c r="AZ239" s="39">
        <v>249.0</v>
      </c>
      <c r="BA239" s="78"/>
      <c r="BB239" s="78"/>
      <c r="BC239" s="78"/>
      <c r="BD239" s="78"/>
      <c r="BE239" s="61"/>
      <c r="BF239" s="61"/>
      <c r="BG239" s="61"/>
      <c r="BH239" s="61"/>
      <c r="BI239" s="61"/>
      <c r="BJ239" s="61"/>
      <c r="BK239" s="61"/>
      <c r="BL239" s="61"/>
      <c r="BM239" s="61"/>
      <c r="BN239" s="16"/>
      <c r="BO239" s="17"/>
    </row>
    <row r="240">
      <c r="A240" s="81" t="s">
        <v>4251</v>
      </c>
      <c r="B240" s="81" t="s">
        <v>184</v>
      </c>
      <c r="C240" s="19" t="s">
        <v>4252</v>
      </c>
      <c r="D240" s="20"/>
      <c r="E240" s="21" t="s">
        <v>2225</v>
      </c>
      <c r="F240" s="22" t="s">
        <v>341</v>
      </c>
      <c r="G240" s="23" t="s">
        <v>3044</v>
      </c>
      <c r="H240" s="24" t="s">
        <v>2601</v>
      </c>
      <c r="I240" s="24" t="s">
        <v>806</v>
      </c>
      <c r="J240" s="25" t="s">
        <v>4253</v>
      </c>
      <c r="K240" s="26" t="s">
        <v>4254</v>
      </c>
      <c r="L240" s="27"/>
      <c r="M240" s="28" t="s">
        <v>4255</v>
      </c>
      <c r="N240" s="29" t="s">
        <v>705</v>
      </c>
      <c r="O240" s="30" t="s">
        <v>174</v>
      </c>
      <c r="P240" s="24" t="s">
        <v>1939</v>
      </c>
      <c r="Q240" s="30" t="s">
        <v>160</v>
      </c>
      <c r="R240" s="30" t="s">
        <v>1252</v>
      </c>
      <c r="S240" s="31" t="s">
        <v>806</v>
      </c>
      <c r="T240" s="24" t="s">
        <v>108</v>
      </c>
      <c r="U240" s="32" t="s">
        <v>2511</v>
      </c>
      <c r="V240" s="25" t="s">
        <v>4256</v>
      </c>
      <c r="W240" s="25" t="s">
        <v>163</v>
      </c>
      <c r="X240" s="25" t="s">
        <v>4257</v>
      </c>
      <c r="Y240" s="33"/>
      <c r="Z240" s="34" t="s">
        <v>274</v>
      </c>
      <c r="AA240" s="35" t="s">
        <v>802</v>
      </c>
      <c r="AB240" s="22" t="s">
        <v>743</v>
      </c>
      <c r="AC240" s="35" t="s">
        <v>601</v>
      </c>
      <c r="AD240" s="34" t="s">
        <v>149</v>
      </c>
      <c r="AE240" s="35" t="s">
        <v>1233</v>
      </c>
      <c r="AF240" s="36" t="s">
        <v>4258</v>
      </c>
      <c r="AG240" s="33"/>
      <c r="AH240" s="24" t="s">
        <v>273</v>
      </c>
      <c r="AI240" s="24" t="s">
        <v>265</v>
      </c>
      <c r="AJ240" s="25" t="s">
        <v>440</v>
      </c>
      <c r="AK240" s="24" t="s">
        <v>96</v>
      </c>
      <c r="AL240" s="24" t="s">
        <v>573</v>
      </c>
      <c r="AM240" s="25" t="s">
        <v>1013</v>
      </c>
      <c r="AN240" s="37" t="s">
        <v>1118</v>
      </c>
      <c r="AO240" s="38" t="s">
        <v>4259</v>
      </c>
      <c r="AP240" s="38" t="s">
        <v>4260</v>
      </c>
      <c r="AQ240" s="38" t="s">
        <v>4252</v>
      </c>
      <c r="AR240" s="39">
        <v>49.0</v>
      </c>
      <c r="AS240" s="40" t="s">
        <v>4261</v>
      </c>
      <c r="AT240" s="39">
        <v>54.0</v>
      </c>
      <c r="AU240" s="41" t="s">
        <v>4262</v>
      </c>
      <c r="AV240" s="39">
        <v>49.0</v>
      </c>
      <c r="AW240" s="40" t="s">
        <v>4263</v>
      </c>
      <c r="AX240" s="39">
        <v>37.0</v>
      </c>
      <c r="AY240" s="42" t="s">
        <v>4264</v>
      </c>
      <c r="AZ240" s="39">
        <v>41.0</v>
      </c>
      <c r="BA240" s="79"/>
      <c r="BB240" s="79"/>
      <c r="BC240" s="79"/>
      <c r="BD240" s="79"/>
      <c r="BE240" s="45"/>
      <c r="BF240" s="45"/>
      <c r="BG240" s="45"/>
      <c r="BH240" s="45"/>
      <c r="BI240" s="45"/>
      <c r="BJ240" s="45"/>
      <c r="BK240" s="45"/>
      <c r="BL240" s="45"/>
      <c r="BM240" s="45"/>
      <c r="BN240" s="16"/>
      <c r="BO240" s="17"/>
    </row>
    <row r="241">
      <c r="A241" s="81" t="s">
        <v>4265</v>
      </c>
      <c r="B241" s="81" t="s">
        <v>4266</v>
      </c>
      <c r="C241" s="19" t="s">
        <v>4267</v>
      </c>
      <c r="D241" s="47"/>
      <c r="E241" s="48" t="s">
        <v>530</v>
      </c>
      <c r="F241" s="49" t="s">
        <v>294</v>
      </c>
      <c r="G241" s="23" t="s">
        <v>2262</v>
      </c>
      <c r="H241" s="50" t="s">
        <v>167</v>
      </c>
      <c r="I241" s="50" t="s">
        <v>353</v>
      </c>
      <c r="J241" s="25" t="s">
        <v>1643</v>
      </c>
      <c r="K241" s="26" t="s">
        <v>2942</v>
      </c>
      <c r="L241" s="27"/>
      <c r="M241" s="51" t="s">
        <v>4268</v>
      </c>
      <c r="N241" s="52" t="s">
        <v>225</v>
      </c>
      <c r="O241" s="53" t="s">
        <v>134</v>
      </c>
      <c r="P241" s="50" t="s">
        <v>445</v>
      </c>
      <c r="Q241" s="53" t="s">
        <v>4269</v>
      </c>
      <c r="R241" s="53" t="s">
        <v>796</v>
      </c>
      <c r="S241" s="54" t="s">
        <v>1411</v>
      </c>
      <c r="T241" s="50" t="s">
        <v>155</v>
      </c>
      <c r="U241" s="32" t="s">
        <v>4270</v>
      </c>
      <c r="V241" s="25" t="s">
        <v>84</v>
      </c>
      <c r="W241" s="25" t="s">
        <v>793</v>
      </c>
      <c r="X241" s="25" t="s">
        <v>4271</v>
      </c>
      <c r="Y241" s="33"/>
      <c r="Z241" s="55" t="s">
        <v>1082</v>
      </c>
      <c r="AA241" s="56" t="s">
        <v>353</v>
      </c>
      <c r="AB241" s="49" t="s">
        <v>269</v>
      </c>
      <c r="AC241" s="56" t="s">
        <v>498</v>
      </c>
      <c r="AD241" s="55" t="s">
        <v>1365</v>
      </c>
      <c r="AE241" s="56" t="s">
        <v>72</v>
      </c>
      <c r="AF241" s="36" t="s">
        <v>690</v>
      </c>
      <c r="AG241" s="33"/>
      <c r="AH241" s="50" t="s">
        <v>1539</v>
      </c>
      <c r="AI241" s="50" t="s">
        <v>121</v>
      </c>
      <c r="AJ241" s="25" t="s">
        <v>4272</v>
      </c>
      <c r="AK241" s="50" t="s">
        <v>312</v>
      </c>
      <c r="AL241" s="50" t="s">
        <v>746</v>
      </c>
      <c r="AM241" s="25" t="s">
        <v>4273</v>
      </c>
      <c r="AN241" s="37" t="s">
        <v>934</v>
      </c>
      <c r="AO241" s="38" t="s">
        <v>4274</v>
      </c>
      <c r="AP241" s="38" t="s">
        <v>4275</v>
      </c>
      <c r="AQ241" s="38" t="s">
        <v>4267</v>
      </c>
      <c r="AR241" s="39">
        <v>166.0</v>
      </c>
      <c r="AS241" s="57" t="s">
        <v>4276</v>
      </c>
      <c r="AT241" s="39">
        <v>152.0</v>
      </c>
      <c r="AU241" s="41" t="s">
        <v>4277</v>
      </c>
      <c r="AV241" s="39">
        <v>159.0</v>
      </c>
      <c r="AW241" s="57" t="s">
        <v>4278</v>
      </c>
      <c r="AX241" s="39">
        <v>188.0</v>
      </c>
      <c r="AY241" s="58" t="s">
        <v>4279</v>
      </c>
      <c r="AZ241" s="39">
        <v>180.0</v>
      </c>
      <c r="BA241" s="78"/>
      <c r="BB241" s="78"/>
      <c r="BC241" s="78"/>
      <c r="BD241" s="78"/>
      <c r="BE241" s="61"/>
      <c r="BF241" s="61"/>
      <c r="BG241" s="61"/>
      <c r="BH241" s="61"/>
      <c r="BI241" s="61"/>
      <c r="BJ241" s="61"/>
      <c r="BK241" s="61"/>
      <c r="BL241" s="61"/>
      <c r="BM241" s="61"/>
      <c r="BN241" s="16"/>
      <c r="BO241" s="17"/>
    </row>
    <row r="242">
      <c r="A242" s="81" t="s">
        <v>4280</v>
      </c>
      <c r="B242" s="81" t="s">
        <v>329</v>
      </c>
      <c r="C242" s="19" t="s">
        <v>751</v>
      </c>
      <c r="D242" s="20"/>
      <c r="E242" s="21" t="s">
        <v>1828</v>
      </c>
      <c r="F242" s="22" t="s">
        <v>720</v>
      </c>
      <c r="G242" s="23" t="s">
        <v>694</v>
      </c>
      <c r="H242" s="24" t="s">
        <v>747</v>
      </c>
      <c r="I242" s="24" t="s">
        <v>542</v>
      </c>
      <c r="J242" s="25" t="s">
        <v>1728</v>
      </c>
      <c r="K242" s="26" t="s">
        <v>3373</v>
      </c>
      <c r="L242" s="27"/>
      <c r="M242" s="28" t="s">
        <v>4091</v>
      </c>
      <c r="N242" s="29" t="s">
        <v>1137</v>
      </c>
      <c r="O242" s="30" t="s">
        <v>806</v>
      </c>
      <c r="P242" s="24" t="s">
        <v>1451</v>
      </c>
      <c r="Q242" s="30" t="s">
        <v>118</v>
      </c>
      <c r="R242" s="30" t="s">
        <v>573</v>
      </c>
      <c r="S242" s="31" t="s">
        <v>84</v>
      </c>
      <c r="T242" s="24" t="s">
        <v>81</v>
      </c>
      <c r="U242" s="32" t="s">
        <v>1038</v>
      </c>
      <c r="V242" s="25" t="s">
        <v>2739</v>
      </c>
      <c r="W242" s="25" t="s">
        <v>2857</v>
      </c>
      <c r="X242" s="25" t="s">
        <v>4281</v>
      </c>
      <c r="Y242" s="33"/>
      <c r="Z242" s="34" t="s">
        <v>1521</v>
      </c>
      <c r="AA242" s="35" t="s">
        <v>765</v>
      </c>
      <c r="AB242" s="22" t="s">
        <v>743</v>
      </c>
      <c r="AC242" s="35" t="s">
        <v>202</v>
      </c>
      <c r="AD242" s="34" t="s">
        <v>1085</v>
      </c>
      <c r="AE242" s="35" t="s">
        <v>318</v>
      </c>
      <c r="AF242" s="36" t="s">
        <v>687</v>
      </c>
      <c r="AG242" s="33"/>
      <c r="AH242" s="24" t="s">
        <v>444</v>
      </c>
      <c r="AI242" s="24" t="s">
        <v>266</v>
      </c>
      <c r="AJ242" s="25" t="s">
        <v>374</v>
      </c>
      <c r="AK242" s="24" t="s">
        <v>68</v>
      </c>
      <c r="AL242" s="24" t="s">
        <v>231</v>
      </c>
      <c r="AM242" s="25" t="s">
        <v>305</v>
      </c>
      <c r="AN242" s="37" t="s">
        <v>1040</v>
      </c>
      <c r="AO242" s="38" t="s">
        <v>4282</v>
      </c>
      <c r="AP242" s="38" t="s">
        <v>4283</v>
      </c>
      <c r="AQ242" s="38" t="s">
        <v>751</v>
      </c>
      <c r="AR242" s="39">
        <v>168.0</v>
      </c>
      <c r="AS242" s="40" t="s">
        <v>4284</v>
      </c>
      <c r="AT242" s="39">
        <v>160.0</v>
      </c>
      <c r="AU242" s="41" t="s">
        <v>4285</v>
      </c>
      <c r="AV242" s="39">
        <v>163.0</v>
      </c>
      <c r="AW242" s="40" t="s">
        <v>4286</v>
      </c>
      <c r="AX242" s="39">
        <v>193.0</v>
      </c>
      <c r="AY242" s="42" t="s">
        <v>4287</v>
      </c>
      <c r="AZ242" s="39">
        <v>190.0</v>
      </c>
      <c r="BA242" s="79"/>
      <c r="BB242" s="79"/>
      <c r="BC242" s="79"/>
      <c r="BD242" s="79"/>
      <c r="BE242" s="45"/>
      <c r="BF242" s="45"/>
      <c r="BG242" s="45"/>
      <c r="BH242" s="45"/>
      <c r="BI242" s="45"/>
      <c r="BJ242" s="45"/>
      <c r="BK242" s="45"/>
      <c r="BL242" s="45"/>
      <c r="BM242" s="45"/>
      <c r="BN242" s="16"/>
      <c r="BO242" s="17"/>
    </row>
    <row r="243">
      <c r="A243" s="81" t="s">
        <v>4288</v>
      </c>
      <c r="B243" s="81" t="s">
        <v>184</v>
      </c>
      <c r="C243" s="19" t="s">
        <v>4289</v>
      </c>
      <c r="D243" s="47"/>
      <c r="E243" s="48" t="s">
        <v>78</v>
      </c>
      <c r="F243" s="49" t="s">
        <v>588</v>
      </c>
      <c r="G243" s="23" t="s">
        <v>4290</v>
      </c>
      <c r="H243" s="50" t="s">
        <v>149</v>
      </c>
      <c r="I243" s="50" t="s">
        <v>227</v>
      </c>
      <c r="J243" s="25" t="s">
        <v>3114</v>
      </c>
      <c r="K243" s="26" t="s">
        <v>972</v>
      </c>
      <c r="L243" s="27"/>
      <c r="M243" s="51" t="s">
        <v>1672</v>
      </c>
      <c r="N243" s="52" t="s">
        <v>976</v>
      </c>
      <c r="O243" s="53" t="s">
        <v>373</v>
      </c>
      <c r="P243" s="50" t="s">
        <v>222</v>
      </c>
      <c r="Q243" s="53" t="s">
        <v>1622</v>
      </c>
      <c r="R243" s="53" t="s">
        <v>2099</v>
      </c>
      <c r="S243" s="54" t="s">
        <v>94</v>
      </c>
      <c r="T243" s="50" t="s">
        <v>976</v>
      </c>
      <c r="U243" s="32" t="s">
        <v>541</v>
      </c>
      <c r="V243" s="25" t="s">
        <v>1132</v>
      </c>
      <c r="W243" s="25" t="s">
        <v>338</v>
      </c>
      <c r="X243" s="25" t="s">
        <v>4291</v>
      </c>
      <c r="Y243" s="33"/>
      <c r="Z243" s="55" t="s">
        <v>1047</v>
      </c>
      <c r="AA243" s="56" t="s">
        <v>353</v>
      </c>
      <c r="AB243" s="49" t="s">
        <v>127</v>
      </c>
      <c r="AC243" s="56" t="s">
        <v>81</v>
      </c>
      <c r="AD243" s="55" t="s">
        <v>1917</v>
      </c>
      <c r="AE243" s="56" t="s">
        <v>89</v>
      </c>
      <c r="AF243" s="36" t="s">
        <v>4292</v>
      </c>
      <c r="AG243" s="33"/>
      <c r="AH243" s="50" t="s">
        <v>242</v>
      </c>
      <c r="AI243" s="50" t="s">
        <v>319</v>
      </c>
      <c r="AJ243" s="25" t="s">
        <v>1466</v>
      </c>
      <c r="AK243" s="50" t="s">
        <v>1432</v>
      </c>
      <c r="AL243" s="50" t="s">
        <v>880</v>
      </c>
      <c r="AM243" s="25" t="s">
        <v>4293</v>
      </c>
      <c r="AN243" s="37" t="s">
        <v>1288</v>
      </c>
      <c r="AO243" s="38" t="s">
        <v>4294</v>
      </c>
      <c r="AP243" s="38" t="s">
        <v>4295</v>
      </c>
      <c r="AQ243" s="38" t="s">
        <v>4289</v>
      </c>
      <c r="AR243" s="39">
        <v>93.0</v>
      </c>
      <c r="AS243" s="57" t="s">
        <v>4296</v>
      </c>
      <c r="AT243" s="39">
        <v>92.0</v>
      </c>
      <c r="AU243" s="41" t="s">
        <v>4297</v>
      </c>
      <c r="AV243" s="39">
        <v>70.0</v>
      </c>
      <c r="AW243" s="57" t="s">
        <v>4298</v>
      </c>
      <c r="AX243" s="39">
        <v>67.0</v>
      </c>
      <c r="AY243" s="58" t="s">
        <v>4299</v>
      </c>
      <c r="AZ243" s="39">
        <v>75.0</v>
      </c>
      <c r="BA243" s="78"/>
      <c r="BB243" s="78"/>
      <c r="BC243" s="78"/>
      <c r="BD243" s="78"/>
      <c r="BE243" s="61"/>
      <c r="BF243" s="61"/>
      <c r="BG243" s="61"/>
      <c r="BH243" s="61"/>
      <c r="BI243" s="61"/>
      <c r="BJ243" s="61"/>
      <c r="BK243" s="61"/>
      <c r="BL243" s="61"/>
      <c r="BM243" s="61"/>
      <c r="BN243" s="16"/>
      <c r="BO243" s="17"/>
    </row>
    <row r="244">
      <c r="A244" s="81" t="s">
        <v>4300</v>
      </c>
      <c r="B244" s="81" t="s">
        <v>4301</v>
      </c>
      <c r="C244" s="19" t="s">
        <v>4302</v>
      </c>
      <c r="D244" s="20"/>
      <c r="E244" s="21" t="s">
        <v>1245</v>
      </c>
      <c r="F244" s="22" t="s">
        <v>267</v>
      </c>
      <c r="G244" s="23" t="s">
        <v>4303</v>
      </c>
      <c r="H244" s="24" t="s">
        <v>91</v>
      </c>
      <c r="I244" s="24" t="s">
        <v>445</v>
      </c>
      <c r="J244" s="25" t="s">
        <v>1803</v>
      </c>
      <c r="K244" s="26" t="s">
        <v>4304</v>
      </c>
      <c r="L244" s="27"/>
      <c r="M244" s="28" t="s">
        <v>1017</v>
      </c>
      <c r="N244" s="29" t="s">
        <v>1851</v>
      </c>
      <c r="O244" s="30" t="s">
        <v>172</v>
      </c>
      <c r="P244" s="24" t="s">
        <v>601</v>
      </c>
      <c r="Q244" s="30" t="s">
        <v>2206</v>
      </c>
      <c r="R244" s="30" t="s">
        <v>159</v>
      </c>
      <c r="S244" s="31" t="s">
        <v>134</v>
      </c>
      <c r="T244" s="24" t="s">
        <v>444</v>
      </c>
      <c r="U244" s="32" t="s">
        <v>720</v>
      </c>
      <c r="V244" s="25" t="s">
        <v>1819</v>
      </c>
      <c r="W244" s="25" t="s">
        <v>4305</v>
      </c>
      <c r="X244" s="25" t="s">
        <v>4306</v>
      </c>
      <c r="Y244" s="33"/>
      <c r="Z244" s="34" t="s">
        <v>563</v>
      </c>
      <c r="AA244" s="35" t="s">
        <v>87</v>
      </c>
      <c r="AB244" s="22" t="s">
        <v>1132</v>
      </c>
      <c r="AC244" s="35" t="s">
        <v>716</v>
      </c>
      <c r="AD244" s="34" t="s">
        <v>571</v>
      </c>
      <c r="AE244" s="35" t="s">
        <v>530</v>
      </c>
      <c r="AF244" s="36" t="s">
        <v>4307</v>
      </c>
      <c r="AG244" s="33"/>
      <c r="AH244" s="24" t="s">
        <v>167</v>
      </c>
      <c r="AI244" s="24" t="s">
        <v>545</v>
      </c>
      <c r="AJ244" s="25" t="s">
        <v>162</v>
      </c>
      <c r="AK244" s="24" t="s">
        <v>1788</v>
      </c>
      <c r="AL244" s="24" t="s">
        <v>136</v>
      </c>
      <c r="AM244" s="25" t="s">
        <v>4308</v>
      </c>
      <c r="AN244" s="37" t="s">
        <v>4309</v>
      </c>
      <c r="AO244" s="38" t="s">
        <v>4245</v>
      </c>
      <c r="AP244" s="38" t="s">
        <v>3728</v>
      </c>
      <c r="AQ244" s="38" t="s">
        <v>4302</v>
      </c>
      <c r="AR244" s="39">
        <v>148.0</v>
      </c>
      <c r="AS244" s="40" t="s">
        <v>1822</v>
      </c>
      <c r="AT244" s="39">
        <v>162.0</v>
      </c>
      <c r="AU244" s="41" t="s">
        <v>4310</v>
      </c>
      <c r="AV244" s="39">
        <v>136.0</v>
      </c>
      <c r="AW244" s="40" t="s">
        <v>4311</v>
      </c>
      <c r="AX244" s="39">
        <v>108.0</v>
      </c>
      <c r="AY244" s="42" t="s">
        <v>4312</v>
      </c>
      <c r="AZ244" s="39">
        <v>128.0</v>
      </c>
      <c r="BA244" s="79"/>
      <c r="BB244" s="79"/>
      <c r="BC244" s="79"/>
      <c r="BD244" s="79"/>
      <c r="BE244" s="45"/>
      <c r="BF244" s="45"/>
      <c r="BG244" s="45"/>
      <c r="BH244" s="45"/>
      <c r="BI244" s="45"/>
      <c r="BJ244" s="45"/>
      <c r="BK244" s="45"/>
      <c r="BL244" s="45"/>
      <c r="BM244" s="45"/>
      <c r="BN244" s="16"/>
      <c r="BO244" s="17"/>
    </row>
    <row r="245">
      <c r="A245" s="81" t="s">
        <v>4313</v>
      </c>
      <c r="B245" s="81" t="s">
        <v>4314</v>
      </c>
      <c r="C245" s="19" t="s">
        <v>330</v>
      </c>
      <c r="D245" s="47"/>
      <c r="E245" s="70" t="s">
        <v>330</v>
      </c>
      <c r="F245" s="49" t="s">
        <v>330</v>
      </c>
      <c r="G245" s="23" t="s">
        <v>330</v>
      </c>
      <c r="H245" s="50" t="s">
        <v>330</v>
      </c>
      <c r="I245" s="50" t="s">
        <v>330</v>
      </c>
      <c r="J245" s="25" t="s">
        <v>330</v>
      </c>
      <c r="K245" s="26" t="s">
        <v>330</v>
      </c>
      <c r="L245" s="27"/>
      <c r="M245" s="51" t="s">
        <v>330</v>
      </c>
      <c r="N245" s="52" t="s">
        <v>330</v>
      </c>
      <c r="O245" s="53" t="s">
        <v>330</v>
      </c>
      <c r="P245" s="50" t="s">
        <v>330</v>
      </c>
      <c r="Q245" s="53" t="s">
        <v>330</v>
      </c>
      <c r="R245" s="53" t="s">
        <v>330</v>
      </c>
      <c r="S245" s="54" t="s">
        <v>330</v>
      </c>
      <c r="T245" s="50" t="s">
        <v>330</v>
      </c>
      <c r="U245" s="32" t="s">
        <v>330</v>
      </c>
      <c r="V245" s="25" t="s">
        <v>330</v>
      </c>
      <c r="W245" s="25" t="s">
        <v>330</v>
      </c>
      <c r="X245" s="25" t="s">
        <v>330</v>
      </c>
      <c r="Y245" s="33"/>
      <c r="Z245" s="55" t="s">
        <v>330</v>
      </c>
      <c r="AA245" s="56" t="s">
        <v>330</v>
      </c>
      <c r="AB245" s="49" t="s">
        <v>330</v>
      </c>
      <c r="AC245" s="56" t="s">
        <v>330</v>
      </c>
      <c r="AD245" s="55" t="s">
        <v>330</v>
      </c>
      <c r="AE245" s="56" t="s">
        <v>330</v>
      </c>
      <c r="AF245" s="36" t="s">
        <v>330</v>
      </c>
      <c r="AG245" s="33"/>
      <c r="AH245" s="50" t="s">
        <v>330</v>
      </c>
      <c r="AI245" s="50" t="s">
        <v>330</v>
      </c>
      <c r="AJ245" s="25" t="s">
        <v>330</v>
      </c>
      <c r="AK245" s="50" t="s">
        <v>330</v>
      </c>
      <c r="AL245" s="50" t="s">
        <v>330</v>
      </c>
      <c r="AM245" s="25" t="s">
        <v>330</v>
      </c>
      <c r="AN245" s="37" t="s">
        <v>330</v>
      </c>
      <c r="AO245" s="38" t="s">
        <v>330</v>
      </c>
      <c r="AP245" s="38" t="s">
        <v>330</v>
      </c>
      <c r="AQ245" s="38" t="s">
        <v>330</v>
      </c>
      <c r="AR245" s="39">
        <v>322.0</v>
      </c>
      <c r="AS245" s="57" t="s">
        <v>330</v>
      </c>
      <c r="AT245" s="39">
        <v>322.0</v>
      </c>
      <c r="AU245" s="41" t="s">
        <v>330</v>
      </c>
      <c r="AV245" s="39">
        <v>322.0</v>
      </c>
      <c r="AW245" s="57" t="s">
        <v>330</v>
      </c>
      <c r="AX245" s="39">
        <v>322.0</v>
      </c>
      <c r="AY245" s="58" t="s">
        <v>330</v>
      </c>
      <c r="AZ245" s="39">
        <v>322.0</v>
      </c>
      <c r="BA245" s="78"/>
      <c r="BB245" s="78"/>
      <c r="BC245" s="78"/>
      <c r="BD245" s="78"/>
      <c r="BE245" s="61"/>
      <c r="BF245" s="61"/>
      <c r="BG245" s="61"/>
      <c r="BH245" s="61"/>
      <c r="BI245" s="61"/>
      <c r="BJ245" s="61"/>
      <c r="BK245" s="61"/>
      <c r="BL245" s="61"/>
      <c r="BM245" s="61"/>
      <c r="BN245" s="16"/>
      <c r="BO245" s="17"/>
    </row>
    <row r="246">
      <c r="A246" s="81" t="s">
        <v>4315</v>
      </c>
      <c r="B246" s="81" t="s">
        <v>4316</v>
      </c>
      <c r="C246" s="19" t="s">
        <v>4317</v>
      </c>
      <c r="D246" s="20"/>
      <c r="E246" s="21" t="s">
        <v>4318</v>
      </c>
      <c r="F246" s="22" t="s">
        <v>149</v>
      </c>
      <c r="G246" s="23" t="s">
        <v>934</v>
      </c>
      <c r="H246" s="24" t="s">
        <v>765</v>
      </c>
      <c r="I246" s="24" t="s">
        <v>679</v>
      </c>
      <c r="J246" s="25" t="s">
        <v>122</v>
      </c>
      <c r="K246" s="26" t="s">
        <v>4319</v>
      </c>
      <c r="L246" s="27"/>
      <c r="M246" s="28" t="s">
        <v>4320</v>
      </c>
      <c r="N246" s="29" t="s">
        <v>1405</v>
      </c>
      <c r="O246" s="30" t="s">
        <v>228</v>
      </c>
      <c r="P246" s="24" t="s">
        <v>473</v>
      </c>
      <c r="Q246" s="30" t="s">
        <v>267</v>
      </c>
      <c r="R246" s="30" t="s">
        <v>1317</v>
      </c>
      <c r="S246" s="31" t="s">
        <v>1783</v>
      </c>
      <c r="T246" s="24" t="s">
        <v>463</v>
      </c>
      <c r="U246" s="32" t="s">
        <v>2165</v>
      </c>
      <c r="V246" s="25" t="s">
        <v>588</v>
      </c>
      <c r="W246" s="25" t="s">
        <v>1363</v>
      </c>
      <c r="X246" s="25" t="s">
        <v>4321</v>
      </c>
      <c r="Y246" s="33"/>
      <c r="Z246" s="34" t="s">
        <v>1815</v>
      </c>
      <c r="AA246" s="35" t="s">
        <v>1265</v>
      </c>
      <c r="AB246" s="22" t="s">
        <v>341</v>
      </c>
      <c r="AC246" s="35" t="s">
        <v>509</v>
      </c>
      <c r="AD246" s="34" t="s">
        <v>2300</v>
      </c>
      <c r="AE246" s="35" t="s">
        <v>1065</v>
      </c>
      <c r="AF246" s="36" t="s">
        <v>4322</v>
      </c>
      <c r="AG246" s="33"/>
      <c r="AH246" s="24" t="s">
        <v>4323</v>
      </c>
      <c r="AI246" s="24" t="s">
        <v>82</v>
      </c>
      <c r="AJ246" s="25" t="s">
        <v>4324</v>
      </c>
      <c r="AK246" s="24" t="s">
        <v>254</v>
      </c>
      <c r="AL246" s="24" t="s">
        <v>96</v>
      </c>
      <c r="AM246" s="25" t="s">
        <v>1196</v>
      </c>
      <c r="AN246" s="37" t="s">
        <v>4325</v>
      </c>
      <c r="AO246" s="38" t="s">
        <v>2541</v>
      </c>
      <c r="AP246" s="38" t="s">
        <v>4326</v>
      </c>
      <c r="AQ246" s="38" t="s">
        <v>4317</v>
      </c>
      <c r="AR246" s="39">
        <v>247.0</v>
      </c>
      <c r="AS246" s="40" t="s">
        <v>4327</v>
      </c>
      <c r="AT246" s="39">
        <v>219.0</v>
      </c>
      <c r="AU246" s="41" t="s">
        <v>4328</v>
      </c>
      <c r="AV246" s="39">
        <v>248.0</v>
      </c>
      <c r="AW246" s="40" t="s">
        <v>4329</v>
      </c>
      <c r="AX246" s="39">
        <v>260.0</v>
      </c>
      <c r="AY246" s="42" t="s">
        <v>4330</v>
      </c>
      <c r="AZ246" s="39">
        <v>241.0</v>
      </c>
      <c r="BA246" s="79"/>
      <c r="BB246" s="79"/>
      <c r="BC246" s="79"/>
      <c r="BD246" s="79"/>
      <c r="BE246" s="45"/>
      <c r="BF246" s="45"/>
      <c r="BG246" s="45"/>
      <c r="BH246" s="45"/>
      <c r="BI246" s="45"/>
      <c r="BJ246" s="45"/>
      <c r="BK246" s="45"/>
      <c r="BL246" s="45"/>
      <c r="BM246" s="45"/>
      <c r="BN246" s="16"/>
      <c r="BO246" s="17"/>
    </row>
    <row r="247">
      <c r="A247" s="81" t="s">
        <v>4331</v>
      </c>
      <c r="B247" s="81" t="s">
        <v>4332</v>
      </c>
      <c r="C247" s="19" t="s">
        <v>4333</v>
      </c>
      <c r="D247" s="47"/>
      <c r="E247" s="48" t="s">
        <v>68</v>
      </c>
      <c r="F247" s="49" t="s">
        <v>536</v>
      </c>
      <c r="G247" s="23" t="s">
        <v>2690</v>
      </c>
      <c r="H247" s="50" t="s">
        <v>235</v>
      </c>
      <c r="I247" s="50" t="s">
        <v>431</v>
      </c>
      <c r="J247" s="25" t="s">
        <v>4334</v>
      </c>
      <c r="K247" s="26" t="s">
        <v>4335</v>
      </c>
      <c r="L247" s="27"/>
      <c r="M247" s="51" t="s">
        <v>705</v>
      </c>
      <c r="N247" s="52" t="s">
        <v>81</v>
      </c>
      <c r="O247" s="53" t="s">
        <v>81</v>
      </c>
      <c r="P247" s="50" t="s">
        <v>575</v>
      </c>
      <c r="Q247" s="53" t="s">
        <v>880</v>
      </c>
      <c r="R247" s="53" t="s">
        <v>879</v>
      </c>
      <c r="S247" s="54" t="s">
        <v>1132</v>
      </c>
      <c r="T247" s="50" t="s">
        <v>155</v>
      </c>
      <c r="U247" s="32" t="s">
        <v>2033</v>
      </c>
      <c r="V247" s="25" t="s">
        <v>1621</v>
      </c>
      <c r="W247" s="25" t="s">
        <v>2929</v>
      </c>
      <c r="X247" s="25" t="s">
        <v>4336</v>
      </c>
      <c r="Y247" s="33"/>
      <c r="Z247" s="55" t="s">
        <v>3684</v>
      </c>
      <c r="AA247" s="56" t="s">
        <v>201</v>
      </c>
      <c r="AB247" s="49" t="s">
        <v>436</v>
      </c>
      <c r="AC247" s="56" t="s">
        <v>381</v>
      </c>
      <c r="AD247" s="55" t="s">
        <v>315</v>
      </c>
      <c r="AE247" s="56" t="s">
        <v>430</v>
      </c>
      <c r="AF247" s="36" t="s">
        <v>4337</v>
      </c>
      <c r="AG247" s="33"/>
      <c r="AH247" s="50" t="s">
        <v>439</v>
      </c>
      <c r="AI247" s="50" t="s">
        <v>159</v>
      </c>
      <c r="AJ247" s="25" t="s">
        <v>4338</v>
      </c>
      <c r="AK247" s="50" t="s">
        <v>1365</v>
      </c>
      <c r="AL247" s="50" t="s">
        <v>168</v>
      </c>
      <c r="AM247" s="25" t="s">
        <v>2603</v>
      </c>
      <c r="AN247" s="37" t="s">
        <v>4339</v>
      </c>
      <c r="AO247" s="38" t="s">
        <v>665</v>
      </c>
      <c r="AP247" s="38" t="s">
        <v>4340</v>
      </c>
      <c r="AQ247" s="38" t="s">
        <v>4333</v>
      </c>
      <c r="AR247" s="39">
        <v>98.0</v>
      </c>
      <c r="AS247" s="57" t="s">
        <v>4341</v>
      </c>
      <c r="AT247" s="39">
        <v>125.0</v>
      </c>
      <c r="AU247" s="41" t="s">
        <v>4342</v>
      </c>
      <c r="AV247" s="39">
        <v>84.0</v>
      </c>
      <c r="AW247" s="57" t="s">
        <v>4343</v>
      </c>
      <c r="AX247" s="39">
        <v>71.0</v>
      </c>
      <c r="AY247" s="58" t="s">
        <v>4344</v>
      </c>
      <c r="AZ247" s="39">
        <v>98.0</v>
      </c>
      <c r="BA247" s="78"/>
      <c r="BB247" s="78"/>
      <c r="BC247" s="78"/>
      <c r="BD247" s="78"/>
      <c r="BE247" s="61"/>
      <c r="BF247" s="61"/>
      <c r="BG247" s="61"/>
      <c r="BH247" s="61"/>
      <c r="BI247" s="61"/>
      <c r="BJ247" s="61"/>
      <c r="BK247" s="61"/>
      <c r="BL247" s="61"/>
      <c r="BM247" s="61"/>
      <c r="BN247" s="16"/>
      <c r="BO247" s="17"/>
    </row>
    <row r="248">
      <c r="A248" s="81" t="s">
        <v>4345</v>
      </c>
      <c r="B248" s="81" t="s">
        <v>329</v>
      </c>
      <c r="C248" s="19" t="s">
        <v>541</v>
      </c>
      <c r="D248" s="20"/>
      <c r="E248" s="21" t="s">
        <v>457</v>
      </c>
      <c r="F248" s="22" t="s">
        <v>444</v>
      </c>
      <c r="G248" s="23" t="s">
        <v>4346</v>
      </c>
      <c r="H248" s="24" t="s">
        <v>307</v>
      </c>
      <c r="I248" s="24" t="s">
        <v>1115</v>
      </c>
      <c r="J248" s="25" t="s">
        <v>690</v>
      </c>
      <c r="K248" s="26" t="s">
        <v>4347</v>
      </c>
      <c r="L248" s="27"/>
      <c r="M248" s="28" t="s">
        <v>138</v>
      </c>
      <c r="N248" s="29" t="s">
        <v>1137</v>
      </c>
      <c r="O248" s="30" t="s">
        <v>94</v>
      </c>
      <c r="P248" s="24" t="s">
        <v>795</v>
      </c>
      <c r="Q248" s="30" t="s">
        <v>692</v>
      </c>
      <c r="R248" s="30" t="s">
        <v>1433</v>
      </c>
      <c r="S248" s="31" t="s">
        <v>136</v>
      </c>
      <c r="T248" s="24" t="s">
        <v>751</v>
      </c>
      <c r="U248" s="32" t="s">
        <v>716</v>
      </c>
      <c r="V248" s="25" t="s">
        <v>546</v>
      </c>
      <c r="W248" s="25" t="s">
        <v>2654</v>
      </c>
      <c r="X248" s="25" t="s">
        <v>4348</v>
      </c>
      <c r="Y248" s="33"/>
      <c r="Z248" s="34" t="s">
        <v>1731</v>
      </c>
      <c r="AA248" s="35" t="s">
        <v>279</v>
      </c>
      <c r="AB248" s="22" t="s">
        <v>694</v>
      </c>
      <c r="AC248" s="35" t="s">
        <v>273</v>
      </c>
      <c r="AD248" s="34" t="s">
        <v>717</v>
      </c>
      <c r="AE248" s="35" t="s">
        <v>135</v>
      </c>
      <c r="AF248" s="36" t="s">
        <v>3304</v>
      </c>
      <c r="AG248" s="33"/>
      <c r="AH248" s="24" t="s">
        <v>2453</v>
      </c>
      <c r="AI248" s="24" t="s">
        <v>155</v>
      </c>
      <c r="AJ248" s="25" t="s">
        <v>4349</v>
      </c>
      <c r="AK248" s="24" t="s">
        <v>186</v>
      </c>
      <c r="AL248" s="24" t="s">
        <v>159</v>
      </c>
      <c r="AM248" s="25" t="s">
        <v>4350</v>
      </c>
      <c r="AN248" s="37" t="s">
        <v>3711</v>
      </c>
      <c r="AO248" s="38" t="s">
        <v>3202</v>
      </c>
      <c r="AP248" s="38" t="s">
        <v>4351</v>
      </c>
      <c r="AQ248" s="38" t="s">
        <v>541</v>
      </c>
      <c r="AR248" s="39">
        <v>190.0</v>
      </c>
      <c r="AS248" s="40" t="s">
        <v>4352</v>
      </c>
      <c r="AT248" s="39">
        <v>176.0</v>
      </c>
      <c r="AU248" s="41" t="s">
        <v>4353</v>
      </c>
      <c r="AV248" s="39">
        <v>200.0</v>
      </c>
      <c r="AW248" s="40" t="s">
        <v>4354</v>
      </c>
      <c r="AX248" s="39">
        <v>229.0</v>
      </c>
      <c r="AY248" s="42" t="s">
        <v>4355</v>
      </c>
      <c r="AZ248" s="39">
        <v>222.0</v>
      </c>
      <c r="BA248" s="79"/>
      <c r="BB248" s="79"/>
      <c r="BC248" s="79"/>
      <c r="BD248" s="79"/>
      <c r="BE248" s="45"/>
      <c r="BF248" s="45"/>
      <c r="BG248" s="45"/>
      <c r="BH248" s="45"/>
      <c r="BI248" s="45"/>
      <c r="BJ248" s="45"/>
      <c r="BK248" s="45"/>
      <c r="BL248" s="45"/>
      <c r="BM248" s="45"/>
      <c r="BN248" s="16"/>
      <c r="BO248" s="17"/>
    </row>
    <row r="249">
      <c r="A249" s="81" t="s">
        <v>4356</v>
      </c>
      <c r="B249" s="81" t="s">
        <v>2130</v>
      </c>
      <c r="C249" s="19" t="s">
        <v>4357</v>
      </c>
      <c r="D249" s="47"/>
      <c r="E249" s="48" t="s">
        <v>747</v>
      </c>
      <c r="F249" s="49" t="s">
        <v>267</v>
      </c>
      <c r="G249" s="23" t="s">
        <v>3667</v>
      </c>
      <c r="H249" s="50" t="s">
        <v>1131</v>
      </c>
      <c r="I249" s="50" t="s">
        <v>193</v>
      </c>
      <c r="J249" s="25" t="s">
        <v>4358</v>
      </c>
      <c r="K249" s="26" t="s">
        <v>1083</v>
      </c>
      <c r="L249" s="27"/>
      <c r="M249" s="51" t="s">
        <v>4359</v>
      </c>
      <c r="N249" s="52" t="s">
        <v>193</v>
      </c>
      <c r="O249" s="53" t="s">
        <v>445</v>
      </c>
      <c r="P249" s="50" t="s">
        <v>1083</v>
      </c>
      <c r="Q249" s="53" t="s">
        <v>193</v>
      </c>
      <c r="R249" s="53" t="s">
        <v>1411</v>
      </c>
      <c r="S249" s="54" t="s">
        <v>751</v>
      </c>
      <c r="T249" s="50" t="s">
        <v>267</v>
      </c>
      <c r="U249" s="32" t="s">
        <v>4360</v>
      </c>
      <c r="V249" s="25" t="s">
        <v>412</v>
      </c>
      <c r="W249" s="25" t="s">
        <v>4361</v>
      </c>
      <c r="X249" s="25" t="s">
        <v>3032</v>
      </c>
      <c r="Y249" s="33"/>
      <c r="Z249" s="55" t="s">
        <v>209</v>
      </c>
      <c r="AA249" s="56" t="s">
        <v>111</v>
      </c>
      <c r="AB249" s="49" t="s">
        <v>566</v>
      </c>
      <c r="AC249" s="56" t="s">
        <v>439</v>
      </c>
      <c r="AD249" s="55" t="s">
        <v>93</v>
      </c>
      <c r="AE249" s="56" t="s">
        <v>1200</v>
      </c>
      <c r="AF249" s="36" t="s">
        <v>4362</v>
      </c>
      <c r="AG249" s="33"/>
      <c r="AH249" s="50" t="s">
        <v>2884</v>
      </c>
      <c r="AI249" s="50" t="s">
        <v>79</v>
      </c>
      <c r="AJ249" s="25" t="s">
        <v>4363</v>
      </c>
      <c r="AK249" s="50" t="s">
        <v>3802</v>
      </c>
      <c r="AL249" s="50" t="s">
        <v>517</v>
      </c>
      <c r="AM249" s="25" t="s">
        <v>1105</v>
      </c>
      <c r="AN249" s="37" t="s">
        <v>4364</v>
      </c>
      <c r="AO249" s="38" t="s">
        <v>3762</v>
      </c>
      <c r="AP249" s="38" t="s">
        <v>4365</v>
      </c>
      <c r="AQ249" s="38" t="s">
        <v>4357</v>
      </c>
      <c r="AR249" s="39">
        <v>248.0</v>
      </c>
      <c r="AS249" s="57" t="s">
        <v>4366</v>
      </c>
      <c r="AT249" s="39">
        <v>235.0</v>
      </c>
      <c r="AU249" s="41" t="s">
        <v>4367</v>
      </c>
      <c r="AV249" s="39">
        <v>256.0</v>
      </c>
      <c r="AW249" s="57" t="s">
        <v>4368</v>
      </c>
      <c r="AX249" s="39">
        <v>271.0</v>
      </c>
      <c r="AY249" s="58" t="s">
        <v>4369</v>
      </c>
      <c r="AZ249" s="39">
        <v>255.0</v>
      </c>
      <c r="BA249" s="78"/>
      <c r="BB249" s="78"/>
      <c r="BC249" s="78"/>
      <c r="BD249" s="78"/>
      <c r="BE249" s="61"/>
      <c r="BF249" s="61"/>
      <c r="BG249" s="61"/>
      <c r="BH249" s="61"/>
      <c r="BI249" s="61"/>
      <c r="BJ249" s="61"/>
      <c r="BK249" s="61"/>
      <c r="BL249" s="61"/>
      <c r="BM249" s="61"/>
      <c r="BN249" s="16"/>
      <c r="BO249" s="17"/>
    </row>
    <row r="250">
      <c r="A250" s="81" t="s">
        <v>4370</v>
      </c>
      <c r="B250" s="81" t="s">
        <v>4371</v>
      </c>
      <c r="C250" s="19" t="s">
        <v>4372</v>
      </c>
      <c r="D250" s="20"/>
      <c r="E250" s="21" t="s">
        <v>81</v>
      </c>
      <c r="F250" s="22" t="s">
        <v>431</v>
      </c>
      <c r="G250" s="23" t="s">
        <v>4373</v>
      </c>
      <c r="H250" s="24" t="s">
        <v>445</v>
      </c>
      <c r="I250" s="24" t="s">
        <v>460</v>
      </c>
      <c r="J250" s="25" t="s">
        <v>91</v>
      </c>
      <c r="K250" s="26" t="s">
        <v>4374</v>
      </c>
      <c r="L250" s="27"/>
      <c r="M250" s="28" t="s">
        <v>4375</v>
      </c>
      <c r="N250" s="29" t="s">
        <v>1803</v>
      </c>
      <c r="O250" s="30" t="s">
        <v>575</v>
      </c>
      <c r="P250" s="24" t="s">
        <v>3232</v>
      </c>
      <c r="Q250" s="30" t="s">
        <v>172</v>
      </c>
      <c r="R250" s="30" t="s">
        <v>96</v>
      </c>
      <c r="S250" s="31" t="s">
        <v>1411</v>
      </c>
      <c r="T250" s="24" t="s">
        <v>135</v>
      </c>
      <c r="U250" s="32" t="s">
        <v>459</v>
      </c>
      <c r="V250" s="25" t="s">
        <v>4376</v>
      </c>
      <c r="W250" s="25" t="s">
        <v>155</v>
      </c>
      <c r="X250" s="25" t="s">
        <v>550</v>
      </c>
      <c r="Y250" s="33"/>
      <c r="Z250" s="34" t="s">
        <v>382</v>
      </c>
      <c r="AA250" s="35" t="s">
        <v>952</v>
      </c>
      <c r="AB250" s="22" t="s">
        <v>542</v>
      </c>
      <c r="AC250" s="69" t="s">
        <v>2104</v>
      </c>
      <c r="AD250" s="34" t="s">
        <v>1497</v>
      </c>
      <c r="AE250" s="35" t="s">
        <v>116</v>
      </c>
      <c r="AF250" s="36" t="s">
        <v>1275</v>
      </c>
      <c r="AG250" s="33"/>
      <c r="AH250" s="24" t="s">
        <v>69</v>
      </c>
      <c r="AI250" s="24" t="s">
        <v>955</v>
      </c>
      <c r="AJ250" s="25" t="s">
        <v>4377</v>
      </c>
      <c r="AK250" s="24" t="s">
        <v>405</v>
      </c>
      <c r="AL250" s="24" t="s">
        <v>172</v>
      </c>
      <c r="AM250" s="25" t="s">
        <v>4378</v>
      </c>
      <c r="AN250" s="37" t="s">
        <v>4379</v>
      </c>
      <c r="AO250" s="38" t="s">
        <v>859</v>
      </c>
      <c r="AP250" s="38" t="s">
        <v>931</v>
      </c>
      <c r="AQ250" s="38" t="s">
        <v>4372</v>
      </c>
      <c r="AR250" s="39">
        <v>225.0</v>
      </c>
      <c r="AS250" s="40" t="s">
        <v>4380</v>
      </c>
      <c r="AT250" s="39">
        <v>210.0</v>
      </c>
      <c r="AU250" s="41" t="s">
        <v>4381</v>
      </c>
      <c r="AV250" s="39">
        <v>225.0</v>
      </c>
      <c r="AW250" s="40" t="s">
        <v>4382</v>
      </c>
      <c r="AX250" s="39">
        <v>231.0</v>
      </c>
      <c r="AY250" s="42" t="s">
        <v>4383</v>
      </c>
      <c r="AZ250" s="39">
        <v>232.0</v>
      </c>
      <c r="BA250" s="79"/>
      <c r="BB250" s="79"/>
      <c r="BC250" s="79"/>
      <c r="BD250" s="79"/>
      <c r="BE250" s="45"/>
      <c r="BF250" s="45"/>
      <c r="BG250" s="45"/>
      <c r="BH250" s="45"/>
      <c r="BI250" s="45"/>
      <c r="BJ250" s="45"/>
      <c r="BK250" s="45"/>
      <c r="BL250" s="45"/>
      <c r="BM250" s="45"/>
      <c r="BN250" s="16"/>
      <c r="BO250" s="17"/>
    </row>
    <row r="251">
      <c r="A251" s="81" t="s">
        <v>4384</v>
      </c>
      <c r="B251" s="81" t="s">
        <v>3751</v>
      </c>
      <c r="C251" s="19" t="s">
        <v>4385</v>
      </c>
      <c r="D251" s="47"/>
      <c r="E251" s="48" t="s">
        <v>1815</v>
      </c>
      <c r="F251" s="49" t="s">
        <v>77</v>
      </c>
      <c r="G251" s="23" t="s">
        <v>4386</v>
      </c>
      <c r="H251" s="50" t="s">
        <v>273</v>
      </c>
      <c r="I251" s="50" t="s">
        <v>601</v>
      </c>
      <c r="J251" s="25" t="s">
        <v>2671</v>
      </c>
      <c r="K251" s="26" t="s">
        <v>1816</v>
      </c>
      <c r="L251" s="27"/>
      <c r="M251" s="51" t="s">
        <v>4387</v>
      </c>
      <c r="N251" s="52" t="s">
        <v>1937</v>
      </c>
      <c r="O251" s="53" t="s">
        <v>340</v>
      </c>
      <c r="P251" s="50" t="s">
        <v>572</v>
      </c>
      <c r="Q251" s="53" t="s">
        <v>445</v>
      </c>
      <c r="R251" s="53" t="s">
        <v>573</v>
      </c>
      <c r="S251" s="54" t="s">
        <v>354</v>
      </c>
      <c r="T251" s="50" t="s">
        <v>129</v>
      </c>
      <c r="U251" s="32" t="s">
        <v>748</v>
      </c>
      <c r="V251" s="25" t="s">
        <v>4388</v>
      </c>
      <c r="W251" s="25" t="s">
        <v>4305</v>
      </c>
      <c r="X251" s="25" t="s">
        <v>4389</v>
      </c>
      <c r="Y251" s="33"/>
      <c r="Z251" s="55" t="s">
        <v>1025</v>
      </c>
      <c r="AA251" s="68" t="s">
        <v>348</v>
      </c>
      <c r="AB251" s="49" t="s">
        <v>473</v>
      </c>
      <c r="AC251" s="56" t="s">
        <v>236</v>
      </c>
      <c r="AD251" s="55" t="s">
        <v>1939</v>
      </c>
      <c r="AE251" s="56" t="s">
        <v>227</v>
      </c>
      <c r="AF251" s="36" t="s">
        <v>3908</v>
      </c>
      <c r="AG251" s="33"/>
      <c r="AH251" s="50" t="s">
        <v>195</v>
      </c>
      <c r="AI251" s="50" t="s">
        <v>354</v>
      </c>
      <c r="AJ251" s="25" t="s">
        <v>1319</v>
      </c>
      <c r="AK251" s="50" t="s">
        <v>172</v>
      </c>
      <c r="AL251" s="50" t="s">
        <v>1433</v>
      </c>
      <c r="AM251" s="25" t="s">
        <v>2300</v>
      </c>
      <c r="AN251" s="37" t="s">
        <v>4390</v>
      </c>
      <c r="AO251" s="38" t="s">
        <v>4391</v>
      </c>
      <c r="AP251" s="38" t="s">
        <v>2484</v>
      </c>
      <c r="AQ251" s="38" t="s">
        <v>4385</v>
      </c>
      <c r="AR251" s="39">
        <v>77.0</v>
      </c>
      <c r="AS251" s="57" t="s">
        <v>4392</v>
      </c>
      <c r="AT251" s="39">
        <v>121.0</v>
      </c>
      <c r="AU251" s="41" t="s">
        <v>4393</v>
      </c>
      <c r="AV251" s="39">
        <v>107.0</v>
      </c>
      <c r="AW251" s="57" t="s">
        <v>4394</v>
      </c>
      <c r="AX251" s="39">
        <v>87.0</v>
      </c>
      <c r="AY251" s="58" t="s">
        <v>4395</v>
      </c>
      <c r="AZ251" s="39">
        <v>94.0</v>
      </c>
      <c r="BA251" s="78"/>
      <c r="BB251" s="78"/>
      <c r="BC251" s="78"/>
      <c r="BD251" s="78"/>
      <c r="BE251" s="61"/>
      <c r="BF251" s="61"/>
      <c r="BG251" s="61"/>
      <c r="BH251" s="61"/>
      <c r="BI251" s="61"/>
      <c r="BJ251" s="61"/>
      <c r="BK251" s="61"/>
      <c r="BL251" s="61"/>
      <c r="BM251" s="61"/>
      <c r="BN251" s="16"/>
      <c r="BO251" s="17"/>
    </row>
    <row r="252">
      <c r="A252" s="81" t="s">
        <v>4396</v>
      </c>
      <c r="B252" s="81" t="s">
        <v>1826</v>
      </c>
      <c r="C252" s="19" t="s">
        <v>444</v>
      </c>
      <c r="D252" s="20"/>
      <c r="E252" s="21" t="s">
        <v>762</v>
      </c>
      <c r="F252" s="22" t="s">
        <v>660</v>
      </c>
      <c r="G252" s="23" t="s">
        <v>1517</v>
      </c>
      <c r="H252" s="24" t="s">
        <v>953</v>
      </c>
      <c r="I252" s="24" t="s">
        <v>82</v>
      </c>
      <c r="J252" s="25" t="s">
        <v>4397</v>
      </c>
      <c r="K252" s="26" t="s">
        <v>4398</v>
      </c>
      <c r="L252" s="27"/>
      <c r="M252" s="28" t="s">
        <v>4399</v>
      </c>
      <c r="N252" s="29" t="s">
        <v>575</v>
      </c>
      <c r="O252" s="30" t="s">
        <v>1667</v>
      </c>
      <c r="P252" s="24" t="s">
        <v>663</v>
      </c>
      <c r="Q252" s="30" t="s">
        <v>692</v>
      </c>
      <c r="R252" s="30" t="s">
        <v>302</v>
      </c>
      <c r="S252" s="31" t="s">
        <v>306</v>
      </c>
      <c r="T252" s="24" t="s">
        <v>791</v>
      </c>
      <c r="U252" s="32" t="s">
        <v>1184</v>
      </c>
      <c r="V252" s="25" t="s">
        <v>4243</v>
      </c>
      <c r="W252" s="25" t="s">
        <v>4400</v>
      </c>
      <c r="X252" s="25" t="s">
        <v>1273</v>
      </c>
      <c r="Y252" s="33"/>
      <c r="Z252" s="34" t="s">
        <v>296</v>
      </c>
      <c r="AA252" s="35" t="s">
        <v>306</v>
      </c>
      <c r="AB252" s="22" t="s">
        <v>1081</v>
      </c>
      <c r="AC252" s="35" t="s">
        <v>1018</v>
      </c>
      <c r="AD252" s="34" t="s">
        <v>156</v>
      </c>
      <c r="AE252" s="35" t="s">
        <v>71</v>
      </c>
      <c r="AF252" s="36" t="s">
        <v>4401</v>
      </c>
      <c r="AG252" s="33"/>
      <c r="AH252" s="24" t="s">
        <v>1061</v>
      </c>
      <c r="AI252" s="24" t="s">
        <v>81</v>
      </c>
      <c r="AJ252" s="25" t="s">
        <v>3801</v>
      </c>
      <c r="AK252" s="24" t="s">
        <v>2010</v>
      </c>
      <c r="AL252" s="24" t="s">
        <v>78</v>
      </c>
      <c r="AM252" s="25" t="s">
        <v>308</v>
      </c>
      <c r="AN252" s="37" t="s">
        <v>3710</v>
      </c>
      <c r="AO252" s="38" t="s">
        <v>4402</v>
      </c>
      <c r="AP252" s="38" t="s">
        <v>4403</v>
      </c>
      <c r="AQ252" s="38" t="s">
        <v>444</v>
      </c>
      <c r="AR252" s="39">
        <v>265.0</v>
      </c>
      <c r="AS252" s="40" t="s">
        <v>4404</v>
      </c>
      <c r="AT252" s="39">
        <v>276.0</v>
      </c>
      <c r="AU252" s="41" t="s">
        <v>3396</v>
      </c>
      <c r="AV252" s="39">
        <v>273.0</v>
      </c>
      <c r="AW252" s="40" t="s">
        <v>4405</v>
      </c>
      <c r="AX252" s="39">
        <v>267.0</v>
      </c>
      <c r="AY252" s="42" t="s">
        <v>4406</v>
      </c>
      <c r="AZ252" s="39">
        <v>271.0</v>
      </c>
      <c r="BA252" s="79"/>
      <c r="BB252" s="79"/>
      <c r="BC252" s="79"/>
      <c r="BD252" s="79"/>
      <c r="BE252" s="45"/>
      <c r="BF252" s="45"/>
      <c r="BG252" s="45"/>
      <c r="BH252" s="45"/>
      <c r="BI252" s="45"/>
      <c r="BJ252" s="45"/>
      <c r="BK252" s="45"/>
      <c r="BL252" s="45"/>
      <c r="BM252" s="45"/>
      <c r="BN252" s="16"/>
      <c r="BO252" s="17"/>
    </row>
    <row r="253">
      <c r="A253" s="81" t="s">
        <v>4407</v>
      </c>
      <c r="B253" s="81" t="s">
        <v>4408</v>
      </c>
      <c r="C253" s="19" t="s">
        <v>4409</v>
      </c>
      <c r="D253" s="47"/>
      <c r="E253" s="48" t="s">
        <v>195</v>
      </c>
      <c r="F253" s="49" t="s">
        <v>4410</v>
      </c>
      <c r="G253" s="23" t="s">
        <v>460</v>
      </c>
      <c r="H253" s="50" t="s">
        <v>1807</v>
      </c>
      <c r="I253" s="50" t="s">
        <v>313</v>
      </c>
      <c r="J253" s="25" t="s">
        <v>2434</v>
      </c>
      <c r="K253" s="26" t="s">
        <v>4411</v>
      </c>
      <c r="L253" s="27"/>
      <c r="M253" s="51" t="s">
        <v>4412</v>
      </c>
      <c r="N253" s="52" t="s">
        <v>622</v>
      </c>
      <c r="O253" s="53" t="s">
        <v>136</v>
      </c>
      <c r="P253" s="50" t="s">
        <v>542</v>
      </c>
      <c r="Q253" s="53" t="s">
        <v>1850</v>
      </c>
      <c r="R253" s="53" t="s">
        <v>230</v>
      </c>
      <c r="S253" s="54" t="s">
        <v>469</v>
      </c>
      <c r="T253" s="50" t="s">
        <v>129</v>
      </c>
      <c r="U253" s="32" t="s">
        <v>777</v>
      </c>
      <c r="V253" s="25" t="s">
        <v>3539</v>
      </c>
      <c r="W253" s="25" t="s">
        <v>2569</v>
      </c>
      <c r="X253" s="25" t="s">
        <v>4413</v>
      </c>
      <c r="Y253" s="33"/>
      <c r="Z253" s="55" t="s">
        <v>125</v>
      </c>
      <c r="AA253" s="56" t="s">
        <v>1131</v>
      </c>
      <c r="AB253" s="49" t="s">
        <v>979</v>
      </c>
      <c r="AC253" s="56" t="s">
        <v>858</v>
      </c>
      <c r="AD253" s="55" t="s">
        <v>382</v>
      </c>
      <c r="AE253" s="56" t="s">
        <v>886</v>
      </c>
      <c r="AF253" s="36" t="s">
        <v>4414</v>
      </c>
      <c r="AG253" s="33"/>
      <c r="AH253" s="50" t="s">
        <v>1137</v>
      </c>
      <c r="AI253" s="50" t="s">
        <v>76</v>
      </c>
      <c r="AJ253" s="25" t="s">
        <v>4116</v>
      </c>
      <c r="AK253" s="50" t="s">
        <v>380</v>
      </c>
      <c r="AL253" s="50" t="s">
        <v>319</v>
      </c>
      <c r="AM253" s="25" t="s">
        <v>4415</v>
      </c>
      <c r="AN253" s="37" t="s">
        <v>4416</v>
      </c>
      <c r="AO253" s="38" t="s">
        <v>3115</v>
      </c>
      <c r="AP253" s="38" t="s">
        <v>4417</v>
      </c>
      <c r="AQ253" s="38" t="s">
        <v>4409</v>
      </c>
      <c r="AR253" s="39">
        <v>177.0</v>
      </c>
      <c r="AS253" s="57" t="s">
        <v>4418</v>
      </c>
      <c r="AT253" s="39">
        <v>179.0</v>
      </c>
      <c r="AU253" s="41" t="s">
        <v>4419</v>
      </c>
      <c r="AV253" s="39">
        <v>187.0</v>
      </c>
      <c r="AW253" s="57" t="s">
        <v>4420</v>
      </c>
      <c r="AX253" s="39">
        <v>214.0</v>
      </c>
      <c r="AY253" s="58" t="s">
        <v>4421</v>
      </c>
      <c r="AZ253" s="39">
        <v>217.0</v>
      </c>
      <c r="BA253" s="78"/>
      <c r="BB253" s="78"/>
      <c r="BC253" s="78"/>
      <c r="BD253" s="78"/>
      <c r="BE253" s="61"/>
      <c r="BF253" s="61"/>
      <c r="BG253" s="61"/>
      <c r="BH253" s="61"/>
      <c r="BI253" s="61"/>
      <c r="BJ253" s="61"/>
      <c r="BK253" s="61"/>
      <c r="BL253" s="61"/>
      <c r="BM253" s="61"/>
      <c r="BN253" s="16"/>
      <c r="BO253" s="17"/>
    </row>
    <row r="254">
      <c r="A254" s="81" t="s">
        <v>4422</v>
      </c>
      <c r="B254" s="81" t="s">
        <v>4423</v>
      </c>
      <c r="C254" s="19" t="s">
        <v>4424</v>
      </c>
      <c r="D254" s="20"/>
      <c r="E254" s="21" t="s">
        <v>1092</v>
      </c>
      <c r="F254" s="22" t="s">
        <v>602</v>
      </c>
      <c r="G254" s="23" t="s">
        <v>706</v>
      </c>
      <c r="H254" s="24" t="s">
        <v>76</v>
      </c>
      <c r="I254" s="24" t="s">
        <v>2331</v>
      </c>
      <c r="J254" s="25" t="s">
        <v>4425</v>
      </c>
      <c r="K254" s="26" t="s">
        <v>2203</v>
      </c>
      <c r="L254" s="27"/>
      <c r="M254" s="28" t="s">
        <v>1972</v>
      </c>
      <c r="N254" s="29" t="s">
        <v>337</v>
      </c>
      <c r="O254" s="30" t="s">
        <v>791</v>
      </c>
      <c r="P254" s="24" t="s">
        <v>410</v>
      </c>
      <c r="Q254" s="30" t="s">
        <v>1176</v>
      </c>
      <c r="R254" s="30" t="s">
        <v>1317</v>
      </c>
      <c r="S254" s="31" t="s">
        <v>94</v>
      </c>
      <c r="T254" s="24" t="s">
        <v>84</v>
      </c>
      <c r="U254" s="32" t="s">
        <v>4426</v>
      </c>
      <c r="V254" s="25" t="s">
        <v>1018</v>
      </c>
      <c r="W254" s="25" t="s">
        <v>4094</v>
      </c>
      <c r="X254" s="25" t="s">
        <v>2032</v>
      </c>
      <c r="Y254" s="33"/>
      <c r="Z254" s="34" t="s">
        <v>955</v>
      </c>
      <c r="AA254" s="35" t="s">
        <v>1667</v>
      </c>
      <c r="AB254" s="22" t="s">
        <v>1731</v>
      </c>
      <c r="AC254" s="35" t="s">
        <v>71</v>
      </c>
      <c r="AD254" s="34" t="s">
        <v>980</v>
      </c>
      <c r="AE254" s="35" t="s">
        <v>380</v>
      </c>
      <c r="AF254" s="36" t="s">
        <v>3290</v>
      </c>
      <c r="AG254" s="33"/>
      <c r="AH254" s="24" t="s">
        <v>710</v>
      </c>
      <c r="AI254" s="24" t="s">
        <v>81</v>
      </c>
      <c r="AJ254" s="25" t="s">
        <v>341</v>
      </c>
      <c r="AK254" s="24" t="s">
        <v>272</v>
      </c>
      <c r="AL254" s="24" t="s">
        <v>108</v>
      </c>
      <c r="AM254" s="25" t="s">
        <v>552</v>
      </c>
      <c r="AN254" s="37" t="s">
        <v>531</v>
      </c>
      <c r="AO254" s="38" t="s">
        <v>4427</v>
      </c>
      <c r="AP254" s="38" t="s">
        <v>3553</v>
      </c>
      <c r="AQ254" s="38" t="s">
        <v>4424</v>
      </c>
      <c r="AR254" s="39">
        <v>121.0</v>
      </c>
      <c r="AS254" s="40" t="s">
        <v>4428</v>
      </c>
      <c r="AT254" s="39">
        <v>100.0</v>
      </c>
      <c r="AU254" s="41" t="s">
        <v>4429</v>
      </c>
      <c r="AV254" s="39">
        <v>96.0</v>
      </c>
      <c r="AW254" s="40" t="s">
        <v>4430</v>
      </c>
      <c r="AX254" s="39">
        <v>112.0</v>
      </c>
      <c r="AY254" s="42" t="s">
        <v>4431</v>
      </c>
      <c r="AZ254" s="39">
        <v>117.0</v>
      </c>
      <c r="BA254" s="79"/>
      <c r="BB254" s="79"/>
      <c r="BC254" s="79"/>
      <c r="BD254" s="79"/>
      <c r="BE254" s="45"/>
      <c r="BF254" s="45"/>
      <c r="BG254" s="45"/>
      <c r="BH254" s="45"/>
      <c r="BI254" s="45"/>
      <c r="BJ254" s="45"/>
      <c r="BK254" s="45"/>
      <c r="BL254" s="45"/>
      <c r="BM254" s="45"/>
      <c r="BN254" s="16"/>
      <c r="BO254" s="17"/>
    </row>
    <row r="255">
      <c r="A255" s="81" t="s">
        <v>4432</v>
      </c>
      <c r="B255" s="81" t="s">
        <v>1508</v>
      </c>
      <c r="C255" s="19" t="s">
        <v>4433</v>
      </c>
      <c r="D255" s="47"/>
      <c r="E255" s="48" t="s">
        <v>631</v>
      </c>
      <c r="F255" s="49" t="s">
        <v>504</v>
      </c>
      <c r="G255" s="23" t="s">
        <v>2566</v>
      </c>
      <c r="H255" s="50" t="s">
        <v>626</v>
      </c>
      <c r="I255" s="50" t="s">
        <v>82</v>
      </c>
      <c r="J255" s="25" t="s">
        <v>4434</v>
      </c>
      <c r="K255" s="26" t="s">
        <v>3498</v>
      </c>
      <c r="L255" s="27"/>
      <c r="M255" s="51" t="s">
        <v>4435</v>
      </c>
      <c r="N255" s="52" t="s">
        <v>994</v>
      </c>
      <c r="O255" s="53" t="s">
        <v>228</v>
      </c>
      <c r="P255" s="50" t="s">
        <v>1539</v>
      </c>
      <c r="Q255" s="53" t="s">
        <v>79</v>
      </c>
      <c r="R255" s="53" t="s">
        <v>573</v>
      </c>
      <c r="S255" s="54" t="s">
        <v>380</v>
      </c>
      <c r="T255" s="50" t="s">
        <v>267</v>
      </c>
      <c r="U255" s="32" t="s">
        <v>4436</v>
      </c>
      <c r="V255" s="25" t="s">
        <v>3188</v>
      </c>
      <c r="W255" s="25" t="s">
        <v>617</v>
      </c>
      <c r="X255" s="25" t="s">
        <v>3785</v>
      </c>
      <c r="Y255" s="33"/>
      <c r="Z255" s="55" t="s">
        <v>796</v>
      </c>
      <c r="AA255" s="68" t="s">
        <v>128</v>
      </c>
      <c r="AB255" s="49" t="s">
        <v>744</v>
      </c>
      <c r="AC255" s="71" t="s">
        <v>517</v>
      </c>
      <c r="AD255" s="55" t="s">
        <v>72</v>
      </c>
      <c r="AE255" s="56" t="s">
        <v>2009</v>
      </c>
      <c r="AF255" s="36" t="s">
        <v>4437</v>
      </c>
      <c r="AG255" s="33"/>
      <c r="AH255" s="50" t="s">
        <v>2972</v>
      </c>
      <c r="AI255" s="50" t="s">
        <v>374</v>
      </c>
      <c r="AJ255" s="25" t="s">
        <v>4438</v>
      </c>
      <c r="AK255" s="50" t="s">
        <v>2342</v>
      </c>
      <c r="AL255" s="50" t="s">
        <v>172</v>
      </c>
      <c r="AM255" s="25" t="s">
        <v>4439</v>
      </c>
      <c r="AN255" s="37" t="s">
        <v>4440</v>
      </c>
      <c r="AO255" s="38" t="s">
        <v>4441</v>
      </c>
      <c r="AP255" s="38" t="s">
        <v>4442</v>
      </c>
      <c r="AQ255" s="38" t="s">
        <v>4433</v>
      </c>
      <c r="AR255" s="39">
        <v>255.0</v>
      </c>
      <c r="AS255" s="57" t="s">
        <v>4443</v>
      </c>
      <c r="AT255" s="39">
        <v>256.0</v>
      </c>
      <c r="AU255" s="41" t="s">
        <v>4444</v>
      </c>
      <c r="AV255" s="39">
        <v>261.0</v>
      </c>
      <c r="AW255" s="57" t="s">
        <v>4445</v>
      </c>
      <c r="AX255" s="39">
        <v>270.0</v>
      </c>
      <c r="AY255" s="58" t="s">
        <v>4446</v>
      </c>
      <c r="AZ255" s="39">
        <v>270.0</v>
      </c>
      <c r="BA255" s="78"/>
      <c r="BB255" s="78"/>
      <c r="BC255" s="78"/>
      <c r="BD255" s="78"/>
      <c r="BE255" s="61"/>
      <c r="BF255" s="61"/>
      <c r="BG255" s="61"/>
      <c r="BH255" s="61"/>
      <c r="BI255" s="61"/>
      <c r="BJ255" s="61"/>
      <c r="BK255" s="61"/>
      <c r="BL255" s="61"/>
      <c r="BM255" s="61"/>
      <c r="BN255" s="16"/>
      <c r="BO255" s="17"/>
    </row>
    <row r="256">
      <c r="A256" s="81" t="s">
        <v>4447</v>
      </c>
      <c r="B256" s="81" t="s">
        <v>2532</v>
      </c>
      <c r="C256" s="19" t="s">
        <v>4448</v>
      </c>
      <c r="D256" s="20"/>
      <c r="E256" s="21" t="s">
        <v>1491</v>
      </c>
      <c r="F256" s="22" t="s">
        <v>381</v>
      </c>
      <c r="G256" s="23" t="s">
        <v>1177</v>
      </c>
      <c r="H256" s="24" t="s">
        <v>3154</v>
      </c>
      <c r="I256" s="24" t="s">
        <v>2605</v>
      </c>
      <c r="J256" s="25" t="s">
        <v>4449</v>
      </c>
      <c r="K256" s="26" t="s">
        <v>4450</v>
      </c>
      <c r="L256" s="27"/>
      <c r="M256" s="28" t="s">
        <v>1766</v>
      </c>
      <c r="N256" s="29" t="s">
        <v>80</v>
      </c>
      <c r="O256" s="30" t="s">
        <v>119</v>
      </c>
      <c r="P256" s="24" t="s">
        <v>936</v>
      </c>
      <c r="Q256" s="30" t="s">
        <v>4451</v>
      </c>
      <c r="R256" s="30" t="s">
        <v>538</v>
      </c>
      <c r="S256" s="31" t="s">
        <v>746</v>
      </c>
      <c r="T256" s="24" t="s">
        <v>354</v>
      </c>
      <c r="U256" s="32" t="s">
        <v>879</v>
      </c>
      <c r="V256" s="25" t="s">
        <v>1323</v>
      </c>
      <c r="W256" s="25" t="s">
        <v>3684</v>
      </c>
      <c r="X256" s="25" t="s">
        <v>4452</v>
      </c>
      <c r="Y256" s="33"/>
      <c r="Z256" s="34" t="s">
        <v>78</v>
      </c>
      <c r="AA256" s="35" t="s">
        <v>334</v>
      </c>
      <c r="AB256" s="22" t="s">
        <v>2638</v>
      </c>
      <c r="AC256" s="35" t="s">
        <v>2245</v>
      </c>
      <c r="AD256" s="34" t="s">
        <v>1296</v>
      </c>
      <c r="AE256" s="35" t="s">
        <v>1298</v>
      </c>
      <c r="AF256" s="36" t="s">
        <v>4220</v>
      </c>
      <c r="AG256" s="33"/>
      <c r="AH256" s="24" t="s">
        <v>2642</v>
      </c>
      <c r="AI256" s="24" t="s">
        <v>1764</v>
      </c>
      <c r="AJ256" s="25" t="s">
        <v>2280</v>
      </c>
      <c r="AK256" s="24" t="s">
        <v>381</v>
      </c>
      <c r="AL256" s="24" t="s">
        <v>746</v>
      </c>
      <c r="AM256" s="25" t="s">
        <v>4453</v>
      </c>
      <c r="AN256" s="37" t="s">
        <v>4454</v>
      </c>
      <c r="AO256" s="38" t="s">
        <v>4455</v>
      </c>
      <c r="AP256" s="38" t="s">
        <v>4456</v>
      </c>
      <c r="AQ256" s="38" t="s">
        <v>4448</v>
      </c>
      <c r="AR256" s="39">
        <v>1.0</v>
      </c>
      <c r="AS256" s="40" t="s">
        <v>4457</v>
      </c>
      <c r="AT256" s="39">
        <v>1.0</v>
      </c>
      <c r="AU256" s="41" t="s">
        <v>4458</v>
      </c>
      <c r="AV256" s="39">
        <v>1.0</v>
      </c>
      <c r="AW256" s="40" t="s">
        <v>4459</v>
      </c>
      <c r="AX256" s="39">
        <v>2.0</v>
      </c>
      <c r="AY256" s="42" t="s">
        <v>4460</v>
      </c>
      <c r="AZ256" s="39">
        <v>2.0</v>
      </c>
      <c r="BA256" s="79"/>
      <c r="BB256" s="79"/>
      <c r="BC256" s="79"/>
      <c r="BD256" s="79"/>
      <c r="BE256" s="45"/>
      <c r="BF256" s="45"/>
      <c r="BG256" s="45"/>
      <c r="BH256" s="45"/>
      <c r="BI256" s="45"/>
      <c r="BJ256" s="45"/>
      <c r="BK256" s="45"/>
      <c r="BL256" s="45"/>
      <c r="BM256" s="45"/>
      <c r="BN256" s="16"/>
      <c r="BO256" s="17"/>
    </row>
    <row r="257">
      <c r="A257" s="81" t="s">
        <v>4447</v>
      </c>
      <c r="B257" s="81" t="s">
        <v>329</v>
      </c>
      <c r="C257" s="19" t="s">
        <v>4461</v>
      </c>
      <c r="D257" s="47"/>
      <c r="E257" s="48" t="s">
        <v>258</v>
      </c>
      <c r="F257" s="49" t="s">
        <v>1667</v>
      </c>
      <c r="G257" s="23" t="s">
        <v>4462</v>
      </c>
      <c r="H257" s="50" t="s">
        <v>858</v>
      </c>
      <c r="I257" s="50" t="s">
        <v>1018</v>
      </c>
      <c r="J257" s="25" t="s">
        <v>1712</v>
      </c>
      <c r="K257" s="26" t="s">
        <v>3602</v>
      </c>
      <c r="L257" s="27"/>
      <c r="M257" s="51" t="s">
        <v>1474</v>
      </c>
      <c r="N257" s="52" t="s">
        <v>129</v>
      </c>
      <c r="O257" s="53" t="s">
        <v>374</v>
      </c>
      <c r="P257" s="50" t="s">
        <v>410</v>
      </c>
      <c r="Q257" s="53" t="s">
        <v>432</v>
      </c>
      <c r="R257" s="53" t="s">
        <v>197</v>
      </c>
      <c r="S257" s="54" t="s">
        <v>76</v>
      </c>
      <c r="T257" s="50" t="s">
        <v>129</v>
      </c>
      <c r="U257" s="32" t="s">
        <v>3812</v>
      </c>
      <c r="V257" s="25" t="s">
        <v>97</v>
      </c>
      <c r="W257" s="25" t="s">
        <v>4335</v>
      </c>
      <c r="X257" s="25" t="s">
        <v>2393</v>
      </c>
      <c r="Y257" s="33"/>
      <c r="Z257" s="55" t="s">
        <v>90</v>
      </c>
      <c r="AA257" s="56" t="s">
        <v>1336</v>
      </c>
      <c r="AB257" s="49" t="s">
        <v>1013</v>
      </c>
      <c r="AC257" s="56" t="s">
        <v>908</v>
      </c>
      <c r="AD257" s="55" t="s">
        <v>354</v>
      </c>
      <c r="AE257" s="56" t="s">
        <v>831</v>
      </c>
      <c r="AF257" s="36" t="s">
        <v>4463</v>
      </c>
      <c r="AG257" s="33"/>
      <c r="AH257" s="50" t="s">
        <v>1200</v>
      </c>
      <c r="AI257" s="50" t="s">
        <v>306</v>
      </c>
      <c r="AJ257" s="25" t="s">
        <v>111</v>
      </c>
      <c r="AK257" s="50" t="s">
        <v>1670</v>
      </c>
      <c r="AL257" s="50" t="s">
        <v>354</v>
      </c>
      <c r="AM257" s="25" t="s">
        <v>2083</v>
      </c>
      <c r="AN257" s="37" t="s">
        <v>227</v>
      </c>
      <c r="AO257" s="38" t="s">
        <v>4464</v>
      </c>
      <c r="AP257" s="38" t="s">
        <v>4465</v>
      </c>
      <c r="AQ257" s="38" t="s">
        <v>4461</v>
      </c>
      <c r="AR257" s="39">
        <v>153.0</v>
      </c>
      <c r="AS257" s="57" t="s">
        <v>4466</v>
      </c>
      <c r="AT257" s="39">
        <v>172.0</v>
      </c>
      <c r="AU257" s="41" t="s">
        <v>4467</v>
      </c>
      <c r="AV257" s="39">
        <v>169.0</v>
      </c>
      <c r="AW257" s="57" t="s">
        <v>4468</v>
      </c>
      <c r="AX257" s="39">
        <v>179.0</v>
      </c>
      <c r="AY257" s="58" t="s">
        <v>4469</v>
      </c>
      <c r="AZ257" s="39">
        <v>174.0</v>
      </c>
      <c r="BA257" s="78"/>
      <c r="BB257" s="78"/>
      <c r="BC257" s="78"/>
      <c r="BD257" s="78"/>
      <c r="BE257" s="61"/>
      <c r="BF257" s="61"/>
      <c r="BG257" s="61"/>
      <c r="BH257" s="61"/>
      <c r="BI257" s="61"/>
      <c r="BJ257" s="61"/>
      <c r="BK257" s="61"/>
      <c r="BL257" s="61"/>
      <c r="BM257" s="61"/>
      <c r="BN257" s="16"/>
      <c r="BO257" s="17"/>
    </row>
    <row r="258">
      <c r="A258" s="81" t="s">
        <v>4470</v>
      </c>
      <c r="B258" s="81" t="s">
        <v>1845</v>
      </c>
      <c r="C258" s="19" t="s">
        <v>4471</v>
      </c>
      <c r="D258" s="20"/>
      <c r="E258" s="21" t="s">
        <v>1828</v>
      </c>
      <c r="F258" s="22" t="s">
        <v>270</v>
      </c>
      <c r="G258" s="23" t="s">
        <v>4472</v>
      </c>
      <c r="H258" s="24" t="s">
        <v>2406</v>
      </c>
      <c r="I258" s="24" t="s">
        <v>1204</v>
      </c>
      <c r="J258" s="25" t="s">
        <v>205</v>
      </c>
      <c r="K258" s="26" t="s">
        <v>4473</v>
      </c>
      <c r="L258" s="27"/>
      <c r="M258" s="28" t="s">
        <v>4474</v>
      </c>
      <c r="N258" s="29" t="s">
        <v>705</v>
      </c>
      <c r="O258" s="30" t="s">
        <v>627</v>
      </c>
      <c r="P258" s="24" t="s">
        <v>4323</v>
      </c>
      <c r="Q258" s="30" t="s">
        <v>474</v>
      </c>
      <c r="R258" s="30" t="s">
        <v>1411</v>
      </c>
      <c r="S258" s="31" t="s">
        <v>1783</v>
      </c>
      <c r="T258" s="24" t="s">
        <v>627</v>
      </c>
      <c r="U258" s="32" t="s">
        <v>4475</v>
      </c>
      <c r="V258" s="25" t="s">
        <v>4476</v>
      </c>
      <c r="W258" s="25" t="s">
        <v>128</v>
      </c>
      <c r="X258" s="25" t="s">
        <v>4477</v>
      </c>
      <c r="Y258" s="33"/>
      <c r="Z258" s="34" t="s">
        <v>512</v>
      </c>
      <c r="AA258" s="35" t="s">
        <v>806</v>
      </c>
      <c r="AB258" s="22" t="s">
        <v>722</v>
      </c>
      <c r="AC258" s="35" t="s">
        <v>1432</v>
      </c>
      <c r="AD258" s="34" t="s">
        <v>193</v>
      </c>
      <c r="AE258" s="35" t="s">
        <v>1783</v>
      </c>
      <c r="AF258" s="36" t="s">
        <v>4478</v>
      </c>
      <c r="AG258" s="33"/>
      <c r="AH258" s="24" t="s">
        <v>95</v>
      </c>
      <c r="AI258" s="24" t="s">
        <v>796</v>
      </c>
      <c r="AJ258" s="25" t="s">
        <v>4479</v>
      </c>
      <c r="AK258" s="24" t="s">
        <v>873</v>
      </c>
      <c r="AL258" s="24" t="s">
        <v>535</v>
      </c>
      <c r="AM258" s="25" t="s">
        <v>4480</v>
      </c>
      <c r="AN258" s="37" t="s">
        <v>2138</v>
      </c>
      <c r="AO258" s="38" t="s">
        <v>134</v>
      </c>
      <c r="AP258" s="38" t="s">
        <v>4481</v>
      </c>
      <c r="AQ258" s="38" t="s">
        <v>4471</v>
      </c>
      <c r="AR258" s="39">
        <v>222.0</v>
      </c>
      <c r="AS258" s="40" t="s">
        <v>4482</v>
      </c>
      <c r="AT258" s="39">
        <v>209.0</v>
      </c>
      <c r="AU258" s="41" t="s">
        <v>4483</v>
      </c>
      <c r="AV258" s="39">
        <v>184.0</v>
      </c>
      <c r="AW258" s="40" t="s">
        <v>4484</v>
      </c>
      <c r="AX258" s="39">
        <v>162.0</v>
      </c>
      <c r="AY258" s="42" t="s">
        <v>4485</v>
      </c>
      <c r="AZ258" s="39">
        <v>177.0</v>
      </c>
      <c r="BA258" s="79"/>
      <c r="BB258" s="79"/>
      <c r="BC258" s="79"/>
      <c r="BD258" s="79"/>
      <c r="BE258" s="45"/>
      <c r="BF258" s="45"/>
      <c r="BG258" s="45"/>
      <c r="BH258" s="45"/>
      <c r="BI258" s="45"/>
      <c r="BJ258" s="45"/>
      <c r="BK258" s="45"/>
      <c r="BL258" s="45"/>
      <c r="BM258" s="45"/>
      <c r="BN258" s="16"/>
      <c r="BO258" s="17"/>
    </row>
    <row r="259">
      <c r="A259" s="81" t="s">
        <v>4486</v>
      </c>
      <c r="B259" s="81" t="s">
        <v>3565</v>
      </c>
      <c r="C259" s="19" t="s">
        <v>4487</v>
      </c>
      <c r="D259" s="47"/>
      <c r="E259" s="48" t="s">
        <v>2571</v>
      </c>
      <c r="F259" s="49" t="s">
        <v>2010</v>
      </c>
      <c r="G259" s="23" t="s">
        <v>1128</v>
      </c>
      <c r="H259" s="50" t="s">
        <v>2420</v>
      </c>
      <c r="I259" s="50" t="s">
        <v>504</v>
      </c>
      <c r="J259" s="25" t="s">
        <v>4488</v>
      </c>
      <c r="K259" s="26" t="s">
        <v>4489</v>
      </c>
      <c r="L259" s="27"/>
      <c r="M259" s="51" t="s">
        <v>598</v>
      </c>
      <c r="N259" s="52" t="s">
        <v>3542</v>
      </c>
      <c r="O259" s="53" t="s">
        <v>685</v>
      </c>
      <c r="P259" s="50" t="s">
        <v>159</v>
      </c>
      <c r="Q259" s="53" t="s">
        <v>196</v>
      </c>
      <c r="R259" s="53" t="s">
        <v>94</v>
      </c>
      <c r="S259" s="54" t="s">
        <v>374</v>
      </c>
      <c r="T259" s="50" t="s">
        <v>1132</v>
      </c>
      <c r="U259" s="32" t="s">
        <v>3228</v>
      </c>
      <c r="V259" s="25" t="s">
        <v>1847</v>
      </c>
      <c r="W259" s="25" t="s">
        <v>4490</v>
      </c>
      <c r="X259" s="25" t="s">
        <v>132</v>
      </c>
      <c r="Y259" s="33"/>
      <c r="Z259" s="55" t="s">
        <v>470</v>
      </c>
      <c r="AA259" s="56" t="s">
        <v>115</v>
      </c>
      <c r="AB259" s="49" t="s">
        <v>748</v>
      </c>
      <c r="AC259" s="56" t="s">
        <v>1018</v>
      </c>
      <c r="AD259" s="55" t="s">
        <v>936</v>
      </c>
      <c r="AE259" s="56" t="s">
        <v>1137</v>
      </c>
      <c r="AF259" s="36" t="s">
        <v>4491</v>
      </c>
      <c r="AG259" s="33"/>
      <c r="AH259" s="50" t="s">
        <v>240</v>
      </c>
      <c r="AI259" s="50" t="s">
        <v>135</v>
      </c>
      <c r="AJ259" s="25" t="s">
        <v>1659</v>
      </c>
      <c r="AK259" s="50" t="s">
        <v>1367</v>
      </c>
      <c r="AL259" s="50" t="s">
        <v>535</v>
      </c>
      <c r="AM259" s="25" t="s">
        <v>3544</v>
      </c>
      <c r="AN259" s="37" t="s">
        <v>2815</v>
      </c>
      <c r="AO259" s="38" t="s">
        <v>4492</v>
      </c>
      <c r="AP259" s="38" t="s">
        <v>4493</v>
      </c>
      <c r="AQ259" s="38" t="s">
        <v>4487</v>
      </c>
      <c r="AR259" s="39">
        <v>256.0</v>
      </c>
      <c r="AS259" s="57" t="s">
        <v>4494</v>
      </c>
      <c r="AT259" s="39">
        <v>263.0</v>
      </c>
      <c r="AU259" s="41" t="s">
        <v>4495</v>
      </c>
      <c r="AV259" s="39">
        <v>269.0</v>
      </c>
      <c r="AW259" s="57" t="s">
        <v>4496</v>
      </c>
      <c r="AX259" s="39">
        <v>279.0</v>
      </c>
      <c r="AY259" s="58" t="s">
        <v>4497</v>
      </c>
      <c r="AZ259" s="39">
        <v>278.0</v>
      </c>
      <c r="BA259" s="78"/>
      <c r="BB259" s="78"/>
      <c r="BC259" s="78"/>
      <c r="BD259" s="78"/>
      <c r="BE259" s="61"/>
      <c r="BF259" s="61"/>
      <c r="BG259" s="61"/>
      <c r="BH259" s="61"/>
      <c r="BI259" s="61"/>
      <c r="BJ259" s="61"/>
      <c r="BK259" s="61"/>
      <c r="BL259" s="61"/>
      <c r="BM259" s="61"/>
      <c r="BN259" s="16"/>
      <c r="BO259" s="17"/>
    </row>
    <row r="260">
      <c r="A260" s="81" t="s">
        <v>4486</v>
      </c>
      <c r="B260" s="81" t="s">
        <v>4498</v>
      </c>
      <c r="C260" s="19" t="s">
        <v>4499</v>
      </c>
      <c r="D260" s="20"/>
      <c r="E260" s="21" t="s">
        <v>437</v>
      </c>
      <c r="F260" s="22" t="s">
        <v>460</v>
      </c>
      <c r="G260" s="23" t="s">
        <v>308</v>
      </c>
      <c r="H260" s="24" t="s">
        <v>607</v>
      </c>
      <c r="I260" s="24" t="s">
        <v>1131</v>
      </c>
      <c r="J260" s="25" t="s">
        <v>72</v>
      </c>
      <c r="K260" s="26" t="s">
        <v>1207</v>
      </c>
      <c r="L260" s="27"/>
      <c r="M260" s="28" t="s">
        <v>4500</v>
      </c>
      <c r="N260" s="29" t="s">
        <v>594</v>
      </c>
      <c r="O260" s="30" t="s">
        <v>1690</v>
      </c>
      <c r="P260" s="24" t="s">
        <v>1182</v>
      </c>
      <c r="Q260" s="30" t="s">
        <v>120</v>
      </c>
      <c r="R260" s="30" t="s">
        <v>230</v>
      </c>
      <c r="S260" s="31" t="s">
        <v>93</v>
      </c>
      <c r="T260" s="24" t="s">
        <v>77</v>
      </c>
      <c r="U260" s="32" t="s">
        <v>301</v>
      </c>
      <c r="V260" s="25" t="s">
        <v>747</v>
      </c>
      <c r="W260" s="25" t="s">
        <v>3918</v>
      </c>
      <c r="X260" s="25" t="s">
        <v>4501</v>
      </c>
      <c r="Y260" s="33"/>
      <c r="Z260" s="34" t="s">
        <v>354</v>
      </c>
      <c r="AA260" s="35" t="s">
        <v>110</v>
      </c>
      <c r="AB260" s="22" t="s">
        <v>127</v>
      </c>
      <c r="AC260" s="35" t="s">
        <v>1131</v>
      </c>
      <c r="AD260" s="34" t="s">
        <v>596</v>
      </c>
      <c r="AE260" s="35" t="s">
        <v>743</v>
      </c>
      <c r="AF260" s="36" t="s">
        <v>4502</v>
      </c>
      <c r="AG260" s="33"/>
      <c r="AH260" s="24" t="s">
        <v>858</v>
      </c>
      <c r="AI260" s="24" t="s">
        <v>545</v>
      </c>
      <c r="AJ260" s="25" t="s">
        <v>4503</v>
      </c>
      <c r="AK260" s="24" t="s">
        <v>240</v>
      </c>
      <c r="AL260" s="24" t="s">
        <v>136</v>
      </c>
      <c r="AM260" s="25" t="s">
        <v>4504</v>
      </c>
      <c r="AN260" s="37" t="s">
        <v>4505</v>
      </c>
      <c r="AO260" s="38" t="s">
        <v>4195</v>
      </c>
      <c r="AP260" s="38" t="s">
        <v>4235</v>
      </c>
      <c r="AQ260" s="38" t="s">
        <v>4499</v>
      </c>
      <c r="AR260" s="39">
        <v>115.0</v>
      </c>
      <c r="AS260" s="40" t="s">
        <v>2560</v>
      </c>
      <c r="AT260" s="39">
        <v>117.0</v>
      </c>
      <c r="AU260" s="41" t="s">
        <v>4506</v>
      </c>
      <c r="AV260" s="39">
        <v>140.0</v>
      </c>
      <c r="AW260" s="40" t="s">
        <v>4507</v>
      </c>
      <c r="AX260" s="39">
        <v>182.0</v>
      </c>
      <c r="AY260" s="42" t="s">
        <v>4508</v>
      </c>
      <c r="AZ260" s="39">
        <v>164.0</v>
      </c>
      <c r="BA260" s="79"/>
      <c r="BB260" s="79"/>
      <c r="BC260" s="79"/>
      <c r="BD260" s="79"/>
      <c r="BE260" s="45"/>
      <c r="BF260" s="45"/>
      <c r="BG260" s="45"/>
      <c r="BH260" s="45"/>
      <c r="BI260" s="45"/>
      <c r="BJ260" s="45"/>
      <c r="BK260" s="45"/>
      <c r="BL260" s="45"/>
      <c r="BM260" s="45"/>
      <c r="BN260" s="16"/>
      <c r="BO260" s="17"/>
    </row>
    <row r="261">
      <c r="A261" s="81" t="s">
        <v>4509</v>
      </c>
      <c r="B261" s="81" t="s">
        <v>1896</v>
      </c>
      <c r="C261" s="19" t="s">
        <v>4510</v>
      </c>
      <c r="D261" s="47"/>
      <c r="E261" s="48" t="s">
        <v>2955</v>
      </c>
      <c r="F261" s="49" t="s">
        <v>472</v>
      </c>
      <c r="G261" s="23" t="s">
        <v>4511</v>
      </c>
      <c r="H261" s="50" t="s">
        <v>4512</v>
      </c>
      <c r="I261" s="50" t="s">
        <v>1218</v>
      </c>
      <c r="J261" s="25" t="s">
        <v>4513</v>
      </c>
      <c r="K261" s="26" t="s">
        <v>4514</v>
      </c>
      <c r="L261" s="27"/>
      <c r="M261" s="51" t="s">
        <v>2633</v>
      </c>
      <c r="N261" s="52" t="s">
        <v>2300</v>
      </c>
      <c r="O261" s="53" t="s">
        <v>1411</v>
      </c>
      <c r="P261" s="50" t="s">
        <v>2045</v>
      </c>
      <c r="Q261" s="53" t="s">
        <v>2243</v>
      </c>
      <c r="R261" s="53" t="s">
        <v>1448</v>
      </c>
      <c r="S261" s="54" t="s">
        <v>1025</v>
      </c>
      <c r="T261" s="50" t="s">
        <v>537</v>
      </c>
      <c r="U261" s="32" t="s">
        <v>2065</v>
      </c>
      <c r="V261" s="25" t="s">
        <v>4515</v>
      </c>
      <c r="W261" s="25" t="s">
        <v>4516</v>
      </c>
      <c r="X261" s="25" t="s">
        <v>4517</v>
      </c>
      <c r="Y261" s="33"/>
      <c r="Z261" s="55" t="s">
        <v>1177</v>
      </c>
      <c r="AA261" s="56" t="s">
        <v>89</v>
      </c>
      <c r="AB261" s="49" t="s">
        <v>796</v>
      </c>
      <c r="AC261" s="68" t="s">
        <v>596</v>
      </c>
      <c r="AD261" s="55" t="s">
        <v>471</v>
      </c>
      <c r="AE261" s="56" t="s">
        <v>1298</v>
      </c>
      <c r="AF261" s="36" t="s">
        <v>4518</v>
      </c>
      <c r="AG261" s="33"/>
      <c r="AH261" s="50" t="s">
        <v>234</v>
      </c>
      <c r="AI261" s="50" t="s">
        <v>545</v>
      </c>
      <c r="AJ261" s="25" t="s">
        <v>1421</v>
      </c>
      <c r="AK261" s="50" t="s">
        <v>3952</v>
      </c>
      <c r="AL261" s="50" t="s">
        <v>880</v>
      </c>
      <c r="AM261" s="25" t="s">
        <v>4519</v>
      </c>
      <c r="AN261" s="37" t="s">
        <v>4520</v>
      </c>
      <c r="AO261" s="38" t="s">
        <v>4521</v>
      </c>
      <c r="AP261" s="38" t="s">
        <v>4522</v>
      </c>
      <c r="AQ261" s="38" t="s">
        <v>4510</v>
      </c>
      <c r="AR261" s="39">
        <v>2.0</v>
      </c>
      <c r="AS261" s="57" t="s">
        <v>4523</v>
      </c>
      <c r="AT261" s="39">
        <v>2.0</v>
      </c>
      <c r="AU261" s="41" t="s">
        <v>4524</v>
      </c>
      <c r="AV261" s="39">
        <v>2.0</v>
      </c>
      <c r="AW261" s="57" t="s">
        <v>4525</v>
      </c>
      <c r="AX261" s="39">
        <v>3.0</v>
      </c>
      <c r="AY261" s="58" t="s">
        <v>4526</v>
      </c>
      <c r="AZ261" s="39">
        <v>4.0</v>
      </c>
      <c r="BA261" s="78"/>
      <c r="BB261" s="78"/>
      <c r="BC261" s="78"/>
      <c r="BD261" s="78"/>
      <c r="BE261" s="61"/>
      <c r="BF261" s="61"/>
      <c r="BG261" s="61"/>
      <c r="BH261" s="61"/>
      <c r="BI261" s="61"/>
      <c r="BJ261" s="61"/>
      <c r="BK261" s="61"/>
      <c r="BL261" s="61"/>
      <c r="BM261" s="61"/>
      <c r="BN261" s="16"/>
      <c r="BO261" s="17"/>
    </row>
    <row r="262">
      <c r="A262" s="81" t="s">
        <v>4527</v>
      </c>
      <c r="B262" s="81" t="s">
        <v>3847</v>
      </c>
      <c r="C262" s="19" t="s">
        <v>4528</v>
      </c>
      <c r="D262" s="20"/>
      <c r="E262" s="21" t="s">
        <v>4529</v>
      </c>
      <c r="F262" s="22" t="s">
        <v>1637</v>
      </c>
      <c r="G262" s="23" t="s">
        <v>4530</v>
      </c>
      <c r="H262" s="24" t="s">
        <v>3931</v>
      </c>
      <c r="I262" s="24" t="s">
        <v>189</v>
      </c>
      <c r="J262" s="25" t="s">
        <v>763</v>
      </c>
      <c r="K262" s="26" t="s">
        <v>4531</v>
      </c>
      <c r="L262" s="27"/>
      <c r="M262" s="28" t="s">
        <v>3341</v>
      </c>
      <c r="N262" s="29" t="s">
        <v>196</v>
      </c>
      <c r="O262" s="30" t="s">
        <v>256</v>
      </c>
      <c r="P262" s="24" t="s">
        <v>396</v>
      </c>
      <c r="Q262" s="30" t="s">
        <v>3234</v>
      </c>
      <c r="R262" s="30" t="s">
        <v>469</v>
      </c>
      <c r="S262" s="31" t="s">
        <v>1783</v>
      </c>
      <c r="T262" s="24" t="s">
        <v>1667</v>
      </c>
      <c r="U262" s="32" t="s">
        <v>4532</v>
      </c>
      <c r="V262" s="25" t="s">
        <v>4533</v>
      </c>
      <c r="W262" s="25" t="s">
        <v>4534</v>
      </c>
      <c r="X262" s="25" t="s">
        <v>4535</v>
      </c>
      <c r="Y262" s="33"/>
      <c r="Z262" s="34" t="s">
        <v>705</v>
      </c>
      <c r="AA262" s="35" t="s">
        <v>205</v>
      </c>
      <c r="AB262" s="22" t="s">
        <v>664</v>
      </c>
      <c r="AC262" s="35" t="s">
        <v>1422</v>
      </c>
      <c r="AD262" s="34" t="s">
        <v>334</v>
      </c>
      <c r="AE262" s="35" t="s">
        <v>463</v>
      </c>
      <c r="AF262" s="36" t="s">
        <v>1405</v>
      </c>
      <c r="AG262" s="33"/>
      <c r="AH262" s="24" t="s">
        <v>1083</v>
      </c>
      <c r="AI262" s="24" t="s">
        <v>311</v>
      </c>
      <c r="AJ262" s="25" t="s">
        <v>4536</v>
      </c>
      <c r="AK262" s="24" t="s">
        <v>277</v>
      </c>
      <c r="AL262" s="24" t="s">
        <v>806</v>
      </c>
      <c r="AM262" s="25" t="s">
        <v>1591</v>
      </c>
      <c r="AN262" s="37" t="s">
        <v>4537</v>
      </c>
      <c r="AO262" s="38" t="s">
        <v>4538</v>
      </c>
      <c r="AP262" s="38" t="s">
        <v>1661</v>
      </c>
      <c r="AQ262" s="38" t="s">
        <v>4528</v>
      </c>
      <c r="AR262" s="39">
        <v>295.0</v>
      </c>
      <c r="AS262" s="40" t="s">
        <v>4539</v>
      </c>
      <c r="AT262" s="39">
        <v>298.0</v>
      </c>
      <c r="AU262" s="41" t="s">
        <v>4540</v>
      </c>
      <c r="AV262" s="39">
        <v>295.0</v>
      </c>
      <c r="AW262" s="40" t="s">
        <v>4541</v>
      </c>
      <c r="AX262" s="39">
        <v>273.0</v>
      </c>
      <c r="AY262" s="42" t="s">
        <v>4542</v>
      </c>
      <c r="AZ262" s="39">
        <v>282.0</v>
      </c>
      <c r="BA262" s="79"/>
      <c r="BB262" s="79"/>
      <c r="BC262" s="79"/>
      <c r="BD262" s="79"/>
      <c r="BE262" s="45"/>
      <c r="BF262" s="45"/>
      <c r="BG262" s="45"/>
      <c r="BH262" s="45"/>
      <c r="BI262" s="45"/>
      <c r="BJ262" s="45"/>
      <c r="BK262" s="45"/>
      <c r="BL262" s="45"/>
      <c r="BM262" s="45"/>
      <c r="BN262" s="16"/>
      <c r="BO262" s="17"/>
    </row>
    <row r="263">
      <c r="A263" s="81" t="s">
        <v>4543</v>
      </c>
      <c r="B263" s="81" t="s">
        <v>4544</v>
      </c>
      <c r="C263" s="19" t="s">
        <v>1288</v>
      </c>
      <c r="D263" s="47"/>
      <c r="E263" s="48" t="s">
        <v>884</v>
      </c>
      <c r="F263" s="49" t="s">
        <v>172</v>
      </c>
      <c r="G263" s="23" t="s">
        <v>1179</v>
      </c>
      <c r="H263" s="50" t="s">
        <v>119</v>
      </c>
      <c r="I263" s="50" t="s">
        <v>72</v>
      </c>
      <c r="J263" s="25" t="s">
        <v>4545</v>
      </c>
      <c r="K263" s="26" t="s">
        <v>2300</v>
      </c>
      <c r="L263" s="27"/>
      <c r="M263" s="51" t="s">
        <v>1249</v>
      </c>
      <c r="N263" s="52" t="s">
        <v>369</v>
      </c>
      <c r="O263" s="53" t="s">
        <v>4546</v>
      </c>
      <c r="P263" s="50" t="s">
        <v>354</v>
      </c>
      <c r="Q263" s="53" t="s">
        <v>136</v>
      </c>
      <c r="R263" s="53" t="s">
        <v>1317</v>
      </c>
      <c r="S263" s="54" t="s">
        <v>155</v>
      </c>
      <c r="T263" s="50" t="s">
        <v>136</v>
      </c>
      <c r="U263" s="32" t="s">
        <v>1850</v>
      </c>
      <c r="V263" s="25" t="s">
        <v>96</v>
      </c>
      <c r="W263" s="25" t="s">
        <v>2208</v>
      </c>
      <c r="X263" s="25" t="s">
        <v>4547</v>
      </c>
      <c r="Y263" s="33"/>
      <c r="Z263" s="55" t="s">
        <v>2300</v>
      </c>
      <c r="AA263" s="56" t="s">
        <v>294</v>
      </c>
      <c r="AB263" s="49" t="s">
        <v>745</v>
      </c>
      <c r="AC263" s="56" t="s">
        <v>796</v>
      </c>
      <c r="AD263" s="55" t="s">
        <v>96</v>
      </c>
      <c r="AE263" s="56" t="s">
        <v>1405</v>
      </c>
      <c r="AF263" s="36" t="s">
        <v>4548</v>
      </c>
      <c r="AG263" s="33"/>
      <c r="AH263" s="50" t="s">
        <v>349</v>
      </c>
      <c r="AI263" s="50" t="s">
        <v>81</v>
      </c>
      <c r="AJ263" s="25" t="s">
        <v>4549</v>
      </c>
      <c r="AK263" s="50" t="s">
        <v>302</v>
      </c>
      <c r="AL263" s="50" t="s">
        <v>78</v>
      </c>
      <c r="AM263" s="25" t="s">
        <v>4550</v>
      </c>
      <c r="AN263" s="37" t="s">
        <v>926</v>
      </c>
      <c r="AO263" s="38" t="s">
        <v>4551</v>
      </c>
      <c r="AP263" s="38" t="s">
        <v>4548</v>
      </c>
      <c r="AQ263" s="38" t="s">
        <v>1288</v>
      </c>
      <c r="AR263" s="39">
        <v>37.0</v>
      </c>
      <c r="AS263" s="57" t="s">
        <v>4552</v>
      </c>
      <c r="AT263" s="39">
        <v>31.0</v>
      </c>
      <c r="AU263" s="41" t="s">
        <v>4553</v>
      </c>
      <c r="AV263" s="39">
        <v>36.0</v>
      </c>
      <c r="AW263" s="57" t="s">
        <v>4554</v>
      </c>
      <c r="AX263" s="39">
        <v>53.0</v>
      </c>
      <c r="AY263" s="58" t="s">
        <v>4555</v>
      </c>
      <c r="AZ263" s="39">
        <v>46.0</v>
      </c>
      <c r="BA263" s="78"/>
      <c r="BB263" s="78"/>
      <c r="BC263" s="78"/>
      <c r="BD263" s="78"/>
      <c r="BE263" s="61"/>
      <c r="BF263" s="61"/>
      <c r="BG263" s="61"/>
      <c r="BH263" s="61"/>
      <c r="BI263" s="61"/>
      <c r="BJ263" s="61"/>
      <c r="BK263" s="61"/>
      <c r="BL263" s="61"/>
      <c r="BM263" s="61"/>
      <c r="BN263" s="16"/>
      <c r="BO263" s="17"/>
    </row>
    <row r="264">
      <c r="A264" s="81" t="s">
        <v>4556</v>
      </c>
      <c r="B264" s="81" t="s">
        <v>4557</v>
      </c>
      <c r="C264" s="19" t="s">
        <v>1625</v>
      </c>
      <c r="D264" s="20"/>
      <c r="E264" s="21" t="s">
        <v>980</v>
      </c>
      <c r="F264" s="22" t="s">
        <v>349</v>
      </c>
      <c r="G264" s="23" t="s">
        <v>130</v>
      </c>
      <c r="H264" s="24" t="s">
        <v>573</v>
      </c>
      <c r="I264" s="24" t="s">
        <v>550</v>
      </c>
      <c r="J264" s="25" t="s">
        <v>2608</v>
      </c>
      <c r="K264" s="26" t="s">
        <v>4558</v>
      </c>
      <c r="L264" s="27"/>
      <c r="M264" s="28" t="s">
        <v>1223</v>
      </c>
      <c r="N264" s="29" t="s">
        <v>1562</v>
      </c>
      <c r="O264" s="30" t="s">
        <v>4451</v>
      </c>
      <c r="P264" s="24" t="s">
        <v>872</v>
      </c>
      <c r="Q264" s="30" t="s">
        <v>746</v>
      </c>
      <c r="R264" s="30" t="s">
        <v>1433</v>
      </c>
      <c r="S264" s="31" t="s">
        <v>517</v>
      </c>
      <c r="T264" s="24" t="s">
        <v>710</v>
      </c>
      <c r="U264" s="32" t="s">
        <v>266</v>
      </c>
      <c r="V264" s="25" t="s">
        <v>2599</v>
      </c>
      <c r="W264" s="25" t="s">
        <v>4559</v>
      </c>
      <c r="X264" s="25" t="s">
        <v>4560</v>
      </c>
      <c r="Y264" s="33"/>
      <c r="Z264" s="34" t="s">
        <v>410</v>
      </c>
      <c r="AA264" s="35" t="s">
        <v>1116</v>
      </c>
      <c r="AB264" s="22" t="s">
        <v>134</v>
      </c>
      <c r="AC264" s="35" t="s">
        <v>806</v>
      </c>
      <c r="AD264" s="34" t="s">
        <v>1135</v>
      </c>
      <c r="AE264" s="35" t="s">
        <v>1768</v>
      </c>
      <c r="AF264" s="36" t="s">
        <v>3774</v>
      </c>
      <c r="AG264" s="33"/>
      <c r="AH264" s="24" t="s">
        <v>1343</v>
      </c>
      <c r="AI264" s="24" t="s">
        <v>94</v>
      </c>
      <c r="AJ264" s="25" t="s">
        <v>4561</v>
      </c>
      <c r="AK264" s="24" t="s">
        <v>546</v>
      </c>
      <c r="AL264" s="24" t="s">
        <v>119</v>
      </c>
      <c r="AM264" s="25" t="s">
        <v>4562</v>
      </c>
      <c r="AN264" s="37" t="s">
        <v>4563</v>
      </c>
      <c r="AO264" s="38" t="s">
        <v>1695</v>
      </c>
      <c r="AP264" s="38" t="s">
        <v>2132</v>
      </c>
      <c r="AQ264" s="38" t="s">
        <v>1625</v>
      </c>
      <c r="AR264" s="39">
        <v>15.0</v>
      </c>
      <c r="AS264" s="40" t="s">
        <v>4564</v>
      </c>
      <c r="AT264" s="39">
        <v>13.0</v>
      </c>
      <c r="AU264" s="41" t="s">
        <v>4565</v>
      </c>
      <c r="AV264" s="39">
        <v>19.0</v>
      </c>
      <c r="AW264" s="40" t="s">
        <v>4566</v>
      </c>
      <c r="AX264" s="39">
        <v>33.0</v>
      </c>
      <c r="AY264" s="42" t="s">
        <v>4567</v>
      </c>
      <c r="AZ264" s="39">
        <v>34.0</v>
      </c>
      <c r="BA264" s="79"/>
      <c r="BB264" s="79"/>
      <c r="BC264" s="79"/>
      <c r="BD264" s="79"/>
      <c r="BE264" s="45"/>
      <c r="BF264" s="45"/>
      <c r="BG264" s="45"/>
      <c r="BH264" s="45"/>
      <c r="BI264" s="45"/>
      <c r="BJ264" s="45"/>
      <c r="BK264" s="45"/>
      <c r="BL264" s="45"/>
      <c r="BM264" s="45"/>
      <c r="BN264" s="16"/>
      <c r="BO264" s="17"/>
    </row>
    <row r="265">
      <c r="A265" s="81" t="s">
        <v>4568</v>
      </c>
      <c r="B265" s="81" t="s">
        <v>331</v>
      </c>
      <c r="C265" s="19" t="s">
        <v>4569</v>
      </c>
      <c r="D265" s="47"/>
      <c r="E265" s="48" t="s">
        <v>1181</v>
      </c>
      <c r="F265" s="49" t="s">
        <v>137</v>
      </c>
      <c r="G265" s="23" t="s">
        <v>2436</v>
      </c>
      <c r="H265" s="50" t="s">
        <v>1182</v>
      </c>
      <c r="I265" s="50" t="s">
        <v>334</v>
      </c>
      <c r="J265" s="25" t="s">
        <v>1445</v>
      </c>
      <c r="K265" s="26" t="s">
        <v>2569</v>
      </c>
      <c r="L265" s="27"/>
      <c r="M265" s="51" t="s">
        <v>267</v>
      </c>
      <c r="N265" s="52" t="s">
        <v>2328</v>
      </c>
      <c r="O265" s="53" t="s">
        <v>311</v>
      </c>
      <c r="P265" s="50" t="s">
        <v>473</v>
      </c>
      <c r="Q265" s="53" t="s">
        <v>535</v>
      </c>
      <c r="R265" s="53" t="s">
        <v>2243</v>
      </c>
      <c r="S265" s="54" t="s">
        <v>1411</v>
      </c>
      <c r="T265" s="50" t="s">
        <v>302</v>
      </c>
      <c r="U265" s="32" t="s">
        <v>1832</v>
      </c>
      <c r="V265" s="25" t="s">
        <v>4570</v>
      </c>
      <c r="W265" s="25" t="s">
        <v>2636</v>
      </c>
      <c r="X265" s="25" t="s">
        <v>4571</v>
      </c>
      <c r="Y265" s="33"/>
      <c r="Z265" s="55" t="s">
        <v>602</v>
      </c>
      <c r="AA265" s="56" t="s">
        <v>110</v>
      </c>
      <c r="AB265" s="49" t="s">
        <v>383</v>
      </c>
      <c r="AC265" s="56" t="s">
        <v>126</v>
      </c>
      <c r="AD265" s="55" t="s">
        <v>201</v>
      </c>
      <c r="AE265" s="56" t="s">
        <v>790</v>
      </c>
      <c r="AF265" s="36" t="s">
        <v>4385</v>
      </c>
      <c r="AG265" s="33"/>
      <c r="AH265" s="50" t="s">
        <v>979</v>
      </c>
      <c r="AI265" s="50" t="s">
        <v>806</v>
      </c>
      <c r="AJ265" s="25" t="s">
        <v>4572</v>
      </c>
      <c r="AK265" s="50" t="s">
        <v>475</v>
      </c>
      <c r="AL265" s="50" t="s">
        <v>545</v>
      </c>
      <c r="AM265" s="25" t="s">
        <v>4573</v>
      </c>
      <c r="AN265" s="37" t="s">
        <v>4574</v>
      </c>
      <c r="AO265" s="38" t="s">
        <v>4575</v>
      </c>
      <c r="AP265" s="38" t="s">
        <v>4576</v>
      </c>
      <c r="AQ265" s="38" t="s">
        <v>4569</v>
      </c>
      <c r="AR265" s="39">
        <v>82.0</v>
      </c>
      <c r="AS265" s="57" t="s">
        <v>4577</v>
      </c>
      <c r="AT265" s="39">
        <v>70.0</v>
      </c>
      <c r="AU265" s="41" t="s">
        <v>4578</v>
      </c>
      <c r="AV265" s="39">
        <v>86.0</v>
      </c>
      <c r="AW265" s="57" t="s">
        <v>4579</v>
      </c>
      <c r="AX265" s="39">
        <v>135.0</v>
      </c>
      <c r="AY265" s="58" t="s">
        <v>4580</v>
      </c>
      <c r="AZ265" s="39">
        <v>126.0</v>
      </c>
      <c r="BA265" s="78"/>
      <c r="BB265" s="78"/>
      <c r="BC265" s="78"/>
      <c r="BD265" s="78"/>
      <c r="BE265" s="61"/>
      <c r="BF265" s="61"/>
      <c r="BG265" s="61"/>
      <c r="BH265" s="61"/>
      <c r="BI265" s="61"/>
      <c r="BJ265" s="61"/>
      <c r="BK265" s="61"/>
      <c r="BL265" s="61"/>
      <c r="BM265" s="61"/>
      <c r="BN265" s="16"/>
      <c r="BO265" s="17"/>
    </row>
    <row r="266">
      <c r="A266" s="81" t="s">
        <v>4568</v>
      </c>
      <c r="B266" s="81" t="s">
        <v>1951</v>
      </c>
      <c r="C266" s="19" t="s">
        <v>4581</v>
      </c>
      <c r="D266" s="20"/>
      <c r="E266" s="21" t="s">
        <v>621</v>
      </c>
      <c r="F266" s="22" t="s">
        <v>2903</v>
      </c>
      <c r="G266" s="23" t="s">
        <v>4582</v>
      </c>
      <c r="H266" s="24" t="s">
        <v>603</v>
      </c>
      <c r="I266" s="24" t="s">
        <v>193</v>
      </c>
      <c r="J266" s="25" t="s">
        <v>1270</v>
      </c>
      <c r="K266" s="26" t="s">
        <v>4583</v>
      </c>
      <c r="L266" s="27"/>
      <c r="M266" s="28" t="s">
        <v>4584</v>
      </c>
      <c r="N266" s="29" t="s">
        <v>264</v>
      </c>
      <c r="O266" s="30" t="s">
        <v>87</v>
      </c>
      <c r="P266" s="24" t="s">
        <v>751</v>
      </c>
      <c r="Q266" s="30" t="s">
        <v>445</v>
      </c>
      <c r="R266" s="30" t="s">
        <v>197</v>
      </c>
      <c r="S266" s="31" t="s">
        <v>374</v>
      </c>
      <c r="T266" s="24" t="s">
        <v>115</v>
      </c>
      <c r="U266" s="32" t="s">
        <v>3335</v>
      </c>
      <c r="V266" s="25" t="s">
        <v>76</v>
      </c>
      <c r="W266" s="25" t="s">
        <v>294</v>
      </c>
      <c r="X266" s="25" t="s">
        <v>4585</v>
      </c>
      <c r="Y266" s="33"/>
      <c r="Z266" s="34" t="s">
        <v>319</v>
      </c>
      <c r="AA266" s="35" t="s">
        <v>159</v>
      </c>
      <c r="AB266" s="22" t="s">
        <v>1731</v>
      </c>
      <c r="AC266" s="35" t="s">
        <v>2300</v>
      </c>
      <c r="AD266" s="34" t="s">
        <v>234</v>
      </c>
      <c r="AE266" s="35" t="s">
        <v>1464</v>
      </c>
      <c r="AF266" s="36" t="s">
        <v>2226</v>
      </c>
      <c r="AG266" s="33"/>
      <c r="AH266" s="24" t="s">
        <v>375</v>
      </c>
      <c r="AI266" s="24" t="s">
        <v>341</v>
      </c>
      <c r="AJ266" s="25" t="s">
        <v>318</v>
      </c>
      <c r="AK266" s="24" t="s">
        <v>4586</v>
      </c>
      <c r="AL266" s="24" t="s">
        <v>136</v>
      </c>
      <c r="AM266" s="25" t="s">
        <v>4417</v>
      </c>
      <c r="AN266" s="37" t="s">
        <v>3503</v>
      </c>
      <c r="AO266" s="38" t="s">
        <v>4587</v>
      </c>
      <c r="AP266" s="38" t="s">
        <v>4588</v>
      </c>
      <c r="AQ266" s="38" t="s">
        <v>4581</v>
      </c>
      <c r="AR266" s="39">
        <v>234.0</v>
      </c>
      <c r="AS266" s="40" t="s">
        <v>4589</v>
      </c>
      <c r="AT266" s="39">
        <v>242.0</v>
      </c>
      <c r="AU266" s="41" t="s">
        <v>4590</v>
      </c>
      <c r="AV266" s="39">
        <v>241.0</v>
      </c>
      <c r="AW266" s="40" t="s">
        <v>4591</v>
      </c>
      <c r="AX266" s="39">
        <v>252.0</v>
      </c>
      <c r="AY266" s="42" t="s">
        <v>4592</v>
      </c>
      <c r="AZ266" s="39">
        <v>256.0</v>
      </c>
      <c r="BA266" s="79"/>
      <c r="BB266" s="79"/>
      <c r="BC266" s="79"/>
      <c r="BD266" s="79"/>
      <c r="BE266" s="45"/>
      <c r="BF266" s="45"/>
      <c r="BG266" s="45"/>
      <c r="BH266" s="45"/>
      <c r="BI266" s="45"/>
      <c r="BJ266" s="45"/>
      <c r="BK266" s="45"/>
      <c r="BL266" s="45"/>
      <c r="BM266" s="45"/>
      <c r="BN266" s="16"/>
      <c r="BO266" s="17"/>
    </row>
    <row r="267">
      <c r="A267" s="81" t="s">
        <v>4568</v>
      </c>
      <c r="B267" s="81" t="s">
        <v>4593</v>
      </c>
      <c r="C267" s="19" t="s">
        <v>206</v>
      </c>
      <c r="D267" s="47"/>
      <c r="E267" s="48" t="s">
        <v>276</v>
      </c>
      <c r="F267" s="49" t="s">
        <v>1647</v>
      </c>
      <c r="G267" s="23" t="s">
        <v>2387</v>
      </c>
      <c r="H267" s="50" t="s">
        <v>2014</v>
      </c>
      <c r="I267" s="50" t="s">
        <v>909</v>
      </c>
      <c r="J267" s="25" t="s">
        <v>2853</v>
      </c>
      <c r="K267" s="26" t="s">
        <v>4594</v>
      </c>
      <c r="L267" s="27"/>
      <c r="M267" s="51" t="s">
        <v>4595</v>
      </c>
      <c r="N267" s="52" t="s">
        <v>2960</v>
      </c>
      <c r="O267" s="53" t="s">
        <v>573</v>
      </c>
      <c r="P267" s="50" t="s">
        <v>168</v>
      </c>
      <c r="Q267" s="53" t="s">
        <v>475</v>
      </c>
      <c r="R267" s="53" t="s">
        <v>746</v>
      </c>
      <c r="S267" s="54" t="s">
        <v>537</v>
      </c>
      <c r="T267" s="50" t="s">
        <v>84</v>
      </c>
      <c r="U267" s="32" t="s">
        <v>1978</v>
      </c>
      <c r="V267" s="25" t="s">
        <v>78</v>
      </c>
      <c r="W267" s="25" t="s">
        <v>2162</v>
      </c>
      <c r="X267" s="25" t="s">
        <v>4596</v>
      </c>
      <c r="Y267" s="33"/>
      <c r="Z267" s="55" t="s">
        <v>529</v>
      </c>
      <c r="AA267" s="56" t="s">
        <v>95</v>
      </c>
      <c r="AB267" s="49" t="s">
        <v>1115</v>
      </c>
      <c r="AC267" s="56" t="s">
        <v>237</v>
      </c>
      <c r="AD267" s="55" t="s">
        <v>1917</v>
      </c>
      <c r="AE267" s="56" t="s">
        <v>131</v>
      </c>
      <c r="AF267" s="36" t="s">
        <v>721</v>
      </c>
      <c r="AG267" s="33"/>
      <c r="AH267" s="50" t="s">
        <v>312</v>
      </c>
      <c r="AI267" s="50" t="s">
        <v>751</v>
      </c>
      <c r="AJ267" s="25" t="s">
        <v>4597</v>
      </c>
      <c r="AK267" s="50" t="s">
        <v>566</v>
      </c>
      <c r="AL267" s="50" t="s">
        <v>354</v>
      </c>
      <c r="AM267" s="25" t="s">
        <v>4598</v>
      </c>
      <c r="AN267" s="37" t="s">
        <v>1069</v>
      </c>
      <c r="AO267" s="38" t="s">
        <v>4599</v>
      </c>
      <c r="AP267" s="38" t="s">
        <v>1062</v>
      </c>
      <c r="AQ267" s="38" t="s">
        <v>206</v>
      </c>
      <c r="AR267" s="39">
        <v>59.0</v>
      </c>
      <c r="AS267" s="57" t="s">
        <v>4600</v>
      </c>
      <c r="AT267" s="39">
        <v>69.0</v>
      </c>
      <c r="AU267" s="41" t="s">
        <v>4601</v>
      </c>
      <c r="AV267" s="39">
        <v>66.0</v>
      </c>
      <c r="AW267" s="57" t="s">
        <v>4602</v>
      </c>
      <c r="AX267" s="39">
        <v>60.0</v>
      </c>
      <c r="AY267" s="58" t="s">
        <v>4603</v>
      </c>
      <c r="AZ267" s="39">
        <v>61.0</v>
      </c>
      <c r="BA267" s="78"/>
      <c r="BB267" s="78"/>
      <c r="BC267" s="78"/>
      <c r="BD267" s="78"/>
      <c r="BE267" s="61"/>
      <c r="BF267" s="61"/>
      <c r="BG267" s="61"/>
      <c r="BH267" s="61"/>
      <c r="BI267" s="61"/>
      <c r="BJ267" s="61"/>
      <c r="BK267" s="61"/>
      <c r="BL267" s="61"/>
      <c r="BM267" s="61"/>
      <c r="BN267" s="16"/>
      <c r="BO267" s="17"/>
    </row>
    <row r="268">
      <c r="A268" s="81" t="s">
        <v>4604</v>
      </c>
      <c r="B268" s="81" t="s">
        <v>1896</v>
      </c>
      <c r="C268" s="19" t="s">
        <v>4605</v>
      </c>
      <c r="D268" s="20"/>
      <c r="E268" s="21" t="s">
        <v>930</v>
      </c>
      <c r="F268" s="22" t="s">
        <v>307</v>
      </c>
      <c r="G268" s="23" t="s">
        <v>903</v>
      </c>
      <c r="H268" s="24" t="s">
        <v>117</v>
      </c>
      <c r="I268" s="24" t="s">
        <v>1131</v>
      </c>
      <c r="J268" s="25" t="s">
        <v>4246</v>
      </c>
      <c r="K268" s="26" t="s">
        <v>2567</v>
      </c>
      <c r="L268" s="27"/>
      <c r="M268" s="28" t="s">
        <v>2096</v>
      </c>
      <c r="N268" s="29" t="s">
        <v>1343</v>
      </c>
      <c r="O268" s="30" t="s">
        <v>84</v>
      </c>
      <c r="P268" s="24" t="s">
        <v>563</v>
      </c>
      <c r="Q268" s="30" t="s">
        <v>4606</v>
      </c>
      <c r="R268" s="30" t="s">
        <v>535</v>
      </c>
      <c r="S268" s="31" t="s">
        <v>539</v>
      </c>
      <c r="T268" s="24" t="s">
        <v>77</v>
      </c>
      <c r="U268" s="32" t="s">
        <v>1405</v>
      </c>
      <c r="V268" s="25" t="s">
        <v>3667</v>
      </c>
      <c r="W268" s="25" t="s">
        <v>1313</v>
      </c>
      <c r="X268" s="25" t="s">
        <v>4607</v>
      </c>
      <c r="Y268" s="33"/>
      <c r="Z268" s="34" t="s">
        <v>1013</v>
      </c>
      <c r="AA268" s="35" t="s">
        <v>1311</v>
      </c>
      <c r="AB268" s="22" t="s">
        <v>88</v>
      </c>
      <c r="AC268" s="69" t="s">
        <v>347</v>
      </c>
      <c r="AD268" s="34" t="s">
        <v>1294</v>
      </c>
      <c r="AE268" s="69" t="s">
        <v>195</v>
      </c>
      <c r="AF268" s="36" t="s">
        <v>4608</v>
      </c>
      <c r="AG268" s="33"/>
      <c r="AH268" s="24" t="s">
        <v>720</v>
      </c>
      <c r="AI268" s="24" t="s">
        <v>302</v>
      </c>
      <c r="AJ268" s="25" t="s">
        <v>4609</v>
      </c>
      <c r="AK268" s="24" t="s">
        <v>2362</v>
      </c>
      <c r="AL268" s="24" t="s">
        <v>168</v>
      </c>
      <c r="AM268" s="25" t="s">
        <v>4610</v>
      </c>
      <c r="AN268" s="37" t="s">
        <v>4611</v>
      </c>
      <c r="AO268" s="38" t="s">
        <v>4612</v>
      </c>
      <c r="AP268" s="38" t="s">
        <v>2975</v>
      </c>
      <c r="AQ268" s="38" t="s">
        <v>4605</v>
      </c>
      <c r="AR268" s="39">
        <v>160.0</v>
      </c>
      <c r="AS268" s="40" t="s">
        <v>4613</v>
      </c>
      <c r="AT268" s="39">
        <v>154.0</v>
      </c>
      <c r="AU268" s="41" t="s">
        <v>4614</v>
      </c>
      <c r="AV268" s="39">
        <v>160.0</v>
      </c>
      <c r="AW268" s="40" t="s">
        <v>4615</v>
      </c>
      <c r="AX268" s="39">
        <v>175.0</v>
      </c>
      <c r="AY268" s="42" t="s">
        <v>4616</v>
      </c>
      <c r="AZ268" s="39">
        <v>162.0</v>
      </c>
      <c r="BA268" s="79"/>
      <c r="BB268" s="79"/>
      <c r="BC268" s="79"/>
      <c r="BD268" s="79"/>
      <c r="BE268" s="45"/>
      <c r="BF268" s="45"/>
      <c r="BG268" s="45"/>
      <c r="BH268" s="45"/>
      <c r="BI268" s="45"/>
      <c r="BJ268" s="45"/>
      <c r="BK268" s="45"/>
      <c r="BL268" s="45"/>
      <c r="BM268" s="45"/>
      <c r="BN268" s="16"/>
      <c r="BO268" s="17"/>
    </row>
    <row r="269">
      <c r="A269" s="81" t="s">
        <v>4617</v>
      </c>
      <c r="B269" s="81" t="s">
        <v>1482</v>
      </c>
      <c r="C269" s="19" t="s">
        <v>4618</v>
      </c>
      <c r="D269" s="47"/>
      <c r="E269" s="48" t="s">
        <v>781</v>
      </c>
      <c r="F269" s="49" t="s">
        <v>781</v>
      </c>
      <c r="G269" s="23" t="s">
        <v>781</v>
      </c>
      <c r="H269" s="50" t="s">
        <v>1920</v>
      </c>
      <c r="I269" s="50" t="s">
        <v>88</v>
      </c>
      <c r="J269" s="25" t="s">
        <v>4619</v>
      </c>
      <c r="K269" s="26" t="s">
        <v>4620</v>
      </c>
      <c r="L269" s="27"/>
      <c r="M269" s="51" t="s">
        <v>1817</v>
      </c>
      <c r="N269" s="52" t="s">
        <v>1647</v>
      </c>
      <c r="O269" s="53" t="s">
        <v>1851</v>
      </c>
      <c r="P269" s="50" t="s">
        <v>1018</v>
      </c>
      <c r="Q269" s="53" t="s">
        <v>1937</v>
      </c>
      <c r="R269" s="53" t="s">
        <v>545</v>
      </c>
      <c r="S269" s="54" t="s">
        <v>84</v>
      </c>
      <c r="T269" s="50" t="s">
        <v>196</v>
      </c>
      <c r="U269" s="32" t="s">
        <v>2888</v>
      </c>
      <c r="V269" s="25" t="s">
        <v>3917</v>
      </c>
      <c r="W269" s="25" t="s">
        <v>3426</v>
      </c>
      <c r="X269" s="25" t="s">
        <v>806</v>
      </c>
      <c r="Y269" s="33"/>
      <c r="Z269" s="55" t="s">
        <v>121</v>
      </c>
      <c r="AA269" s="56" t="s">
        <v>2010</v>
      </c>
      <c r="AB269" s="49" t="s">
        <v>1137</v>
      </c>
      <c r="AC269" s="56" t="s">
        <v>116</v>
      </c>
      <c r="AD269" s="55" t="s">
        <v>313</v>
      </c>
      <c r="AE269" s="56" t="s">
        <v>818</v>
      </c>
      <c r="AF269" s="36" t="s">
        <v>4621</v>
      </c>
      <c r="AG269" s="33"/>
      <c r="AH269" s="50" t="s">
        <v>530</v>
      </c>
      <c r="AI269" s="50" t="s">
        <v>545</v>
      </c>
      <c r="AJ269" s="25" t="s">
        <v>1406</v>
      </c>
      <c r="AK269" s="50" t="s">
        <v>379</v>
      </c>
      <c r="AL269" s="50" t="s">
        <v>159</v>
      </c>
      <c r="AM269" s="25" t="s">
        <v>2394</v>
      </c>
      <c r="AN269" s="37" t="s">
        <v>3073</v>
      </c>
      <c r="AO269" s="38" t="s">
        <v>4622</v>
      </c>
      <c r="AP269" s="38" t="s">
        <v>4623</v>
      </c>
      <c r="AQ269" s="38" t="s">
        <v>4618</v>
      </c>
      <c r="AR269" s="39">
        <v>224.0</v>
      </c>
      <c r="AS269" s="57" t="s">
        <v>4624</v>
      </c>
      <c r="AT269" s="39">
        <v>230.0</v>
      </c>
      <c r="AU269" s="41" t="s">
        <v>4625</v>
      </c>
      <c r="AV269" s="39">
        <v>211.0</v>
      </c>
      <c r="AW269" s="57" t="s">
        <v>4626</v>
      </c>
      <c r="AX269" s="39">
        <v>180.0</v>
      </c>
      <c r="AY269" s="58" t="s">
        <v>4627</v>
      </c>
      <c r="AZ269" s="39">
        <v>198.0</v>
      </c>
      <c r="BA269" s="78"/>
      <c r="BB269" s="78"/>
      <c r="BC269" s="78"/>
      <c r="BD269" s="78"/>
      <c r="BE269" s="61"/>
      <c r="BF269" s="61"/>
      <c r="BG269" s="61"/>
      <c r="BH269" s="61"/>
      <c r="BI269" s="61"/>
      <c r="BJ269" s="61"/>
      <c r="BK269" s="61"/>
      <c r="BL269" s="61"/>
      <c r="BM269" s="61"/>
      <c r="BN269" s="16"/>
      <c r="BO269" s="17"/>
    </row>
    <row r="270">
      <c r="A270" s="81" t="s">
        <v>4628</v>
      </c>
      <c r="B270" s="81" t="s">
        <v>1951</v>
      </c>
      <c r="C270" s="19" t="s">
        <v>4629</v>
      </c>
      <c r="D270" s="20"/>
      <c r="E270" s="21" t="s">
        <v>717</v>
      </c>
      <c r="F270" s="22" t="s">
        <v>159</v>
      </c>
      <c r="G270" s="23" t="s">
        <v>4630</v>
      </c>
      <c r="H270" s="24" t="s">
        <v>717</v>
      </c>
      <c r="I270" s="24" t="s">
        <v>1385</v>
      </c>
      <c r="J270" s="25" t="s">
        <v>2739</v>
      </c>
      <c r="K270" s="26" t="s">
        <v>4631</v>
      </c>
      <c r="L270" s="27"/>
      <c r="M270" s="28" t="s">
        <v>4491</v>
      </c>
      <c r="N270" s="29" t="s">
        <v>272</v>
      </c>
      <c r="O270" s="30" t="s">
        <v>78</v>
      </c>
      <c r="P270" s="24" t="s">
        <v>883</v>
      </c>
      <c r="Q270" s="30" t="s">
        <v>2811</v>
      </c>
      <c r="R270" s="30" t="s">
        <v>1317</v>
      </c>
      <c r="S270" s="31" t="s">
        <v>596</v>
      </c>
      <c r="T270" s="24" t="s">
        <v>1851</v>
      </c>
      <c r="U270" s="32" t="s">
        <v>1320</v>
      </c>
      <c r="V270" s="25" t="s">
        <v>4632</v>
      </c>
      <c r="W270" s="25" t="s">
        <v>1023</v>
      </c>
      <c r="X270" s="25" t="s">
        <v>4633</v>
      </c>
      <c r="Y270" s="33"/>
      <c r="Z270" s="34" t="s">
        <v>202</v>
      </c>
      <c r="AA270" s="35" t="s">
        <v>276</v>
      </c>
      <c r="AB270" s="22" t="s">
        <v>884</v>
      </c>
      <c r="AC270" s="35" t="s">
        <v>1385</v>
      </c>
      <c r="AD270" s="34" t="s">
        <v>1768</v>
      </c>
      <c r="AE270" s="35" t="s">
        <v>1497</v>
      </c>
      <c r="AF270" s="36" t="s">
        <v>4634</v>
      </c>
      <c r="AG270" s="33"/>
      <c r="AH270" s="24" t="s">
        <v>955</v>
      </c>
      <c r="AI270" s="24" t="s">
        <v>545</v>
      </c>
      <c r="AJ270" s="25" t="s">
        <v>3278</v>
      </c>
      <c r="AK270" s="24" t="s">
        <v>2960</v>
      </c>
      <c r="AL270" s="24" t="s">
        <v>880</v>
      </c>
      <c r="AM270" s="25" t="s">
        <v>3697</v>
      </c>
      <c r="AN270" s="37" t="s">
        <v>4550</v>
      </c>
      <c r="AO270" s="38" t="s">
        <v>4635</v>
      </c>
      <c r="AP270" s="38" t="s">
        <v>4636</v>
      </c>
      <c r="AQ270" s="38" t="s">
        <v>4629</v>
      </c>
      <c r="AR270" s="39">
        <v>28.0</v>
      </c>
      <c r="AS270" s="40" t="s">
        <v>4637</v>
      </c>
      <c r="AT270" s="39">
        <v>24.0</v>
      </c>
      <c r="AU270" s="41" t="s">
        <v>4638</v>
      </c>
      <c r="AV270" s="39">
        <v>28.0</v>
      </c>
      <c r="AW270" s="40" t="s">
        <v>4639</v>
      </c>
      <c r="AX270" s="39">
        <v>32.0</v>
      </c>
      <c r="AY270" s="42" t="s">
        <v>4640</v>
      </c>
      <c r="AZ270" s="39">
        <v>31.0</v>
      </c>
      <c r="BA270" s="79"/>
      <c r="BB270" s="79"/>
      <c r="BC270" s="79"/>
      <c r="BD270" s="79"/>
      <c r="BE270" s="45"/>
      <c r="BF270" s="45"/>
      <c r="BG270" s="45"/>
      <c r="BH270" s="45"/>
      <c r="BI270" s="45"/>
      <c r="BJ270" s="45"/>
      <c r="BK270" s="45"/>
      <c r="BL270" s="45"/>
      <c r="BM270" s="45"/>
      <c r="BN270" s="16"/>
      <c r="BO270" s="17"/>
    </row>
    <row r="271">
      <c r="A271" s="81" t="s">
        <v>4641</v>
      </c>
      <c r="B271" s="81" t="s">
        <v>560</v>
      </c>
      <c r="C271" s="19" t="s">
        <v>4642</v>
      </c>
      <c r="D271" s="47"/>
      <c r="E271" s="48" t="s">
        <v>3684</v>
      </c>
      <c r="F271" s="49" t="s">
        <v>445</v>
      </c>
      <c r="G271" s="23" t="s">
        <v>3770</v>
      </c>
      <c r="H271" s="50" t="s">
        <v>234</v>
      </c>
      <c r="I271" s="50" t="s">
        <v>1771</v>
      </c>
      <c r="J271" s="25" t="s">
        <v>4643</v>
      </c>
      <c r="K271" s="26" t="s">
        <v>4644</v>
      </c>
      <c r="L271" s="27"/>
      <c r="M271" s="51" t="s">
        <v>4645</v>
      </c>
      <c r="N271" s="52" t="s">
        <v>136</v>
      </c>
      <c r="O271" s="53" t="s">
        <v>463</v>
      </c>
      <c r="P271" s="50" t="s">
        <v>500</v>
      </c>
      <c r="Q271" s="53" t="s">
        <v>739</v>
      </c>
      <c r="R271" s="53" t="s">
        <v>197</v>
      </c>
      <c r="S271" s="54" t="s">
        <v>136</v>
      </c>
      <c r="T271" s="50" t="s">
        <v>134</v>
      </c>
      <c r="U271" s="32" t="s">
        <v>1647</v>
      </c>
      <c r="V271" s="25" t="s">
        <v>4646</v>
      </c>
      <c r="W271" s="25" t="s">
        <v>4647</v>
      </c>
      <c r="X271" s="25" t="s">
        <v>4648</v>
      </c>
      <c r="Y271" s="33"/>
      <c r="Z271" s="55" t="s">
        <v>311</v>
      </c>
      <c r="AA271" s="56" t="s">
        <v>137</v>
      </c>
      <c r="AB271" s="49" t="s">
        <v>1233</v>
      </c>
      <c r="AC271" s="56" t="s">
        <v>722</v>
      </c>
      <c r="AD271" s="55" t="s">
        <v>1230</v>
      </c>
      <c r="AE271" s="56" t="s">
        <v>955</v>
      </c>
      <c r="AF271" s="36" t="s">
        <v>4570</v>
      </c>
      <c r="AG271" s="33"/>
      <c r="AH271" s="50" t="s">
        <v>744</v>
      </c>
      <c r="AI271" s="50" t="s">
        <v>517</v>
      </c>
      <c r="AJ271" s="25" t="s">
        <v>2575</v>
      </c>
      <c r="AK271" s="50" t="s">
        <v>131</v>
      </c>
      <c r="AL271" s="50" t="s">
        <v>172</v>
      </c>
      <c r="AM271" s="25" t="s">
        <v>2334</v>
      </c>
      <c r="AN271" s="37" t="s">
        <v>4649</v>
      </c>
      <c r="AO271" s="38" t="s">
        <v>1069</v>
      </c>
      <c r="AP271" s="38" t="s">
        <v>4650</v>
      </c>
      <c r="AQ271" s="38" t="s">
        <v>4642</v>
      </c>
      <c r="AR271" s="39">
        <v>111.0</v>
      </c>
      <c r="AS271" s="57" t="s">
        <v>4651</v>
      </c>
      <c r="AT271" s="39">
        <v>83.0</v>
      </c>
      <c r="AU271" s="41" t="s">
        <v>4652</v>
      </c>
      <c r="AV271" s="39">
        <v>88.0</v>
      </c>
      <c r="AW271" s="57" t="s">
        <v>4653</v>
      </c>
      <c r="AX271" s="39">
        <v>77.0</v>
      </c>
      <c r="AY271" s="58" t="s">
        <v>4654</v>
      </c>
      <c r="AZ271" s="39">
        <v>70.0</v>
      </c>
      <c r="BA271" s="78"/>
      <c r="BB271" s="78"/>
      <c r="BC271" s="78"/>
      <c r="BD271" s="78"/>
      <c r="BE271" s="61"/>
      <c r="BF271" s="61"/>
      <c r="BG271" s="61"/>
      <c r="BH271" s="61"/>
      <c r="BI271" s="61"/>
      <c r="BJ271" s="61"/>
      <c r="BK271" s="61"/>
      <c r="BL271" s="61"/>
      <c r="BM271" s="61"/>
      <c r="BN271" s="16"/>
      <c r="BO271" s="17"/>
    </row>
    <row r="272">
      <c r="A272" s="81" t="s">
        <v>4655</v>
      </c>
      <c r="B272" s="81" t="s">
        <v>1216</v>
      </c>
      <c r="C272" s="19" t="s">
        <v>4656</v>
      </c>
      <c r="D272" s="20"/>
      <c r="E272" s="21" t="s">
        <v>2132</v>
      </c>
      <c r="F272" s="22" t="s">
        <v>89</v>
      </c>
      <c r="G272" s="23" t="s">
        <v>125</v>
      </c>
      <c r="H272" s="24" t="s">
        <v>2642</v>
      </c>
      <c r="I272" s="24" t="s">
        <v>1150</v>
      </c>
      <c r="J272" s="25" t="s">
        <v>738</v>
      </c>
      <c r="K272" s="26" t="s">
        <v>3872</v>
      </c>
      <c r="L272" s="27"/>
      <c r="M272" s="28" t="s">
        <v>4657</v>
      </c>
      <c r="N272" s="29" t="s">
        <v>1430</v>
      </c>
      <c r="O272" s="30" t="s">
        <v>373</v>
      </c>
      <c r="P272" s="24" t="s">
        <v>930</v>
      </c>
      <c r="Q272" s="30" t="s">
        <v>751</v>
      </c>
      <c r="R272" s="30" t="s">
        <v>578</v>
      </c>
      <c r="S272" s="31" t="s">
        <v>84</v>
      </c>
      <c r="T272" s="24" t="s">
        <v>77</v>
      </c>
      <c r="U272" s="32" t="s">
        <v>2331</v>
      </c>
      <c r="V272" s="25" t="s">
        <v>170</v>
      </c>
      <c r="W272" s="25" t="s">
        <v>2584</v>
      </c>
      <c r="X272" s="25" t="s">
        <v>2017</v>
      </c>
      <c r="Y272" s="33"/>
      <c r="Z272" s="34" t="s">
        <v>274</v>
      </c>
      <c r="AA272" s="35" t="s">
        <v>602</v>
      </c>
      <c r="AB272" s="22" t="s">
        <v>573</v>
      </c>
      <c r="AC272" s="35" t="s">
        <v>2603</v>
      </c>
      <c r="AD272" s="34" t="s">
        <v>664</v>
      </c>
      <c r="AE272" s="35" t="s">
        <v>1544</v>
      </c>
      <c r="AF272" s="36" t="s">
        <v>2302</v>
      </c>
      <c r="AG272" s="33"/>
      <c r="AH272" s="24" t="s">
        <v>509</v>
      </c>
      <c r="AI272" s="24" t="s">
        <v>129</v>
      </c>
      <c r="AJ272" s="25" t="s">
        <v>1499</v>
      </c>
      <c r="AK272" s="24" t="s">
        <v>1115</v>
      </c>
      <c r="AL272" s="24" t="s">
        <v>78</v>
      </c>
      <c r="AM272" s="25" t="s">
        <v>1409</v>
      </c>
      <c r="AN272" s="37" t="s">
        <v>440</v>
      </c>
      <c r="AO272" s="38" t="s">
        <v>4658</v>
      </c>
      <c r="AP272" s="38" t="s">
        <v>4659</v>
      </c>
      <c r="AQ272" s="38" t="s">
        <v>4656</v>
      </c>
      <c r="AR272" s="39">
        <v>100.0</v>
      </c>
      <c r="AS272" s="40" t="s">
        <v>4660</v>
      </c>
      <c r="AT272" s="39">
        <v>96.0</v>
      </c>
      <c r="AU272" s="41" t="s">
        <v>4661</v>
      </c>
      <c r="AV272" s="39">
        <v>93.0</v>
      </c>
      <c r="AW272" s="40" t="s">
        <v>4662</v>
      </c>
      <c r="AX272" s="39">
        <v>128.0</v>
      </c>
      <c r="AY272" s="42" t="s">
        <v>4663</v>
      </c>
      <c r="AZ272" s="39">
        <v>133.0</v>
      </c>
      <c r="BA272" s="79"/>
      <c r="BB272" s="79"/>
      <c r="BC272" s="79"/>
      <c r="BD272" s="79"/>
      <c r="BE272" s="45"/>
      <c r="BF272" s="45"/>
      <c r="BG272" s="45"/>
      <c r="BH272" s="45"/>
      <c r="BI272" s="45"/>
      <c r="BJ272" s="45"/>
      <c r="BK272" s="45"/>
      <c r="BL272" s="45"/>
      <c r="BM272" s="45"/>
      <c r="BN272" s="16"/>
      <c r="BO272" s="17"/>
    </row>
    <row r="273">
      <c r="A273" s="81" t="s">
        <v>4664</v>
      </c>
      <c r="B273" s="81" t="s">
        <v>2323</v>
      </c>
      <c r="C273" s="19" t="s">
        <v>4665</v>
      </c>
      <c r="D273" s="47"/>
      <c r="E273" s="48" t="s">
        <v>149</v>
      </c>
      <c r="F273" s="49" t="s">
        <v>237</v>
      </c>
      <c r="G273" s="23" t="s">
        <v>1957</v>
      </c>
      <c r="H273" s="50" t="s">
        <v>1252</v>
      </c>
      <c r="I273" s="50" t="s">
        <v>1156</v>
      </c>
      <c r="J273" s="25" t="s">
        <v>4666</v>
      </c>
      <c r="K273" s="26" t="s">
        <v>4667</v>
      </c>
      <c r="L273" s="27"/>
      <c r="M273" s="51" t="s">
        <v>4668</v>
      </c>
      <c r="N273" s="52" t="s">
        <v>306</v>
      </c>
      <c r="O273" s="53" t="s">
        <v>535</v>
      </c>
      <c r="P273" s="50" t="s">
        <v>4669</v>
      </c>
      <c r="Q273" s="53" t="s">
        <v>1692</v>
      </c>
      <c r="R273" s="53" t="s">
        <v>158</v>
      </c>
      <c r="S273" s="54" t="s">
        <v>545</v>
      </c>
      <c r="T273" s="50" t="s">
        <v>94</v>
      </c>
      <c r="U273" s="32" t="s">
        <v>685</v>
      </c>
      <c r="V273" s="25" t="s">
        <v>4670</v>
      </c>
      <c r="W273" s="25" t="s">
        <v>4671</v>
      </c>
      <c r="X273" s="25" t="s">
        <v>4672</v>
      </c>
      <c r="Y273" s="33"/>
      <c r="Z273" s="55" t="s">
        <v>1116</v>
      </c>
      <c r="AA273" s="56" t="s">
        <v>311</v>
      </c>
      <c r="AB273" s="49" t="s">
        <v>1497</v>
      </c>
      <c r="AC273" s="56" t="s">
        <v>535</v>
      </c>
      <c r="AD273" s="55" t="s">
        <v>1296</v>
      </c>
      <c r="AE273" s="56" t="s">
        <v>1218</v>
      </c>
      <c r="AF273" s="36" t="s">
        <v>157</v>
      </c>
      <c r="AG273" s="33"/>
      <c r="AH273" s="50" t="s">
        <v>68</v>
      </c>
      <c r="AI273" s="50" t="s">
        <v>78</v>
      </c>
      <c r="AJ273" s="25" t="s">
        <v>790</v>
      </c>
      <c r="AK273" s="50" t="s">
        <v>274</v>
      </c>
      <c r="AL273" s="50" t="s">
        <v>96</v>
      </c>
      <c r="AM273" s="25" t="s">
        <v>1642</v>
      </c>
      <c r="AN273" s="37" t="s">
        <v>4673</v>
      </c>
      <c r="AO273" s="38" t="s">
        <v>4674</v>
      </c>
      <c r="AP273" s="38" t="s">
        <v>3793</v>
      </c>
      <c r="AQ273" s="38" t="s">
        <v>4665</v>
      </c>
      <c r="AR273" s="39">
        <v>26.0</v>
      </c>
      <c r="AS273" s="57" t="s">
        <v>4675</v>
      </c>
      <c r="AT273" s="39">
        <v>28.0</v>
      </c>
      <c r="AU273" s="41" t="s">
        <v>4676</v>
      </c>
      <c r="AV273" s="39">
        <v>34.0</v>
      </c>
      <c r="AW273" s="57" t="s">
        <v>4677</v>
      </c>
      <c r="AX273" s="39">
        <v>59.0</v>
      </c>
      <c r="AY273" s="58" t="s">
        <v>4678</v>
      </c>
      <c r="AZ273" s="39">
        <v>47.0</v>
      </c>
      <c r="BA273" s="78"/>
      <c r="BB273" s="78"/>
      <c r="BC273" s="78"/>
      <c r="BD273" s="78"/>
      <c r="BE273" s="61"/>
      <c r="BF273" s="61"/>
      <c r="BG273" s="61"/>
      <c r="BH273" s="61"/>
      <c r="BI273" s="61"/>
      <c r="BJ273" s="61"/>
      <c r="BK273" s="61"/>
      <c r="BL273" s="61"/>
      <c r="BM273" s="61"/>
      <c r="BN273" s="16"/>
      <c r="BO273" s="17"/>
    </row>
    <row r="274">
      <c r="A274" s="81" t="s">
        <v>4679</v>
      </c>
      <c r="B274" s="81" t="s">
        <v>4680</v>
      </c>
      <c r="C274" s="19" t="s">
        <v>4681</v>
      </c>
      <c r="D274" s="20"/>
      <c r="E274" s="21" t="s">
        <v>172</v>
      </c>
      <c r="F274" s="22" t="s">
        <v>1311</v>
      </c>
      <c r="G274" s="23" t="s">
        <v>3028</v>
      </c>
      <c r="H274" s="24" t="s">
        <v>535</v>
      </c>
      <c r="I274" s="24" t="s">
        <v>319</v>
      </c>
      <c r="J274" s="25" t="s">
        <v>880</v>
      </c>
      <c r="K274" s="26" t="s">
        <v>4502</v>
      </c>
      <c r="L274" s="27"/>
      <c r="M274" s="28" t="s">
        <v>1945</v>
      </c>
      <c r="N274" s="29" t="s">
        <v>1731</v>
      </c>
      <c r="O274" s="30" t="s">
        <v>710</v>
      </c>
      <c r="P274" s="24" t="s">
        <v>2631</v>
      </c>
      <c r="Q274" s="30" t="s">
        <v>129</v>
      </c>
      <c r="R274" s="30" t="s">
        <v>1252</v>
      </c>
      <c r="S274" s="31" t="s">
        <v>535</v>
      </c>
      <c r="T274" s="24" t="s">
        <v>705</v>
      </c>
      <c r="U274" s="32" t="s">
        <v>4682</v>
      </c>
      <c r="V274" s="25" t="s">
        <v>1013</v>
      </c>
      <c r="W274" s="25" t="s">
        <v>4683</v>
      </c>
      <c r="X274" s="25" t="s">
        <v>4672</v>
      </c>
      <c r="Y274" s="33"/>
      <c r="Z274" s="34" t="s">
        <v>305</v>
      </c>
      <c r="AA274" s="35" t="s">
        <v>167</v>
      </c>
      <c r="AB274" s="22" t="s">
        <v>201</v>
      </c>
      <c r="AC274" s="35" t="s">
        <v>512</v>
      </c>
      <c r="AD274" s="34" t="s">
        <v>382</v>
      </c>
      <c r="AE274" s="35" t="s">
        <v>736</v>
      </c>
      <c r="AF274" s="36" t="s">
        <v>4684</v>
      </c>
      <c r="AG274" s="33"/>
      <c r="AH274" s="24" t="s">
        <v>1591</v>
      </c>
      <c r="AI274" s="24" t="s">
        <v>705</v>
      </c>
      <c r="AJ274" s="25" t="s">
        <v>4685</v>
      </c>
      <c r="AK274" s="24" t="s">
        <v>445</v>
      </c>
      <c r="AL274" s="24" t="s">
        <v>354</v>
      </c>
      <c r="AM274" s="25" t="s">
        <v>1150</v>
      </c>
      <c r="AN274" s="37" t="s">
        <v>2212</v>
      </c>
      <c r="AO274" s="38" t="s">
        <v>4686</v>
      </c>
      <c r="AP274" s="38" t="s">
        <v>1961</v>
      </c>
      <c r="AQ274" s="38" t="s">
        <v>4681</v>
      </c>
      <c r="AR274" s="39">
        <v>51.0</v>
      </c>
      <c r="AS274" s="40" t="s">
        <v>4687</v>
      </c>
      <c r="AT274" s="39">
        <v>57.0</v>
      </c>
      <c r="AU274" s="41" t="s">
        <v>4688</v>
      </c>
      <c r="AV274" s="39">
        <v>64.0</v>
      </c>
      <c r="AW274" s="40" t="s">
        <v>4689</v>
      </c>
      <c r="AX274" s="39">
        <v>72.0</v>
      </c>
      <c r="AY274" s="42" t="s">
        <v>3584</v>
      </c>
      <c r="AZ274" s="39">
        <v>66.0</v>
      </c>
      <c r="BA274" s="79"/>
      <c r="BB274" s="79"/>
      <c r="BC274" s="79"/>
      <c r="BD274" s="79"/>
      <c r="BE274" s="45"/>
      <c r="BF274" s="45"/>
      <c r="BG274" s="45"/>
      <c r="BH274" s="45"/>
      <c r="BI274" s="45"/>
      <c r="BJ274" s="45"/>
      <c r="BK274" s="45"/>
      <c r="BL274" s="45"/>
      <c r="BM274" s="45"/>
      <c r="BN274" s="16"/>
      <c r="BO274" s="17"/>
    </row>
    <row r="275">
      <c r="A275" s="81" t="s">
        <v>4690</v>
      </c>
      <c r="B275" s="81" t="s">
        <v>2323</v>
      </c>
      <c r="C275" s="19" t="s">
        <v>2838</v>
      </c>
      <c r="D275" s="47"/>
      <c r="E275" s="48" t="s">
        <v>1082</v>
      </c>
      <c r="F275" s="49" t="s">
        <v>136</v>
      </c>
      <c r="G275" s="23" t="s">
        <v>4691</v>
      </c>
      <c r="H275" s="50" t="s">
        <v>1771</v>
      </c>
      <c r="I275" s="50" t="s">
        <v>341</v>
      </c>
      <c r="J275" s="25" t="s">
        <v>4692</v>
      </c>
      <c r="K275" s="26" t="s">
        <v>3770</v>
      </c>
      <c r="L275" s="27"/>
      <c r="M275" s="51" t="s">
        <v>1942</v>
      </c>
      <c r="N275" s="52" t="s">
        <v>4693</v>
      </c>
      <c r="O275" s="53" t="s">
        <v>197</v>
      </c>
      <c r="P275" s="50" t="s">
        <v>2014</v>
      </c>
      <c r="Q275" s="53" t="s">
        <v>3866</v>
      </c>
      <c r="R275" s="53" t="s">
        <v>4694</v>
      </c>
      <c r="S275" s="54" t="s">
        <v>880</v>
      </c>
      <c r="T275" s="50" t="s">
        <v>705</v>
      </c>
      <c r="U275" s="32" t="s">
        <v>167</v>
      </c>
      <c r="V275" s="25" t="s">
        <v>2016</v>
      </c>
      <c r="W275" s="25" t="s">
        <v>3690</v>
      </c>
      <c r="X275" s="25" t="s">
        <v>4695</v>
      </c>
      <c r="Y275" s="33"/>
      <c r="Z275" s="55" t="s">
        <v>265</v>
      </c>
      <c r="AA275" s="56" t="s">
        <v>172</v>
      </c>
      <c r="AB275" s="49" t="s">
        <v>764</v>
      </c>
      <c r="AC275" s="56" t="s">
        <v>90</v>
      </c>
      <c r="AD275" s="55" t="s">
        <v>1295</v>
      </c>
      <c r="AE275" s="56" t="s">
        <v>795</v>
      </c>
      <c r="AF275" s="36" t="s">
        <v>4696</v>
      </c>
      <c r="AG275" s="33"/>
      <c r="AH275" s="50" t="s">
        <v>601</v>
      </c>
      <c r="AI275" s="50" t="s">
        <v>955</v>
      </c>
      <c r="AJ275" s="25" t="s">
        <v>4697</v>
      </c>
      <c r="AK275" s="50" t="s">
        <v>174</v>
      </c>
      <c r="AL275" s="50" t="s">
        <v>319</v>
      </c>
      <c r="AM275" s="25" t="s">
        <v>383</v>
      </c>
      <c r="AN275" s="37" t="s">
        <v>4698</v>
      </c>
      <c r="AO275" s="38" t="s">
        <v>4699</v>
      </c>
      <c r="AP275" s="38" t="s">
        <v>4700</v>
      </c>
      <c r="AQ275" s="38" t="s">
        <v>2838</v>
      </c>
      <c r="AR275" s="39">
        <v>18.0</v>
      </c>
      <c r="AS275" s="57" t="s">
        <v>4701</v>
      </c>
      <c r="AT275" s="39">
        <v>21.0</v>
      </c>
      <c r="AU275" s="41" t="s">
        <v>4702</v>
      </c>
      <c r="AV275" s="39">
        <v>24.0</v>
      </c>
      <c r="AW275" s="57" t="s">
        <v>4703</v>
      </c>
      <c r="AX275" s="39">
        <v>29.0</v>
      </c>
      <c r="AY275" s="58" t="s">
        <v>4704</v>
      </c>
      <c r="AZ275" s="39">
        <v>25.0</v>
      </c>
      <c r="BA275" s="78"/>
      <c r="BB275" s="78"/>
      <c r="BC275" s="78"/>
      <c r="BD275" s="78"/>
      <c r="BE275" s="61"/>
      <c r="BF275" s="61"/>
      <c r="BG275" s="61"/>
      <c r="BH275" s="61"/>
      <c r="BI275" s="61"/>
      <c r="BJ275" s="61"/>
      <c r="BK275" s="61"/>
      <c r="BL275" s="61"/>
      <c r="BM275" s="61"/>
      <c r="BN275" s="16"/>
      <c r="BO275" s="17"/>
    </row>
    <row r="276">
      <c r="A276" s="81" t="s">
        <v>4705</v>
      </c>
      <c r="B276" s="81" t="s">
        <v>331</v>
      </c>
      <c r="C276" s="19" t="s">
        <v>669</v>
      </c>
      <c r="D276" s="20"/>
      <c r="E276" s="21" t="s">
        <v>222</v>
      </c>
      <c r="F276" s="22" t="s">
        <v>1803</v>
      </c>
      <c r="G276" s="23" t="s">
        <v>1186</v>
      </c>
      <c r="H276" s="24" t="s">
        <v>272</v>
      </c>
      <c r="I276" s="24" t="s">
        <v>89</v>
      </c>
      <c r="J276" s="25" t="s">
        <v>4691</v>
      </c>
      <c r="K276" s="26" t="s">
        <v>1624</v>
      </c>
      <c r="L276" s="27"/>
      <c r="M276" s="28" t="s">
        <v>1185</v>
      </c>
      <c r="N276" s="29" t="s">
        <v>858</v>
      </c>
      <c r="O276" s="30" t="s">
        <v>341</v>
      </c>
      <c r="P276" s="24" t="s">
        <v>517</v>
      </c>
      <c r="Q276" s="30" t="s">
        <v>955</v>
      </c>
      <c r="R276" s="30" t="s">
        <v>119</v>
      </c>
      <c r="S276" s="31" t="s">
        <v>94</v>
      </c>
      <c r="T276" s="24" t="s">
        <v>305</v>
      </c>
      <c r="U276" s="32" t="s">
        <v>2511</v>
      </c>
      <c r="V276" s="25" t="s">
        <v>3464</v>
      </c>
      <c r="W276" s="25" t="s">
        <v>266</v>
      </c>
      <c r="X276" s="25" t="s">
        <v>4706</v>
      </c>
      <c r="Y276" s="33"/>
      <c r="Z276" s="34" t="s">
        <v>1200</v>
      </c>
      <c r="AA276" s="35" t="s">
        <v>117</v>
      </c>
      <c r="AB276" s="22" t="s">
        <v>1557</v>
      </c>
      <c r="AC276" s="35" t="s">
        <v>121</v>
      </c>
      <c r="AD276" s="34" t="s">
        <v>1225</v>
      </c>
      <c r="AE276" s="35" t="s">
        <v>1204</v>
      </c>
      <c r="AF276" s="36" t="s">
        <v>4707</v>
      </c>
      <c r="AG276" s="33"/>
      <c r="AH276" s="24" t="s">
        <v>2417</v>
      </c>
      <c r="AI276" s="24" t="s">
        <v>94</v>
      </c>
      <c r="AJ276" s="25" t="s">
        <v>685</v>
      </c>
      <c r="AK276" s="24" t="s">
        <v>2264</v>
      </c>
      <c r="AL276" s="24" t="s">
        <v>159</v>
      </c>
      <c r="AM276" s="25" t="s">
        <v>1544</v>
      </c>
      <c r="AN276" s="37" t="s">
        <v>4708</v>
      </c>
      <c r="AO276" s="38" t="s">
        <v>3377</v>
      </c>
      <c r="AP276" s="38" t="s">
        <v>4709</v>
      </c>
      <c r="AQ276" s="38" t="s">
        <v>669</v>
      </c>
      <c r="AR276" s="39">
        <v>127.0</v>
      </c>
      <c r="AS276" s="40" t="s">
        <v>4710</v>
      </c>
      <c r="AT276" s="39">
        <v>101.0</v>
      </c>
      <c r="AU276" s="41" t="s">
        <v>4711</v>
      </c>
      <c r="AV276" s="39">
        <v>100.0</v>
      </c>
      <c r="AW276" s="40" t="s">
        <v>4712</v>
      </c>
      <c r="AX276" s="39">
        <v>125.0</v>
      </c>
      <c r="AY276" s="42" t="s">
        <v>4713</v>
      </c>
      <c r="AZ276" s="39">
        <v>135.0</v>
      </c>
      <c r="BA276" s="79"/>
      <c r="BB276" s="79"/>
      <c r="BC276" s="79"/>
      <c r="BD276" s="79"/>
      <c r="BE276" s="45"/>
      <c r="BF276" s="45"/>
      <c r="BG276" s="45"/>
      <c r="BH276" s="45"/>
      <c r="BI276" s="45"/>
      <c r="BJ276" s="45"/>
      <c r="BK276" s="45"/>
      <c r="BL276" s="45"/>
      <c r="BM276" s="45"/>
      <c r="BN276" s="16"/>
      <c r="BO276" s="17"/>
    </row>
    <row r="277">
      <c r="A277" s="81" t="s">
        <v>4714</v>
      </c>
      <c r="B277" s="81" t="s">
        <v>4715</v>
      </c>
      <c r="C277" s="19" t="s">
        <v>4716</v>
      </c>
      <c r="D277" s="47"/>
      <c r="E277" s="48" t="s">
        <v>96</v>
      </c>
      <c r="F277" s="49" t="s">
        <v>563</v>
      </c>
      <c r="G277" s="23" t="s">
        <v>313</v>
      </c>
      <c r="H277" s="50" t="s">
        <v>1181</v>
      </c>
      <c r="I277" s="50" t="s">
        <v>565</v>
      </c>
      <c r="J277" s="25" t="s">
        <v>2595</v>
      </c>
      <c r="K277" s="26" t="s">
        <v>707</v>
      </c>
      <c r="L277" s="27"/>
      <c r="M277" s="51" t="s">
        <v>3951</v>
      </c>
      <c r="N277" s="52" t="s">
        <v>129</v>
      </c>
      <c r="O277" s="53" t="s">
        <v>306</v>
      </c>
      <c r="P277" s="50" t="s">
        <v>535</v>
      </c>
      <c r="Q277" s="53" t="s">
        <v>266</v>
      </c>
      <c r="R277" s="53" t="s">
        <v>4717</v>
      </c>
      <c r="S277" s="54" t="s">
        <v>133</v>
      </c>
      <c r="T277" s="50" t="s">
        <v>445</v>
      </c>
      <c r="U277" s="32" t="s">
        <v>2693</v>
      </c>
      <c r="V277" s="25" t="s">
        <v>4718</v>
      </c>
      <c r="W277" s="25" t="s">
        <v>94</v>
      </c>
      <c r="X277" s="25" t="s">
        <v>4719</v>
      </c>
      <c r="Y277" s="33"/>
      <c r="Z277" s="55" t="s">
        <v>171</v>
      </c>
      <c r="AA277" s="56" t="s">
        <v>1117</v>
      </c>
      <c r="AB277" s="49" t="s">
        <v>2642</v>
      </c>
      <c r="AC277" s="56" t="s">
        <v>883</v>
      </c>
      <c r="AD277" s="55" t="s">
        <v>880</v>
      </c>
      <c r="AE277" s="56" t="s">
        <v>1803</v>
      </c>
      <c r="AF277" s="36" t="s">
        <v>1420</v>
      </c>
      <c r="AG277" s="33"/>
      <c r="AH277" s="50" t="s">
        <v>1081</v>
      </c>
      <c r="AI277" s="50" t="s">
        <v>94</v>
      </c>
      <c r="AJ277" s="25" t="s">
        <v>1406</v>
      </c>
      <c r="AK277" s="50" t="s">
        <v>1156</v>
      </c>
      <c r="AL277" s="50" t="s">
        <v>96</v>
      </c>
      <c r="AM277" s="25" t="s">
        <v>1318</v>
      </c>
      <c r="AN277" s="37" t="s">
        <v>1316</v>
      </c>
      <c r="AO277" s="38" t="s">
        <v>2574</v>
      </c>
      <c r="AP277" s="38" t="s">
        <v>4720</v>
      </c>
      <c r="AQ277" s="38" t="s">
        <v>4716</v>
      </c>
      <c r="AR277" s="39">
        <v>84.0</v>
      </c>
      <c r="AS277" s="57" t="s">
        <v>4721</v>
      </c>
      <c r="AT277" s="39">
        <v>88.0</v>
      </c>
      <c r="AU277" s="41" t="s">
        <v>4722</v>
      </c>
      <c r="AV277" s="39">
        <v>79.0</v>
      </c>
      <c r="AW277" s="57" t="s">
        <v>4723</v>
      </c>
      <c r="AX277" s="39">
        <v>90.0</v>
      </c>
      <c r="AY277" s="58" t="s">
        <v>4724</v>
      </c>
      <c r="AZ277" s="39">
        <v>88.0</v>
      </c>
      <c r="BA277" s="78"/>
      <c r="BB277" s="78"/>
      <c r="BC277" s="78"/>
      <c r="BD277" s="78"/>
      <c r="BE277" s="61"/>
      <c r="BF277" s="61"/>
      <c r="BG277" s="61"/>
      <c r="BH277" s="61"/>
      <c r="BI277" s="61"/>
      <c r="BJ277" s="61"/>
      <c r="BK277" s="61"/>
      <c r="BL277" s="61"/>
      <c r="BM277" s="61"/>
      <c r="BN277" s="16"/>
      <c r="BO277" s="17"/>
    </row>
    <row r="278">
      <c r="A278" s="81" t="s">
        <v>4725</v>
      </c>
      <c r="B278" s="81" t="s">
        <v>2272</v>
      </c>
      <c r="C278" s="19" t="s">
        <v>2618</v>
      </c>
      <c r="D278" s="20"/>
      <c r="E278" s="21" t="s">
        <v>4410</v>
      </c>
      <c r="F278" s="22" t="s">
        <v>263</v>
      </c>
      <c r="G278" s="23" t="s">
        <v>2740</v>
      </c>
      <c r="H278" s="24" t="s">
        <v>107</v>
      </c>
      <c r="I278" s="24" t="s">
        <v>979</v>
      </c>
      <c r="J278" s="25" t="s">
        <v>3423</v>
      </c>
      <c r="K278" s="26" t="s">
        <v>4726</v>
      </c>
      <c r="L278" s="27"/>
      <c r="M278" s="28" t="s">
        <v>1536</v>
      </c>
      <c r="N278" s="29" t="s">
        <v>909</v>
      </c>
      <c r="O278" s="30" t="s">
        <v>3725</v>
      </c>
      <c r="P278" s="24" t="s">
        <v>108</v>
      </c>
      <c r="Q278" s="30" t="s">
        <v>348</v>
      </c>
      <c r="R278" s="30" t="s">
        <v>1252</v>
      </c>
      <c r="S278" s="31" t="s">
        <v>955</v>
      </c>
      <c r="T278" s="24" t="s">
        <v>380</v>
      </c>
      <c r="U278" s="32" t="s">
        <v>679</v>
      </c>
      <c r="V278" s="25" t="s">
        <v>1447</v>
      </c>
      <c r="W278" s="25" t="s">
        <v>4727</v>
      </c>
      <c r="X278" s="25" t="s">
        <v>2871</v>
      </c>
      <c r="Y278" s="33"/>
      <c r="Z278" s="34" t="s">
        <v>209</v>
      </c>
      <c r="AA278" s="35" t="s">
        <v>1311</v>
      </c>
      <c r="AB278" s="22" t="s">
        <v>571</v>
      </c>
      <c r="AC278" s="35" t="s">
        <v>2045</v>
      </c>
      <c r="AD278" s="34" t="s">
        <v>663</v>
      </c>
      <c r="AE278" s="35" t="s">
        <v>858</v>
      </c>
      <c r="AF278" s="36" t="s">
        <v>3426</v>
      </c>
      <c r="AG278" s="33"/>
      <c r="AH278" s="24" t="s">
        <v>465</v>
      </c>
      <c r="AI278" s="24" t="s">
        <v>266</v>
      </c>
      <c r="AJ278" s="25" t="s">
        <v>4728</v>
      </c>
      <c r="AK278" s="24" t="s">
        <v>91</v>
      </c>
      <c r="AL278" s="24" t="s">
        <v>705</v>
      </c>
      <c r="AM278" s="25" t="s">
        <v>2438</v>
      </c>
      <c r="AN278" s="37" t="s">
        <v>4729</v>
      </c>
      <c r="AO278" s="38" t="s">
        <v>3283</v>
      </c>
      <c r="AP278" s="38" t="s">
        <v>4730</v>
      </c>
      <c r="AQ278" s="38" t="s">
        <v>2618</v>
      </c>
      <c r="AR278" s="39">
        <v>219.0</v>
      </c>
      <c r="AS278" s="40" t="s">
        <v>4731</v>
      </c>
      <c r="AT278" s="39">
        <v>199.0</v>
      </c>
      <c r="AU278" s="41" t="s">
        <v>4732</v>
      </c>
      <c r="AV278" s="39">
        <v>205.0</v>
      </c>
      <c r="AW278" s="40" t="s">
        <v>4733</v>
      </c>
      <c r="AX278" s="39">
        <v>216.0</v>
      </c>
      <c r="AY278" s="42" t="s">
        <v>4734</v>
      </c>
      <c r="AZ278" s="39">
        <v>218.0</v>
      </c>
      <c r="BA278" s="79"/>
      <c r="BB278" s="79"/>
      <c r="BC278" s="79"/>
      <c r="BD278" s="79"/>
      <c r="BE278" s="45"/>
      <c r="BF278" s="45"/>
      <c r="BG278" s="45"/>
      <c r="BH278" s="45"/>
      <c r="BI278" s="45"/>
      <c r="BJ278" s="45"/>
      <c r="BK278" s="45"/>
      <c r="BL278" s="45"/>
      <c r="BM278" s="45"/>
      <c r="BN278" s="16"/>
      <c r="BO278" s="17"/>
    </row>
    <row r="279">
      <c r="A279" s="81" t="s">
        <v>4725</v>
      </c>
      <c r="B279" s="81" t="s">
        <v>4544</v>
      </c>
      <c r="C279" s="19" t="s">
        <v>4349</v>
      </c>
      <c r="D279" s="47"/>
      <c r="E279" s="48" t="s">
        <v>1356</v>
      </c>
      <c r="F279" s="49" t="s">
        <v>851</v>
      </c>
      <c r="G279" s="23" t="s">
        <v>1898</v>
      </c>
      <c r="H279" s="50" t="s">
        <v>2179</v>
      </c>
      <c r="I279" s="50" t="s">
        <v>1584</v>
      </c>
      <c r="J279" s="25" t="s">
        <v>3237</v>
      </c>
      <c r="K279" s="26" t="s">
        <v>2342</v>
      </c>
      <c r="L279" s="27"/>
      <c r="M279" s="51" t="s">
        <v>4735</v>
      </c>
      <c r="N279" s="52" t="s">
        <v>460</v>
      </c>
      <c r="O279" s="53" t="s">
        <v>4736</v>
      </c>
      <c r="P279" s="50" t="s">
        <v>3237</v>
      </c>
      <c r="Q279" s="53" t="s">
        <v>115</v>
      </c>
      <c r="R279" s="53" t="s">
        <v>539</v>
      </c>
      <c r="S279" s="54" t="s">
        <v>116</v>
      </c>
      <c r="T279" s="50" t="s">
        <v>998</v>
      </c>
      <c r="U279" s="32" t="s">
        <v>2428</v>
      </c>
      <c r="V279" s="25" t="s">
        <v>632</v>
      </c>
      <c r="W279" s="25" t="s">
        <v>4737</v>
      </c>
      <c r="X279" s="25" t="s">
        <v>4738</v>
      </c>
      <c r="Y279" s="33"/>
      <c r="Z279" s="55" t="s">
        <v>349</v>
      </c>
      <c r="AA279" s="56" t="s">
        <v>128</v>
      </c>
      <c r="AB279" s="49" t="s">
        <v>745</v>
      </c>
      <c r="AC279" s="56" t="s">
        <v>536</v>
      </c>
      <c r="AD279" s="55" t="s">
        <v>1182</v>
      </c>
      <c r="AE279" s="56" t="s">
        <v>169</v>
      </c>
      <c r="AF279" s="36" t="s">
        <v>4739</v>
      </c>
      <c r="AG279" s="33"/>
      <c r="AH279" s="50" t="s">
        <v>318</v>
      </c>
      <c r="AI279" s="50" t="s">
        <v>710</v>
      </c>
      <c r="AJ279" s="25" t="s">
        <v>2671</v>
      </c>
      <c r="AK279" s="50" t="s">
        <v>3614</v>
      </c>
      <c r="AL279" s="50" t="s">
        <v>168</v>
      </c>
      <c r="AM279" s="25" t="s">
        <v>4740</v>
      </c>
      <c r="AN279" s="37" t="s">
        <v>3887</v>
      </c>
      <c r="AO279" s="38" t="s">
        <v>2261</v>
      </c>
      <c r="AP279" s="38" t="s">
        <v>4741</v>
      </c>
      <c r="AQ279" s="38" t="s">
        <v>4349</v>
      </c>
      <c r="AR279" s="39">
        <v>291.0</v>
      </c>
      <c r="AS279" s="57" t="s">
        <v>4742</v>
      </c>
      <c r="AT279" s="39">
        <v>288.0</v>
      </c>
      <c r="AU279" s="41" t="s">
        <v>4743</v>
      </c>
      <c r="AV279" s="39">
        <v>290.0</v>
      </c>
      <c r="AW279" s="57" t="s">
        <v>4744</v>
      </c>
      <c r="AX279" s="39">
        <v>280.0</v>
      </c>
      <c r="AY279" s="58" t="s">
        <v>4745</v>
      </c>
      <c r="AZ279" s="39">
        <v>288.0</v>
      </c>
      <c r="BA279" s="78"/>
      <c r="BB279" s="78"/>
      <c r="BC279" s="78"/>
      <c r="BD279" s="78"/>
      <c r="BE279" s="61"/>
      <c r="BF279" s="61"/>
      <c r="BG279" s="61"/>
      <c r="BH279" s="61"/>
      <c r="BI279" s="61"/>
      <c r="BJ279" s="61"/>
      <c r="BK279" s="61"/>
      <c r="BL279" s="61"/>
      <c r="BM279" s="61"/>
      <c r="BN279" s="16"/>
      <c r="BO279" s="17"/>
    </row>
    <row r="280">
      <c r="A280" s="81" t="s">
        <v>4746</v>
      </c>
      <c r="B280" s="81" t="s">
        <v>184</v>
      </c>
      <c r="C280" s="19" t="s">
        <v>4747</v>
      </c>
      <c r="D280" s="20"/>
      <c r="E280" s="21" t="s">
        <v>908</v>
      </c>
      <c r="F280" s="22" t="s">
        <v>536</v>
      </c>
      <c r="G280" s="23" t="s">
        <v>1383</v>
      </c>
      <c r="H280" s="24" t="s">
        <v>1012</v>
      </c>
      <c r="I280" s="24" t="s">
        <v>1112</v>
      </c>
      <c r="J280" s="25" t="s">
        <v>4748</v>
      </c>
      <c r="K280" s="26" t="s">
        <v>4749</v>
      </c>
      <c r="L280" s="27"/>
      <c r="M280" s="28" t="s">
        <v>1694</v>
      </c>
      <c r="N280" s="29" t="s">
        <v>266</v>
      </c>
      <c r="O280" s="30" t="s">
        <v>311</v>
      </c>
      <c r="P280" s="24" t="s">
        <v>1251</v>
      </c>
      <c r="Q280" s="30" t="s">
        <v>705</v>
      </c>
      <c r="R280" s="30" t="s">
        <v>159</v>
      </c>
      <c r="S280" s="31" t="s">
        <v>1433</v>
      </c>
      <c r="T280" s="24" t="s">
        <v>705</v>
      </c>
      <c r="U280" s="32" t="s">
        <v>531</v>
      </c>
      <c r="V280" s="25" t="s">
        <v>3175</v>
      </c>
      <c r="W280" s="25" t="s">
        <v>2595</v>
      </c>
      <c r="X280" s="25" t="s">
        <v>4750</v>
      </c>
      <c r="Y280" s="33"/>
      <c r="Z280" s="34" t="s">
        <v>1066</v>
      </c>
      <c r="AA280" s="35" t="s">
        <v>1085</v>
      </c>
      <c r="AB280" s="22" t="s">
        <v>136</v>
      </c>
      <c r="AC280" s="35" t="s">
        <v>517</v>
      </c>
      <c r="AD280" s="34" t="s">
        <v>1225</v>
      </c>
      <c r="AE280" s="35" t="s">
        <v>2132</v>
      </c>
      <c r="AF280" s="36" t="s">
        <v>4751</v>
      </c>
      <c r="AG280" s="33"/>
      <c r="AH280" s="24" t="s">
        <v>125</v>
      </c>
      <c r="AI280" s="24" t="s">
        <v>302</v>
      </c>
      <c r="AJ280" s="25" t="s">
        <v>4752</v>
      </c>
      <c r="AK280" s="24" t="s">
        <v>274</v>
      </c>
      <c r="AL280" s="24" t="s">
        <v>119</v>
      </c>
      <c r="AM280" s="25" t="s">
        <v>2795</v>
      </c>
      <c r="AN280" s="37" t="s">
        <v>4753</v>
      </c>
      <c r="AO280" s="38" t="s">
        <v>4754</v>
      </c>
      <c r="AP280" s="38" t="s">
        <v>4755</v>
      </c>
      <c r="AQ280" s="38" t="s">
        <v>4747</v>
      </c>
      <c r="AR280" s="39">
        <v>24.0</v>
      </c>
      <c r="AS280" s="40" t="s">
        <v>4756</v>
      </c>
      <c r="AT280" s="39">
        <v>25.0</v>
      </c>
      <c r="AU280" s="41" t="s">
        <v>4757</v>
      </c>
      <c r="AV280" s="39">
        <v>26.0</v>
      </c>
      <c r="AW280" s="40" t="s">
        <v>4758</v>
      </c>
      <c r="AX280" s="39">
        <v>22.0</v>
      </c>
      <c r="AY280" s="42" t="s">
        <v>4759</v>
      </c>
      <c r="AZ280" s="39">
        <v>18.0</v>
      </c>
      <c r="BA280" s="79"/>
      <c r="BB280" s="79"/>
      <c r="BC280" s="79"/>
      <c r="BD280" s="79"/>
      <c r="BE280" s="45"/>
      <c r="BF280" s="45"/>
      <c r="BG280" s="45"/>
      <c r="BH280" s="45"/>
      <c r="BI280" s="45"/>
      <c r="BJ280" s="45"/>
      <c r="BK280" s="45"/>
      <c r="BL280" s="45"/>
      <c r="BM280" s="45"/>
      <c r="BN280" s="16"/>
      <c r="BO280" s="17"/>
    </row>
    <row r="281">
      <c r="A281" s="81" t="s">
        <v>4760</v>
      </c>
      <c r="B281" s="81" t="s">
        <v>4011</v>
      </c>
      <c r="C281" s="19" t="s">
        <v>3355</v>
      </c>
      <c r="D281" s="47"/>
      <c r="E281" s="48" t="s">
        <v>94</v>
      </c>
      <c r="F281" s="49" t="s">
        <v>81</v>
      </c>
      <c r="G281" s="23" t="s">
        <v>305</v>
      </c>
      <c r="H281" s="50" t="s">
        <v>1131</v>
      </c>
      <c r="I281" s="50" t="s">
        <v>1037</v>
      </c>
      <c r="J281" s="25" t="s">
        <v>3184</v>
      </c>
      <c r="K281" s="26" t="s">
        <v>4018</v>
      </c>
      <c r="L281" s="27"/>
      <c r="M281" s="51" t="s">
        <v>4761</v>
      </c>
      <c r="N281" s="52" t="s">
        <v>123</v>
      </c>
      <c r="O281" s="53" t="s">
        <v>445</v>
      </c>
      <c r="P281" s="50" t="s">
        <v>571</v>
      </c>
      <c r="Q281" s="53" t="s">
        <v>705</v>
      </c>
      <c r="R281" s="53" t="s">
        <v>1692</v>
      </c>
      <c r="S281" s="54" t="s">
        <v>806</v>
      </c>
      <c r="T281" s="50" t="s">
        <v>463</v>
      </c>
      <c r="U281" s="32" t="s">
        <v>4762</v>
      </c>
      <c r="V281" s="25" t="s">
        <v>3757</v>
      </c>
      <c r="W281" s="25" t="s">
        <v>1186</v>
      </c>
      <c r="X281" s="25" t="s">
        <v>2274</v>
      </c>
      <c r="Y281" s="33"/>
      <c r="Z281" s="55" t="s">
        <v>1497</v>
      </c>
      <c r="AA281" s="56" t="s">
        <v>166</v>
      </c>
      <c r="AB281" s="49" t="s">
        <v>743</v>
      </c>
      <c r="AC281" s="68" t="s">
        <v>347</v>
      </c>
      <c r="AD281" s="55" t="s">
        <v>90</v>
      </c>
      <c r="AE281" s="56" t="s">
        <v>91</v>
      </c>
      <c r="AF281" s="36" t="s">
        <v>4763</v>
      </c>
      <c r="AG281" s="33"/>
      <c r="AH281" s="50" t="s">
        <v>1430</v>
      </c>
      <c r="AI281" s="50" t="s">
        <v>134</v>
      </c>
      <c r="AJ281" s="25" t="s">
        <v>193</v>
      </c>
      <c r="AK281" s="50" t="s">
        <v>498</v>
      </c>
      <c r="AL281" s="50" t="s">
        <v>354</v>
      </c>
      <c r="AM281" s="25" t="s">
        <v>107</v>
      </c>
      <c r="AN281" s="37" t="s">
        <v>4764</v>
      </c>
      <c r="AO281" s="38" t="s">
        <v>4536</v>
      </c>
      <c r="AP281" s="38" t="s">
        <v>739</v>
      </c>
      <c r="AQ281" s="38" t="s">
        <v>3355</v>
      </c>
      <c r="AR281" s="39">
        <v>198.0</v>
      </c>
      <c r="AS281" s="57" t="s">
        <v>4765</v>
      </c>
      <c r="AT281" s="39">
        <v>192.0</v>
      </c>
      <c r="AU281" s="41" t="s">
        <v>4766</v>
      </c>
      <c r="AV281" s="39">
        <v>217.0</v>
      </c>
      <c r="AW281" s="57" t="s">
        <v>4767</v>
      </c>
      <c r="AX281" s="39">
        <v>236.0</v>
      </c>
      <c r="AY281" s="58" t="s">
        <v>4768</v>
      </c>
      <c r="AZ281" s="39">
        <v>233.0</v>
      </c>
      <c r="BA281" s="78"/>
      <c r="BB281" s="78"/>
      <c r="BC281" s="78"/>
      <c r="BD281" s="78"/>
      <c r="BE281" s="61"/>
      <c r="BF281" s="61"/>
      <c r="BG281" s="61"/>
      <c r="BH281" s="61"/>
      <c r="BI281" s="61"/>
      <c r="BJ281" s="61"/>
      <c r="BK281" s="61"/>
      <c r="BL281" s="61"/>
      <c r="BM281" s="61"/>
      <c r="BN281" s="16"/>
      <c r="BO281" s="17"/>
    </row>
    <row r="282">
      <c r="A282" s="81" t="s">
        <v>4769</v>
      </c>
      <c r="B282" s="81" t="s">
        <v>4770</v>
      </c>
      <c r="C282" s="19" t="s">
        <v>2728</v>
      </c>
      <c r="D282" s="20"/>
      <c r="E282" s="21" t="s">
        <v>4771</v>
      </c>
      <c r="F282" s="22" t="s">
        <v>1037</v>
      </c>
      <c r="G282" s="23" t="s">
        <v>427</v>
      </c>
      <c r="H282" s="24" t="s">
        <v>517</v>
      </c>
      <c r="I282" s="24" t="s">
        <v>225</v>
      </c>
      <c r="J282" s="25" t="s">
        <v>195</v>
      </c>
      <c r="K282" s="26" t="s">
        <v>4013</v>
      </c>
      <c r="L282" s="27"/>
      <c r="M282" s="28" t="s">
        <v>629</v>
      </c>
      <c r="N282" s="29" t="s">
        <v>373</v>
      </c>
      <c r="O282" s="30" t="s">
        <v>380</v>
      </c>
      <c r="P282" s="24" t="s">
        <v>137</v>
      </c>
      <c r="Q282" s="30" t="s">
        <v>931</v>
      </c>
      <c r="R282" s="30" t="s">
        <v>535</v>
      </c>
      <c r="S282" s="31" t="s">
        <v>120</v>
      </c>
      <c r="T282" s="24" t="s">
        <v>81</v>
      </c>
      <c r="U282" s="32" t="s">
        <v>225</v>
      </c>
      <c r="V282" s="25" t="s">
        <v>1934</v>
      </c>
      <c r="W282" s="25" t="s">
        <v>4335</v>
      </c>
      <c r="X282" s="25" t="s">
        <v>4772</v>
      </c>
      <c r="Y282" s="33"/>
      <c r="Z282" s="34" t="s">
        <v>542</v>
      </c>
      <c r="AA282" s="35" t="s">
        <v>1204</v>
      </c>
      <c r="AB282" s="22" t="s">
        <v>349</v>
      </c>
      <c r="AC282" s="35" t="s">
        <v>305</v>
      </c>
      <c r="AD282" s="34" t="s">
        <v>222</v>
      </c>
      <c r="AE282" s="35" t="s">
        <v>1037</v>
      </c>
      <c r="AF282" s="36" t="s">
        <v>4587</v>
      </c>
      <c r="AG282" s="33"/>
      <c r="AH282" s="24" t="s">
        <v>1731</v>
      </c>
      <c r="AI282" s="24" t="s">
        <v>266</v>
      </c>
      <c r="AJ282" s="25" t="s">
        <v>1082</v>
      </c>
      <c r="AK282" s="24" t="s">
        <v>473</v>
      </c>
      <c r="AL282" s="24" t="s">
        <v>174</v>
      </c>
      <c r="AM282" s="25" t="s">
        <v>4773</v>
      </c>
      <c r="AN282" s="37" t="s">
        <v>2669</v>
      </c>
      <c r="AO282" s="38" t="s">
        <v>696</v>
      </c>
      <c r="AP282" s="38" t="s">
        <v>433</v>
      </c>
      <c r="AQ282" s="38" t="s">
        <v>2728</v>
      </c>
      <c r="AR282" s="39">
        <v>203.0</v>
      </c>
      <c r="AS282" s="40" t="s">
        <v>4774</v>
      </c>
      <c r="AT282" s="39">
        <v>198.0</v>
      </c>
      <c r="AU282" s="41" t="s">
        <v>4775</v>
      </c>
      <c r="AV282" s="39">
        <v>170.0</v>
      </c>
      <c r="AW282" s="40" t="s">
        <v>4776</v>
      </c>
      <c r="AX282" s="39">
        <v>147.0</v>
      </c>
      <c r="AY282" s="42" t="s">
        <v>4777</v>
      </c>
      <c r="AZ282" s="39">
        <v>166.0</v>
      </c>
      <c r="BA282" s="79"/>
      <c r="BB282" s="79"/>
      <c r="BC282" s="79"/>
      <c r="BD282" s="79"/>
      <c r="BE282" s="45"/>
      <c r="BF282" s="45"/>
      <c r="BG282" s="45"/>
      <c r="BH282" s="45"/>
      <c r="BI282" s="45"/>
      <c r="BJ282" s="45"/>
      <c r="BK282" s="45"/>
      <c r="BL282" s="45"/>
      <c r="BM282" s="45"/>
      <c r="BN282" s="16"/>
      <c r="BO282" s="17"/>
    </row>
    <row r="283">
      <c r="A283" s="81" t="s">
        <v>4778</v>
      </c>
      <c r="B283" s="81" t="s">
        <v>4779</v>
      </c>
      <c r="C283" s="19" t="s">
        <v>4780</v>
      </c>
      <c r="D283" s="47"/>
      <c r="E283" s="48" t="s">
        <v>2132</v>
      </c>
      <c r="F283" s="49" t="s">
        <v>2585</v>
      </c>
      <c r="G283" s="23" t="s">
        <v>2264</v>
      </c>
      <c r="H283" s="50" t="s">
        <v>120</v>
      </c>
      <c r="I283" s="50" t="s">
        <v>751</v>
      </c>
      <c r="J283" s="25" t="s">
        <v>2100</v>
      </c>
      <c r="K283" s="26" t="s">
        <v>2452</v>
      </c>
      <c r="L283" s="27"/>
      <c r="M283" s="51" t="s">
        <v>4781</v>
      </c>
      <c r="N283" s="52" t="s">
        <v>473</v>
      </c>
      <c r="O283" s="53" t="s">
        <v>306</v>
      </c>
      <c r="P283" s="50" t="s">
        <v>1295</v>
      </c>
      <c r="Q283" s="53" t="s">
        <v>1025</v>
      </c>
      <c r="R283" s="53" t="s">
        <v>578</v>
      </c>
      <c r="S283" s="54" t="s">
        <v>938</v>
      </c>
      <c r="T283" s="50" t="s">
        <v>4606</v>
      </c>
      <c r="U283" s="32" t="s">
        <v>1320</v>
      </c>
      <c r="V283" s="25" t="s">
        <v>4782</v>
      </c>
      <c r="W283" s="25" t="s">
        <v>4782</v>
      </c>
      <c r="X283" s="25" t="s">
        <v>4783</v>
      </c>
      <c r="Y283" s="33"/>
      <c r="Z283" s="55" t="s">
        <v>1082</v>
      </c>
      <c r="AA283" s="56" t="s">
        <v>237</v>
      </c>
      <c r="AB283" s="49" t="s">
        <v>938</v>
      </c>
      <c r="AC283" s="68" t="s">
        <v>90</v>
      </c>
      <c r="AD283" s="55" t="s">
        <v>1768</v>
      </c>
      <c r="AE283" s="56" t="s">
        <v>1018</v>
      </c>
      <c r="AF283" s="36" t="s">
        <v>929</v>
      </c>
      <c r="AG283" s="33"/>
      <c r="AH283" s="50" t="s">
        <v>1336</v>
      </c>
      <c r="AI283" s="50" t="s">
        <v>938</v>
      </c>
      <c r="AJ283" s="25" t="s">
        <v>2315</v>
      </c>
      <c r="AK283" s="50" t="s">
        <v>2132</v>
      </c>
      <c r="AL283" s="50" t="s">
        <v>545</v>
      </c>
      <c r="AM283" s="25" t="s">
        <v>4784</v>
      </c>
      <c r="AN283" s="37" t="s">
        <v>4785</v>
      </c>
      <c r="AO283" s="38" t="s">
        <v>4786</v>
      </c>
      <c r="AP283" s="38" t="s">
        <v>531</v>
      </c>
      <c r="AQ283" s="38" t="s">
        <v>4780</v>
      </c>
      <c r="AR283" s="39">
        <v>54.0</v>
      </c>
      <c r="AS283" s="57" t="s">
        <v>4787</v>
      </c>
      <c r="AT283" s="39">
        <v>62.0</v>
      </c>
      <c r="AU283" s="41" t="s">
        <v>4788</v>
      </c>
      <c r="AV283" s="39">
        <v>52.0</v>
      </c>
      <c r="AW283" s="57" t="s">
        <v>4789</v>
      </c>
      <c r="AX283" s="39">
        <v>38.0</v>
      </c>
      <c r="AY283" s="58" t="s">
        <v>4790</v>
      </c>
      <c r="AZ283" s="39">
        <v>53.0</v>
      </c>
      <c r="BA283" s="78"/>
      <c r="BB283" s="78"/>
      <c r="BC283" s="78"/>
      <c r="BD283" s="78"/>
      <c r="BE283" s="61"/>
      <c r="BF283" s="61"/>
      <c r="BG283" s="61"/>
      <c r="BH283" s="61"/>
      <c r="BI283" s="61"/>
      <c r="BJ283" s="61"/>
      <c r="BK283" s="61"/>
      <c r="BL283" s="61"/>
      <c r="BM283" s="61"/>
      <c r="BN283" s="16"/>
      <c r="BO283" s="17"/>
    </row>
    <row r="284">
      <c r="A284" s="81" t="s">
        <v>4791</v>
      </c>
      <c r="B284" s="81" t="s">
        <v>4792</v>
      </c>
      <c r="C284" s="19" t="s">
        <v>4793</v>
      </c>
      <c r="D284" s="20"/>
      <c r="E284" s="21" t="s">
        <v>159</v>
      </c>
      <c r="F284" s="22" t="s">
        <v>269</v>
      </c>
      <c r="G284" s="23" t="s">
        <v>930</v>
      </c>
      <c r="H284" s="24" t="s">
        <v>829</v>
      </c>
      <c r="I284" s="24" t="s">
        <v>1083</v>
      </c>
      <c r="J284" s="25" t="s">
        <v>2096</v>
      </c>
      <c r="K284" s="26" t="s">
        <v>4794</v>
      </c>
      <c r="L284" s="27"/>
      <c r="M284" s="28" t="s">
        <v>4795</v>
      </c>
      <c r="N284" s="29" t="s">
        <v>1562</v>
      </c>
      <c r="O284" s="30" t="s">
        <v>3866</v>
      </c>
      <c r="P284" s="24" t="s">
        <v>884</v>
      </c>
      <c r="Q284" s="30" t="s">
        <v>319</v>
      </c>
      <c r="R284" s="30" t="s">
        <v>2084</v>
      </c>
      <c r="S284" s="31" t="s">
        <v>1252</v>
      </c>
      <c r="T284" s="24" t="s">
        <v>297</v>
      </c>
      <c r="U284" s="32" t="s">
        <v>188</v>
      </c>
      <c r="V284" s="25" t="s">
        <v>2313</v>
      </c>
      <c r="W284" s="25" t="s">
        <v>3400</v>
      </c>
      <c r="X284" s="25" t="s">
        <v>4796</v>
      </c>
      <c r="Y284" s="33"/>
      <c r="Z284" s="34" t="s">
        <v>77</v>
      </c>
      <c r="AA284" s="35" t="s">
        <v>127</v>
      </c>
      <c r="AB284" s="22" t="s">
        <v>744</v>
      </c>
      <c r="AC284" s="35" t="s">
        <v>1464</v>
      </c>
      <c r="AD284" s="34" t="s">
        <v>156</v>
      </c>
      <c r="AE284" s="35" t="s">
        <v>2104</v>
      </c>
      <c r="AF284" s="36" t="s">
        <v>4708</v>
      </c>
      <c r="AG284" s="33"/>
      <c r="AH284" s="24" t="s">
        <v>2639</v>
      </c>
      <c r="AI284" s="24" t="s">
        <v>265</v>
      </c>
      <c r="AJ284" s="25" t="s">
        <v>3953</v>
      </c>
      <c r="AK284" s="24" t="s">
        <v>460</v>
      </c>
      <c r="AL284" s="24" t="s">
        <v>596</v>
      </c>
      <c r="AM284" s="25" t="s">
        <v>552</v>
      </c>
      <c r="AN284" s="37" t="s">
        <v>1610</v>
      </c>
      <c r="AO284" s="38" t="s">
        <v>4797</v>
      </c>
      <c r="AP284" s="38" t="s">
        <v>4267</v>
      </c>
      <c r="AQ284" s="38" t="s">
        <v>4793</v>
      </c>
      <c r="AR284" s="39">
        <v>75.0</v>
      </c>
      <c r="AS284" s="40" t="s">
        <v>4798</v>
      </c>
      <c r="AT284" s="39">
        <v>103.0</v>
      </c>
      <c r="AU284" s="41" t="s">
        <v>4799</v>
      </c>
      <c r="AV284" s="39">
        <v>101.0</v>
      </c>
      <c r="AW284" s="40" t="s">
        <v>4800</v>
      </c>
      <c r="AX284" s="39">
        <v>105.0</v>
      </c>
      <c r="AY284" s="42" t="s">
        <v>4801</v>
      </c>
      <c r="AZ284" s="39">
        <v>106.0</v>
      </c>
      <c r="BA284" s="79"/>
      <c r="BB284" s="79"/>
      <c r="BC284" s="79"/>
      <c r="BD284" s="79"/>
      <c r="BE284" s="45"/>
      <c r="BF284" s="45"/>
      <c r="BG284" s="45"/>
      <c r="BH284" s="45"/>
      <c r="BI284" s="45"/>
      <c r="BJ284" s="45"/>
      <c r="BK284" s="45"/>
      <c r="BL284" s="45"/>
      <c r="BM284" s="45"/>
      <c r="BN284" s="16"/>
      <c r="BO284" s="17"/>
    </row>
    <row r="285">
      <c r="A285" s="81" t="s">
        <v>4802</v>
      </c>
      <c r="B285" s="81" t="s">
        <v>329</v>
      </c>
      <c r="C285" s="19" t="s">
        <v>4803</v>
      </c>
      <c r="D285" s="47"/>
      <c r="E285" s="48" t="s">
        <v>111</v>
      </c>
      <c r="F285" s="49" t="s">
        <v>720</v>
      </c>
      <c r="G285" s="23" t="s">
        <v>195</v>
      </c>
      <c r="H285" s="50" t="s">
        <v>1716</v>
      </c>
      <c r="I285" s="50" t="s">
        <v>255</v>
      </c>
      <c r="J285" s="25" t="s">
        <v>1744</v>
      </c>
      <c r="K285" s="26" t="s">
        <v>4804</v>
      </c>
      <c r="L285" s="27"/>
      <c r="M285" s="51" t="s">
        <v>714</v>
      </c>
      <c r="N285" s="52" t="s">
        <v>197</v>
      </c>
      <c r="O285" s="53" t="s">
        <v>1112</v>
      </c>
      <c r="P285" s="50" t="s">
        <v>1177</v>
      </c>
      <c r="Q285" s="53" t="s">
        <v>78</v>
      </c>
      <c r="R285" s="53" t="s">
        <v>567</v>
      </c>
      <c r="S285" s="54" t="s">
        <v>107</v>
      </c>
      <c r="T285" s="50" t="s">
        <v>1937</v>
      </c>
      <c r="U285" s="32" t="s">
        <v>1230</v>
      </c>
      <c r="V285" s="25" t="s">
        <v>718</v>
      </c>
      <c r="W285" s="25" t="s">
        <v>4546</v>
      </c>
      <c r="X285" s="25" t="s">
        <v>2133</v>
      </c>
      <c r="Y285" s="33"/>
      <c r="Z285" s="55" t="s">
        <v>88</v>
      </c>
      <c r="AA285" s="56" t="s">
        <v>2571</v>
      </c>
      <c r="AB285" s="49" t="s">
        <v>566</v>
      </c>
      <c r="AC285" s="56" t="s">
        <v>955</v>
      </c>
      <c r="AD285" s="55" t="s">
        <v>880</v>
      </c>
      <c r="AE285" s="56" t="s">
        <v>751</v>
      </c>
      <c r="AF285" s="36" t="s">
        <v>160</v>
      </c>
      <c r="AG285" s="33"/>
      <c r="AH285" s="50" t="s">
        <v>1323</v>
      </c>
      <c r="AI285" s="50" t="s">
        <v>158</v>
      </c>
      <c r="AJ285" s="25" t="s">
        <v>1495</v>
      </c>
      <c r="AK285" s="50" t="s">
        <v>1252</v>
      </c>
      <c r="AL285" s="50" t="s">
        <v>596</v>
      </c>
      <c r="AM285" s="25" t="s">
        <v>4805</v>
      </c>
      <c r="AN285" s="37" t="s">
        <v>4806</v>
      </c>
      <c r="AO285" s="38" t="s">
        <v>4807</v>
      </c>
      <c r="AP285" s="38" t="s">
        <v>4808</v>
      </c>
      <c r="AQ285" s="38" t="s">
        <v>4803</v>
      </c>
      <c r="AR285" s="39">
        <v>33.0</v>
      </c>
      <c r="AS285" s="57" t="s">
        <v>4809</v>
      </c>
      <c r="AT285" s="39">
        <v>46.0</v>
      </c>
      <c r="AU285" s="41" t="s">
        <v>4810</v>
      </c>
      <c r="AV285" s="39">
        <v>29.0</v>
      </c>
      <c r="AW285" s="57" t="s">
        <v>4811</v>
      </c>
      <c r="AX285" s="39">
        <v>9.0</v>
      </c>
      <c r="AY285" s="58" t="s">
        <v>4812</v>
      </c>
      <c r="AZ285" s="39">
        <v>14.0</v>
      </c>
      <c r="BA285" s="78"/>
      <c r="BB285" s="78"/>
      <c r="BC285" s="78"/>
      <c r="BD285" s="78"/>
      <c r="BE285" s="61"/>
      <c r="BF285" s="61"/>
      <c r="BG285" s="61"/>
      <c r="BH285" s="61"/>
      <c r="BI285" s="61"/>
      <c r="BJ285" s="61"/>
      <c r="BK285" s="61"/>
      <c r="BL285" s="61"/>
      <c r="BM285" s="61"/>
      <c r="BN285" s="16"/>
      <c r="BO285" s="17"/>
    </row>
    <row r="286">
      <c r="A286" s="81" t="s">
        <v>4813</v>
      </c>
      <c r="B286" s="81" t="s">
        <v>329</v>
      </c>
      <c r="C286" s="19" t="s">
        <v>4814</v>
      </c>
      <c r="D286" s="20"/>
      <c r="E286" s="21" t="s">
        <v>3228</v>
      </c>
      <c r="F286" s="22" t="s">
        <v>711</v>
      </c>
      <c r="G286" s="23" t="s">
        <v>1107</v>
      </c>
      <c r="H286" s="24" t="s">
        <v>4815</v>
      </c>
      <c r="I286" s="24" t="s">
        <v>4816</v>
      </c>
      <c r="J286" s="25" t="s">
        <v>1519</v>
      </c>
      <c r="K286" s="26" t="s">
        <v>4817</v>
      </c>
      <c r="L286" s="27"/>
      <c r="M286" s="28" t="s">
        <v>4818</v>
      </c>
      <c r="N286" s="29" t="s">
        <v>2118</v>
      </c>
      <c r="O286" s="30" t="s">
        <v>373</v>
      </c>
      <c r="P286" s="24" t="s">
        <v>774</v>
      </c>
      <c r="Q286" s="30" t="s">
        <v>294</v>
      </c>
      <c r="R286" s="30" t="s">
        <v>796</v>
      </c>
      <c r="S286" s="31" t="s">
        <v>78</v>
      </c>
      <c r="T286" s="24" t="s">
        <v>193</v>
      </c>
      <c r="U286" s="32" t="s">
        <v>4819</v>
      </c>
      <c r="V286" s="25" t="s">
        <v>753</v>
      </c>
      <c r="W286" s="25" t="s">
        <v>109</v>
      </c>
      <c r="X286" s="25" t="s">
        <v>4820</v>
      </c>
      <c r="Y286" s="33"/>
      <c r="Z286" s="34" t="s">
        <v>563</v>
      </c>
      <c r="AA286" s="35" t="s">
        <v>1807</v>
      </c>
      <c r="AB286" s="22" t="s">
        <v>1233</v>
      </c>
      <c r="AC286" s="35" t="s">
        <v>2225</v>
      </c>
      <c r="AD286" s="34" t="s">
        <v>664</v>
      </c>
      <c r="AE286" s="35" t="s">
        <v>375</v>
      </c>
      <c r="AF286" s="36" t="s">
        <v>4821</v>
      </c>
      <c r="AG286" s="33"/>
      <c r="AH286" s="24" t="s">
        <v>444</v>
      </c>
      <c r="AI286" s="24" t="s">
        <v>306</v>
      </c>
      <c r="AJ286" s="25" t="s">
        <v>479</v>
      </c>
      <c r="AK286" s="24" t="s">
        <v>3803</v>
      </c>
      <c r="AL286" s="24" t="s">
        <v>231</v>
      </c>
      <c r="AM286" s="25" t="s">
        <v>4822</v>
      </c>
      <c r="AN286" s="37" t="s">
        <v>4823</v>
      </c>
      <c r="AO286" s="38" t="s">
        <v>4824</v>
      </c>
      <c r="AP286" s="38" t="s">
        <v>4825</v>
      </c>
      <c r="AQ286" s="38" t="s">
        <v>4814</v>
      </c>
      <c r="AR286" s="39">
        <v>263.0</v>
      </c>
      <c r="AS286" s="40" t="s">
        <v>4826</v>
      </c>
      <c r="AT286" s="39">
        <v>269.0</v>
      </c>
      <c r="AU286" s="41" t="s">
        <v>4827</v>
      </c>
      <c r="AV286" s="39">
        <v>272.0</v>
      </c>
      <c r="AW286" s="40" t="s">
        <v>4828</v>
      </c>
      <c r="AX286" s="39">
        <v>285.0</v>
      </c>
      <c r="AY286" s="42" t="s">
        <v>4829</v>
      </c>
      <c r="AZ286" s="39">
        <v>287.0</v>
      </c>
      <c r="BA286" s="79"/>
      <c r="BB286" s="79"/>
      <c r="BC286" s="79"/>
      <c r="BD286" s="79"/>
      <c r="BE286" s="45"/>
      <c r="BF286" s="45"/>
      <c r="BG286" s="45"/>
      <c r="BH286" s="45"/>
      <c r="BI286" s="45"/>
      <c r="BJ286" s="45"/>
      <c r="BK286" s="45"/>
      <c r="BL286" s="45"/>
      <c r="BM286" s="45"/>
      <c r="BN286" s="16"/>
      <c r="BO286" s="17"/>
    </row>
    <row r="287">
      <c r="A287" s="81" t="s">
        <v>4830</v>
      </c>
      <c r="B287" s="81" t="s">
        <v>4831</v>
      </c>
      <c r="C287" s="19" t="s">
        <v>927</v>
      </c>
      <c r="D287" s="47"/>
      <c r="E287" s="48" t="s">
        <v>439</v>
      </c>
      <c r="F287" s="49" t="s">
        <v>1150</v>
      </c>
      <c r="G287" s="23" t="s">
        <v>1847</v>
      </c>
      <c r="H287" s="50" t="s">
        <v>382</v>
      </c>
      <c r="I287" s="50" t="s">
        <v>167</v>
      </c>
      <c r="J287" s="25" t="s">
        <v>1765</v>
      </c>
      <c r="K287" s="26" t="s">
        <v>1048</v>
      </c>
      <c r="L287" s="27"/>
      <c r="M287" s="51" t="s">
        <v>705</v>
      </c>
      <c r="N287" s="52" t="s">
        <v>1405</v>
      </c>
      <c r="O287" s="53" t="s">
        <v>545</v>
      </c>
      <c r="P287" s="50" t="s">
        <v>119</v>
      </c>
      <c r="Q287" s="53" t="s">
        <v>3143</v>
      </c>
      <c r="R287" s="53" t="s">
        <v>119</v>
      </c>
      <c r="S287" s="54" t="s">
        <v>319</v>
      </c>
      <c r="T287" s="50" t="s">
        <v>134</v>
      </c>
      <c r="U287" s="32" t="s">
        <v>4475</v>
      </c>
      <c r="V287" s="25" t="s">
        <v>1250</v>
      </c>
      <c r="W287" s="25" t="s">
        <v>113</v>
      </c>
      <c r="X287" s="25" t="s">
        <v>4832</v>
      </c>
      <c r="Y287" s="33"/>
      <c r="Z287" s="55" t="s">
        <v>115</v>
      </c>
      <c r="AA287" s="56" t="s">
        <v>460</v>
      </c>
      <c r="AB287" s="49" t="s">
        <v>795</v>
      </c>
      <c r="AC287" s="56" t="s">
        <v>2210</v>
      </c>
      <c r="AD287" s="55" t="s">
        <v>1343</v>
      </c>
      <c r="AE287" s="56" t="s">
        <v>460</v>
      </c>
      <c r="AF287" s="36" t="s">
        <v>4833</v>
      </c>
      <c r="AG287" s="33"/>
      <c r="AH287" s="50" t="s">
        <v>1047</v>
      </c>
      <c r="AI287" s="50" t="s">
        <v>705</v>
      </c>
      <c r="AJ287" s="25" t="s">
        <v>4834</v>
      </c>
      <c r="AK287" s="50" t="s">
        <v>575</v>
      </c>
      <c r="AL287" s="50" t="s">
        <v>1433</v>
      </c>
      <c r="AM287" s="25" t="s">
        <v>222</v>
      </c>
      <c r="AN287" s="37" t="s">
        <v>4835</v>
      </c>
      <c r="AO287" s="38" t="s">
        <v>4836</v>
      </c>
      <c r="AP287" s="38" t="s">
        <v>4837</v>
      </c>
      <c r="AQ287" s="38" t="s">
        <v>927</v>
      </c>
      <c r="AR287" s="39">
        <v>61.0</v>
      </c>
      <c r="AS287" s="57" t="s">
        <v>4838</v>
      </c>
      <c r="AT287" s="39">
        <v>68.0</v>
      </c>
      <c r="AU287" s="41" t="s">
        <v>4839</v>
      </c>
      <c r="AV287" s="39">
        <v>68.0</v>
      </c>
      <c r="AW287" s="57" t="s">
        <v>4840</v>
      </c>
      <c r="AX287" s="39">
        <v>70.0</v>
      </c>
      <c r="AY287" s="58" t="s">
        <v>4841</v>
      </c>
      <c r="AZ287" s="39">
        <v>69.0</v>
      </c>
      <c r="BA287" s="78"/>
      <c r="BB287" s="78"/>
      <c r="BC287" s="78"/>
      <c r="BD287" s="78"/>
      <c r="BE287" s="61"/>
      <c r="BF287" s="61"/>
      <c r="BG287" s="61"/>
      <c r="BH287" s="61"/>
      <c r="BI287" s="61"/>
      <c r="BJ287" s="61"/>
      <c r="BK287" s="61"/>
      <c r="BL287" s="61"/>
      <c r="BM287" s="61"/>
      <c r="BN287" s="16"/>
      <c r="BO287" s="17"/>
    </row>
    <row r="288">
      <c r="A288" s="81" t="s">
        <v>4842</v>
      </c>
      <c r="B288" s="81" t="s">
        <v>329</v>
      </c>
      <c r="C288" s="19" t="s">
        <v>3813</v>
      </c>
      <c r="D288" s="20"/>
      <c r="E288" s="21" t="s">
        <v>412</v>
      </c>
      <c r="F288" s="22" t="s">
        <v>1561</v>
      </c>
      <c r="G288" s="23" t="s">
        <v>2359</v>
      </c>
      <c r="H288" s="24" t="s">
        <v>457</v>
      </c>
      <c r="I288" s="24" t="s">
        <v>205</v>
      </c>
      <c r="J288" s="25" t="s">
        <v>4843</v>
      </c>
      <c r="K288" s="26" t="s">
        <v>4844</v>
      </c>
      <c r="L288" s="27"/>
      <c r="M288" s="28" t="s">
        <v>4845</v>
      </c>
      <c r="N288" s="29" t="s">
        <v>902</v>
      </c>
      <c r="O288" s="30" t="s">
        <v>96</v>
      </c>
      <c r="P288" s="24" t="s">
        <v>473</v>
      </c>
      <c r="Q288" s="30" t="s">
        <v>739</v>
      </c>
      <c r="R288" s="30" t="s">
        <v>1153</v>
      </c>
      <c r="S288" s="31" t="s">
        <v>196</v>
      </c>
      <c r="T288" s="24" t="s">
        <v>196</v>
      </c>
      <c r="U288" s="32" t="s">
        <v>858</v>
      </c>
      <c r="V288" s="25" t="s">
        <v>4846</v>
      </c>
      <c r="W288" s="25" t="s">
        <v>1068</v>
      </c>
      <c r="X288" s="25" t="s">
        <v>321</v>
      </c>
      <c r="Y288" s="33"/>
      <c r="Z288" s="34" t="s">
        <v>563</v>
      </c>
      <c r="AA288" s="35" t="s">
        <v>627</v>
      </c>
      <c r="AB288" s="22" t="s">
        <v>87</v>
      </c>
      <c r="AC288" s="35" t="s">
        <v>530</v>
      </c>
      <c r="AD288" s="34" t="s">
        <v>202</v>
      </c>
      <c r="AE288" s="67" t="s">
        <v>1245</v>
      </c>
      <c r="AF288" s="36" t="s">
        <v>3938</v>
      </c>
      <c r="AG288" s="33"/>
      <c r="AH288" s="24" t="s">
        <v>110</v>
      </c>
      <c r="AI288" s="24" t="s">
        <v>93</v>
      </c>
      <c r="AJ288" s="25" t="s">
        <v>4847</v>
      </c>
      <c r="AK288" s="24" t="s">
        <v>222</v>
      </c>
      <c r="AL288" s="24" t="s">
        <v>168</v>
      </c>
      <c r="AM288" s="25" t="s">
        <v>4848</v>
      </c>
      <c r="AN288" s="37" t="s">
        <v>473</v>
      </c>
      <c r="AO288" s="38" t="s">
        <v>3855</v>
      </c>
      <c r="AP288" s="38" t="s">
        <v>2044</v>
      </c>
      <c r="AQ288" s="38" t="s">
        <v>3813</v>
      </c>
      <c r="AR288" s="39">
        <v>206.0</v>
      </c>
      <c r="AS288" s="40" t="s">
        <v>4849</v>
      </c>
      <c r="AT288" s="39">
        <v>228.0</v>
      </c>
      <c r="AU288" s="41" t="s">
        <v>4732</v>
      </c>
      <c r="AV288" s="39">
        <v>204.0</v>
      </c>
      <c r="AW288" s="40" t="s">
        <v>4850</v>
      </c>
      <c r="AX288" s="39">
        <v>177.0</v>
      </c>
      <c r="AY288" s="42" t="s">
        <v>4851</v>
      </c>
      <c r="AZ288" s="39">
        <v>196.0</v>
      </c>
      <c r="BA288" s="79"/>
      <c r="BB288" s="79"/>
      <c r="BC288" s="79"/>
      <c r="BD288" s="79"/>
      <c r="BE288" s="45"/>
      <c r="BF288" s="45"/>
      <c r="BG288" s="45"/>
      <c r="BH288" s="45"/>
      <c r="BI288" s="45"/>
      <c r="BJ288" s="45"/>
      <c r="BK288" s="45"/>
      <c r="BL288" s="45"/>
      <c r="BM288" s="45"/>
      <c r="BN288" s="16"/>
      <c r="BO288" s="17"/>
    </row>
    <row r="289">
      <c r="A289" s="81" t="s">
        <v>4852</v>
      </c>
      <c r="B289" s="81" t="s">
        <v>4853</v>
      </c>
      <c r="C289" s="19" t="s">
        <v>4854</v>
      </c>
      <c r="D289" s="47"/>
      <c r="E289" s="48" t="s">
        <v>4410</v>
      </c>
      <c r="F289" s="49" t="s">
        <v>1803</v>
      </c>
      <c r="G289" s="23" t="s">
        <v>189</v>
      </c>
      <c r="H289" s="50" t="s">
        <v>188</v>
      </c>
      <c r="I289" s="50" t="s">
        <v>1828</v>
      </c>
      <c r="J289" s="25" t="s">
        <v>191</v>
      </c>
      <c r="K289" s="26" t="s">
        <v>4855</v>
      </c>
      <c r="L289" s="27"/>
      <c r="M289" s="51" t="s">
        <v>280</v>
      </c>
      <c r="N289" s="52" t="s">
        <v>2002</v>
      </c>
      <c r="O289" s="53" t="s">
        <v>575</v>
      </c>
      <c r="P289" s="50" t="s">
        <v>313</v>
      </c>
      <c r="Q289" s="53" t="s">
        <v>430</v>
      </c>
      <c r="R289" s="53" t="s">
        <v>2437</v>
      </c>
      <c r="S289" s="54" t="s">
        <v>692</v>
      </c>
      <c r="T289" s="50" t="s">
        <v>769</v>
      </c>
      <c r="U289" s="32" t="s">
        <v>4856</v>
      </c>
      <c r="V289" s="25" t="s">
        <v>4180</v>
      </c>
      <c r="W289" s="25" t="s">
        <v>187</v>
      </c>
      <c r="X289" s="25" t="s">
        <v>4857</v>
      </c>
      <c r="Y289" s="33"/>
      <c r="Z289" s="55" t="s">
        <v>602</v>
      </c>
      <c r="AA289" s="56" t="s">
        <v>694</v>
      </c>
      <c r="AB289" s="49" t="s">
        <v>349</v>
      </c>
      <c r="AC289" s="56" t="s">
        <v>224</v>
      </c>
      <c r="AD289" s="55" t="s">
        <v>156</v>
      </c>
      <c r="AE289" s="56" t="s">
        <v>2420</v>
      </c>
      <c r="AF289" s="36" t="s">
        <v>4858</v>
      </c>
      <c r="AG289" s="33"/>
      <c r="AH289" s="50" t="s">
        <v>3046</v>
      </c>
      <c r="AI289" s="50" t="s">
        <v>3232</v>
      </c>
      <c r="AJ289" s="25" t="s">
        <v>4325</v>
      </c>
      <c r="AK289" s="50" t="s">
        <v>3753</v>
      </c>
      <c r="AL289" s="50" t="s">
        <v>108</v>
      </c>
      <c r="AM289" s="25" t="s">
        <v>4859</v>
      </c>
      <c r="AN289" s="37" t="s">
        <v>4860</v>
      </c>
      <c r="AO289" s="38" t="s">
        <v>4861</v>
      </c>
      <c r="AP289" s="38" t="s">
        <v>116</v>
      </c>
      <c r="AQ289" s="38" t="s">
        <v>4854</v>
      </c>
      <c r="AR289" s="39">
        <v>275.0</v>
      </c>
      <c r="AS289" s="57" t="s">
        <v>4862</v>
      </c>
      <c r="AT289" s="39">
        <v>275.0</v>
      </c>
      <c r="AU289" s="41" t="s">
        <v>4863</v>
      </c>
      <c r="AV289" s="39">
        <v>284.0</v>
      </c>
      <c r="AW289" s="57" t="s">
        <v>4864</v>
      </c>
      <c r="AX289" s="39">
        <v>290.0</v>
      </c>
      <c r="AY289" s="58" t="s">
        <v>4865</v>
      </c>
      <c r="AZ289" s="39">
        <v>280.0</v>
      </c>
      <c r="BA289" s="78"/>
      <c r="BB289" s="78"/>
      <c r="BC289" s="78"/>
      <c r="BD289" s="78"/>
      <c r="BE289" s="61"/>
      <c r="BF289" s="61"/>
      <c r="BG289" s="61"/>
      <c r="BH289" s="61"/>
      <c r="BI289" s="61"/>
      <c r="BJ289" s="61"/>
      <c r="BK289" s="61"/>
      <c r="BL289" s="61"/>
      <c r="BM289" s="61"/>
      <c r="BN289" s="16"/>
      <c r="BO289" s="17"/>
    </row>
    <row r="290">
      <c r="A290" s="81" t="s">
        <v>4852</v>
      </c>
      <c r="B290" s="81" t="s">
        <v>2738</v>
      </c>
      <c r="C290" s="19" t="s">
        <v>4866</v>
      </c>
      <c r="D290" s="20"/>
      <c r="E290" s="21" t="s">
        <v>221</v>
      </c>
      <c r="F290" s="22" t="s">
        <v>473</v>
      </c>
      <c r="G290" s="23" t="s">
        <v>4784</v>
      </c>
      <c r="H290" s="24" t="s">
        <v>275</v>
      </c>
      <c r="I290" s="24" t="s">
        <v>437</v>
      </c>
      <c r="J290" s="25" t="s">
        <v>4642</v>
      </c>
      <c r="K290" s="26" t="s">
        <v>4867</v>
      </c>
      <c r="L290" s="27"/>
      <c r="M290" s="28" t="s">
        <v>4606</v>
      </c>
      <c r="N290" s="29" t="s">
        <v>373</v>
      </c>
      <c r="O290" s="30" t="s">
        <v>136</v>
      </c>
      <c r="P290" s="24" t="s">
        <v>745</v>
      </c>
      <c r="Q290" s="30" t="s">
        <v>294</v>
      </c>
      <c r="R290" s="30" t="s">
        <v>712</v>
      </c>
      <c r="S290" s="31" t="s">
        <v>545</v>
      </c>
      <c r="T290" s="24" t="s">
        <v>306</v>
      </c>
      <c r="U290" s="32" t="s">
        <v>1643</v>
      </c>
      <c r="V290" s="25" t="s">
        <v>2162</v>
      </c>
      <c r="W290" s="25" t="s">
        <v>1728</v>
      </c>
      <c r="X290" s="25" t="s">
        <v>4868</v>
      </c>
      <c r="Y290" s="33"/>
      <c r="Z290" s="34" t="s">
        <v>2009</v>
      </c>
      <c r="AA290" s="35" t="s">
        <v>1670</v>
      </c>
      <c r="AB290" s="22" t="s">
        <v>517</v>
      </c>
      <c r="AC290" s="35" t="s">
        <v>530</v>
      </c>
      <c r="AD290" s="34" t="s">
        <v>545</v>
      </c>
      <c r="AE290" s="35" t="s">
        <v>1065</v>
      </c>
      <c r="AF290" s="36" t="s">
        <v>4869</v>
      </c>
      <c r="AG290" s="33"/>
      <c r="AH290" s="24" t="s">
        <v>201</v>
      </c>
      <c r="AI290" s="24" t="s">
        <v>302</v>
      </c>
      <c r="AJ290" s="25" t="s">
        <v>4870</v>
      </c>
      <c r="AK290" s="24" t="s">
        <v>717</v>
      </c>
      <c r="AL290" s="24" t="s">
        <v>1433</v>
      </c>
      <c r="AM290" s="25" t="s">
        <v>4871</v>
      </c>
      <c r="AN290" s="37" t="s">
        <v>4872</v>
      </c>
      <c r="AO290" s="38" t="s">
        <v>379</v>
      </c>
      <c r="AP290" s="38" t="s">
        <v>4873</v>
      </c>
      <c r="AQ290" s="38" t="s">
        <v>4866</v>
      </c>
      <c r="AR290" s="39">
        <v>74.0</v>
      </c>
      <c r="AS290" s="40" t="s">
        <v>4874</v>
      </c>
      <c r="AT290" s="39">
        <v>77.0</v>
      </c>
      <c r="AU290" s="41" t="s">
        <v>4875</v>
      </c>
      <c r="AV290" s="39">
        <v>60.0</v>
      </c>
      <c r="AW290" s="40" t="s">
        <v>4876</v>
      </c>
      <c r="AX290" s="39">
        <v>40.0</v>
      </c>
      <c r="AY290" s="42" t="s">
        <v>4877</v>
      </c>
      <c r="AZ290" s="39">
        <v>59.0</v>
      </c>
      <c r="BA290" s="79"/>
      <c r="BB290" s="79"/>
      <c r="BC290" s="79"/>
      <c r="BD290" s="79"/>
      <c r="BE290" s="45"/>
      <c r="BF290" s="45"/>
      <c r="BG290" s="45"/>
      <c r="BH290" s="45"/>
      <c r="BI290" s="45"/>
      <c r="BJ290" s="45"/>
      <c r="BK290" s="45"/>
      <c r="BL290" s="45"/>
      <c r="BM290" s="45"/>
      <c r="BN290" s="16"/>
      <c r="BO290" s="17"/>
    </row>
    <row r="291">
      <c r="A291" s="81" t="s">
        <v>4878</v>
      </c>
      <c r="B291" s="81" t="s">
        <v>2043</v>
      </c>
      <c r="C291" s="19" t="s">
        <v>4879</v>
      </c>
      <c r="D291" s="47"/>
      <c r="E291" s="48" t="s">
        <v>459</v>
      </c>
      <c r="F291" s="49" t="s">
        <v>514</v>
      </c>
      <c r="G291" s="23" t="s">
        <v>4880</v>
      </c>
      <c r="H291" s="50" t="s">
        <v>129</v>
      </c>
      <c r="I291" s="50" t="s">
        <v>1857</v>
      </c>
      <c r="J291" s="25" t="s">
        <v>4490</v>
      </c>
      <c r="K291" s="26" t="s">
        <v>1000</v>
      </c>
      <c r="L291" s="27"/>
      <c r="M291" s="51" t="s">
        <v>4881</v>
      </c>
      <c r="N291" s="52" t="s">
        <v>87</v>
      </c>
      <c r="O291" s="53" t="s">
        <v>2096</v>
      </c>
      <c r="P291" s="50" t="s">
        <v>1131</v>
      </c>
      <c r="Q291" s="53" t="s">
        <v>1562</v>
      </c>
      <c r="R291" s="53" t="s">
        <v>545</v>
      </c>
      <c r="S291" s="54" t="s">
        <v>231</v>
      </c>
      <c r="T291" s="50" t="s">
        <v>444</v>
      </c>
      <c r="U291" s="32" t="s">
        <v>3547</v>
      </c>
      <c r="V291" s="25" t="s">
        <v>4319</v>
      </c>
      <c r="W291" s="25" t="s">
        <v>751</v>
      </c>
      <c r="X291" s="25" t="s">
        <v>2854</v>
      </c>
      <c r="Y291" s="33"/>
      <c r="Z291" s="55" t="s">
        <v>886</v>
      </c>
      <c r="AA291" s="56" t="s">
        <v>81</v>
      </c>
      <c r="AB291" s="49" t="s">
        <v>272</v>
      </c>
      <c r="AC291" s="56" t="s">
        <v>1092</v>
      </c>
      <c r="AD291" s="55" t="s">
        <v>573</v>
      </c>
      <c r="AE291" s="56" t="s">
        <v>621</v>
      </c>
      <c r="AF291" s="36" t="s">
        <v>4882</v>
      </c>
      <c r="AG291" s="33"/>
      <c r="AH291" s="50" t="s">
        <v>886</v>
      </c>
      <c r="AI291" s="50" t="s">
        <v>77</v>
      </c>
      <c r="AJ291" s="25" t="s">
        <v>4781</v>
      </c>
      <c r="AK291" s="50" t="s">
        <v>277</v>
      </c>
      <c r="AL291" s="50" t="s">
        <v>231</v>
      </c>
      <c r="AM291" s="25" t="s">
        <v>1647</v>
      </c>
      <c r="AN291" s="37" t="s">
        <v>4307</v>
      </c>
      <c r="AO291" s="38" t="s">
        <v>4883</v>
      </c>
      <c r="AP291" s="38" t="s">
        <v>4884</v>
      </c>
      <c r="AQ291" s="38" t="s">
        <v>4879</v>
      </c>
      <c r="AR291" s="39">
        <v>218.0</v>
      </c>
      <c r="AS291" s="57" t="s">
        <v>4885</v>
      </c>
      <c r="AT291" s="39">
        <v>229.0</v>
      </c>
      <c r="AU291" s="41" t="s">
        <v>2146</v>
      </c>
      <c r="AV291" s="39">
        <v>226.0</v>
      </c>
      <c r="AW291" s="57" t="s">
        <v>4886</v>
      </c>
      <c r="AX291" s="39">
        <v>210.0</v>
      </c>
      <c r="AY291" s="58" t="s">
        <v>4887</v>
      </c>
      <c r="AZ291" s="39">
        <v>219.0</v>
      </c>
      <c r="BA291" s="78"/>
      <c r="BB291" s="78"/>
      <c r="BC291" s="78"/>
      <c r="BD291" s="78"/>
      <c r="BE291" s="61"/>
      <c r="BF291" s="61"/>
      <c r="BG291" s="61"/>
      <c r="BH291" s="61"/>
      <c r="BI291" s="61"/>
      <c r="BJ291" s="61"/>
      <c r="BK291" s="61"/>
      <c r="BL291" s="61"/>
      <c r="BM291" s="61"/>
      <c r="BN291" s="16"/>
      <c r="BO291" s="17"/>
    </row>
    <row r="292">
      <c r="A292" s="81" t="s">
        <v>4888</v>
      </c>
      <c r="B292" s="81" t="s">
        <v>3997</v>
      </c>
      <c r="C292" s="19" t="s">
        <v>2142</v>
      </c>
      <c r="D292" s="20"/>
      <c r="E292" s="21" t="s">
        <v>1115</v>
      </c>
      <c r="F292" s="22" t="s">
        <v>1018</v>
      </c>
      <c r="G292" s="23" t="s">
        <v>2554</v>
      </c>
      <c r="H292" s="24" t="s">
        <v>602</v>
      </c>
      <c r="I292" s="24" t="s">
        <v>265</v>
      </c>
      <c r="J292" s="25" t="s">
        <v>4889</v>
      </c>
      <c r="K292" s="26" t="s">
        <v>2668</v>
      </c>
      <c r="L292" s="27"/>
      <c r="M292" s="28" t="s">
        <v>2728</v>
      </c>
      <c r="N292" s="29" t="s">
        <v>228</v>
      </c>
      <c r="O292" s="30" t="s">
        <v>115</v>
      </c>
      <c r="P292" s="24" t="s">
        <v>1018</v>
      </c>
      <c r="Q292" s="30" t="s">
        <v>4890</v>
      </c>
      <c r="R292" s="30" t="s">
        <v>1784</v>
      </c>
      <c r="S292" s="31" t="s">
        <v>596</v>
      </c>
      <c r="T292" s="24" t="s">
        <v>710</v>
      </c>
      <c r="U292" s="32" t="s">
        <v>2919</v>
      </c>
      <c r="V292" s="25" t="s">
        <v>4891</v>
      </c>
      <c r="W292" s="25" t="s">
        <v>163</v>
      </c>
      <c r="X292" s="25" t="s">
        <v>4892</v>
      </c>
      <c r="Y292" s="33"/>
      <c r="Z292" s="34" t="s">
        <v>1492</v>
      </c>
      <c r="AA292" s="35" t="s">
        <v>601</v>
      </c>
      <c r="AB292" s="22" t="s">
        <v>1422</v>
      </c>
      <c r="AC292" s="35" t="s">
        <v>571</v>
      </c>
      <c r="AD292" s="34" t="s">
        <v>315</v>
      </c>
      <c r="AE292" s="69" t="s">
        <v>2638</v>
      </c>
      <c r="AF292" s="36" t="s">
        <v>3864</v>
      </c>
      <c r="AG292" s="33"/>
      <c r="AH292" s="24" t="s">
        <v>1496</v>
      </c>
      <c r="AI292" s="24" t="s">
        <v>537</v>
      </c>
      <c r="AJ292" s="25" t="s">
        <v>1377</v>
      </c>
      <c r="AK292" s="24" t="s">
        <v>743</v>
      </c>
      <c r="AL292" s="24" t="s">
        <v>136</v>
      </c>
      <c r="AM292" s="25" t="s">
        <v>4893</v>
      </c>
      <c r="AN292" s="37" t="s">
        <v>2493</v>
      </c>
      <c r="AO292" s="38" t="s">
        <v>4894</v>
      </c>
      <c r="AP292" s="38" t="s">
        <v>4895</v>
      </c>
      <c r="AQ292" s="38" t="s">
        <v>2142</v>
      </c>
      <c r="AR292" s="39">
        <v>46.0</v>
      </c>
      <c r="AS292" s="40" t="s">
        <v>4896</v>
      </c>
      <c r="AT292" s="39">
        <v>41.0</v>
      </c>
      <c r="AU292" s="41" t="s">
        <v>4897</v>
      </c>
      <c r="AV292" s="39">
        <v>42.0</v>
      </c>
      <c r="AW292" s="40" t="s">
        <v>4898</v>
      </c>
      <c r="AX292" s="39">
        <v>64.0</v>
      </c>
      <c r="AY292" s="42" t="s">
        <v>4899</v>
      </c>
      <c r="AZ292" s="39">
        <v>67.0</v>
      </c>
      <c r="BA292" s="79"/>
      <c r="BB292" s="79"/>
      <c r="BC292" s="79"/>
      <c r="BD292" s="79"/>
      <c r="BE292" s="45"/>
      <c r="BF292" s="45"/>
      <c r="BG292" s="45"/>
      <c r="BH292" s="45"/>
      <c r="BI292" s="45"/>
      <c r="BJ292" s="45"/>
      <c r="BK292" s="45"/>
      <c r="BL292" s="45"/>
      <c r="BM292" s="45"/>
      <c r="BN292" s="16"/>
      <c r="BO292" s="17"/>
    </row>
    <row r="293">
      <c r="A293" s="81" t="s">
        <v>4900</v>
      </c>
      <c r="B293" s="81" t="s">
        <v>3200</v>
      </c>
      <c r="C293" s="19" t="s">
        <v>4901</v>
      </c>
      <c r="D293" s="47"/>
      <c r="E293" s="48" t="s">
        <v>512</v>
      </c>
      <c r="F293" s="49" t="s">
        <v>128</v>
      </c>
      <c r="G293" s="23" t="s">
        <v>2387</v>
      </c>
      <c r="H293" s="50" t="s">
        <v>538</v>
      </c>
      <c r="I293" s="50" t="s">
        <v>130</v>
      </c>
      <c r="J293" s="25" t="s">
        <v>1762</v>
      </c>
      <c r="K293" s="26" t="s">
        <v>4902</v>
      </c>
      <c r="L293" s="27"/>
      <c r="M293" s="51" t="s">
        <v>4903</v>
      </c>
      <c r="N293" s="52" t="s">
        <v>4904</v>
      </c>
      <c r="O293" s="53" t="s">
        <v>438</v>
      </c>
      <c r="P293" s="50" t="s">
        <v>2631</v>
      </c>
      <c r="Q293" s="53" t="s">
        <v>119</v>
      </c>
      <c r="R293" s="53" t="s">
        <v>230</v>
      </c>
      <c r="S293" s="54" t="s">
        <v>77</v>
      </c>
      <c r="T293" s="50" t="s">
        <v>231</v>
      </c>
      <c r="U293" s="32" t="s">
        <v>4388</v>
      </c>
      <c r="V293" s="25" t="s">
        <v>1917</v>
      </c>
      <c r="W293" s="25" t="s">
        <v>2046</v>
      </c>
      <c r="X293" s="25" t="s">
        <v>4905</v>
      </c>
      <c r="Y293" s="33"/>
      <c r="Z293" s="55" t="s">
        <v>1132</v>
      </c>
      <c r="AA293" s="56" t="s">
        <v>172</v>
      </c>
      <c r="AB293" s="49" t="s">
        <v>883</v>
      </c>
      <c r="AC293" s="56" t="s">
        <v>1471</v>
      </c>
      <c r="AD293" s="55" t="s">
        <v>1322</v>
      </c>
      <c r="AE293" s="56" t="s">
        <v>272</v>
      </c>
      <c r="AF293" s="36" t="s">
        <v>4906</v>
      </c>
      <c r="AG293" s="33"/>
      <c r="AH293" s="50" t="s">
        <v>722</v>
      </c>
      <c r="AI293" s="50" t="s">
        <v>2084</v>
      </c>
      <c r="AJ293" s="25" t="s">
        <v>1608</v>
      </c>
      <c r="AK293" s="50" t="s">
        <v>274</v>
      </c>
      <c r="AL293" s="50" t="s">
        <v>96</v>
      </c>
      <c r="AM293" s="25" t="s">
        <v>1642</v>
      </c>
      <c r="AN293" s="37" t="s">
        <v>4907</v>
      </c>
      <c r="AO293" s="38" t="s">
        <v>4908</v>
      </c>
      <c r="AP293" s="38" t="s">
        <v>4909</v>
      </c>
      <c r="AQ293" s="38" t="s">
        <v>4901</v>
      </c>
      <c r="AR293" s="39">
        <v>19.0</v>
      </c>
      <c r="AS293" s="57" t="s">
        <v>4910</v>
      </c>
      <c r="AT293" s="39">
        <v>18.0</v>
      </c>
      <c r="AU293" s="41" t="s">
        <v>4911</v>
      </c>
      <c r="AV293" s="39">
        <v>22.0</v>
      </c>
      <c r="AW293" s="57" t="s">
        <v>4912</v>
      </c>
      <c r="AX293" s="39">
        <v>26.0</v>
      </c>
      <c r="AY293" s="58" t="s">
        <v>4913</v>
      </c>
      <c r="AZ293" s="39">
        <v>22.0</v>
      </c>
      <c r="BA293" s="78"/>
      <c r="BB293" s="78"/>
      <c r="BC293" s="78"/>
      <c r="BD293" s="78"/>
      <c r="BE293" s="61"/>
      <c r="BF293" s="61"/>
      <c r="BG293" s="61"/>
      <c r="BH293" s="61"/>
      <c r="BI293" s="61"/>
      <c r="BJ293" s="61"/>
      <c r="BK293" s="61"/>
      <c r="BL293" s="61"/>
      <c r="BM293" s="61"/>
      <c r="BN293" s="16"/>
      <c r="BO293" s="17"/>
    </row>
    <row r="294">
      <c r="A294" s="81" t="s">
        <v>4914</v>
      </c>
      <c r="B294" s="81" t="s">
        <v>4314</v>
      </c>
      <c r="C294" s="19" t="s">
        <v>4915</v>
      </c>
      <c r="D294" s="20"/>
      <c r="E294" s="21" t="s">
        <v>4916</v>
      </c>
      <c r="F294" s="22" t="s">
        <v>2775</v>
      </c>
      <c r="G294" s="23" t="s">
        <v>4917</v>
      </c>
      <c r="H294" s="24" t="s">
        <v>4918</v>
      </c>
      <c r="I294" s="24" t="s">
        <v>4919</v>
      </c>
      <c r="J294" s="25" t="s">
        <v>4920</v>
      </c>
      <c r="K294" s="26" t="s">
        <v>4921</v>
      </c>
      <c r="L294" s="27"/>
      <c r="M294" s="28" t="s">
        <v>1997</v>
      </c>
      <c r="N294" s="29" t="s">
        <v>514</v>
      </c>
      <c r="O294" s="30" t="s">
        <v>415</v>
      </c>
      <c r="P294" s="24" t="s">
        <v>4029</v>
      </c>
      <c r="Q294" s="30" t="s">
        <v>1711</v>
      </c>
      <c r="R294" s="30" t="s">
        <v>129</v>
      </c>
      <c r="S294" s="31" t="s">
        <v>791</v>
      </c>
      <c r="T294" s="24" t="s">
        <v>4815</v>
      </c>
      <c r="U294" s="32" t="s">
        <v>431</v>
      </c>
      <c r="V294" s="25" t="s">
        <v>4922</v>
      </c>
      <c r="W294" s="25" t="s">
        <v>4923</v>
      </c>
      <c r="X294" s="25" t="s">
        <v>801</v>
      </c>
      <c r="Y294" s="33"/>
      <c r="Z294" s="34" t="s">
        <v>445</v>
      </c>
      <c r="AA294" s="35" t="s">
        <v>232</v>
      </c>
      <c r="AB294" s="22" t="s">
        <v>202</v>
      </c>
      <c r="AC294" s="35" t="s">
        <v>1023</v>
      </c>
      <c r="AD294" s="34" t="s">
        <v>563</v>
      </c>
      <c r="AE294" s="35" t="s">
        <v>371</v>
      </c>
      <c r="AF294" s="36" t="s">
        <v>4924</v>
      </c>
      <c r="AG294" s="33"/>
      <c r="AH294" s="24" t="s">
        <v>270</v>
      </c>
      <c r="AI294" s="24" t="s">
        <v>952</v>
      </c>
      <c r="AJ294" s="25" t="s">
        <v>4410</v>
      </c>
      <c r="AK294" s="24" t="s">
        <v>488</v>
      </c>
      <c r="AL294" s="24" t="s">
        <v>575</v>
      </c>
      <c r="AM294" s="25" t="s">
        <v>425</v>
      </c>
      <c r="AN294" s="37" t="s">
        <v>4925</v>
      </c>
      <c r="AO294" s="38" t="s">
        <v>4926</v>
      </c>
      <c r="AP294" s="38" t="s">
        <v>4927</v>
      </c>
      <c r="AQ294" s="38" t="s">
        <v>4915</v>
      </c>
      <c r="AR294" s="39">
        <v>307.0</v>
      </c>
      <c r="AS294" s="40" t="s">
        <v>4928</v>
      </c>
      <c r="AT294" s="39">
        <v>307.0</v>
      </c>
      <c r="AU294" s="41" t="s">
        <v>4929</v>
      </c>
      <c r="AV294" s="39">
        <v>306.0</v>
      </c>
      <c r="AW294" s="40" t="s">
        <v>4930</v>
      </c>
      <c r="AX294" s="39">
        <v>305.0</v>
      </c>
      <c r="AY294" s="42" t="s">
        <v>4931</v>
      </c>
      <c r="AZ294" s="39">
        <v>306.0</v>
      </c>
      <c r="BA294" s="79"/>
      <c r="BB294" s="79"/>
      <c r="BC294" s="79"/>
      <c r="BD294" s="79"/>
      <c r="BE294" s="45"/>
      <c r="BF294" s="45"/>
      <c r="BG294" s="45"/>
      <c r="BH294" s="45"/>
      <c r="BI294" s="45"/>
      <c r="BJ294" s="45"/>
      <c r="BK294" s="45"/>
      <c r="BL294" s="45"/>
      <c r="BM294" s="45"/>
      <c r="BN294" s="16"/>
      <c r="BO294" s="17"/>
    </row>
    <row r="295">
      <c r="A295" s="81" t="s">
        <v>4914</v>
      </c>
      <c r="B295" s="81" t="s">
        <v>329</v>
      </c>
      <c r="C295" s="19" t="s">
        <v>4932</v>
      </c>
      <c r="D295" s="47"/>
      <c r="E295" s="48" t="s">
        <v>997</v>
      </c>
      <c r="F295" s="49" t="s">
        <v>186</v>
      </c>
      <c r="G295" s="23" t="s">
        <v>1535</v>
      </c>
      <c r="H295" s="50" t="s">
        <v>1647</v>
      </c>
      <c r="I295" s="50" t="s">
        <v>1117</v>
      </c>
      <c r="J295" s="25" t="s">
        <v>3637</v>
      </c>
      <c r="K295" s="26" t="s">
        <v>3881</v>
      </c>
      <c r="L295" s="27"/>
      <c r="M295" s="51" t="s">
        <v>2096</v>
      </c>
      <c r="N295" s="52" t="s">
        <v>168</v>
      </c>
      <c r="O295" s="53" t="s">
        <v>120</v>
      </c>
      <c r="P295" s="50" t="s">
        <v>3850</v>
      </c>
      <c r="Q295" s="53" t="s">
        <v>938</v>
      </c>
      <c r="R295" s="53" t="s">
        <v>2063</v>
      </c>
      <c r="S295" s="54" t="s">
        <v>2084</v>
      </c>
      <c r="T295" s="50" t="s">
        <v>879</v>
      </c>
      <c r="U295" s="32" t="s">
        <v>1544</v>
      </c>
      <c r="V295" s="25" t="s">
        <v>3098</v>
      </c>
      <c r="W295" s="25" t="s">
        <v>94</v>
      </c>
      <c r="X295" s="25" t="s">
        <v>4933</v>
      </c>
      <c r="Y295" s="33"/>
      <c r="Z295" s="55" t="s">
        <v>690</v>
      </c>
      <c r="AA295" s="56" t="s">
        <v>68</v>
      </c>
      <c r="AB295" s="49" t="s">
        <v>1452</v>
      </c>
      <c r="AC295" s="56" t="s">
        <v>535</v>
      </c>
      <c r="AD295" s="55" t="s">
        <v>664</v>
      </c>
      <c r="AE295" s="56" t="s">
        <v>107</v>
      </c>
      <c r="AF295" s="36" t="s">
        <v>1846</v>
      </c>
      <c r="AG295" s="33"/>
      <c r="AH295" s="50" t="s">
        <v>94</v>
      </c>
      <c r="AI295" s="50" t="s">
        <v>1433</v>
      </c>
      <c r="AJ295" s="25" t="s">
        <v>4934</v>
      </c>
      <c r="AK295" s="50" t="s">
        <v>1486</v>
      </c>
      <c r="AL295" s="50" t="s">
        <v>545</v>
      </c>
      <c r="AM295" s="25" t="s">
        <v>3061</v>
      </c>
      <c r="AN295" s="37" t="s">
        <v>4935</v>
      </c>
      <c r="AO295" s="38" t="s">
        <v>2265</v>
      </c>
      <c r="AP295" s="38" t="s">
        <v>4936</v>
      </c>
      <c r="AQ295" s="38" t="s">
        <v>4932</v>
      </c>
      <c r="AR295" s="39">
        <v>83.0</v>
      </c>
      <c r="AS295" s="57" t="s">
        <v>4937</v>
      </c>
      <c r="AT295" s="39">
        <v>73.0</v>
      </c>
      <c r="AU295" s="41" t="s">
        <v>4938</v>
      </c>
      <c r="AV295" s="39">
        <v>59.0</v>
      </c>
      <c r="AW295" s="57" t="s">
        <v>4939</v>
      </c>
      <c r="AX295" s="39">
        <v>41.0</v>
      </c>
      <c r="AY295" s="58" t="s">
        <v>4940</v>
      </c>
      <c r="AZ295" s="39">
        <v>62.0</v>
      </c>
      <c r="BA295" s="78"/>
      <c r="BB295" s="78"/>
      <c r="BC295" s="78"/>
      <c r="BD295" s="78"/>
      <c r="BE295" s="61"/>
      <c r="BF295" s="61"/>
      <c r="BG295" s="61"/>
      <c r="BH295" s="61"/>
      <c r="BI295" s="61"/>
      <c r="BJ295" s="61"/>
      <c r="BK295" s="61"/>
      <c r="BL295" s="61"/>
      <c r="BM295" s="61"/>
      <c r="BN295" s="16"/>
      <c r="BO295" s="17"/>
    </row>
    <row r="296">
      <c r="A296" s="81" t="s">
        <v>4914</v>
      </c>
      <c r="B296" s="81" t="s">
        <v>4941</v>
      </c>
      <c r="C296" s="19" t="s">
        <v>4942</v>
      </c>
      <c r="D296" s="20"/>
      <c r="E296" s="21" t="s">
        <v>1154</v>
      </c>
      <c r="F296" s="22" t="s">
        <v>774</v>
      </c>
      <c r="G296" s="23" t="s">
        <v>1000</v>
      </c>
      <c r="H296" s="24" t="s">
        <v>2571</v>
      </c>
      <c r="I296" s="24" t="s">
        <v>1018</v>
      </c>
      <c r="J296" s="25" t="s">
        <v>4943</v>
      </c>
      <c r="K296" s="26" t="s">
        <v>1622</v>
      </c>
      <c r="L296" s="27"/>
      <c r="M296" s="28" t="s">
        <v>4944</v>
      </c>
      <c r="N296" s="29" t="s">
        <v>160</v>
      </c>
      <c r="O296" s="30" t="s">
        <v>1063</v>
      </c>
      <c r="P296" s="24" t="s">
        <v>111</v>
      </c>
      <c r="Q296" s="30" t="s">
        <v>82</v>
      </c>
      <c r="R296" s="30" t="s">
        <v>938</v>
      </c>
      <c r="S296" s="31" t="s">
        <v>81</v>
      </c>
      <c r="T296" s="24" t="s">
        <v>135</v>
      </c>
      <c r="U296" s="32" t="s">
        <v>1627</v>
      </c>
      <c r="V296" s="25" t="s">
        <v>1803</v>
      </c>
      <c r="W296" s="25" t="s">
        <v>998</v>
      </c>
      <c r="X296" s="25" t="s">
        <v>754</v>
      </c>
      <c r="Y296" s="33"/>
      <c r="Z296" s="34" t="s">
        <v>78</v>
      </c>
      <c r="AA296" s="35" t="s">
        <v>2358</v>
      </c>
      <c r="AB296" s="22" t="s">
        <v>1405</v>
      </c>
      <c r="AC296" s="35" t="s">
        <v>1132</v>
      </c>
      <c r="AD296" s="34" t="s">
        <v>436</v>
      </c>
      <c r="AE296" s="35" t="s">
        <v>517</v>
      </c>
      <c r="AF296" s="36" t="s">
        <v>4945</v>
      </c>
      <c r="AG296" s="33"/>
      <c r="AH296" s="24" t="s">
        <v>273</v>
      </c>
      <c r="AI296" s="24" t="s">
        <v>444</v>
      </c>
      <c r="AJ296" s="25" t="s">
        <v>563</v>
      </c>
      <c r="AK296" s="24" t="s">
        <v>155</v>
      </c>
      <c r="AL296" s="24" t="s">
        <v>159</v>
      </c>
      <c r="AM296" s="25" t="s">
        <v>272</v>
      </c>
      <c r="AN296" s="37" t="s">
        <v>4946</v>
      </c>
      <c r="AO296" s="38" t="s">
        <v>4947</v>
      </c>
      <c r="AP296" s="38" t="s">
        <v>2351</v>
      </c>
      <c r="AQ296" s="38" t="s">
        <v>4942</v>
      </c>
      <c r="AR296" s="39">
        <v>232.0</v>
      </c>
      <c r="AS296" s="40" t="s">
        <v>4948</v>
      </c>
      <c r="AT296" s="39">
        <v>225.0</v>
      </c>
      <c r="AU296" s="41" t="s">
        <v>4949</v>
      </c>
      <c r="AV296" s="39">
        <v>224.0</v>
      </c>
      <c r="AW296" s="40" t="s">
        <v>4950</v>
      </c>
      <c r="AX296" s="39">
        <v>195.0</v>
      </c>
      <c r="AY296" s="42" t="s">
        <v>4951</v>
      </c>
      <c r="AZ296" s="39">
        <v>199.0</v>
      </c>
      <c r="BA296" s="79"/>
      <c r="BB296" s="79"/>
      <c r="BC296" s="79"/>
      <c r="BD296" s="79"/>
      <c r="BE296" s="45"/>
      <c r="BF296" s="45"/>
      <c r="BG296" s="45"/>
      <c r="BH296" s="45"/>
      <c r="BI296" s="45"/>
      <c r="BJ296" s="45"/>
      <c r="BK296" s="45"/>
      <c r="BL296" s="45"/>
      <c r="BM296" s="45"/>
      <c r="BN296" s="16"/>
      <c r="BO296" s="17"/>
    </row>
    <row r="297">
      <c r="A297" s="81" t="s">
        <v>4952</v>
      </c>
      <c r="B297" s="81" t="s">
        <v>645</v>
      </c>
      <c r="C297" s="19" t="s">
        <v>4953</v>
      </c>
      <c r="D297" s="47"/>
      <c r="E297" s="48" t="s">
        <v>202</v>
      </c>
      <c r="F297" s="49" t="s">
        <v>1115</v>
      </c>
      <c r="G297" s="23" t="s">
        <v>3279</v>
      </c>
      <c r="H297" s="50" t="s">
        <v>530</v>
      </c>
      <c r="I297" s="50" t="s">
        <v>130</v>
      </c>
      <c r="J297" s="25" t="s">
        <v>349</v>
      </c>
      <c r="K297" s="26" t="s">
        <v>4595</v>
      </c>
      <c r="L297" s="27"/>
      <c r="M297" s="51" t="s">
        <v>767</v>
      </c>
      <c r="N297" s="52" t="s">
        <v>4943</v>
      </c>
      <c r="O297" s="53" t="s">
        <v>129</v>
      </c>
      <c r="P297" s="50" t="s">
        <v>205</v>
      </c>
      <c r="Q297" s="53" t="s">
        <v>1937</v>
      </c>
      <c r="R297" s="53" t="s">
        <v>1764</v>
      </c>
      <c r="S297" s="54" t="s">
        <v>1112</v>
      </c>
      <c r="T297" s="50" t="s">
        <v>115</v>
      </c>
      <c r="U297" s="32" t="s">
        <v>1000</v>
      </c>
      <c r="V297" s="25" t="s">
        <v>4954</v>
      </c>
      <c r="W297" s="25" t="s">
        <v>3001</v>
      </c>
      <c r="X297" s="25" t="s">
        <v>4955</v>
      </c>
      <c r="Y297" s="33"/>
      <c r="Z297" s="55" t="s">
        <v>87</v>
      </c>
      <c r="AA297" s="56" t="s">
        <v>371</v>
      </c>
      <c r="AB297" s="49" t="s">
        <v>77</v>
      </c>
      <c r="AC297" s="56" t="s">
        <v>858</v>
      </c>
      <c r="AD297" s="55" t="s">
        <v>512</v>
      </c>
      <c r="AE297" s="56" t="s">
        <v>2115</v>
      </c>
      <c r="AF297" s="36" t="s">
        <v>297</v>
      </c>
      <c r="AG297" s="33"/>
      <c r="AH297" s="50" t="s">
        <v>371</v>
      </c>
      <c r="AI297" s="50" t="s">
        <v>373</v>
      </c>
      <c r="AJ297" s="25" t="s">
        <v>4956</v>
      </c>
      <c r="AK297" s="50" t="s">
        <v>4957</v>
      </c>
      <c r="AL297" s="50" t="s">
        <v>751</v>
      </c>
      <c r="AM297" s="25" t="s">
        <v>4958</v>
      </c>
      <c r="AN297" s="37" t="s">
        <v>4959</v>
      </c>
      <c r="AO297" s="38" t="s">
        <v>4960</v>
      </c>
      <c r="AP297" s="38" t="s">
        <v>4961</v>
      </c>
      <c r="AQ297" s="38" t="s">
        <v>4953</v>
      </c>
      <c r="AR297" s="39">
        <v>199.0</v>
      </c>
      <c r="AS297" s="57" t="s">
        <v>4962</v>
      </c>
      <c r="AT297" s="39">
        <v>147.0</v>
      </c>
      <c r="AU297" s="41" t="s">
        <v>4963</v>
      </c>
      <c r="AV297" s="39">
        <v>189.0</v>
      </c>
      <c r="AW297" s="57" t="s">
        <v>4964</v>
      </c>
      <c r="AX297" s="39">
        <v>224.0</v>
      </c>
      <c r="AY297" s="58" t="s">
        <v>4965</v>
      </c>
      <c r="AZ297" s="39">
        <v>206.0</v>
      </c>
      <c r="BA297" s="78"/>
      <c r="BB297" s="78"/>
      <c r="BC297" s="78"/>
      <c r="BD297" s="78"/>
      <c r="BE297" s="61"/>
      <c r="BF297" s="61"/>
      <c r="BG297" s="61"/>
      <c r="BH297" s="61"/>
      <c r="BI297" s="61"/>
      <c r="BJ297" s="61"/>
      <c r="BK297" s="61"/>
      <c r="BL297" s="61"/>
      <c r="BM297" s="61"/>
      <c r="BN297" s="16"/>
      <c r="BO297" s="17"/>
    </row>
    <row r="298">
      <c r="A298" s="81" t="s">
        <v>4966</v>
      </c>
      <c r="B298" s="81" t="s">
        <v>560</v>
      </c>
      <c r="C298" s="19" t="s">
        <v>4967</v>
      </c>
      <c r="D298" s="20"/>
      <c r="E298" s="21" t="s">
        <v>1204</v>
      </c>
      <c r="F298" s="22" t="s">
        <v>659</v>
      </c>
      <c r="G298" s="23" t="s">
        <v>1709</v>
      </c>
      <c r="H298" s="24" t="s">
        <v>691</v>
      </c>
      <c r="I298" s="24" t="s">
        <v>337</v>
      </c>
      <c r="J298" s="25" t="s">
        <v>2472</v>
      </c>
      <c r="K298" s="26" t="s">
        <v>4968</v>
      </c>
      <c r="L298" s="27"/>
      <c r="M298" s="28" t="s">
        <v>4969</v>
      </c>
      <c r="N298" s="29" t="s">
        <v>692</v>
      </c>
      <c r="O298" s="30" t="s">
        <v>775</v>
      </c>
      <c r="P298" s="24" t="s">
        <v>4323</v>
      </c>
      <c r="Q298" s="30" t="s">
        <v>1562</v>
      </c>
      <c r="R298" s="30" t="s">
        <v>880</v>
      </c>
      <c r="S298" s="31" t="s">
        <v>463</v>
      </c>
      <c r="T298" s="24" t="s">
        <v>196</v>
      </c>
      <c r="U298" s="32" t="s">
        <v>4970</v>
      </c>
      <c r="V298" s="25" t="s">
        <v>947</v>
      </c>
      <c r="W298" s="25" t="s">
        <v>3544</v>
      </c>
      <c r="X298" s="25" t="s">
        <v>806</v>
      </c>
      <c r="Y298" s="33"/>
      <c r="Z298" s="34" t="s">
        <v>2417</v>
      </c>
      <c r="AA298" s="35" t="s">
        <v>1233</v>
      </c>
      <c r="AB298" s="22" t="s">
        <v>751</v>
      </c>
      <c r="AC298" s="35" t="s">
        <v>90</v>
      </c>
      <c r="AD298" s="34" t="s">
        <v>546</v>
      </c>
      <c r="AE298" s="35" t="s">
        <v>829</v>
      </c>
      <c r="AF298" s="36" t="s">
        <v>1389</v>
      </c>
      <c r="AG298" s="33"/>
      <c r="AH298" s="24" t="s">
        <v>1990</v>
      </c>
      <c r="AI298" s="24" t="s">
        <v>445</v>
      </c>
      <c r="AJ298" s="25" t="s">
        <v>4971</v>
      </c>
      <c r="AK298" s="24" t="s">
        <v>4213</v>
      </c>
      <c r="AL298" s="24" t="s">
        <v>319</v>
      </c>
      <c r="AM298" s="25" t="s">
        <v>4972</v>
      </c>
      <c r="AN298" s="37" t="s">
        <v>4973</v>
      </c>
      <c r="AO298" s="38" t="s">
        <v>4974</v>
      </c>
      <c r="AP298" s="38" t="s">
        <v>4975</v>
      </c>
      <c r="AQ298" s="38" t="s">
        <v>4967</v>
      </c>
      <c r="AR298" s="39">
        <v>281.0</v>
      </c>
      <c r="AS298" s="40" t="s">
        <v>4976</v>
      </c>
      <c r="AT298" s="39">
        <v>266.0</v>
      </c>
      <c r="AU298" s="41" t="s">
        <v>4977</v>
      </c>
      <c r="AV298" s="39">
        <v>278.0</v>
      </c>
      <c r="AW298" s="40" t="s">
        <v>4978</v>
      </c>
      <c r="AX298" s="39">
        <v>281.0</v>
      </c>
      <c r="AY298" s="42" t="s">
        <v>4979</v>
      </c>
      <c r="AZ298" s="39">
        <v>274.0</v>
      </c>
      <c r="BA298" s="79"/>
      <c r="BB298" s="79"/>
      <c r="BC298" s="79"/>
      <c r="BD298" s="79"/>
      <c r="BE298" s="45"/>
      <c r="BF298" s="45"/>
      <c r="BG298" s="45"/>
      <c r="BH298" s="45"/>
      <c r="BI298" s="45"/>
      <c r="BJ298" s="45"/>
      <c r="BK298" s="45"/>
      <c r="BL298" s="45"/>
      <c r="BM298" s="45"/>
      <c r="BN298" s="16"/>
      <c r="BO298" s="17"/>
    </row>
    <row r="299">
      <c r="A299" s="81" t="s">
        <v>4980</v>
      </c>
      <c r="B299" s="81" t="s">
        <v>1896</v>
      </c>
      <c r="C299" s="19" t="s">
        <v>344</v>
      </c>
      <c r="D299" s="47"/>
      <c r="E299" s="48" t="s">
        <v>314</v>
      </c>
      <c r="F299" s="49" t="s">
        <v>277</v>
      </c>
      <c r="G299" s="23" t="s">
        <v>1111</v>
      </c>
      <c r="H299" s="50" t="s">
        <v>335</v>
      </c>
      <c r="I299" s="50" t="s">
        <v>68</v>
      </c>
      <c r="J299" s="25" t="s">
        <v>138</v>
      </c>
      <c r="K299" s="26" t="s">
        <v>1184</v>
      </c>
      <c r="L299" s="27"/>
      <c r="M299" s="51" t="s">
        <v>4981</v>
      </c>
      <c r="N299" s="52" t="s">
        <v>4943</v>
      </c>
      <c r="O299" s="53" t="s">
        <v>306</v>
      </c>
      <c r="P299" s="50" t="s">
        <v>125</v>
      </c>
      <c r="Q299" s="53" t="s">
        <v>767</v>
      </c>
      <c r="R299" s="53" t="s">
        <v>342</v>
      </c>
      <c r="S299" s="54" t="s">
        <v>297</v>
      </c>
      <c r="T299" s="50" t="s">
        <v>380</v>
      </c>
      <c r="U299" s="32" t="s">
        <v>3438</v>
      </c>
      <c r="V299" s="25" t="s">
        <v>4982</v>
      </c>
      <c r="W299" s="25" t="s">
        <v>617</v>
      </c>
      <c r="X299" s="25" t="s">
        <v>3864</v>
      </c>
      <c r="Y299" s="33"/>
      <c r="Z299" s="55" t="s">
        <v>1496</v>
      </c>
      <c r="AA299" s="56" t="s">
        <v>745</v>
      </c>
      <c r="AB299" s="49" t="s">
        <v>313</v>
      </c>
      <c r="AC299" s="56" t="s">
        <v>272</v>
      </c>
      <c r="AD299" s="55" t="s">
        <v>573</v>
      </c>
      <c r="AE299" s="56" t="s">
        <v>1497</v>
      </c>
      <c r="AF299" s="36" t="s">
        <v>4983</v>
      </c>
      <c r="AG299" s="33"/>
      <c r="AH299" s="50" t="s">
        <v>1899</v>
      </c>
      <c r="AI299" s="50" t="s">
        <v>294</v>
      </c>
      <c r="AJ299" s="25" t="s">
        <v>3578</v>
      </c>
      <c r="AK299" s="50" t="s">
        <v>2453</v>
      </c>
      <c r="AL299" s="50" t="s">
        <v>751</v>
      </c>
      <c r="AM299" s="25" t="s">
        <v>4984</v>
      </c>
      <c r="AN299" s="37" t="s">
        <v>4985</v>
      </c>
      <c r="AO299" s="38" t="s">
        <v>3306</v>
      </c>
      <c r="AP299" s="38" t="s">
        <v>3089</v>
      </c>
      <c r="AQ299" s="38" t="s">
        <v>344</v>
      </c>
      <c r="AR299" s="39">
        <v>209.0</v>
      </c>
      <c r="AS299" s="57" t="s">
        <v>4986</v>
      </c>
      <c r="AT299" s="39">
        <v>201.0</v>
      </c>
      <c r="AU299" s="41" t="s">
        <v>4987</v>
      </c>
      <c r="AV299" s="39">
        <v>227.0</v>
      </c>
      <c r="AW299" s="57" t="s">
        <v>4988</v>
      </c>
      <c r="AX299" s="39">
        <v>238.0</v>
      </c>
      <c r="AY299" s="58" t="s">
        <v>4989</v>
      </c>
      <c r="AZ299" s="39">
        <v>228.0</v>
      </c>
      <c r="BA299" s="78"/>
      <c r="BB299" s="78"/>
      <c r="BC299" s="78"/>
      <c r="BD299" s="78"/>
      <c r="BE299" s="61"/>
      <c r="BF299" s="61"/>
      <c r="BG299" s="61"/>
      <c r="BH299" s="61"/>
      <c r="BI299" s="61"/>
      <c r="BJ299" s="61"/>
      <c r="BK299" s="61"/>
      <c r="BL299" s="61"/>
      <c r="BM299" s="61"/>
      <c r="BN299" s="16"/>
      <c r="BO299" s="17"/>
    </row>
    <row r="300">
      <c r="A300" s="81" t="s">
        <v>4990</v>
      </c>
      <c r="B300" s="81" t="s">
        <v>4991</v>
      </c>
      <c r="C300" s="19" t="s">
        <v>4992</v>
      </c>
      <c r="D300" s="20"/>
      <c r="E300" s="21" t="s">
        <v>2011</v>
      </c>
      <c r="F300" s="22" t="s">
        <v>3625</v>
      </c>
      <c r="G300" s="23" t="s">
        <v>713</v>
      </c>
      <c r="H300" s="24" t="s">
        <v>353</v>
      </c>
      <c r="I300" s="24" t="s">
        <v>127</v>
      </c>
      <c r="J300" s="25" t="s">
        <v>4943</v>
      </c>
      <c r="K300" s="26" t="s">
        <v>3591</v>
      </c>
      <c r="L300" s="27"/>
      <c r="M300" s="28" t="s">
        <v>4993</v>
      </c>
      <c r="N300" s="29" t="s">
        <v>1131</v>
      </c>
      <c r="O300" s="30" t="s">
        <v>430</v>
      </c>
      <c r="P300" s="24" t="s">
        <v>95</v>
      </c>
      <c r="Q300" s="30" t="s">
        <v>629</v>
      </c>
      <c r="R300" s="30" t="s">
        <v>740</v>
      </c>
      <c r="S300" s="31" t="s">
        <v>306</v>
      </c>
      <c r="T300" s="24" t="s">
        <v>121</v>
      </c>
      <c r="U300" s="32" t="s">
        <v>4994</v>
      </c>
      <c r="V300" s="25" t="s">
        <v>4995</v>
      </c>
      <c r="W300" s="25" t="s">
        <v>904</v>
      </c>
      <c r="X300" s="25" t="s">
        <v>4996</v>
      </c>
      <c r="Y300" s="33"/>
      <c r="Z300" s="34" t="s">
        <v>227</v>
      </c>
      <c r="AA300" s="35" t="s">
        <v>259</v>
      </c>
      <c r="AB300" s="22" t="s">
        <v>473</v>
      </c>
      <c r="AC300" s="35" t="s">
        <v>548</v>
      </c>
      <c r="AD300" s="34" t="s">
        <v>127</v>
      </c>
      <c r="AE300" s="35" t="s">
        <v>2406</v>
      </c>
      <c r="AF300" s="36" t="s">
        <v>4997</v>
      </c>
      <c r="AG300" s="33"/>
      <c r="AH300" s="24" t="s">
        <v>115</v>
      </c>
      <c r="AI300" s="24" t="s">
        <v>294</v>
      </c>
      <c r="AJ300" s="25" t="s">
        <v>1083</v>
      </c>
      <c r="AK300" s="24" t="s">
        <v>2358</v>
      </c>
      <c r="AL300" s="24" t="s">
        <v>517</v>
      </c>
      <c r="AM300" s="25" t="s">
        <v>739</v>
      </c>
      <c r="AN300" s="37" t="s">
        <v>2890</v>
      </c>
      <c r="AO300" s="38" t="s">
        <v>2911</v>
      </c>
      <c r="AP300" s="38" t="s">
        <v>4998</v>
      </c>
      <c r="AQ300" s="38" t="s">
        <v>4992</v>
      </c>
      <c r="AR300" s="39">
        <v>244.0</v>
      </c>
      <c r="AS300" s="40" t="s">
        <v>4999</v>
      </c>
      <c r="AT300" s="39">
        <v>237.0</v>
      </c>
      <c r="AU300" s="41" t="s">
        <v>5000</v>
      </c>
      <c r="AV300" s="39">
        <v>239.0</v>
      </c>
      <c r="AW300" s="40" t="s">
        <v>5001</v>
      </c>
      <c r="AX300" s="39">
        <v>225.0</v>
      </c>
      <c r="AY300" s="42" t="s">
        <v>5002</v>
      </c>
      <c r="AZ300" s="39">
        <v>231.0</v>
      </c>
      <c r="BA300" s="79"/>
      <c r="BB300" s="79"/>
      <c r="BC300" s="79"/>
      <c r="BD300" s="79"/>
      <c r="BE300" s="45"/>
      <c r="BF300" s="45"/>
      <c r="BG300" s="45"/>
      <c r="BH300" s="45"/>
      <c r="BI300" s="45"/>
      <c r="BJ300" s="45"/>
      <c r="BK300" s="45"/>
      <c r="BL300" s="45"/>
      <c r="BM300" s="45"/>
      <c r="BN300" s="16"/>
      <c r="BO300" s="17"/>
    </row>
    <row r="301">
      <c r="A301" s="81" t="s">
        <v>5003</v>
      </c>
      <c r="B301" s="81" t="s">
        <v>732</v>
      </c>
      <c r="C301" s="19" t="s">
        <v>5004</v>
      </c>
      <c r="D301" s="47"/>
      <c r="E301" s="48" t="s">
        <v>1367</v>
      </c>
      <c r="F301" s="49" t="s">
        <v>427</v>
      </c>
      <c r="G301" s="23" t="s">
        <v>5005</v>
      </c>
      <c r="H301" s="50" t="s">
        <v>2418</v>
      </c>
      <c r="I301" s="50" t="s">
        <v>1667</v>
      </c>
      <c r="J301" s="25" t="s">
        <v>431</v>
      </c>
      <c r="K301" s="26" t="s">
        <v>5006</v>
      </c>
      <c r="L301" s="27"/>
      <c r="M301" s="51" t="s">
        <v>2242</v>
      </c>
      <c r="N301" s="52" t="s">
        <v>1037</v>
      </c>
      <c r="O301" s="53" t="s">
        <v>1850</v>
      </c>
      <c r="P301" s="50" t="s">
        <v>125</v>
      </c>
      <c r="Q301" s="53" t="s">
        <v>297</v>
      </c>
      <c r="R301" s="53" t="s">
        <v>1112</v>
      </c>
      <c r="S301" s="54" t="s">
        <v>81</v>
      </c>
      <c r="T301" s="50" t="s">
        <v>444</v>
      </c>
      <c r="U301" s="32" t="s">
        <v>3836</v>
      </c>
      <c r="V301" s="25" t="s">
        <v>5007</v>
      </c>
      <c r="W301" s="25" t="s">
        <v>1540</v>
      </c>
      <c r="X301" s="25" t="s">
        <v>5008</v>
      </c>
      <c r="Y301" s="33"/>
      <c r="Z301" s="55" t="s">
        <v>997</v>
      </c>
      <c r="AA301" s="56" t="s">
        <v>87</v>
      </c>
      <c r="AB301" s="49" t="s">
        <v>1229</v>
      </c>
      <c r="AC301" s="56" t="s">
        <v>883</v>
      </c>
      <c r="AD301" s="55" t="s">
        <v>2264</v>
      </c>
      <c r="AE301" s="56" t="s">
        <v>2140</v>
      </c>
      <c r="AF301" s="36" t="s">
        <v>3080</v>
      </c>
      <c r="AG301" s="33"/>
      <c r="AH301" s="50" t="s">
        <v>1115</v>
      </c>
      <c r="AI301" s="50" t="s">
        <v>341</v>
      </c>
      <c r="AJ301" s="25" t="s">
        <v>3771</v>
      </c>
      <c r="AK301" s="50" t="s">
        <v>3237</v>
      </c>
      <c r="AL301" s="50" t="s">
        <v>168</v>
      </c>
      <c r="AM301" s="25" t="s">
        <v>2457</v>
      </c>
      <c r="AN301" s="37" t="s">
        <v>3374</v>
      </c>
      <c r="AO301" s="38" t="s">
        <v>5009</v>
      </c>
      <c r="AP301" s="38" t="s">
        <v>5010</v>
      </c>
      <c r="AQ301" s="38" t="s">
        <v>5004</v>
      </c>
      <c r="AR301" s="39">
        <v>252.0</v>
      </c>
      <c r="AS301" s="57" t="s">
        <v>5011</v>
      </c>
      <c r="AT301" s="39">
        <v>262.0</v>
      </c>
      <c r="AU301" s="41" t="s">
        <v>5012</v>
      </c>
      <c r="AV301" s="39">
        <v>254.0</v>
      </c>
      <c r="AW301" s="57" t="s">
        <v>5013</v>
      </c>
      <c r="AX301" s="39">
        <v>259.0</v>
      </c>
      <c r="AY301" s="58" t="s">
        <v>5014</v>
      </c>
      <c r="AZ301" s="39">
        <v>267.0</v>
      </c>
      <c r="BA301" s="78"/>
      <c r="BB301" s="78"/>
      <c r="BC301" s="78"/>
      <c r="BD301" s="78"/>
      <c r="BE301" s="61"/>
      <c r="BF301" s="61"/>
      <c r="BG301" s="61"/>
      <c r="BH301" s="61"/>
      <c r="BI301" s="61"/>
      <c r="BJ301" s="61"/>
      <c r="BK301" s="61"/>
      <c r="BL301" s="61"/>
      <c r="BM301" s="61"/>
      <c r="BN301" s="16"/>
      <c r="BO301" s="17"/>
    </row>
    <row r="302">
      <c r="A302" s="81" t="s">
        <v>5015</v>
      </c>
      <c r="B302" s="81" t="s">
        <v>5016</v>
      </c>
      <c r="C302" s="19" t="s">
        <v>5017</v>
      </c>
      <c r="D302" s="20"/>
      <c r="E302" s="21" t="s">
        <v>382</v>
      </c>
      <c r="F302" s="22" t="s">
        <v>96</v>
      </c>
      <c r="G302" s="23" t="s">
        <v>5018</v>
      </c>
      <c r="H302" s="24" t="s">
        <v>1484</v>
      </c>
      <c r="I302" s="24" t="s">
        <v>873</v>
      </c>
      <c r="J302" s="25" t="s">
        <v>5019</v>
      </c>
      <c r="K302" s="26" t="s">
        <v>5020</v>
      </c>
      <c r="L302" s="27"/>
      <c r="M302" s="28" t="s">
        <v>386</v>
      </c>
      <c r="N302" s="29" t="s">
        <v>340</v>
      </c>
      <c r="O302" s="30" t="s">
        <v>1252</v>
      </c>
      <c r="P302" s="24" t="s">
        <v>3688</v>
      </c>
      <c r="Q302" s="30" t="s">
        <v>5021</v>
      </c>
      <c r="R302" s="30" t="s">
        <v>5022</v>
      </c>
      <c r="S302" s="31" t="s">
        <v>305</v>
      </c>
      <c r="T302" s="24" t="s">
        <v>1466</v>
      </c>
      <c r="U302" s="32" t="s">
        <v>1153</v>
      </c>
      <c r="V302" s="25" t="s">
        <v>5023</v>
      </c>
      <c r="W302" s="25" t="s">
        <v>5024</v>
      </c>
      <c r="X302" s="25" t="s">
        <v>5025</v>
      </c>
      <c r="Y302" s="33"/>
      <c r="Z302" s="34" t="s">
        <v>125</v>
      </c>
      <c r="AA302" s="35" t="s">
        <v>930</v>
      </c>
      <c r="AB302" s="22" t="s">
        <v>90</v>
      </c>
      <c r="AC302" s="35" t="s">
        <v>174</v>
      </c>
      <c r="AD302" s="34" t="s">
        <v>1428</v>
      </c>
      <c r="AE302" s="35" t="s">
        <v>1047</v>
      </c>
      <c r="AF302" s="36" t="s">
        <v>5026</v>
      </c>
      <c r="AG302" s="33"/>
      <c r="AH302" s="24" t="s">
        <v>806</v>
      </c>
      <c r="AI302" s="24" t="s">
        <v>596</v>
      </c>
      <c r="AJ302" s="25" t="s">
        <v>201</v>
      </c>
      <c r="AK302" s="24" t="s">
        <v>1323</v>
      </c>
      <c r="AL302" s="24" t="s">
        <v>545</v>
      </c>
      <c r="AM302" s="25" t="s">
        <v>5027</v>
      </c>
      <c r="AN302" s="37" t="s">
        <v>5028</v>
      </c>
      <c r="AO302" s="38" t="s">
        <v>5029</v>
      </c>
      <c r="AP302" s="38" t="s">
        <v>296</v>
      </c>
      <c r="AQ302" s="38" t="s">
        <v>5017</v>
      </c>
      <c r="AR302" s="39">
        <v>6.0</v>
      </c>
      <c r="AS302" s="40" t="s">
        <v>5030</v>
      </c>
      <c r="AT302" s="39">
        <v>5.0</v>
      </c>
      <c r="AU302" s="41" t="s">
        <v>5031</v>
      </c>
      <c r="AV302" s="39">
        <v>7.0</v>
      </c>
      <c r="AW302" s="40" t="s">
        <v>5032</v>
      </c>
      <c r="AX302" s="39">
        <v>8.0</v>
      </c>
      <c r="AY302" s="42" t="s">
        <v>4652</v>
      </c>
      <c r="AZ302" s="39">
        <v>7.0</v>
      </c>
      <c r="BA302" s="79"/>
      <c r="BB302" s="79"/>
      <c r="BC302" s="79"/>
      <c r="BD302" s="79"/>
      <c r="BE302" s="45"/>
      <c r="BF302" s="45"/>
      <c r="BG302" s="45"/>
      <c r="BH302" s="45"/>
      <c r="BI302" s="45"/>
      <c r="BJ302" s="45"/>
      <c r="BK302" s="45"/>
      <c r="BL302" s="45"/>
      <c r="BM302" s="45"/>
      <c r="BN302" s="16"/>
      <c r="BO302" s="17"/>
    </row>
    <row r="303">
      <c r="A303" s="81" t="s">
        <v>5033</v>
      </c>
      <c r="B303" s="81" t="s">
        <v>5034</v>
      </c>
      <c r="C303" s="19" t="s">
        <v>5035</v>
      </c>
      <c r="D303" s="47"/>
      <c r="E303" s="48" t="s">
        <v>110</v>
      </c>
      <c r="F303" s="49" t="s">
        <v>1154</v>
      </c>
      <c r="G303" s="23" t="s">
        <v>344</v>
      </c>
      <c r="H303" s="50" t="s">
        <v>2276</v>
      </c>
      <c r="I303" s="50" t="s">
        <v>1497</v>
      </c>
      <c r="J303" s="25" t="s">
        <v>1423</v>
      </c>
      <c r="K303" s="26" t="s">
        <v>5036</v>
      </c>
      <c r="L303" s="27"/>
      <c r="M303" s="51" t="s">
        <v>1852</v>
      </c>
      <c r="N303" s="52" t="s">
        <v>94</v>
      </c>
      <c r="O303" s="53" t="s">
        <v>4127</v>
      </c>
      <c r="P303" s="50" t="s">
        <v>1182</v>
      </c>
      <c r="Q303" s="53" t="s">
        <v>341</v>
      </c>
      <c r="R303" s="53" t="s">
        <v>302</v>
      </c>
      <c r="S303" s="54" t="s">
        <v>373</v>
      </c>
      <c r="T303" s="50" t="s">
        <v>136</v>
      </c>
      <c r="U303" s="32" t="s">
        <v>1499</v>
      </c>
      <c r="V303" s="25" t="s">
        <v>383</v>
      </c>
      <c r="W303" s="25" t="s">
        <v>1887</v>
      </c>
      <c r="X303" s="25" t="s">
        <v>4427</v>
      </c>
      <c r="Y303" s="33"/>
      <c r="Z303" s="55" t="s">
        <v>717</v>
      </c>
      <c r="AA303" s="56" t="s">
        <v>437</v>
      </c>
      <c r="AB303" s="49" t="s">
        <v>459</v>
      </c>
      <c r="AC303" s="56" t="s">
        <v>313</v>
      </c>
      <c r="AD303" s="55" t="s">
        <v>382</v>
      </c>
      <c r="AE303" s="56" t="s">
        <v>764</v>
      </c>
      <c r="AF303" s="36" t="s">
        <v>4385</v>
      </c>
      <c r="AG303" s="33"/>
      <c r="AH303" s="50" t="s">
        <v>625</v>
      </c>
      <c r="AI303" s="50" t="s">
        <v>96</v>
      </c>
      <c r="AJ303" s="25" t="s">
        <v>2851</v>
      </c>
      <c r="AK303" s="50" t="s">
        <v>3544</v>
      </c>
      <c r="AL303" s="50" t="s">
        <v>319</v>
      </c>
      <c r="AM303" s="25" t="s">
        <v>2170</v>
      </c>
      <c r="AN303" s="37" t="s">
        <v>685</v>
      </c>
      <c r="AO303" s="38" t="s">
        <v>5037</v>
      </c>
      <c r="AP303" s="38" t="s">
        <v>5038</v>
      </c>
      <c r="AQ303" s="38" t="s">
        <v>5035</v>
      </c>
      <c r="AR303" s="39">
        <v>88.0</v>
      </c>
      <c r="AS303" s="57" t="s">
        <v>5039</v>
      </c>
      <c r="AT303" s="39">
        <v>86.0</v>
      </c>
      <c r="AU303" s="41" t="s">
        <v>5040</v>
      </c>
      <c r="AV303" s="39">
        <v>90.0</v>
      </c>
      <c r="AW303" s="57" t="s">
        <v>5041</v>
      </c>
      <c r="AX303" s="39">
        <v>109.0</v>
      </c>
      <c r="AY303" s="58" t="s">
        <v>5042</v>
      </c>
      <c r="AZ303" s="39">
        <v>93.0</v>
      </c>
      <c r="BA303" s="78"/>
      <c r="BB303" s="78"/>
      <c r="BC303" s="78"/>
      <c r="BD303" s="78"/>
      <c r="BE303" s="61"/>
      <c r="BF303" s="61"/>
      <c r="BG303" s="61"/>
      <c r="BH303" s="61"/>
      <c r="BI303" s="61"/>
      <c r="BJ303" s="61"/>
      <c r="BK303" s="61"/>
      <c r="BL303" s="61"/>
      <c r="BM303" s="61"/>
      <c r="BN303" s="16"/>
      <c r="BO303" s="17"/>
    </row>
    <row r="304">
      <c r="A304" s="81" t="s">
        <v>5043</v>
      </c>
      <c r="B304" s="81" t="s">
        <v>5044</v>
      </c>
      <c r="C304" s="19" t="s">
        <v>1728</v>
      </c>
      <c r="D304" s="20"/>
      <c r="E304" s="21" t="s">
        <v>125</v>
      </c>
      <c r="F304" s="22" t="s">
        <v>748</v>
      </c>
      <c r="G304" s="23" t="s">
        <v>1620</v>
      </c>
      <c r="H304" s="24" t="s">
        <v>601</v>
      </c>
      <c r="I304" s="24" t="s">
        <v>806</v>
      </c>
      <c r="J304" s="25" t="s">
        <v>1624</v>
      </c>
      <c r="K304" s="26" t="s">
        <v>4475</v>
      </c>
      <c r="L304" s="27"/>
      <c r="M304" s="28" t="s">
        <v>3604</v>
      </c>
      <c r="N304" s="29" t="s">
        <v>222</v>
      </c>
      <c r="O304" s="30" t="s">
        <v>108</v>
      </c>
      <c r="P304" s="24" t="s">
        <v>2115</v>
      </c>
      <c r="Q304" s="30" t="s">
        <v>1937</v>
      </c>
      <c r="R304" s="30" t="s">
        <v>596</v>
      </c>
      <c r="S304" s="31" t="s">
        <v>517</v>
      </c>
      <c r="T304" s="24" t="s">
        <v>84</v>
      </c>
      <c r="U304" s="32" t="s">
        <v>2438</v>
      </c>
      <c r="V304" s="25" t="s">
        <v>468</v>
      </c>
      <c r="W304" s="25" t="s">
        <v>906</v>
      </c>
      <c r="X304" s="25" t="s">
        <v>5045</v>
      </c>
      <c r="Y304" s="33"/>
      <c r="Z304" s="34" t="s">
        <v>463</v>
      </c>
      <c r="AA304" s="35" t="s">
        <v>2639</v>
      </c>
      <c r="AB304" s="22" t="s">
        <v>472</v>
      </c>
      <c r="AC304" s="35" t="s">
        <v>2300</v>
      </c>
      <c r="AD304" s="34" t="s">
        <v>473</v>
      </c>
      <c r="AE304" s="35" t="s">
        <v>1313</v>
      </c>
      <c r="AF304" s="36" t="s">
        <v>278</v>
      </c>
      <c r="AG304" s="33"/>
      <c r="AH304" s="24" t="s">
        <v>334</v>
      </c>
      <c r="AI304" s="24" t="s">
        <v>537</v>
      </c>
      <c r="AJ304" s="25" t="s">
        <v>1856</v>
      </c>
      <c r="AK304" s="24" t="s">
        <v>269</v>
      </c>
      <c r="AL304" s="24" t="s">
        <v>545</v>
      </c>
      <c r="AM304" s="25" t="s">
        <v>478</v>
      </c>
      <c r="AN304" s="37" t="s">
        <v>5046</v>
      </c>
      <c r="AO304" s="38" t="s">
        <v>2329</v>
      </c>
      <c r="AP304" s="38" t="s">
        <v>5047</v>
      </c>
      <c r="AQ304" s="38" t="s">
        <v>1728</v>
      </c>
      <c r="AR304" s="39">
        <v>151.0</v>
      </c>
      <c r="AS304" s="40" t="s">
        <v>5048</v>
      </c>
      <c r="AT304" s="39">
        <v>122.0</v>
      </c>
      <c r="AU304" s="41" t="s">
        <v>5049</v>
      </c>
      <c r="AV304" s="39">
        <v>128.0</v>
      </c>
      <c r="AW304" s="40" t="s">
        <v>5050</v>
      </c>
      <c r="AX304" s="39">
        <v>130.0</v>
      </c>
      <c r="AY304" s="42" t="s">
        <v>5051</v>
      </c>
      <c r="AZ304" s="39">
        <v>124.0</v>
      </c>
      <c r="BA304" s="79"/>
      <c r="BB304" s="79"/>
      <c r="BC304" s="79"/>
      <c r="BD304" s="79"/>
      <c r="BE304" s="45"/>
      <c r="BF304" s="45"/>
      <c r="BG304" s="45"/>
      <c r="BH304" s="45"/>
      <c r="BI304" s="45"/>
      <c r="BJ304" s="45"/>
      <c r="BK304" s="45"/>
      <c r="BL304" s="45"/>
      <c r="BM304" s="45"/>
      <c r="BN304" s="16"/>
      <c r="BO304" s="17"/>
    </row>
    <row r="305">
      <c r="A305" s="81" t="s">
        <v>5052</v>
      </c>
      <c r="B305" s="81" t="s">
        <v>329</v>
      </c>
      <c r="C305" s="19" t="s">
        <v>330</v>
      </c>
      <c r="D305" s="47"/>
      <c r="E305" s="70" t="s">
        <v>330</v>
      </c>
      <c r="F305" s="49" t="s">
        <v>330</v>
      </c>
      <c r="G305" s="23" t="s">
        <v>330</v>
      </c>
      <c r="H305" s="50" t="s">
        <v>330</v>
      </c>
      <c r="I305" s="50" t="s">
        <v>330</v>
      </c>
      <c r="J305" s="25" t="s">
        <v>330</v>
      </c>
      <c r="K305" s="26" t="s">
        <v>330</v>
      </c>
      <c r="L305" s="27"/>
      <c r="M305" s="51" t="s">
        <v>330</v>
      </c>
      <c r="N305" s="52" t="s">
        <v>330</v>
      </c>
      <c r="O305" s="53" t="s">
        <v>330</v>
      </c>
      <c r="P305" s="50" t="s">
        <v>330</v>
      </c>
      <c r="Q305" s="53" t="s">
        <v>330</v>
      </c>
      <c r="R305" s="53" t="s">
        <v>330</v>
      </c>
      <c r="S305" s="54" t="s">
        <v>330</v>
      </c>
      <c r="T305" s="50" t="s">
        <v>330</v>
      </c>
      <c r="U305" s="32" t="s">
        <v>330</v>
      </c>
      <c r="V305" s="25" t="s">
        <v>330</v>
      </c>
      <c r="W305" s="25" t="s">
        <v>330</v>
      </c>
      <c r="X305" s="25" t="s">
        <v>330</v>
      </c>
      <c r="Y305" s="33"/>
      <c r="Z305" s="55" t="s">
        <v>330</v>
      </c>
      <c r="AA305" s="56" t="s">
        <v>330</v>
      </c>
      <c r="AB305" s="49" t="s">
        <v>330</v>
      </c>
      <c r="AC305" s="56" t="s">
        <v>330</v>
      </c>
      <c r="AD305" s="55" t="s">
        <v>330</v>
      </c>
      <c r="AE305" s="56" t="s">
        <v>330</v>
      </c>
      <c r="AF305" s="36" t="s">
        <v>330</v>
      </c>
      <c r="AG305" s="33"/>
      <c r="AH305" s="50" t="s">
        <v>330</v>
      </c>
      <c r="AI305" s="50" t="s">
        <v>330</v>
      </c>
      <c r="AJ305" s="25" t="s">
        <v>330</v>
      </c>
      <c r="AK305" s="50" t="s">
        <v>330</v>
      </c>
      <c r="AL305" s="50" t="s">
        <v>330</v>
      </c>
      <c r="AM305" s="25" t="s">
        <v>330</v>
      </c>
      <c r="AN305" s="37" t="s">
        <v>330</v>
      </c>
      <c r="AO305" s="38" t="s">
        <v>330</v>
      </c>
      <c r="AP305" s="38" t="s">
        <v>330</v>
      </c>
      <c r="AQ305" s="38" t="s">
        <v>330</v>
      </c>
      <c r="AR305" s="39">
        <v>322.0</v>
      </c>
      <c r="AS305" s="57" t="s">
        <v>330</v>
      </c>
      <c r="AT305" s="39">
        <v>322.0</v>
      </c>
      <c r="AU305" s="41" t="s">
        <v>330</v>
      </c>
      <c r="AV305" s="39">
        <v>322.0</v>
      </c>
      <c r="AW305" s="57" t="s">
        <v>330</v>
      </c>
      <c r="AX305" s="39">
        <v>322.0</v>
      </c>
      <c r="AY305" s="58" t="s">
        <v>330</v>
      </c>
      <c r="AZ305" s="39">
        <v>322.0</v>
      </c>
      <c r="BA305" s="78"/>
      <c r="BB305" s="78"/>
      <c r="BC305" s="78"/>
      <c r="BD305" s="78"/>
      <c r="BE305" s="61"/>
      <c r="BF305" s="61"/>
      <c r="BG305" s="61"/>
      <c r="BH305" s="61"/>
      <c r="BI305" s="61"/>
      <c r="BJ305" s="61"/>
      <c r="BK305" s="61"/>
      <c r="BL305" s="61"/>
      <c r="BM305" s="61"/>
      <c r="BN305" s="16"/>
      <c r="BO305" s="17"/>
    </row>
    <row r="306">
      <c r="A306" s="81" t="s">
        <v>5053</v>
      </c>
      <c r="B306" s="81" t="s">
        <v>5054</v>
      </c>
      <c r="C306" s="19" t="s">
        <v>5055</v>
      </c>
      <c r="D306" s="20"/>
      <c r="E306" s="21" t="s">
        <v>1170</v>
      </c>
      <c r="F306" s="22" t="s">
        <v>1807</v>
      </c>
      <c r="G306" s="23" t="s">
        <v>2472</v>
      </c>
      <c r="H306" s="24" t="s">
        <v>373</v>
      </c>
      <c r="I306" s="24" t="s">
        <v>347</v>
      </c>
      <c r="J306" s="25" t="s">
        <v>3637</v>
      </c>
      <c r="K306" s="26" t="s">
        <v>5056</v>
      </c>
      <c r="L306" s="27"/>
      <c r="M306" s="28" t="s">
        <v>3350</v>
      </c>
      <c r="N306" s="29" t="s">
        <v>933</v>
      </c>
      <c r="O306" s="30" t="s">
        <v>121</v>
      </c>
      <c r="P306" s="24" t="s">
        <v>473</v>
      </c>
      <c r="Q306" s="30" t="s">
        <v>196</v>
      </c>
      <c r="R306" s="30" t="s">
        <v>159</v>
      </c>
      <c r="S306" s="31" t="s">
        <v>87</v>
      </c>
      <c r="T306" s="24" t="s">
        <v>306</v>
      </c>
      <c r="U306" s="32" t="s">
        <v>294</v>
      </c>
      <c r="V306" s="25" t="s">
        <v>2387</v>
      </c>
      <c r="W306" s="25" t="s">
        <v>1882</v>
      </c>
      <c r="X306" s="25" t="s">
        <v>1027</v>
      </c>
      <c r="Y306" s="33"/>
      <c r="Z306" s="34" t="s">
        <v>1544</v>
      </c>
      <c r="AA306" s="35" t="s">
        <v>149</v>
      </c>
      <c r="AB306" s="22" t="s">
        <v>710</v>
      </c>
      <c r="AC306" s="35" t="s">
        <v>437</v>
      </c>
      <c r="AD306" s="34" t="s">
        <v>883</v>
      </c>
      <c r="AE306" s="35" t="s">
        <v>293</v>
      </c>
      <c r="AF306" s="36" t="s">
        <v>513</v>
      </c>
      <c r="AG306" s="33"/>
      <c r="AH306" s="24" t="s">
        <v>1828</v>
      </c>
      <c r="AI306" s="24" t="s">
        <v>445</v>
      </c>
      <c r="AJ306" s="25" t="s">
        <v>3438</v>
      </c>
      <c r="AK306" s="24" t="s">
        <v>751</v>
      </c>
      <c r="AL306" s="24" t="s">
        <v>517</v>
      </c>
      <c r="AM306" s="25" t="s">
        <v>930</v>
      </c>
      <c r="AN306" s="37" t="s">
        <v>542</v>
      </c>
      <c r="AO306" s="38" t="s">
        <v>3005</v>
      </c>
      <c r="AP306" s="38" t="s">
        <v>5057</v>
      </c>
      <c r="AQ306" s="38" t="s">
        <v>5055</v>
      </c>
      <c r="AR306" s="39">
        <v>178.0</v>
      </c>
      <c r="AS306" s="40" t="s">
        <v>5058</v>
      </c>
      <c r="AT306" s="39">
        <v>168.0</v>
      </c>
      <c r="AU306" s="41" t="s">
        <v>5059</v>
      </c>
      <c r="AV306" s="39">
        <v>178.0</v>
      </c>
      <c r="AW306" s="40" t="s">
        <v>5060</v>
      </c>
      <c r="AX306" s="39">
        <v>194.0</v>
      </c>
      <c r="AY306" s="42" t="s">
        <v>5061</v>
      </c>
      <c r="AZ306" s="39">
        <v>186.0</v>
      </c>
      <c r="BA306" s="79"/>
      <c r="BB306" s="79"/>
      <c r="BC306" s="79"/>
      <c r="BD306" s="79"/>
      <c r="BE306" s="45"/>
      <c r="BF306" s="45"/>
      <c r="BG306" s="45"/>
      <c r="BH306" s="45"/>
      <c r="BI306" s="45"/>
      <c r="BJ306" s="45"/>
      <c r="BK306" s="45"/>
      <c r="BL306" s="45"/>
      <c r="BM306" s="45"/>
      <c r="BN306" s="16"/>
      <c r="BO306" s="17"/>
    </row>
    <row r="307">
      <c r="A307" s="81" t="s">
        <v>5062</v>
      </c>
      <c r="B307" s="81" t="s">
        <v>2323</v>
      </c>
      <c r="C307" s="19" t="s">
        <v>5063</v>
      </c>
      <c r="D307" s="47"/>
      <c r="E307" s="48" t="s">
        <v>207</v>
      </c>
      <c r="F307" s="49" t="s">
        <v>801</v>
      </c>
      <c r="G307" s="23" t="s">
        <v>2361</v>
      </c>
      <c r="H307" s="50" t="s">
        <v>1085</v>
      </c>
      <c r="I307" s="50" t="s">
        <v>155</v>
      </c>
      <c r="J307" s="25" t="s">
        <v>542</v>
      </c>
      <c r="K307" s="26" t="s">
        <v>446</v>
      </c>
      <c r="L307" s="27"/>
      <c r="M307" s="51" t="s">
        <v>928</v>
      </c>
      <c r="N307" s="52" t="s">
        <v>335</v>
      </c>
      <c r="O307" s="53" t="s">
        <v>87</v>
      </c>
      <c r="P307" s="50" t="s">
        <v>600</v>
      </c>
      <c r="Q307" s="53" t="s">
        <v>313</v>
      </c>
      <c r="R307" s="53" t="s">
        <v>796</v>
      </c>
      <c r="S307" s="54" t="s">
        <v>172</v>
      </c>
      <c r="T307" s="50" t="s">
        <v>294</v>
      </c>
      <c r="U307" s="32" t="s">
        <v>3498</v>
      </c>
      <c r="V307" s="25" t="s">
        <v>2670</v>
      </c>
      <c r="W307" s="25" t="s">
        <v>530</v>
      </c>
      <c r="X307" s="25" t="s">
        <v>1421</v>
      </c>
      <c r="Y307" s="33"/>
      <c r="Z307" s="55" t="s">
        <v>155</v>
      </c>
      <c r="AA307" s="56" t="s">
        <v>306</v>
      </c>
      <c r="AB307" s="49" t="s">
        <v>720</v>
      </c>
      <c r="AC307" s="56" t="s">
        <v>566</v>
      </c>
      <c r="AD307" s="55" t="s">
        <v>2300</v>
      </c>
      <c r="AE307" s="56" t="s">
        <v>888</v>
      </c>
      <c r="AF307" s="36" t="s">
        <v>5064</v>
      </c>
      <c r="AG307" s="33"/>
      <c r="AH307" s="50" t="s">
        <v>602</v>
      </c>
      <c r="AI307" s="50" t="s">
        <v>120</v>
      </c>
      <c r="AJ307" s="25" t="s">
        <v>5065</v>
      </c>
      <c r="AK307" s="50" t="s">
        <v>463</v>
      </c>
      <c r="AL307" s="50" t="s">
        <v>231</v>
      </c>
      <c r="AM307" s="25" t="s">
        <v>95</v>
      </c>
      <c r="AN307" s="37" t="s">
        <v>374</v>
      </c>
      <c r="AO307" s="38" t="s">
        <v>5066</v>
      </c>
      <c r="AP307" s="38" t="s">
        <v>2567</v>
      </c>
      <c r="AQ307" s="38" t="s">
        <v>5063</v>
      </c>
      <c r="AR307" s="39">
        <v>214.0</v>
      </c>
      <c r="AS307" s="57" t="s">
        <v>5067</v>
      </c>
      <c r="AT307" s="39">
        <v>202.0</v>
      </c>
      <c r="AU307" s="41" t="s">
        <v>5068</v>
      </c>
      <c r="AV307" s="39">
        <v>206.0</v>
      </c>
      <c r="AW307" s="57" t="s">
        <v>5069</v>
      </c>
      <c r="AX307" s="39">
        <v>217.0</v>
      </c>
      <c r="AY307" s="58" t="s">
        <v>5070</v>
      </c>
      <c r="AZ307" s="39">
        <v>224.0</v>
      </c>
      <c r="BA307" s="78"/>
      <c r="BB307" s="78"/>
      <c r="BC307" s="78"/>
      <c r="BD307" s="78"/>
      <c r="BE307" s="61"/>
      <c r="BF307" s="61"/>
      <c r="BG307" s="61"/>
      <c r="BH307" s="61"/>
      <c r="BI307" s="61"/>
      <c r="BJ307" s="61"/>
      <c r="BK307" s="61"/>
      <c r="BL307" s="61"/>
      <c r="BM307" s="61"/>
      <c r="BN307" s="16"/>
      <c r="BO307" s="17"/>
    </row>
    <row r="308">
      <c r="A308" s="81" t="s">
        <v>5071</v>
      </c>
      <c r="B308" s="81" t="s">
        <v>1482</v>
      </c>
      <c r="C308" s="19" t="s">
        <v>5035</v>
      </c>
      <c r="D308" s="20"/>
      <c r="E308" s="21" t="s">
        <v>374</v>
      </c>
      <c r="F308" s="22" t="s">
        <v>430</v>
      </c>
      <c r="G308" s="23" t="s">
        <v>4761</v>
      </c>
      <c r="H308" s="24" t="s">
        <v>258</v>
      </c>
      <c r="I308" s="24" t="s">
        <v>550</v>
      </c>
      <c r="J308" s="25" t="s">
        <v>172</v>
      </c>
      <c r="K308" s="26" t="s">
        <v>5072</v>
      </c>
      <c r="L308" s="27"/>
      <c r="M308" s="28" t="s">
        <v>4804</v>
      </c>
      <c r="N308" s="29" t="s">
        <v>658</v>
      </c>
      <c r="O308" s="30" t="s">
        <v>311</v>
      </c>
      <c r="P308" s="24" t="s">
        <v>119</v>
      </c>
      <c r="Q308" s="30" t="s">
        <v>658</v>
      </c>
      <c r="R308" s="30" t="s">
        <v>578</v>
      </c>
      <c r="S308" s="31" t="s">
        <v>231</v>
      </c>
      <c r="T308" s="24" t="s">
        <v>81</v>
      </c>
      <c r="U308" s="32" t="s">
        <v>369</v>
      </c>
      <c r="V308" s="25" t="s">
        <v>1847</v>
      </c>
      <c r="W308" s="25" t="s">
        <v>2976</v>
      </c>
      <c r="X308" s="25" t="s">
        <v>4750</v>
      </c>
      <c r="Y308" s="33"/>
      <c r="Z308" s="34" t="s">
        <v>479</v>
      </c>
      <c r="AA308" s="35" t="s">
        <v>225</v>
      </c>
      <c r="AB308" s="22" t="s">
        <v>337</v>
      </c>
      <c r="AC308" s="35" t="s">
        <v>436</v>
      </c>
      <c r="AD308" s="34" t="s">
        <v>1497</v>
      </c>
      <c r="AE308" s="35" t="s">
        <v>690</v>
      </c>
      <c r="AF308" s="36" t="s">
        <v>3303</v>
      </c>
      <c r="AG308" s="33"/>
      <c r="AH308" s="24" t="s">
        <v>744</v>
      </c>
      <c r="AI308" s="24" t="s">
        <v>1132</v>
      </c>
      <c r="AJ308" s="25" t="s">
        <v>1320</v>
      </c>
      <c r="AK308" s="24" t="s">
        <v>305</v>
      </c>
      <c r="AL308" s="24" t="s">
        <v>136</v>
      </c>
      <c r="AM308" s="25" t="s">
        <v>5073</v>
      </c>
      <c r="AN308" s="37" t="s">
        <v>5074</v>
      </c>
      <c r="AO308" s="38" t="s">
        <v>317</v>
      </c>
      <c r="AP308" s="38" t="s">
        <v>2920</v>
      </c>
      <c r="AQ308" s="38" t="s">
        <v>5035</v>
      </c>
      <c r="AR308" s="39">
        <v>87.0</v>
      </c>
      <c r="AS308" s="40" t="s">
        <v>5075</v>
      </c>
      <c r="AT308" s="39">
        <v>97.0</v>
      </c>
      <c r="AU308" s="41" t="s">
        <v>5076</v>
      </c>
      <c r="AV308" s="39">
        <v>92.0</v>
      </c>
      <c r="AW308" s="40" t="s">
        <v>5077</v>
      </c>
      <c r="AX308" s="39">
        <v>104.0</v>
      </c>
      <c r="AY308" s="42" t="s">
        <v>5078</v>
      </c>
      <c r="AZ308" s="39">
        <v>107.0</v>
      </c>
      <c r="BA308" s="79"/>
      <c r="BB308" s="79"/>
      <c r="BC308" s="79"/>
      <c r="BD308" s="79"/>
      <c r="BE308" s="45"/>
      <c r="BF308" s="45"/>
      <c r="BG308" s="45"/>
      <c r="BH308" s="45"/>
      <c r="BI308" s="45"/>
      <c r="BJ308" s="45"/>
      <c r="BK308" s="45"/>
      <c r="BL308" s="45"/>
      <c r="BM308" s="45"/>
      <c r="BN308" s="16"/>
      <c r="BO308" s="17"/>
    </row>
    <row r="309">
      <c r="A309" s="81" t="s">
        <v>5079</v>
      </c>
      <c r="B309" s="81" t="s">
        <v>5080</v>
      </c>
      <c r="C309" s="19" t="s">
        <v>1044</v>
      </c>
      <c r="D309" s="47"/>
      <c r="E309" s="48" t="s">
        <v>1879</v>
      </c>
      <c r="F309" s="49" t="s">
        <v>3542</v>
      </c>
      <c r="G309" s="23" t="s">
        <v>2453</v>
      </c>
      <c r="H309" s="50" t="s">
        <v>186</v>
      </c>
      <c r="I309" s="50" t="s">
        <v>1269</v>
      </c>
      <c r="J309" s="25" t="s">
        <v>5081</v>
      </c>
      <c r="K309" s="26" t="s">
        <v>5082</v>
      </c>
      <c r="L309" s="27"/>
      <c r="M309" s="51" t="s">
        <v>5083</v>
      </c>
      <c r="N309" s="52" t="s">
        <v>229</v>
      </c>
      <c r="O309" s="53" t="s">
        <v>445</v>
      </c>
      <c r="P309" s="50" t="s">
        <v>442</v>
      </c>
      <c r="Q309" s="53" t="s">
        <v>5084</v>
      </c>
      <c r="R309" s="53" t="s">
        <v>1411</v>
      </c>
      <c r="S309" s="54" t="s">
        <v>76</v>
      </c>
      <c r="T309" s="50" t="s">
        <v>445</v>
      </c>
      <c r="U309" s="32" t="s">
        <v>207</v>
      </c>
      <c r="V309" s="25" t="s">
        <v>2358</v>
      </c>
      <c r="W309" s="25" t="s">
        <v>5085</v>
      </c>
      <c r="X309" s="25" t="s">
        <v>5086</v>
      </c>
      <c r="Y309" s="33"/>
      <c r="Z309" s="55" t="s">
        <v>1298</v>
      </c>
      <c r="AA309" s="56" t="s">
        <v>95</v>
      </c>
      <c r="AB309" s="49" t="s">
        <v>664</v>
      </c>
      <c r="AC309" s="56" t="s">
        <v>1171</v>
      </c>
      <c r="AD309" s="55" t="s">
        <v>1294</v>
      </c>
      <c r="AE309" s="56" t="s">
        <v>169</v>
      </c>
      <c r="AF309" s="36" t="s">
        <v>1690</v>
      </c>
      <c r="AG309" s="33"/>
      <c r="AH309" s="50" t="s">
        <v>791</v>
      </c>
      <c r="AI309" s="50" t="s">
        <v>94</v>
      </c>
      <c r="AJ309" s="25" t="s">
        <v>2443</v>
      </c>
      <c r="AK309" s="50" t="s">
        <v>1829</v>
      </c>
      <c r="AL309" s="50" t="s">
        <v>96</v>
      </c>
      <c r="AM309" s="25" t="s">
        <v>2657</v>
      </c>
      <c r="AN309" s="37" t="s">
        <v>1000</v>
      </c>
      <c r="AO309" s="38" t="s">
        <v>5087</v>
      </c>
      <c r="AP309" s="38" t="s">
        <v>5088</v>
      </c>
      <c r="AQ309" s="38" t="s">
        <v>1044</v>
      </c>
      <c r="AR309" s="39">
        <v>259.0</v>
      </c>
      <c r="AS309" s="57" t="s">
        <v>5089</v>
      </c>
      <c r="AT309" s="39">
        <v>261.0</v>
      </c>
      <c r="AU309" s="41" t="s">
        <v>5090</v>
      </c>
      <c r="AV309" s="39">
        <v>262.0</v>
      </c>
      <c r="AW309" s="57" t="s">
        <v>3828</v>
      </c>
      <c r="AX309" s="39">
        <v>264.0</v>
      </c>
      <c r="AY309" s="58" t="s">
        <v>5091</v>
      </c>
      <c r="AZ309" s="39">
        <v>265.0</v>
      </c>
      <c r="BA309" s="78"/>
      <c r="BB309" s="78"/>
      <c r="BC309" s="78"/>
      <c r="BD309" s="78"/>
      <c r="BE309" s="61"/>
      <c r="BF309" s="61"/>
      <c r="BG309" s="61"/>
      <c r="BH309" s="61"/>
      <c r="BI309" s="61"/>
      <c r="BJ309" s="61"/>
      <c r="BK309" s="61"/>
      <c r="BL309" s="61"/>
      <c r="BM309" s="61"/>
      <c r="BN309" s="16"/>
      <c r="BO309" s="17"/>
    </row>
    <row r="310">
      <c r="A310" s="81" t="s">
        <v>5092</v>
      </c>
      <c r="B310" s="81" t="s">
        <v>5093</v>
      </c>
      <c r="C310" s="19" t="s">
        <v>5094</v>
      </c>
      <c r="D310" s="20"/>
      <c r="E310" s="21" t="s">
        <v>1269</v>
      </c>
      <c r="F310" s="22" t="s">
        <v>1106</v>
      </c>
      <c r="G310" s="23" t="s">
        <v>765</v>
      </c>
      <c r="H310" s="24" t="s">
        <v>2424</v>
      </c>
      <c r="I310" s="24" t="s">
        <v>274</v>
      </c>
      <c r="J310" s="25" t="s">
        <v>303</v>
      </c>
      <c r="K310" s="26" t="s">
        <v>4153</v>
      </c>
      <c r="L310" s="27"/>
      <c r="M310" s="28" t="s">
        <v>5095</v>
      </c>
      <c r="N310" s="29" t="s">
        <v>860</v>
      </c>
      <c r="O310" s="30" t="s">
        <v>138</v>
      </c>
      <c r="P310" s="24" t="s">
        <v>272</v>
      </c>
      <c r="Q310" s="30" t="s">
        <v>196</v>
      </c>
      <c r="R310" s="30" t="s">
        <v>796</v>
      </c>
      <c r="S310" s="31" t="s">
        <v>174</v>
      </c>
      <c r="T310" s="24" t="s">
        <v>294</v>
      </c>
      <c r="U310" s="32" t="s">
        <v>466</v>
      </c>
      <c r="V310" s="25" t="s">
        <v>2166</v>
      </c>
      <c r="W310" s="25" t="s">
        <v>5096</v>
      </c>
      <c r="X310" s="25" t="s">
        <v>5097</v>
      </c>
      <c r="Y310" s="33"/>
      <c r="Z310" s="34" t="s">
        <v>534</v>
      </c>
      <c r="AA310" s="35" t="s">
        <v>306</v>
      </c>
      <c r="AB310" s="22" t="s">
        <v>275</v>
      </c>
      <c r="AC310" s="35" t="s">
        <v>78</v>
      </c>
      <c r="AD310" s="34" t="s">
        <v>1917</v>
      </c>
      <c r="AE310" s="35" t="s">
        <v>460</v>
      </c>
      <c r="AF310" s="36" t="s">
        <v>3971</v>
      </c>
      <c r="AG310" s="33"/>
      <c r="AH310" s="24" t="s">
        <v>2248</v>
      </c>
      <c r="AI310" s="24" t="s">
        <v>998</v>
      </c>
      <c r="AJ310" s="25" t="s">
        <v>5098</v>
      </c>
      <c r="AK310" s="24" t="s">
        <v>5099</v>
      </c>
      <c r="AL310" s="24" t="s">
        <v>77</v>
      </c>
      <c r="AM310" s="25" t="s">
        <v>762</v>
      </c>
      <c r="AN310" s="37" t="s">
        <v>5100</v>
      </c>
      <c r="AO310" s="38" t="s">
        <v>5101</v>
      </c>
      <c r="AP310" s="38" t="s">
        <v>5102</v>
      </c>
      <c r="AQ310" s="38" t="s">
        <v>5094</v>
      </c>
      <c r="AR310" s="39">
        <v>264.0</v>
      </c>
      <c r="AS310" s="40" t="s">
        <v>5103</v>
      </c>
      <c r="AT310" s="39">
        <v>259.0</v>
      </c>
      <c r="AU310" s="41" t="s">
        <v>5104</v>
      </c>
      <c r="AV310" s="39">
        <v>282.0</v>
      </c>
      <c r="AW310" s="40" t="s">
        <v>5105</v>
      </c>
      <c r="AX310" s="39">
        <v>298.0</v>
      </c>
      <c r="AY310" s="42" t="s">
        <v>5106</v>
      </c>
      <c r="AZ310" s="39">
        <v>294.0</v>
      </c>
      <c r="BA310" s="79"/>
      <c r="BB310" s="79"/>
      <c r="BC310" s="79"/>
      <c r="BD310" s="79"/>
      <c r="BE310" s="45"/>
      <c r="BF310" s="45"/>
      <c r="BG310" s="45"/>
      <c r="BH310" s="45"/>
      <c r="BI310" s="45"/>
      <c r="BJ310" s="45"/>
      <c r="BK310" s="45"/>
      <c r="BL310" s="45"/>
      <c r="BM310" s="45"/>
      <c r="BN310" s="16"/>
      <c r="BO310" s="17"/>
    </row>
    <row r="311">
      <c r="A311" s="81" t="s">
        <v>5107</v>
      </c>
      <c r="B311" s="81" t="s">
        <v>2995</v>
      </c>
      <c r="C311" s="19" t="s">
        <v>5108</v>
      </c>
      <c r="D311" s="47"/>
      <c r="E311" s="48" t="s">
        <v>539</v>
      </c>
      <c r="F311" s="49" t="s">
        <v>720</v>
      </c>
      <c r="G311" s="23" t="s">
        <v>4388</v>
      </c>
      <c r="H311" s="50" t="s">
        <v>5109</v>
      </c>
      <c r="I311" s="50" t="s">
        <v>745</v>
      </c>
      <c r="J311" s="25" t="s">
        <v>4253</v>
      </c>
      <c r="K311" s="26" t="s">
        <v>5110</v>
      </c>
      <c r="L311" s="27"/>
      <c r="M311" s="51" t="s">
        <v>2163</v>
      </c>
      <c r="N311" s="52" t="s">
        <v>976</v>
      </c>
      <c r="O311" s="53" t="s">
        <v>4033</v>
      </c>
      <c r="P311" s="50" t="s">
        <v>4410</v>
      </c>
      <c r="Q311" s="53" t="s">
        <v>2096</v>
      </c>
      <c r="R311" s="53" t="s">
        <v>539</v>
      </c>
      <c r="S311" s="54" t="s">
        <v>81</v>
      </c>
      <c r="T311" s="50" t="s">
        <v>1783</v>
      </c>
      <c r="U311" s="32" t="s">
        <v>1139</v>
      </c>
      <c r="V311" s="25" t="s">
        <v>5111</v>
      </c>
      <c r="W311" s="25" t="s">
        <v>196</v>
      </c>
      <c r="X311" s="25" t="s">
        <v>5112</v>
      </c>
      <c r="Y311" s="33"/>
      <c r="Z311" s="55" t="s">
        <v>116</v>
      </c>
      <c r="AA311" s="56" t="s">
        <v>775</v>
      </c>
      <c r="AB311" s="49" t="s">
        <v>334</v>
      </c>
      <c r="AC311" s="56" t="s">
        <v>1313</v>
      </c>
      <c r="AD311" s="55" t="s">
        <v>517</v>
      </c>
      <c r="AE311" s="56" t="s">
        <v>257</v>
      </c>
      <c r="AF311" s="36" t="s">
        <v>2013</v>
      </c>
      <c r="AG311" s="33"/>
      <c r="AH311" s="50" t="s">
        <v>273</v>
      </c>
      <c r="AI311" s="50" t="s">
        <v>705</v>
      </c>
      <c r="AJ311" s="25" t="s">
        <v>5113</v>
      </c>
      <c r="AK311" s="50" t="s">
        <v>588</v>
      </c>
      <c r="AL311" s="50" t="s">
        <v>93</v>
      </c>
      <c r="AM311" s="25" t="s">
        <v>976</v>
      </c>
      <c r="AN311" s="37" t="s">
        <v>2212</v>
      </c>
      <c r="AO311" s="38" t="s">
        <v>5114</v>
      </c>
      <c r="AP311" s="38" t="s">
        <v>323</v>
      </c>
      <c r="AQ311" s="38" t="s">
        <v>5108</v>
      </c>
      <c r="AR311" s="39">
        <v>188.0</v>
      </c>
      <c r="AS311" s="57" t="s">
        <v>3106</v>
      </c>
      <c r="AT311" s="39">
        <v>135.0</v>
      </c>
      <c r="AU311" s="41" t="s">
        <v>5115</v>
      </c>
      <c r="AV311" s="39">
        <v>135.0</v>
      </c>
      <c r="AW311" s="57" t="s">
        <v>5116</v>
      </c>
      <c r="AX311" s="39">
        <v>121.0</v>
      </c>
      <c r="AY311" s="58" t="s">
        <v>5117</v>
      </c>
      <c r="AZ311" s="39">
        <v>114.0</v>
      </c>
      <c r="BA311" s="78"/>
      <c r="BB311" s="78"/>
      <c r="BC311" s="78"/>
      <c r="BD311" s="78"/>
      <c r="BE311" s="61"/>
      <c r="BF311" s="61"/>
      <c r="BG311" s="61"/>
      <c r="BH311" s="61"/>
      <c r="BI311" s="61"/>
      <c r="BJ311" s="61"/>
      <c r="BK311" s="61"/>
      <c r="BL311" s="61"/>
      <c r="BM311" s="61"/>
      <c r="BN311" s="16"/>
      <c r="BO311" s="17"/>
    </row>
    <row r="312">
      <c r="A312" s="81" t="s">
        <v>5118</v>
      </c>
      <c r="B312" s="81" t="s">
        <v>329</v>
      </c>
      <c r="C312" s="19" t="s">
        <v>5119</v>
      </c>
      <c r="D312" s="20"/>
      <c r="E312" s="21" t="s">
        <v>4748</v>
      </c>
      <c r="F312" s="22" t="s">
        <v>89</v>
      </c>
      <c r="G312" s="23" t="s">
        <v>5120</v>
      </c>
      <c r="H312" s="24" t="s">
        <v>5121</v>
      </c>
      <c r="I312" s="24" t="s">
        <v>471</v>
      </c>
      <c r="J312" s="25" t="s">
        <v>5122</v>
      </c>
      <c r="K312" s="26" t="s">
        <v>1222</v>
      </c>
      <c r="L312" s="27"/>
      <c r="M312" s="28" t="s">
        <v>157</v>
      </c>
      <c r="N312" s="29" t="s">
        <v>108</v>
      </c>
      <c r="O312" s="30" t="s">
        <v>539</v>
      </c>
      <c r="P312" s="24" t="s">
        <v>1290</v>
      </c>
      <c r="Q312" s="30" t="s">
        <v>265</v>
      </c>
      <c r="R312" s="30" t="s">
        <v>1764</v>
      </c>
      <c r="S312" s="31" t="s">
        <v>159</v>
      </c>
      <c r="T312" s="24" t="s">
        <v>78</v>
      </c>
      <c r="U312" s="32" t="s">
        <v>275</v>
      </c>
      <c r="V312" s="25" t="s">
        <v>1365</v>
      </c>
      <c r="W312" s="25" t="s">
        <v>1022</v>
      </c>
      <c r="X312" s="25" t="s">
        <v>5123</v>
      </c>
      <c r="Y312" s="33"/>
      <c r="Z312" s="34" t="s">
        <v>1089</v>
      </c>
      <c r="AA312" s="35" t="s">
        <v>602</v>
      </c>
      <c r="AB312" s="22" t="s">
        <v>265</v>
      </c>
      <c r="AC312" s="35" t="s">
        <v>605</v>
      </c>
      <c r="AD312" s="34" t="s">
        <v>1294</v>
      </c>
      <c r="AE312" s="35" t="s">
        <v>3823</v>
      </c>
      <c r="AF312" s="36" t="s">
        <v>5124</v>
      </c>
      <c r="AG312" s="33"/>
      <c r="AH312" s="24" t="s">
        <v>717</v>
      </c>
      <c r="AI312" s="24" t="s">
        <v>159</v>
      </c>
      <c r="AJ312" s="25" t="s">
        <v>3215</v>
      </c>
      <c r="AK312" s="24" t="s">
        <v>883</v>
      </c>
      <c r="AL312" s="24" t="s">
        <v>93</v>
      </c>
      <c r="AM312" s="25" t="s">
        <v>877</v>
      </c>
      <c r="AN312" s="37" t="s">
        <v>5125</v>
      </c>
      <c r="AO312" s="38" t="s">
        <v>5126</v>
      </c>
      <c r="AP312" s="38" t="s">
        <v>5127</v>
      </c>
      <c r="AQ312" s="38" t="s">
        <v>5119</v>
      </c>
      <c r="AR312" s="39">
        <v>5.0</v>
      </c>
      <c r="AS312" s="40" t="s">
        <v>5128</v>
      </c>
      <c r="AT312" s="39">
        <v>6.0</v>
      </c>
      <c r="AU312" s="41" t="s">
        <v>5129</v>
      </c>
      <c r="AV312" s="39">
        <v>6.0</v>
      </c>
      <c r="AW312" s="40" t="s">
        <v>5130</v>
      </c>
      <c r="AX312" s="39">
        <v>12.0</v>
      </c>
      <c r="AY312" s="42" t="s">
        <v>5131</v>
      </c>
      <c r="AZ312" s="39">
        <v>12.0</v>
      </c>
      <c r="BA312" s="79"/>
      <c r="BB312" s="79"/>
      <c r="BC312" s="79"/>
      <c r="BD312" s="79"/>
      <c r="BE312" s="45"/>
      <c r="BF312" s="45"/>
      <c r="BG312" s="45"/>
      <c r="BH312" s="45"/>
      <c r="BI312" s="45"/>
      <c r="BJ312" s="45"/>
      <c r="BK312" s="45"/>
      <c r="BL312" s="45"/>
      <c r="BM312" s="45"/>
      <c r="BN312" s="16"/>
      <c r="BO312" s="17"/>
    </row>
    <row r="313">
      <c r="A313" s="81" t="s">
        <v>5132</v>
      </c>
      <c r="B313" s="81" t="s">
        <v>329</v>
      </c>
      <c r="C313" s="19" t="s">
        <v>5133</v>
      </c>
      <c r="D313" s="47"/>
      <c r="E313" s="48" t="s">
        <v>82</v>
      </c>
      <c r="F313" s="49" t="s">
        <v>196</v>
      </c>
      <c r="G313" s="23" t="s">
        <v>4376</v>
      </c>
      <c r="H313" s="50" t="s">
        <v>2009</v>
      </c>
      <c r="I313" s="50" t="s">
        <v>111</v>
      </c>
      <c r="J313" s="25" t="s">
        <v>1749</v>
      </c>
      <c r="K313" s="26" t="s">
        <v>5134</v>
      </c>
      <c r="L313" s="27"/>
      <c r="M313" s="51" t="s">
        <v>5135</v>
      </c>
      <c r="N313" s="52" t="s">
        <v>4738</v>
      </c>
      <c r="O313" s="53" t="s">
        <v>134</v>
      </c>
      <c r="P313" s="50" t="s">
        <v>530</v>
      </c>
      <c r="Q313" s="53" t="s">
        <v>1318</v>
      </c>
      <c r="R313" s="53" t="s">
        <v>938</v>
      </c>
      <c r="S313" s="54" t="s">
        <v>155</v>
      </c>
      <c r="T313" s="50" t="s">
        <v>82</v>
      </c>
      <c r="U313" s="32" t="s">
        <v>2034</v>
      </c>
      <c r="V313" s="25" t="s">
        <v>2585</v>
      </c>
      <c r="W313" s="25" t="s">
        <v>1320</v>
      </c>
      <c r="X313" s="25" t="s">
        <v>2373</v>
      </c>
      <c r="Y313" s="33"/>
      <c r="Z313" s="55" t="s">
        <v>207</v>
      </c>
      <c r="AA313" s="56" t="s">
        <v>1561</v>
      </c>
      <c r="AB313" s="49" t="s">
        <v>1591</v>
      </c>
      <c r="AC313" s="56" t="s">
        <v>691</v>
      </c>
      <c r="AD313" s="55" t="s">
        <v>84</v>
      </c>
      <c r="AE313" s="56" t="s">
        <v>743</v>
      </c>
      <c r="AF313" s="36" t="s">
        <v>2500</v>
      </c>
      <c r="AG313" s="33"/>
      <c r="AH313" s="50" t="s">
        <v>136</v>
      </c>
      <c r="AI313" s="50" t="s">
        <v>159</v>
      </c>
      <c r="AJ313" s="25" t="s">
        <v>566</v>
      </c>
      <c r="AK313" s="50" t="s">
        <v>436</v>
      </c>
      <c r="AL313" s="50" t="s">
        <v>342</v>
      </c>
      <c r="AM313" s="25" t="s">
        <v>5136</v>
      </c>
      <c r="AN313" s="37" t="s">
        <v>5137</v>
      </c>
      <c r="AO313" s="38" t="s">
        <v>170</v>
      </c>
      <c r="AP313" s="38" t="s">
        <v>5138</v>
      </c>
      <c r="AQ313" s="38" t="s">
        <v>5133</v>
      </c>
      <c r="AR313" s="39">
        <v>171.0</v>
      </c>
      <c r="AS313" s="57" t="s">
        <v>5139</v>
      </c>
      <c r="AT313" s="39">
        <v>183.0</v>
      </c>
      <c r="AU313" s="41" t="s">
        <v>5140</v>
      </c>
      <c r="AV313" s="39">
        <v>152.0</v>
      </c>
      <c r="AW313" s="57" t="s">
        <v>5141</v>
      </c>
      <c r="AX313" s="39">
        <v>97.0</v>
      </c>
      <c r="AY313" s="58" t="s">
        <v>5142</v>
      </c>
      <c r="AZ313" s="39">
        <v>122.0</v>
      </c>
      <c r="BA313" s="78"/>
      <c r="BB313" s="78"/>
      <c r="BC313" s="78"/>
      <c r="BD313" s="78"/>
      <c r="BE313" s="61"/>
      <c r="BF313" s="61"/>
      <c r="BG313" s="61"/>
      <c r="BH313" s="61"/>
      <c r="BI313" s="61"/>
      <c r="BJ313" s="61"/>
      <c r="BK313" s="61"/>
      <c r="BL313" s="61"/>
      <c r="BM313" s="61"/>
      <c r="BN313" s="16"/>
      <c r="BO313" s="17"/>
    </row>
    <row r="314">
      <c r="A314" s="81" t="s">
        <v>5143</v>
      </c>
      <c r="B314" s="81" t="s">
        <v>2323</v>
      </c>
      <c r="C314" s="19" t="s">
        <v>5144</v>
      </c>
      <c r="D314" s="20"/>
      <c r="E314" s="21" t="s">
        <v>259</v>
      </c>
      <c r="F314" s="22" t="s">
        <v>1065</v>
      </c>
      <c r="G314" s="23" t="s">
        <v>765</v>
      </c>
      <c r="H314" s="24" t="s">
        <v>135</v>
      </c>
      <c r="I314" s="24" t="s">
        <v>437</v>
      </c>
      <c r="J314" s="25" t="s">
        <v>3097</v>
      </c>
      <c r="K314" s="26" t="s">
        <v>3821</v>
      </c>
      <c r="L314" s="27"/>
      <c r="M314" s="28" t="s">
        <v>4115</v>
      </c>
      <c r="N314" s="29" t="s">
        <v>1131</v>
      </c>
      <c r="O314" s="30" t="s">
        <v>517</v>
      </c>
      <c r="P314" s="24" t="s">
        <v>2132</v>
      </c>
      <c r="Q314" s="30" t="s">
        <v>1937</v>
      </c>
      <c r="R314" s="30" t="s">
        <v>938</v>
      </c>
      <c r="S314" s="31" t="s">
        <v>692</v>
      </c>
      <c r="T314" s="24" t="s">
        <v>87</v>
      </c>
      <c r="U314" s="32" t="s">
        <v>797</v>
      </c>
      <c r="V314" s="25" t="s">
        <v>2335</v>
      </c>
      <c r="W314" s="25" t="s">
        <v>1157</v>
      </c>
      <c r="X314" s="25" t="s">
        <v>3886</v>
      </c>
      <c r="Y314" s="33"/>
      <c r="Z314" s="34" t="s">
        <v>108</v>
      </c>
      <c r="AA314" s="35" t="s">
        <v>791</v>
      </c>
      <c r="AB314" s="22" t="s">
        <v>880</v>
      </c>
      <c r="AC314" s="35" t="s">
        <v>2642</v>
      </c>
      <c r="AD314" s="34" t="s">
        <v>546</v>
      </c>
      <c r="AE314" s="35" t="s">
        <v>313</v>
      </c>
      <c r="AF314" s="36" t="s">
        <v>1820</v>
      </c>
      <c r="AG314" s="33"/>
      <c r="AH314" s="24" t="s">
        <v>430</v>
      </c>
      <c r="AI314" s="24" t="s">
        <v>76</v>
      </c>
      <c r="AJ314" s="25" t="s">
        <v>2883</v>
      </c>
      <c r="AK314" s="24" t="s">
        <v>601</v>
      </c>
      <c r="AL314" s="24" t="s">
        <v>93</v>
      </c>
      <c r="AM314" s="25" t="s">
        <v>3528</v>
      </c>
      <c r="AN314" s="37" t="s">
        <v>5145</v>
      </c>
      <c r="AO314" s="38" t="s">
        <v>5146</v>
      </c>
      <c r="AP314" s="38" t="s">
        <v>1151</v>
      </c>
      <c r="AQ314" s="38" t="s">
        <v>5144</v>
      </c>
      <c r="AR314" s="39">
        <v>195.0</v>
      </c>
      <c r="AS314" s="40" t="s">
        <v>5147</v>
      </c>
      <c r="AT314" s="39">
        <v>211.0</v>
      </c>
      <c r="AU314" s="41" t="s">
        <v>5148</v>
      </c>
      <c r="AV314" s="39">
        <v>209.0</v>
      </c>
      <c r="AW314" s="40" t="s">
        <v>5149</v>
      </c>
      <c r="AX314" s="39">
        <v>205.0</v>
      </c>
      <c r="AY314" s="42" t="s">
        <v>5150</v>
      </c>
      <c r="AZ314" s="39">
        <v>213.0</v>
      </c>
      <c r="BA314" s="79"/>
      <c r="BB314" s="79"/>
      <c r="BC314" s="79"/>
      <c r="BD314" s="79"/>
      <c r="BE314" s="45"/>
      <c r="BF314" s="45"/>
      <c r="BG314" s="45"/>
      <c r="BH314" s="45"/>
      <c r="BI314" s="45"/>
      <c r="BJ314" s="45"/>
      <c r="BK314" s="45"/>
      <c r="BL314" s="45"/>
      <c r="BM314" s="45"/>
      <c r="BN314" s="16"/>
      <c r="BO314" s="17"/>
    </row>
    <row r="315">
      <c r="A315" s="81" t="s">
        <v>5151</v>
      </c>
      <c r="B315" s="81" t="s">
        <v>2043</v>
      </c>
      <c r="C315" s="19" t="s">
        <v>5152</v>
      </c>
      <c r="D315" s="47"/>
      <c r="E315" s="48" t="s">
        <v>1343</v>
      </c>
      <c r="F315" s="49" t="s">
        <v>334</v>
      </c>
      <c r="G315" s="23" t="s">
        <v>242</v>
      </c>
      <c r="H315" s="50" t="s">
        <v>171</v>
      </c>
      <c r="I315" s="50" t="s">
        <v>1432</v>
      </c>
      <c r="J315" s="25" t="s">
        <v>4692</v>
      </c>
      <c r="K315" s="26" t="s">
        <v>5153</v>
      </c>
      <c r="L315" s="27"/>
      <c r="M315" s="51" t="s">
        <v>3002</v>
      </c>
      <c r="N315" s="52" t="s">
        <v>1421</v>
      </c>
      <c r="O315" s="53" t="s">
        <v>655</v>
      </c>
      <c r="P315" s="50" t="s">
        <v>399</v>
      </c>
      <c r="Q315" s="53" t="s">
        <v>931</v>
      </c>
      <c r="R315" s="53" t="s">
        <v>1411</v>
      </c>
      <c r="S315" s="54" t="s">
        <v>539</v>
      </c>
      <c r="T315" s="50" t="s">
        <v>444</v>
      </c>
      <c r="U315" s="32" t="s">
        <v>1887</v>
      </c>
      <c r="V315" s="25" t="s">
        <v>3981</v>
      </c>
      <c r="W315" s="25" t="s">
        <v>5154</v>
      </c>
      <c r="X315" s="25" t="s">
        <v>5155</v>
      </c>
      <c r="Y315" s="33"/>
      <c r="Z315" s="55" t="s">
        <v>129</v>
      </c>
      <c r="AA315" s="56" t="s">
        <v>87</v>
      </c>
      <c r="AB315" s="49" t="s">
        <v>436</v>
      </c>
      <c r="AC315" s="56" t="s">
        <v>379</v>
      </c>
      <c r="AD315" s="55" t="s">
        <v>258</v>
      </c>
      <c r="AE315" s="56" t="s">
        <v>2872</v>
      </c>
      <c r="AF315" s="36" t="s">
        <v>1463</v>
      </c>
      <c r="AG315" s="33"/>
      <c r="AH315" s="50" t="s">
        <v>722</v>
      </c>
      <c r="AI315" s="50" t="s">
        <v>311</v>
      </c>
      <c r="AJ315" s="25" t="s">
        <v>5156</v>
      </c>
      <c r="AK315" s="50" t="s">
        <v>689</v>
      </c>
      <c r="AL315" s="50" t="s">
        <v>168</v>
      </c>
      <c r="AM315" s="25" t="s">
        <v>5157</v>
      </c>
      <c r="AN315" s="37" t="s">
        <v>228</v>
      </c>
      <c r="AO315" s="38" t="s">
        <v>5158</v>
      </c>
      <c r="AP315" s="38" t="s">
        <v>2172</v>
      </c>
      <c r="AQ315" s="38" t="s">
        <v>5152</v>
      </c>
      <c r="AR315" s="39">
        <v>163.0</v>
      </c>
      <c r="AS315" s="57" t="s">
        <v>5159</v>
      </c>
      <c r="AT315" s="39">
        <v>136.0</v>
      </c>
      <c r="AU315" s="41" t="s">
        <v>5160</v>
      </c>
      <c r="AV315" s="39">
        <v>125.0</v>
      </c>
      <c r="AW315" s="57" t="s">
        <v>5161</v>
      </c>
      <c r="AX315" s="39">
        <v>84.0</v>
      </c>
      <c r="AY315" s="58" t="s">
        <v>5162</v>
      </c>
      <c r="AZ315" s="39">
        <v>81.0</v>
      </c>
      <c r="BA315" s="78"/>
      <c r="BB315" s="78"/>
      <c r="BC315" s="78"/>
      <c r="BD315" s="78"/>
      <c r="BE315" s="61"/>
      <c r="BF315" s="61"/>
      <c r="BG315" s="61"/>
      <c r="BH315" s="61"/>
      <c r="BI315" s="61"/>
      <c r="BJ315" s="61"/>
      <c r="BK315" s="61"/>
      <c r="BL315" s="61"/>
      <c r="BM315" s="61"/>
      <c r="BN315" s="16"/>
      <c r="BO315" s="17"/>
    </row>
    <row r="316">
      <c r="A316" s="81" t="s">
        <v>5163</v>
      </c>
      <c r="B316" s="81" t="s">
        <v>1079</v>
      </c>
      <c r="C316" s="19" t="s">
        <v>1156</v>
      </c>
      <c r="D316" s="20"/>
      <c r="E316" s="21" t="s">
        <v>1484</v>
      </c>
      <c r="F316" s="22" t="s">
        <v>718</v>
      </c>
      <c r="G316" s="23" t="s">
        <v>439</v>
      </c>
      <c r="H316" s="24" t="s">
        <v>510</v>
      </c>
      <c r="I316" s="24" t="s">
        <v>536</v>
      </c>
      <c r="J316" s="25" t="s">
        <v>3415</v>
      </c>
      <c r="K316" s="26" t="s">
        <v>5164</v>
      </c>
      <c r="L316" s="27"/>
      <c r="M316" s="28" t="s">
        <v>4657</v>
      </c>
      <c r="N316" s="29" t="s">
        <v>751</v>
      </c>
      <c r="O316" s="30" t="s">
        <v>155</v>
      </c>
      <c r="P316" s="24" t="s">
        <v>1251</v>
      </c>
      <c r="Q316" s="30" t="s">
        <v>4127</v>
      </c>
      <c r="R316" s="30" t="s">
        <v>573</v>
      </c>
      <c r="S316" s="31" t="s">
        <v>155</v>
      </c>
      <c r="T316" s="24" t="s">
        <v>78</v>
      </c>
      <c r="U316" s="32" t="s">
        <v>4191</v>
      </c>
      <c r="V316" s="25" t="s">
        <v>664</v>
      </c>
      <c r="W316" s="25" t="s">
        <v>5165</v>
      </c>
      <c r="X316" s="25" t="s">
        <v>5166</v>
      </c>
      <c r="Y316" s="33"/>
      <c r="Z316" s="34" t="s">
        <v>341</v>
      </c>
      <c r="AA316" s="35" t="s">
        <v>232</v>
      </c>
      <c r="AB316" s="22" t="s">
        <v>734</v>
      </c>
      <c r="AC316" s="35" t="s">
        <v>1379</v>
      </c>
      <c r="AD316" s="34" t="s">
        <v>222</v>
      </c>
      <c r="AE316" s="35" t="s">
        <v>955</v>
      </c>
      <c r="AF316" s="36" t="s">
        <v>5167</v>
      </c>
      <c r="AG316" s="33"/>
      <c r="AH316" s="24" t="s">
        <v>1405</v>
      </c>
      <c r="AI316" s="24" t="s">
        <v>517</v>
      </c>
      <c r="AJ316" s="25" t="s">
        <v>2724</v>
      </c>
      <c r="AK316" s="24" t="s">
        <v>1023</v>
      </c>
      <c r="AL316" s="24" t="s">
        <v>168</v>
      </c>
      <c r="AM316" s="25" t="s">
        <v>5168</v>
      </c>
      <c r="AN316" s="37" t="s">
        <v>5169</v>
      </c>
      <c r="AO316" s="38" t="s">
        <v>5170</v>
      </c>
      <c r="AP316" s="38" t="s">
        <v>2678</v>
      </c>
      <c r="AQ316" s="38" t="s">
        <v>1156</v>
      </c>
      <c r="AR316" s="39">
        <v>50.0</v>
      </c>
      <c r="AS316" s="40" t="s">
        <v>5171</v>
      </c>
      <c r="AT316" s="39">
        <v>48.0</v>
      </c>
      <c r="AU316" s="41" t="s">
        <v>5172</v>
      </c>
      <c r="AV316" s="39">
        <v>47.0</v>
      </c>
      <c r="AW316" s="40" t="s">
        <v>5173</v>
      </c>
      <c r="AX316" s="39">
        <v>49.0</v>
      </c>
      <c r="AY316" s="42" t="s">
        <v>5174</v>
      </c>
      <c r="AZ316" s="39">
        <v>48.0</v>
      </c>
      <c r="BA316" s="79"/>
      <c r="BB316" s="79"/>
      <c r="BC316" s="79"/>
      <c r="BD316" s="79"/>
      <c r="BE316" s="45"/>
      <c r="BF316" s="45"/>
      <c r="BG316" s="45"/>
      <c r="BH316" s="45"/>
      <c r="BI316" s="45"/>
      <c r="BJ316" s="45"/>
      <c r="BK316" s="45"/>
      <c r="BL316" s="45"/>
      <c r="BM316" s="45"/>
      <c r="BN316" s="16"/>
      <c r="BO316" s="17"/>
    </row>
    <row r="317">
      <c r="A317" s="81" t="s">
        <v>5175</v>
      </c>
      <c r="B317" s="81" t="s">
        <v>5176</v>
      </c>
      <c r="C317" s="19" t="s">
        <v>487</v>
      </c>
      <c r="D317" s="47"/>
      <c r="E317" s="70" t="s">
        <v>330</v>
      </c>
      <c r="F317" s="49" t="s">
        <v>330</v>
      </c>
      <c r="G317" s="23" t="s">
        <v>330</v>
      </c>
      <c r="H317" s="50" t="s">
        <v>330</v>
      </c>
      <c r="I317" s="50" t="s">
        <v>330</v>
      </c>
      <c r="J317" s="25" t="s">
        <v>330</v>
      </c>
      <c r="K317" s="26" t="s">
        <v>330</v>
      </c>
      <c r="L317" s="27"/>
      <c r="M317" s="51" t="s">
        <v>330</v>
      </c>
      <c r="N317" s="52" t="s">
        <v>330</v>
      </c>
      <c r="O317" s="53" t="s">
        <v>330</v>
      </c>
      <c r="P317" s="50" t="s">
        <v>330</v>
      </c>
      <c r="Q317" s="53" t="s">
        <v>330</v>
      </c>
      <c r="R317" s="53" t="s">
        <v>330</v>
      </c>
      <c r="S317" s="54" t="s">
        <v>330</v>
      </c>
      <c r="T317" s="50" t="s">
        <v>330</v>
      </c>
      <c r="U317" s="32" t="s">
        <v>330</v>
      </c>
      <c r="V317" s="25" t="s">
        <v>330</v>
      </c>
      <c r="W317" s="25" t="s">
        <v>330</v>
      </c>
      <c r="X317" s="25" t="s">
        <v>330</v>
      </c>
      <c r="Y317" s="33"/>
      <c r="Z317" s="55" t="s">
        <v>330</v>
      </c>
      <c r="AA317" s="56" t="s">
        <v>330</v>
      </c>
      <c r="AB317" s="49" t="s">
        <v>330</v>
      </c>
      <c r="AC317" s="56" t="s">
        <v>330</v>
      </c>
      <c r="AD317" s="55" t="s">
        <v>330</v>
      </c>
      <c r="AE317" s="56" t="s">
        <v>330</v>
      </c>
      <c r="AF317" s="36" t="s">
        <v>330</v>
      </c>
      <c r="AG317" s="33"/>
      <c r="AH317" s="50" t="s">
        <v>330</v>
      </c>
      <c r="AI317" s="50" t="s">
        <v>488</v>
      </c>
      <c r="AJ317" s="25" t="s">
        <v>489</v>
      </c>
      <c r="AK317" s="50" t="s">
        <v>330</v>
      </c>
      <c r="AL317" s="50" t="s">
        <v>330</v>
      </c>
      <c r="AM317" s="25" t="s">
        <v>330</v>
      </c>
      <c r="AN317" s="37" t="s">
        <v>490</v>
      </c>
      <c r="AO317" s="38" t="s">
        <v>491</v>
      </c>
      <c r="AP317" s="38" t="s">
        <v>330</v>
      </c>
      <c r="AQ317" s="38" t="s">
        <v>487</v>
      </c>
      <c r="AR317" s="39">
        <v>318.0</v>
      </c>
      <c r="AS317" s="57" t="s">
        <v>492</v>
      </c>
      <c r="AT317" s="39">
        <v>319.0</v>
      </c>
      <c r="AU317" s="41" t="s">
        <v>493</v>
      </c>
      <c r="AV317" s="39">
        <v>317.0</v>
      </c>
      <c r="AW317" s="57" t="s">
        <v>494</v>
      </c>
      <c r="AX317" s="39">
        <v>315.0</v>
      </c>
      <c r="AY317" s="58" t="s">
        <v>493</v>
      </c>
      <c r="AZ317" s="39">
        <v>317.0</v>
      </c>
      <c r="BA317" s="78"/>
      <c r="BB317" s="78"/>
      <c r="BC317" s="78"/>
      <c r="BD317" s="78"/>
      <c r="BE317" s="61"/>
      <c r="BF317" s="61"/>
      <c r="BG317" s="61"/>
      <c r="BH317" s="61"/>
      <c r="BI317" s="61"/>
      <c r="BJ317" s="61"/>
      <c r="BK317" s="61"/>
      <c r="BL317" s="61"/>
      <c r="BM317" s="61"/>
      <c r="BN317" s="16"/>
      <c r="BO317" s="17"/>
    </row>
    <row r="318">
      <c r="A318" s="81" t="s">
        <v>5177</v>
      </c>
      <c r="B318" s="81" t="s">
        <v>3411</v>
      </c>
      <c r="C318" s="19" t="s">
        <v>4522</v>
      </c>
      <c r="D318" s="20"/>
      <c r="E318" s="21" t="s">
        <v>574</v>
      </c>
      <c r="F318" s="22" t="s">
        <v>2276</v>
      </c>
      <c r="G318" s="23" t="s">
        <v>709</v>
      </c>
      <c r="H318" s="24" t="s">
        <v>528</v>
      </c>
      <c r="I318" s="24" t="s">
        <v>1323</v>
      </c>
      <c r="J318" s="25" t="s">
        <v>5178</v>
      </c>
      <c r="K318" s="26" t="s">
        <v>4514</v>
      </c>
      <c r="L318" s="27"/>
      <c r="M318" s="28" t="s">
        <v>1319</v>
      </c>
      <c r="N318" s="29" t="s">
        <v>5179</v>
      </c>
      <c r="O318" s="30" t="s">
        <v>168</v>
      </c>
      <c r="P318" s="24" t="s">
        <v>1135</v>
      </c>
      <c r="Q318" s="30" t="s">
        <v>354</v>
      </c>
      <c r="R318" s="30" t="s">
        <v>1317</v>
      </c>
      <c r="S318" s="31" t="s">
        <v>1317</v>
      </c>
      <c r="T318" s="24" t="s">
        <v>172</v>
      </c>
      <c r="U318" s="32" t="s">
        <v>311</v>
      </c>
      <c r="V318" s="25" t="s">
        <v>1230</v>
      </c>
      <c r="W318" s="25" t="s">
        <v>535</v>
      </c>
      <c r="X318" s="25" t="s">
        <v>1317</v>
      </c>
      <c r="Y318" s="33"/>
      <c r="Z318" s="34" t="s">
        <v>94</v>
      </c>
      <c r="AA318" s="35" t="s">
        <v>115</v>
      </c>
      <c r="AB318" s="22" t="s">
        <v>1939</v>
      </c>
      <c r="AC318" s="35" t="s">
        <v>203</v>
      </c>
      <c r="AD318" s="34" t="s">
        <v>883</v>
      </c>
      <c r="AE318" s="35" t="s">
        <v>831</v>
      </c>
      <c r="AF318" s="36" t="s">
        <v>5180</v>
      </c>
      <c r="AG318" s="33"/>
      <c r="AH318" s="24" t="s">
        <v>1230</v>
      </c>
      <c r="AI318" s="24" t="s">
        <v>5022</v>
      </c>
      <c r="AJ318" s="25" t="s">
        <v>5181</v>
      </c>
      <c r="AK318" s="24" t="s">
        <v>1251</v>
      </c>
      <c r="AL318" s="24" t="s">
        <v>746</v>
      </c>
      <c r="AM318" s="25" t="s">
        <v>5182</v>
      </c>
      <c r="AN318" s="37" t="s">
        <v>5183</v>
      </c>
      <c r="AO318" s="38" t="s">
        <v>4453</v>
      </c>
      <c r="AP318" s="38" t="s">
        <v>5184</v>
      </c>
      <c r="AQ318" s="38" t="s">
        <v>4522</v>
      </c>
      <c r="AR318" s="39">
        <v>3.0</v>
      </c>
      <c r="AS318" s="40" t="s">
        <v>5185</v>
      </c>
      <c r="AT318" s="39">
        <v>4.0</v>
      </c>
      <c r="AU318" s="41" t="s">
        <v>5186</v>
      </c>
      <c r="AV318" s="39">
        <v>3.0</v>
      </c>
      <c r="AW318" s="40" t="s">
        <v>5187</v>
      </c>
      <c r="AX318" s="39">
        <v>1.0</v>
      </c>
      <c r="AY318" s="42" t="s">
        <v>5188</v>
      </c>
      <c r="AZ318" s="39">
        <v>1.0</v>
      </c>
      <c r="BA318" s="79"/>
      <c r="BB318" s="79"/>
      <c r="BC318" s="79"/>
      <c r="BD318" s="79"/>
      <c r="BE318" s="45"/>
      <c r="BF318" s="45"/>
      <c r="BG318" s="45"/>
      <c r="BH318" s="45"/>
      <c r="BI318" s="45"/>
      <c r="BJ318" s="45"/>
      <c r="BK318" s="45"/>
      <c r="BL318" s="45"/>
      <c r="BM318" s="45"/>
      <c r="BN318" s="16"/>
      <c r="BO318" s="17"/>
    </row>
    <row r="319">
      <c r="A319" s="81" t="s">
        <v>5189</v>
      </c>
      <c r="B319" s="81" t="s">
        <v>5190</v>
      </c>
      <c r="C319" s="19" t="s">
        <v>5191</v>
      </c>
      <c r="D319" s="47"/>
      <c r="E319" s="48" t="s">
        <v>263</v>
      </c>
      <c r="F319" s="49" t="s">
        <v>2011</v>
      </c>
      <c r="G319" s="23" t="s">
        <v>5192</v>
      </c>
      <c r="H319" s="50" t="s">
        <v>1638</v>
      </c>
      <c r="I319" s="50" t="s">
        <v>95</v>
      </c>
      <c r="J319" s="25" t="s">
        <v>1271</v>
      </c>
      <c r="K319" s="26" t="s">
        <v>5085</v>
      </c>
      <c r="L319" s="27"/>
      <c r="M319" s="51" t="s">
        <v>542</v>
      </c>
      <c r="N319" s="52" t="s">
        <v>81</v>
      </c>
      <c r="O319" s="53" t="s">
        <v>1466</v>
      </c>
      <c r="P319" s="50" t="s">
        <v>1768</v>
      </c>
      <c r="Q319" s="53" t="s">
        <v>575</v>
      </c>
      <c r="R319" s="53" t="s">
        <v>266</v>
      </c>
      <c r="S319" s="54" t="s">
        <v>373</v>
      </c>
      <c r="T319" s="50" t="s">
        <v>380</v>
      </c>
      <c r="U319" s="32" t="s">
        <v>1467</v>
      </c>
      <c r="V319" s="25" t="s">
        <v>97</v>
      </c>
      <c r="W319" s="25" t="s">
        <v>4426</v>
      </c>
      <c r="X319" s="25" t="s">
        <v>5193</v>
      </c>
      <c r="Y319" s="33"/>
      <c r="Z319" s="55" t="s">
        <v>665</v>
      </c>
      <c r="AA319" s="56" t="s">
        <v>110</v>
      </c>
      <c r="AB319" s="49" t="s">
        <v>602</v>
      </c>
      <c r="AC319" s="56" t="s">
        <v>275</v>
      </c>
      <c r="AD319" s="55" t="s">
        <v>2872</v>
      </c>
      <c r="AE319" s="56" t="s">
        <v>465</v>
      </c>
      <c r="AF319" s="36" t="s">
        <v>5194</v>
      </c>
      <c r="AG319" s="33"/>
      <c r="AH319" s="50" t="s">
        <v>4318</v>
      </c>
      <c r="AI319" s="50" t="s">
        <v>120</v>
      </c>
      <c r="AJ319" s="25" t="s">
        <v>1585</v>
      </c>
      <c r="AK319" s="50" t="s">
        <v>414</v>
      </c>
      <c r="AL319" s="50" t="s">
        <v>84</v>
      </c>
      <c r="AM319" s="25" t="s">
        <v>825</v>
      </c>
      <c r="AN319" s="37" t="s">
        <v>5195</v>
      </c>
      <c r="AO319" s="38" t="s">
        <v>678</v>
      </c>
      <c r="AP319" s="38" t="s">
        <v>5196</v>
      </c>
      <c r="AQ319" s="38" t="s">
        <v>5191</v>
      </c>
      <c r="AR319" s="39">
        <v>238.0</v>
      </c>
      <c r="AS319" s="57" t="s">
        <v>5197</v>
      </c>
      <c r="AT319" s="39">
        <v>238.0</v>
      </c>
      <c r="AU319" s="41" t="s">
        <v>5198</v>
      </c>
      <c r="AV319" s="39">
        <v>250.0</v>
      </c>
      <c r="AW319" s="57" t="s">
        <v>5199</v>
      </c>
      <c r="AX319" s="39">
        <v>257.0</v>
      </c>
      <c r="AY319" s="58" t="s">
        <v>5200</v>
      </c>
      <c r="AZ319" s="39">
        <v>243.0</v>
      </c>
      <c r="BA319" s="78"/>
      <c r="BB319" s="78"/>
      <c r="BC319" s="78"/>
      <c r="BD319" s="78"/>
      <c r="BE319" s="61"/>
      <c r="BF319" s="61"/>
      <c r="BG319" s="61"/>
      <c r="BH319" s="61"/>
      <c r="BI319" s="61"/>
      <c r="BJ319" s="61"/>
      <c r="BK319" s="61"/>
      <c r="BL319" s="61"/>
      <c r="BM319" s="61"/>
      <c r="BN319" s="16"/>
      <c r="BO319" s="17"/>
    </row>
    <row r="320">
      <c r="A320" s="81" t="s">
        <v>5201</v>
      </c>
      <c r="B320" s="81" t="s">
        <v>3751</v>
      </c>
      <c r="C320" s="19" t="s">
        <v>5202</v>
      </c>
      <c r="D320" s="20"/>
      <c r="E320" s="21" t="s">
        <v>1336</v>
      </c>
      <c r="F320" s="22" t="s">
        <v>1109</v>
      </c>
      <c r="G320" s="23" t="s">
        <v>2630</v>
      </c>
      <c r="H320" s="24" t="s">
        <v>2686</v>
      </c>
      <c r="I320" s="24" t="s">
        <v>354</v>
      </c>
      <c r="J320" s="25" t="s">
        <v>5203</v>
      </c>
      <c r="K320" s="26" t="s">
        <v>5204</v>
      </c>
      <c r="L320" s="27"/>
      <c r="M320" s="28" t="s">
        <v>3073</v>
      </c>
      <c r="N320" s="29" t="s">
        <v>4562</v>
      </c>
      <c r="O320" s="30" t="s">
        <v>319</v>
      </c>
      <c r="P320" s="24" t="s">
        <v>3870</v>
      </c>
      <c r="Q320" s="30" t="s">
        <v>3143</v>
      </c>
      <c r="R320" s="30" t="s">
        <v>197</v>
      </c>
      <c r="S320" s="31" t="s">
        <v>537</v>
      </c>
      <c r="T320" s="24" t="s">
        <v>705</v>
      </c>
      <c r="U320" s="32" t="s">
        <v>545</v>
      </c>
      <c r="V320" s="25" t="s">
        <v>149</v>
      </c>
      <c r="W320" s="25" t="s">
        <v>3638</v>
      </c>
      <c r="X320" s="25" t="s">
        <v>5205</v>
      </c>
      <c r="Y320" s="33"/>
      <c r="Z320" s="34" t="s">
        <v>2585</v>
      </c>
      <c r="AA320" s="69" t="s">
        <v>68</v>
      </c>
      <c r="AB320" s="22" t="s">
        <v>68</v>
      </c>
      <c r="AC320" s="35" t="s">
        <v>530</v>
      </c>
      <c r="AD320" s="34" t="s">
        <v>96</v>
      </c>
      <c r="AE320" s="35" t="s">
        <v>230</v>
      </c>
      <c r="AF320" s="36" t="s">
        <v>5206</v>
      </c>
      <c r="AG320" s="33"/>
      <c r="AH320" s="24" t="s">
        <v>313</v>
      </c>
      <c r="AI320" s="24" t="s">
        <v>302</v>
      </c>
      <c r="AJ320" s="25" t="s">
        <v>2483</v>
      </c>
      <c r="AK320" s="24" t="s">
        <v>77</v>
      </c>
      <c r="AL320" s="24" t="s">
        <v>159</v>
      </c>
      <c r="AM320" s="25" t="s">
        <v>78</v>
      </c>
      <c r="AN320" s="37" t="s">
        <v>5207</v>
      </c>
      <c r="AO320" s="38" t="s">
        <v>5208</v>
      </c>
      <c r="AP320" s="38" t="s">
        <v>5166</v>
      </c>
      <c r="AQ320" s="38" t="s">
        <v>5202</v>
      </c>
      <c r="AR320" s="39">
        <v>41.0</v>
      </c>
      <c r="AS320" s="40" t="s">
        <v>5209</v>
      </c>
      <c r="AT320" s="39">
        <v>43.0</v>
      </c>
      <c r="AU320" s="41" t="s">
        <v>5210</v>
      </c>
      <c r="AV320" s="39">
        <v>45.0</v>
      </c>
      <c r="AW320" s="40" t="s">
        <v>5211</v>
      </c>
      <c r="AX320" s="39">
        <v>34.0</v>
      </c>
      <c r="AY320" s="42" t="s">
        <v>5212</v>
      </c>
      <c r="AZ320" s="39">
        <v>33.0</v>
      </c>
      <c r="BA320" s="79"/>
      <c r="BB320" s="79"/>
      <c r="BC320" s="79"/>
      <c r="BD320" s="79"/>
      <c r="BE320" s="45"/>
      <c r="BF320" s="45"/>
      <c r="BG320" s="45"/>
      <c r="BH320" s="45"/>
      <c r="BI320" s="45"/>
      <c r="BJ320" s="45"/>
      <c r="BK320" s="45"/>
      <c r="BL320" s="45"/>
      <c r="BM320" s="45"/>
      <c r="BN320" s="16"/>
      <c r="BO320" s="17"/>
    </row>
    <row r="321">
      <c r="A321" s="81" t="s">
        <v>5213</v>
      </c>
      <c r="B321" s="81" t="s">
        <v>5214</v>
      </c>
      <c r="C321" s="19" t="s">
        <v>5215</v>
      </c>
      <c r="D321" s="47"/>
      <c r="E321" s="48" t="s">
        <v>302</v>
      </c>
      <c r="F321" s="49" t="s">
        <v>802</v>
      </c>
      <c r="G321" s="23" t="s">
        <v>1610</v>
      </c>
      <c r="H321" s="50" t="s">
        <v>538</v>
      </c>
      <c r="I321" s="50" t="s">
        <v>573</v>
      </c>
      <c r="J321" s="25" t="s">
        <v>2189</v>
      </c>
      <c r="K321" s="26" t="s">
        <v>5216</v>
      </c>
      <c r="L321" s="27"/>
      <c r="M321" s="51" t="s">
        <v>1972</v>
      </c>
      <c r="N321" s="52" t="s">
        <v>1176</v>
      </c>
      <c r="O321" s="53" t="s">
        <v>341</v>
      </c>
      <c r="P321" s="50" t="s">
        <v>472</v>
      </c>
      <c r="Q321" s="53" t="s">
        <v>710</v>
      </c>
      <c r="R321" s="53" t="s">
        <v>1433</v>
      </c>
      <c r="S321" s="54" t="s">
        <v>796</v>
      </c>
      <c r="T321" s="50" t="s">
        <v>231</v>
      </c>
      <c r="U321" s="32" t="s">
        <v>1039</v>
      </c>
      <c r="V321" s="25" t="s">
        <v>2522</v>
      </c>
      <c r="W321" s="25" t="s">
        <v>955</v>
      </c>
      <c r="X321" s="25" t="s">
        <v>5217</v>
      </c>
      <c r="Y321" s="33"/>
      <c r="Z321" s="55" t="s">
        <v>683</v>
      </c>
      <c r="AA321" s="71" t="s">
        <v>115</v>
      </c>
      <c r="AB321" s="49" t="s">
        <v>1323</v>
      </c>
      <c r="AC321" s="82" t="s">
        <v>1230</v>
      </c>
      <c r="AD321" s="55" t="s">
        <v>231</v>
      </c>
      <c r="AE321" s="71" t="s">
        <v>2121</v>
      </c>
      <c r="AF321" s="36" t="s">
        <v>2060</v>
      </c>
      <c r="AG321" s="33"/>
      <c r="AH321" s="50" t="s">
        <v>537</v>
      </c>
      <c r="AI321" s="50" t="s">
        <v>573</v>
      </c>
      <c r="AJ321" s="25" t="s">
        <v>5218</v>
      </c>
      <c r="AK321" s="50" t="s">
        <v>272</v>
      </c>
      <c r="AL321" s="50" t="s">
        <v>573</v>
      </c>
      <c r="AM321" s="25" t="s">
        <v>385</v>
      </c>
      <c r="AN321" s="37" t="s">
        <v>3215</v>
      </c>
      <c r="AO321" s="38" t="s">
        <v>5219</v>
      </c>
      <c r="AP321" s="38" t="s">
        <v>5220</v>
      </c>
      <c r="AQ321" s="38" t="s">
        <v>5215</v>
      </c>
      <c r="AR321" s="39">
        <v>32.0</v>
      </c>
      <c r="AS321" s="57" t="s">
        <v>5221</v>
      </c>
      <c r="AT321" s="39">
        <v>30.0</v>
      </c>
      <c r="AU321" s="41" t="s">
        <v>5222</v>
      </c>
      <c r="AV321" s="39">
        <v>25.0</v>
      </c>
      <c r="AW321" s="57" t="s">
        <v>5223</v>
      </c>
      <c r="AX321" s="39">
        <v>20.0</v>
      </c>
      <c r="AY321" s="58" t="s">
        <v>5224</v>
      </c>
      <c r="AZ321" s="39">
        <v>20.0</v>
      </c>
      <c r="BA321" s="78"/>
      <c r="BB321" s="78"/>
      <c r="BC321" s="78"/>
      <c r="BD321" s="78"/>
      <c r="BE321" s="61"/>
      <c r="BF321" s="61"/>
      <c r="BG321" s="61"/>
      <c r="BH321" s="61"/>
      <c r="BI321" s="61"/>
      <c r="BJ321" s="61"/>
      <c r="BK321" s="61"/>
      <c r="BL321" s="61"/>
      <c r="BM321" s="61"/>
      <c r="BN321" s="16"/>
      <c r="BO321" s="17"/>
    </row>
    <row r="322">
      <c r="A322" s="81" t="s">
        <v>5225</v>
      </c>
      <c r="B322" s="81" t="s">
        <v>5226</v>
      </c>
      <c r="C322" s="19" t="s">
        <v>5227</v>
      </c>
      <c r="D322" s="20"/>
      <c r="E322" s="21" t="s">
        <v>1780</v>
      </c>
      <c r="F322" s="22" t="s">
        <v>431</v>
      </c>
      <c r="G322" s="23" t="s">
        <v>5228</v>
      </c>
      <c r="H322" s="24" t="s">
        <v>1265</v>
      </c>
      <c r="I322" s="24" t="s">
        <v>1660</v>
      </c>
      <c r="J322" s="25" t="s">
        <v>5229</v>
      </c>
      <c r="K322" s="26" t="s">
        <v>5230</v>
      </c>
      <c r="L322" s="27"/>
      <c r="M322" s="28" t="s">
        <v>4736</v>
      </c>
      <c r="N322" s="29" t="s">
        <v>4586</v>
      </c>
      <c r="O322" s="30" t="s">
        <v>823</v>
      </c>
      <c r="P322" s="24" t="s">
        <v>994</v>
      </c>
      <c r="Q322" s="30" t="s">
        <v>134</v>
      </c>
      <c r="R322" s="30" t="s">
        <v>543</v>
      </c>
      <c r="S322" s="31" t="s">
        <v>373</v>
      </c>
      <c r="T322" s="24" t="s">
        <v>193</v>
      </c>
      <c r="U322" s="32" t="s">
        <v>3234</v>
      </c>
      <c r="V322" s="25" t="s">
        <v>774</v>
      </c>
      <c r="W322" s="25" t="s">
        <v>687</v>
      </c>
      <c r="X322" s="25" t="s">
        <v>5231</v>
      </c>
      <c r="Y322" s="33"/>
      <c r="Z322" s="34" t="s">
        <v>829</v>
      </c>
      <c r="AA322" s="35" t="s">
        <v>312</v>
      </c>
      <c r="AB322" s="22" t="s">
        <v>115</v>
      </c>
      <c r="AC322" s="35" t="s">
        <v>1116</v>
      </c>
      <c r="AD322" s="34" t="s">
        <v>1784</v>
      </c>
      <c r="AE322" s="35" t="s">
        <v>2332</v>
      </c>
      <c r="AF322" s="36" t="s">
        <v>5232</v>
      </c>
      <c r="AG322" s="33"/>
      <c r="AH322" s="24" t="s">
        <v>1648</v>
      </c>
      <c r="AI322" s="24" t="s">
        <v>294</v>
      </c>
      <c r="AJ322" s="25" t="s">
        <v>3964</v>
      </c>
      <c r="AK322" s="24" t="s">
        <v>5233</v>
      </c>
      <c r="AL322" s="24" t="s">
        <v>96</v>
      </c>
      <c r="AM322" s="25" t="s">
        <v>5234</v>
      </c>
      <c r="AN322" s="37" t="s">
        <v>5235</v>
      </c>
      <c r="AO322" s="38" t="s">
        <v>3275</v>
      </c>
      <c r="AP322" s="38" t="s">
        <v>4002</v>
      </c>
      <c r="AQ322" s="38" t="s">
        <v>5227</v>
      </c>
      <c r="AR322" s="39">
        <v>271.0</v>
      </c>
      <c r="AS322" s="40" t="s">
        <v>5236</v>
      </c>
      <c r="AT322" s="39">
        <v>267.0</v>
      </c>
      <c r="AU322" s="41" t="s">
        <v>5237</v>
      </c>
      <c r="AV322" s="39">
        <v>271.0</v>
      </c>
      <c r="AW322" s="40" t="s">
        <v>5238</v>
      </c>
      <c r="AX322" s="39">
        <v>277.0</v>
      </c>
      <c r="AY322" s="42" t="s">
        <v>5239</v>
      </c>
      <c r="AZ322" s="39">
        <v>276.0</v>
      </c>
      <c r="BA322" s="79"/>
      <c r="BB322" s="79"/>
      <c r="BC322" s="79"/>
      <c r="BD322" s="79"/>
      <c r="BE322" s="45"/>
      <c r="BF322" s="45"/>
      <c r="BG322" s="45"/>
      <c r="BH322" s="45"/>
      <c r="BI322" s="45"/>
      <c r="BJ322" s="45"/>
      <c r="BK322" s="45"/>
      <c r="BL322" s="45"/>
      <c r="BM322" s="45"/>
      <c r="BN322" s="16"/>
      <c r="BO322" s="17"/>
    </row>
    <row r="323">
      <c r="A323" s="81" t="s">
        <v>5240</v>
      </c>
      <c r="B323" s="81" t="s">
        <v>5241</v>
      </c>
      <c r="C323" s="19" t="s">
        <v>5242</v>
      </c>
      <c r="D323" s="47"/>
      <c r="E323" s="48" t="s">
        <v>110</v>
      </c>
      <c r="F323" s="49" t="s">
        <v>314</v>
      </c>
      <c r="G323" s="23" t="s">
        <v>160</v>
      </c>
      <c r="H323" s="50" t="s">
        <v>68</v>
      </c>
      <c r="I323" s="50" t="s">
        <v>563</v>
      </c>
      <c r="J323" s="25" t="s">
        <v>225</v>
      </c>
      <c r="K323" s="26" t="s">
        <v>708</v>
      </c>
      <c r="L323" s="27"/>
      <c r="M323" s="51" t="s">
        <v>3835</v>
      </c>
      <c r="N323" s="52" t="s">
        <v>5243</v>
      </c>
      <c r="O323" s="53" t="s">
        <v>306</v>
      </c>
      <c r="P323" s="50" t="s">
        <v>242</v>
      </c>
      <c r="Q323" s="53" t="s">
        <v>1850</v>
      </c>
      <c r="R323" s="53" t="s">
        <v>543</v>
      </c>
      <c r="S323" s="54" t="s">
        <v>77</v>
      </c>
      <c r="T323" s="50" t="s">
        <v>1882</v>
      </c>
      <c r="U323" s="32" t="s">
        <v>193</v>
      </c>
      <c r="V323" s="25" t="s">
        <v>5244</v>
      </c>
      <c r="W323" s="25" t="s">
        <v>1370</v>
      </c>
      <c r="X323" s="25" t="s">
        <v>5245</v>
      </c>
      <c r="Y323" s="33"/>
      <c r="Z323" s="55" t="s">
        <v>313</v>
      </c>
      <c r="AA323" s="56" t="s">
        <v>1799</v>
      </c>
      <c r="AB323" s="49" t="s">
        <v>829</v>
      </c>
      <c r="AC323" s="56" t="s">
        <v>313</v>
      </c>
      <c r="AD323" s="55" t="s">
        <v>204</v>
      </c>
      <c r="AE323" s="56" t="s">
        <v>121</v>
      </c>
      <c r="AF323" s="36" t="s">
        <v>3838</v>
      </c>
      <c r="AG323" s="33"/>
      <c r="AH323" s="50" t="s">
        <v>297</v>
      </c>
      <c r="AI323" s="50" t="s">
        <v>380</v>
      </c>
      <c r="AJ323" s="25" t="s">
        <v>3625</v>
      </c>
      <c r="AK323" s="50" t="s">
        <v>442</v>
      </c>
      <c r="AL323" s="50" t="s">
        <v>96</v>
      </c>
      <c r="AM323" s="25" t="s">
        <v>5244</v>
      </c>
      <c r="AN323" s="37" t="s">
        <v>4425</v>
      </c>
      <c r="AO323" s="38" t="s">
        <v>5246</v>
      </c>
      <c r="AP323" s="38" t="s">
        <v>5247</v>
      </c>
      <c r="AQ323" s="38" t="s">
        <v>5242</v>
      </c>
      <c r="AR323" s="39">
        <v>201.0</v>
      </c>
      <c r="AS323" s="57" t="s">
        <v>5248</v>
      </c>
      <c r="AT323" s="39">
        <v>187.0</v>
      </c>
      <c r="AU323" s="41" t="s">
        <v>5249</v>
      </c>
      <c r="AV323" s="39">
        <v>203.0</v>
      </c>
      <c r="AW323" s="57" t="s">
        <v>4296</v>
      </c>
      <c r="AX323" s="39">
        <v>204.0</v>
      </c>
      <c r="AY323" s="58" t="s">
        <v>5250</v>
      </c>
      <c r="AZ323" s="39">
        <v>195.0</v>
      </c>
      <c r="BA323" s="78"/>
      <c r="BB323" s="78"/>
      <c r="BC323" s="78"/>
      <c r="BD323" s="78"/>
      <c r="BE323" s="61"/>
      <c r="BF323" s="61"/>
      <c r="BG323" s="61"/>
      <c r="BH323" s="61"/>
      <c r="BI323" s="61"/>
      <c r="BJ323" s="61"/>
      <c r="BK323" s="61"/>
      <c r="BL323" s="61"/>
      <c r="BM323" s="61"/>
      <c r="BN323" s="16"/>
      <c r="BO323" s="17"/>
    </row>
    <row r="324">
      <c r="A324" s="81" t="s">
        <v>5251</v>
      </c>
      <c r="B324" s="81" t="s">
        <v>291</v>
      </c>
      <c r="C324" s="19" t="s">
        <v>2038</v>
      </c>
      <c r="D324" s="20"/>
      <c r="E324" s="21" t="s">
        <v>120</v>
      </c>
      <c r="F324" s="22" t="s">
        <v>459</v>
      </c>
      <c r="G324" s="23" t="s">
        <v>766</v>
      </c>
      <c r="H324" s="24" t="s">
        <v>930</v>
      </c>
      <c r="I324" s="24" t="s">
        <v>259</v>
      </c>
      <c r="J324" s="25" t="s">
        <v>445</v>
      </c>
      <c r="K324" s="26" t="s">
        <v>749</v>
      </c>
      <c r="L324" s="27"/>
      <c r="M324" s="28" t="s">
        <v>5252</v>
      </c>
      <c r="N324" s="29" t="s">
        <v>1592</v>
      </c>
      <c r="O324" s="30" t="s">
        <v>2206</v>
      </c>
      <c r="P324" s="24" t="s">
        <v>195</v>
      </c>
      <c r="Q324" s="30" t="s">
        <v>77</v>
      </c>
      <c r="R324" s="30" t="s">
        <v>168</v>
      </c>
      <c r="S324" s="31" t="s">
        <v>172</v>
      </c>
      <c r="T324" s="24" t="s">
        <v>81</v>
      </c>
      <c r="U324" s="32" t="s">
        <v>120</v>
      </c>
      <c r="V324" s="25" t="s">
        <v>435</v>
      </c>
      <c r="W324" s="25" t="s">
        <v>886</v>
      </c>
      <c r="X324" s="25" t="s">
        <v>5253</v>
      </c>
      <c r="Y324" s="33"/>
      <c r="Z324" s="34" t="s">
        <v>625</v>
      </c>
      <c r="AA324" s="35" t="s">
        <v>1807</v>
      </c>
      <c r="AB324" s="22" t="s">
        <v>89</v>
      </c>
      <c r="AC324" s="35" t="s">
        <v>1427</v>
      </c>
      <c r="AD324" s="34" t="s">
        <v>535</v>
      </c>
      <c r="AE324" s="35" t="s">
        <v>1047</v>
      </c>
      <c r="AF324" s="36" t="s">
        <v>1062</v>
      </c>
      <c r="AG324" s="33"/>
      <c r="AH324" s="24" t="s">
        <v>202</v>
      </c>
      <c r="AI324" s="24" t="s">
        <v>1411</v>
      </c>
      <c r="AJ324" s="25" t="s">
        <v>5254</v>
      </c>
      <c r="AK324" s="24" t="s">
        <v>165</v>
      </c>
      <c r="AL324" s="24" t="s">
        <v>96</v>
      </c>
      <c r="AM324" s="25" t="s">
        <v>305</v>
      </c>
      <c r="AN324" s="37" t="s">
        <v>3364</v>
      </c>
      <c r="AO324" s="38" t="s">
        <v>5255</v>
      </c>
      <c r="AP324" s="38" t="s">
        <v>5256</v>
      </c>
      <c r="AQ324" s="38" t="s">
        <v>2038</v>
      </c>
      <c r="AR324" s="39">
        <v>134.0</v>
      </c>
      <c r="AS324" s="40" t="s">
        <v>5257</v>
      </c>
      <c r="AT324" s="39">
        <v>151.0</v>
      </c>
      <c r="AU324" s="41" t="s">
        <v>5258</v>
      </c>
      <c r="AV324" s="39">
        <v>142.0</v>
      </c>
      <c r="AW324" s="40" t="s">
        <v>5259</v>
      </c>
      <c r="AX324" s="39">
        <v>149.0</v>
      </c>
      <c r="AY324" s="42" t="s">
        <v>5260</v>
      </c>
      <c r="AZ324" s="39">
        <v>160.0</v>
      </c>
      <c r="BA324" s="79"/>
      <c r="BB324" s="79"/>
      <c r="BC324" s="79"/>
      <c r="BD324" s="79"/>
      <c r="BE324" s="45"/>
      <c r="BF324" s="45"/>
      <c r="BG324" s="45"/>
      <c r="BH324" s="45"/>
      <c r="BI324" s="45"/>
      <c r="BJ324" s="45"/>
      <c r="BK324" s="45"/>
      <c r="BL324" s="45"/>
      <c r="BM324" s="45"/>
      <c r="BN324" s="16"/>
      <c r="BO324" s="17"/>
    </row>
    <row r="325">
      <c r="A325" s="81" t="s">
        <v>5261</v>
      </c>
      <c r="B325" s="81" t="s">
        <v>3619</v>
      </c>
      <c r="C325" s="19" t="s">
        <v>5262</v>
      </c>
      <c r="D325" s="47"/>
      <c r="E325" s="48" t="s">
        <v>791</v>
      </c>
      <c r="F325" s="49" t="s">
        <v>540</v>
      </c>
      <c r="G325" s="23" t="s">
        <v>627</v>
      </c>
      <c r="H325" s="50" t="s">
        <v>368</v>
      </c>
      <c r="I325" s="50" t="s">
        <v>108</v>
      </c>
      <c r="J325" s="25" t="s">
        <v>5263</v>
      </c>
      <c r="K325" s="26" t="s">
        <v>5264</v>
      </c>
      <c r="L325" s="27"/>
      <c r="M325" s="51" t="s">
        <v>5265</v>
      </c>
      <c r="N325" s="52" t="s">
        <v>1061</v>
      </c>
      <c r="O325" s="53" t="s">
        <v>1997</v>
      </c>
      <c r="P325" s="50" t="s">
        <v>442</v>
      </c>
      <c r="Q325" s="53" t="s">
        <v>4606</v>
      </c>
      <c r="R325" s="53" t="s">
        <v>136</v>
      </c>
      <c r="S325" s="54" t="s">
        <v>3232</v>
      </c>
      <c r="T325" s="50" t="s">
        <v>375</v>
      </c>
      <c r="U325" s="32" t="s">
        <v>282</v>
      </c>
      <c r="V325" s="25" t="s">
        <v>5081</v>
      </c>
      <c r="W325" s="25" t="s">
        <v>5266</v>
      </c>
      <c r="X325" s="25" t="s">
        <v>3809</v>
      </c>
      <c r="Y325" s="33"/>
      <c r="Z325" s="55" t="s">
        <v>266</v>
      </c>
      <c r="AA325" s="56" t="s">
        <v>858</v>
      </c>
      <c r="AB325" s="49" t="s">
        <v>337</v>
      </c>
      <c r="AC325" s="56" t="s">
        <v>745</v>
      </c>
      <c r="AD325" s="55" t="s">
        <v>473</v>
      </c>
      <c r="AE325" s="56" t="s">
        <v>82</v>
      </c>
      <c r="AF325" s="36" t="s">
        <v>5267</v>
      </c>
      <c r="AG325" s="33"/>
      <c r="AH325" s="50" t="s">
        <v>2406</v>
      </c>
      <c r="AI325" s="50" t="s">
        <v>107</v>
      </c>
      <c r="AJ325" s="25" t="s">
        <v>5268</v>
      </c>
      <c r="AK325" s="50" t="s">
        <v>5269</v>
      </c>
      <c r="AL325" s="50" t="s">
        <v>168</v>
      </c>
      <c r="AM325" s="25" t="s">
        <v>5270</v>
      </c>
      <c r="AN325" s="37" t="s">
        <v>5271</v>
      </c>
      <c r="AO325" s="38" t="s">
        <v>4180</v>
      </c>
      <c r="AP325" s="38" t="s">
        <v>5272</v>
      </c>
      <c r="AQ325" s="38" t="s">
        <v>5262</v>
      </c>
      <c r="AR325" s="39">
        <v>284.0</v>
      </c>
      <c r="AS325" s="57" t="s">
        <v>5273</v>
      </c>
      <c r="AT325" s="39">
        <v>279.0</v>
      </c>
      <c r="AU325" s="41" t="s">
        <v>5274</v>
      </c>
      <c r="AV325" s="39">
        <v>283.0</v>
      </c>
      <c r="AW325" s="57" t="s">
        <v>5275</v>
      </c>
      <c r="AX325" s="39">
        <v>286.0</v>
      </c>
      <c r="AY325" s="58" t="s">
        <v>5276</v>
      </c>
      <c r="AZ325" s="39">
        <v>283.0</v>
      </c>
      <c r="BA325" s="78"/>
      <c r="BB325" s="78"/>
      <c r="BC325" s="78"/>
      <c r="BD325" s="78"/>
      <c r="BE325" s="61"/>
      <c r="BF325" s="61"/>
      <c r="BG325" s="61"/>
      <c r="BH325" s="61"/>
      <c r="BI325" s="61"/>
      <c r="BJ325" s="61"/>
      <c r="BK325" s="61"/>
      <c r="BL325" s="61"/>
      <c r="BM325" s="61"/>
      <c r="BN325" s="16"/>
      <c r="BO325" s="17"/>
    </row>
    <row r="326">
      <c r="A326" s="81" t="s">
        <v>5277</v>
      </c>
      <c r="B326" s="81" t="s">
        <v>329</v>
      </c>
      <c r="C326" s="19" t="s">
        <v>4659</v>
      </c>
      <c r="D326" s="20"/>
      <c r="E326" s="21" t="s">
        <v>1565</v>
      </c>
      <c r="F326" s="22" t="s">
        <v>425</v>
      </c>
      <c r="G326" s="23" t="s">
        <v>5278</v>
      </c>
      <c r="H326" s="24" t="s">
        <v>1464</v>
      </c>
      <c r="I326" s="24" t="s">
        <v>517</v>
      </c>
      <c r="J326" s="25" t="s">
        <v>4270</v>
      </c>
      <c r="K326" s="26" t="s">
        <v>5279</v>
      </c>
      <c r="L326" s="27"/>
      <c r="M326" s="28" t="s">
        <v>2754</v>
      </c>
      <c r="N326" s="29" t="s">
        <v>2960</v>
      </c>
      <c r="O326" s="30" t="s">
        <v>751</v>
      </c>
      <c r="P326" s="24" t="s">
        <v>536</v>
      </c>
      <c r="Q326" s="30" t="s">
        <v>193</v>
      </c>
      <c r="R326" s="30" t="s">
        <v>535</v>
      </c>
      <c r="S326" s="31" t="s">
        <v>134</v>
      </c>
      <c r="T326" s="24" t="s">
        <v>575</v>
      </c>
      <c r="U326" s="32" t="s">
        <v>76</v>
      </c>
      <c r="V326" s="25" t="s">
        <v>3319</v>
      </c>
      <c r="W326" s="25" t="s">
        <v>445</v>
      </c>
      <c r="X326" s="25" t="s">
        <v>5280</v>
      </c>
      <c r="Y326" s="33"/>
      <c r="Z326" s="34" t="s">
        <v>1047</v>
      </c>
      <c r="AA326" s="35" t="s">
        <v>781</v>
      </c>
      <c r="AB326" s="22" t="s">
        <v>530</v>
      </c>
      <c r="AC326" s="35" t="s">
        <v>127</v>
      </c>
      <c r="AD326" s="34" t="s">
        <v>319</v>
      </c>
      <c r="AE326" s="35" t="s">
        <v>5281</v>
      </c>
      <c r="AF326" s="36" t="s">
        <v>5282</v>
      </c>
      <c r="AG326" s="33"/>
      <c r="AH326" s="24" t="s">
        <v>548</v>
      </c>
      <c r="AI326" s="24" t="s">
        <v>578</v>
      </c>
      <c r="AJ326" s="25" t="s">
        <v>5283</v>
      </c>
      <c r="AK326" s="24" t="s">
        <v>512</v>
      </c>
      <c r="AL326" s="24" t="s">
        <v>354</v>
      </c>
      <c r="AM326" s="25" t="s">
        <v>605</v>
      </c>
      <c r="AN326" s="37" t="s">
        <v>5284</v>
      </c>
      <c r="AO326" s="38" t="s">
        <v>5285</v>
      </c>
      <c r="AP326" s="38" t="s">
        <v>1955</v>
      </c>
      <c r="AQ326" s="38" t="s">
        <v>4659</v>
      </c>
      <c r="AR326" s="39">
        <v>154.0</v>
      </c>
      <c r="AS326" s="40" t="s">
        <v>5286</v>
      </c>
      <c r="AT326" s="39">
        <v>181.0</v>
      </c>
      <c r="AU326" s="41" t="s">
        <v>5287</v>
      </c>
      <c r="AV326" s="39">
        <v>149.0</v>
      </c>
      <c r="AW326" s="40" t="s">
        <v>5288</v>
      </c>
      <c r="AX326" s="39">
        <v>86.0</v>
      </c>
      <c r="AY326" s="42" t="s">
        <v>5289</v>
      </c>
      <c r="AZ326" s="39">
        <v>115.0</v>
      </c>
      <c r="BA326" s="79"/>
      <c r="BB326" s="79"/>
      <c r="BC326" s="79"/>
      <c r="BD326" s="79"/>
      <c r="BE326" s="45"/>
      <c r="BF326" s="45"/>
      <c r="BG326" s="45"/>
      <c r="BH326" s="45"/>
      <c r="BI326" s="45"/>
      <c r="BJ326" s="45"/>
      <c r="BK326" s="45"/>
      <c r="BL326" s="45"/>
      <c r="BM326" s="45"/>
      <c r="BN326" s="16"/>
      <c r="BO326" s="17"/>
    </row>
    <row r="327">
      <c r="A327" s="81" t="s">
        <v>5290</v>
      </c>
      <c r="B327" s="81" t="s">
        <v>291</v>
      </c>
      <c r="C327" s="19" t="s">
        <v>5291</v>
      </c>
      <c r="D327" s="47"/>
      <c r="E327" s="48" t="s">
        <v>172</v>
      </c>
      <c r="F327" s="49" t="s">
        <v>530</v>
      </c>
      <c r="G327" s="23" t="s">
        <v>2335</v>
      </c>
      <c r="H327" s="50" t="s">
        <v>1343</v>
      </c>
      <c r="I327" s="50" t="s">
        <v>242</v>
      </c>
      <c r="J327" s="25" t="s">
        <v>517</v>
      </c>
      <c r="K327" s="26" t="s">
        <v>5292</v>
      </c>
      <c r="L327" s="27"/>
      <c r="M327" s="51" t="s">
        <v>5293</v>
      </c>
      <c r="N327" s="52" t="s">
        <v>4943</v>
      </c>
      <c r="O327" s="53" t="s">
        <v>806</v>
      </c>
      <c r="P327" s="50" t="s">
        <v>195</v>
      </c>
      <c r="Q327" s="53" t="s">
        <v>806</v>
      </c>
      <c r="R327" s="53" t="s">
        <v>2099</v>
      </c>
      <c r="S327" s="54" t="s">
        <v>172</v>
      </c>
      <c r="T327" s="50" t="s">
        <v>517</v>
      </c>
      <c r="U327" s="32" t="s">
        <v>91</v>
      </c>
      <c r="V327" s="25" t="s">
        <v>930</v>
      </c>
      <c r="W327" s="25" t="s">
        <v>806</v>
      </c>
      <c r="X327" s="25" t="s">
        <v>5294</v>
      </c>
      <c r="Y327" s="33"/>
      <c r="Z327" s="55" t="s">
        <v>1116</v>
      </c>
      <c r="AA327" s="56" t="s">
        <v>468</v>
      </c>
      <c r="AB327" s="49" t="s">
        <v>444</v>
      </c>
      <c r="AC327" s="56" t="s">
        <v>1313</v>
      </c>
      <c r="AD327" s="55" t="s">
        <v>1939</v>
      </c>
      <c r="AE327" s="56" t="s">
        <v>743</v>
      </c>
      <c r="AF327" s="36" t="s">
        <v>4415</v>
      </c>
      <c r="AG327" s="33"/>
      <c r="AH327" s="50" t="s">
        <v>267</v>
      </c>
      <c r="AI327" s="50" t="s">
        <v>94</v>
      </c>
      <c r="AJ327" s="25" t="s">
        <v>1897</v>
      </c>
      <c r="AK327" s="50" t="s">
        <v>127</v>
      </c>
      <c r="AL327" s="50" t="s">
        <v>319</v>
      </c>
      <c r="AM327" s="25" t="s">
        <v>154</v>
      </c>
      <c r="AN327" s="37" t="s">
        <v>690</v>
      </c>
      <c r="AO327" s="38" t="s">
        <v>670</v>
      </c>
      <c r="AP327" s="38" t="s">
        <v>1534</v>
      </c>
      <c r="AQ327" s="38" t="s">
        <v>5291</v>
      </c>
      <c r="AR327" s="39">
        <v>140.0</v>
      </c>
      <c r="AS327" s="57" t="s">
        <v>5295</v>
      </c>
      <c r="AT327" s="39">
        <v>112.0</v>
      </c>
      <c r="AU327" s="41" t="s">
        <v>5296</v>
      </c>
      <c r="AV327" s="39">
        <v>121.0</v>
      </c>
      <c r="AW327" s="57" t="s">
        <v>5297</v>
      </c>
      <c r="AX327" s="39">
        <v>166.0</v>
      </c>
      <c r="AY327" s="58" t="s">
        <v>5298</v>
      </c>
      <c r="AZ327" s="39">
        <v>152.0</v>
      </c>
      <c r="BA327" s="78"/>
      <c r="BB327" s="78"/>
      <c r="BC327" s="78"/>
      <c r="BD327" s="78"/>
      <c r="BE327" s="61"/>
      <c r="BF327" s="61"/>
      <c r="BG327" s="61"/>
      <c r="BH327" s="61"/>
      <c r="BI327" s="61"/>
      <c r="BJ327" s="61"/>
      <c r="BK327" s="61"/>
      <c r="BL327" s="61"/>
      <c r="BM327" s="61"/>
      <c r="BN327" s="16"/>
      <c r="BO327" s="17"/>
    </row>
    <row r="328">
      <c r="A328" s="81" t="s">
        <v>5299</v>
      </c>
      <c r="B328" s="81" t="s">
        <v>5300</v>
      </c>
      <c r="C328" s="19" t="s">
        <v>1728</v>
      </c>
      <c r="D328" s="20"/>
      <c r="E328" s="21" t="s">
        <v>225</v>
      </c>
      <c r="F328" s="22" t="s">
        <v>165</v>
      </c>
      <c r="G328" s="23" t="s">
        <v>1993</v>
      </c>
      <c r="H328" s="24" t="s">
        <v>274</v>
      </c>
      <c r="I328" s="24" t="s">
        <v>723</v>
      </c>
      <c r="J328" s="25" t="s">
        <v>3377</v>
      </c>
      <c r="K328" s="26" t="s">
        <v>5301</v>
      </c>
      <c r="L328" s="27"/>
      <c r="M328" s="28" t="s">
        <v>5302</v>
      </c>
      <c r="N328" s="29" t="s">
        <v>172</v>
      </c>
      <c r="O328" s="30" t="s">
        <v>517</v>
      </c>
      <c r="P328" s="24" t="s">
        <v>566</v>
      </c>
      <c r="Q328" s="30" t="s">
        <v>134</v>
      </c>
      <c r="R328" s="83">
        <v>44331.0</v>
      </c>
      <c r="S328" s="31" t="s">
        <v>517</v>
      </c>
      <c r="T328" s="24" t="s">
        <v>433</v>
      </c>
      <c r="U328" s="32" t="s">
        <v>155</v>
      </c>
      <c r="V328" s="25" t="s">
        <v>2301</v>
      </c>
      <c r="W328" s="25" t="s">
        <v>2096</v>
      </c>
      <c r="X328" s="25" t="s">
        <v>5303</v>
      </c>
      <c r="Y328" s="33"/>
      <c r="Z328" s="34" t="s">
        <v>720</v>
      </c>
      <c r="AA328" s="35" t="s">
        <v>2406</v>
      </c>
      <c r="AB328" s="22" t="s">
        <v>1405</v>
      </c>
      <c r="AC328" s="35" t="s">
        <v>790</v>
      </c>
      <c r="AD328" s="34" t="s">
        <v>168</v>
      </c>
      <c r="AE328" s="35" t="s">
        <v>2639</v>
      </c>
      <c r="AF328" s="36" t="s">
        <v>5246</v>
      </c>
      <c r="AG328" s="33"/>
      <c r="AH328" s="24" t="s">
        <v>2685</v>
      </c>
      <c r="AI328" s="24" t="s">
        <v>94</v>
      </c>
      <c r="AJ328" s="25" t="s">
        <v>4335</v>
      </c>
      <c r="AK328" s="24" t="s">
        <v>297</v>
      </c>
      <c r="AL328" s="24" t="s">
        <v>880</v>
      </c>
      <c r="AM328" s="25" t="s">
        <v>5304</v>
      </c>
      <c r="AN328" s="37" t="s">
        <v>2889</v>
      </c>
      <c r="AO328" s="38" t="s">
        <v>5305</v>
      </c>
      <c r="AP328" s="38" t="s">
        <v>5306</v>
      </c>
      <c r="AQ328" s="38" t="s">
        <v>1728</v>
      </c>
      <c r="AR328" s="39">
        <v>152.0</v>
      </c>
      <c r="AS328" s="40" t="s">
        <v>5307</v>
      </c>
      <c r="AT328" s="39">
        <v>142.0</v>
      </c>
      <c r="AU328" s="41" t="s">
        <v>5308</v>
      </c>
      <c r="AV328" s="39">
        <v>156.0</v>
      </c>
      <c r="AW328" s="40" t="s">
        <v>5309</v>
      </c>
      <c r="AX328" s="39">
        <v>160.0</v>
      </c>
      <c r="AY328" s="42" t="s">
        <v>5310</v>
      </c>
      <c r="AZ328" s="39">
        <v>142.0</v>
      </c>
      <c r="BA328" s="79"/>
      <c r="BB328" s="79"/>
      <c r="BC328" s="79"/>
      <c r="BD328" s="79"/>
      <c r="BE328" s="45"/>
      <c r="BF328" s="45"/>
      <c r="BG328" s="45"/>
      <c r="BH328" s="45"/>
      <c r="BI328" s="45"/>
      <c r="BJ328" s="45"/>
      <c r="BK328" s="45"/>
      <c r="BL328" s="45"/>
      <c r="BM328" s="45"/>
      <c r="BN328" s="16"/>
      <c r="BO328" s="17"/>
    </row>
    <row r="329">
      <c r="A329" s="81" t="s">
        <v>5299</v>
      </c>
      <c r="B329" s="81" t="s">
        <v>5311</v>
      </c>
      <c r="C329" s="19" t="s">
        <v>5312</v>
      </c>
      <c r="D329" s="47"/>
      <c r="E329" s="48" t="s">
        <v>1920</v>
      </c>
      <c r="F329" s="49" t="s">
        <v>3544</v>
      </c>
      <c r="G329" s="23" t="s">
        <v>261</v>
      </c>
      <c r="H329" s="50" t="s">
        <v>909</v>
      </c>
      <c r="I329" s="50" t="s">
        <v>167</v>
      </c>
      <c r="J329" s="25" t="s">
        <v>602</v>
      </c>
      <c r="K329" s="26" t="s">
        <v>5313</v>
      </c>
      <c r="L329" s="27"/>
      <c r="M329" s="51" t="s">
        <v>2404</v>
      </c>
      <c r="N329" s="52" t="s">
        <v>685</v>
      </c>
      <c r="O329" s="53" t="s">
        <v>305</v>
      </c>
      <c r="P329" s="50" t="s">
        <v>463</v>
      </c>
      <c r="Q329" s="53" t="s">
        <v>1316</v>
      </c>
      <c r="R329" s="53" t="s">
        <v>5314</v>
      </c>
      <c r="S329" s="54" t="s">
        <v>1411</v>
      </c>
      <c r="T329" s="50" t="s">
        <v>575</v>
      </c>
      <c r="U329" s="32" t="s">
        <v>5315</v>
      </c>
      <c r="V329" s="25" t="s">
        <v>1914</v>
      </c>
      <c r="W329" s="25" t="s">
        <v>2572</v>
      </c>
      <c r="X329" s="25" t="s">
        <v>3474</v>
      </c>
      <c r="Y329" s="33"/>
      <c r="Z329" s="55" t="s">
        <v>168</v>
      </c>
      <c r="AA329" s="56" t="s">
        <v>1131</v>
      </c>
      <c r="AB329" s="49" t="s">
        <v>2639</v>
      </c>
      <c r="AC329" s="56" t="s">
        <v>129</v>
      </c>
      <c r="AD329" s="55" t="s">
        <v>1294</v>
      </c>
      <c r="AE329" s="56" t="s">
        <v>174</v>
      </c>
      <c r="AF329" s="36" t="s">
        <v>2463</v>
      </c>
      <c r="AG329" s="33"/>
      <c r="AH329" s="50" t="s">
        <v>689</v>
      </c>
      <c r="AI329" s="50" t="s">
        <v>78</v>
      </c>
      <c r="AJ329" s="25" t="s">
        <v>5316</v>
      </c>
      <c r="AK329" s="50" t="s">
        <v>373</v>
      </c>
      <c r="AL329" s="50" t="s">
        <v>78</v>
      </c>
      <c r="AM329" s="25" t="s">
        <v>3694</v>
      </c>
      <c r="AN329" s="37" t="s">
        <v>3626</v>
      </c>
      <c r="AO329" s="38" t="s">
        <v>5317</v>
      </c>
      <c r="AP329" s="38" t="s">
        <v>5318</v>
      </c>
      <c r="AQ329" s="38" t="s">
        <v>5312</v>
      </c>
      <c r="AR329" s="39">
        <v>147.0</v>
      </c>
      <c r="AS329" s="57" t="s">
        <v>5319</v>
      </c>
      <c r="AT329" s="39">
        <v>146.0</v>
      </c>
      <c r="AU329" s="41" t="s">
        <v>5320</v>
      </c>
      <c r="AV329" s="39">
        <v>153.0</v>
      </c>
      <c r="AW329" s="57" t="s">
        <v>5321</v>
      </c>
      <c r="AX329" s="39">
        <v>165.0</v>
      </c>
      <c r="AY329" s="58" t="s">
        <v>5322</v>
      </c>
      <c r="AZ329" s="39">
        <v>157.0</v>
      </c>
      <c r="BA329" s="78"/>
      <c r="BB329" s="78"/>
      <c r="BC329" s="78"/>
      <c r="BD329" s="78"/>
      <c r="BE329" s="61"/>
      <c r="BF329" s="61"/>
      <c r="BG329" s="61"/>
      <c r="BH329" s="61"/>
      <c r="BI329" s="61"/>
      <c r="BJ329" s="61"/>
      <c r="BK329" s="61"/>
      <c r="BL329" s="61"/>
      <c r="BM329" s="61"/>
      <c r="BN329" s="16"/>
      <c r="BO329" s="17"/>
    </row>
  </sheetData>
  <autoFilter ref="$A$1:$BM$329"/>
  <customSheetViews>
    <customSheetView guid="{FF7E9830-0475-48FE-901F-2F381D7D8B40}" filter="1" showAutoFilter="1">
      <autoFilter ref="$A$1:$BM$329"/>
      <extLst>
        <ext uri="GoogleSheetsCustomDataVersion1">
          <go:sheetsCustomData xmlns:go="http://customooxmlschemas.google.com/" filterViewId="668593519"/>
        </ext>
      </extLst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2.71"/>
    <col customWidth="1" min="3" max="4" width="11.43"/>
    <col customWidth="1" min="5" max="10" width="9.14"/>
    <col customWidth="1" min="11" max="12" width="10.57"/>
    <col customWidth="1" min="13" max="13" width="11.43"/>
    <col customWidth="1" min="14" max="14" width="10.43"/>
    <col customWidth="1" min="15" max="15" width="12.29"/>
    <col customWidth="1" min="16" max="16" width="13.0"/>
    <col customWidth="1" min="17" max="18" width="9.14"/>
    <col customWidth="1" min="19" max="19" width="9.57"/>
    <col customWidth="1" min="20" max="20" width="9.71"/>
    <col customWidth="1" min="21" max="24" width="11.57"/>
    <col customWidth="1" min="25" max="25" width="9.86"/>
    <col customWidth="1" min="26" max="27" width="10.86"/>
    <col customWidth="1" min="28" max="29" width="10.0"/>
    <col customWidth="1" min="30" max="30" width="9.14"/>
    <col customWidth="1" min="31" max="31" width="11.14"/>
    <col customWidth="1" min="32" max="33" width="17.71"/>
    <col customWidth="1" min="34" max="35" width="9.14"/>
    <col customWidth="1" min="36" max="36" width="11.0"/>
    <col customWidth="1" min="37" max="38" width="9.14"/>
    <col customWidth="1" min="39" max="39" width="11.43"/>
    <col customWidth="1" min="40" max="40" width="9.71"/>
    <col customWidth="1" min="41" max="41" width="13.57"/>
    <col customWidth="1" min="42" max="44" width="13.86"/>
    <col customWidth="1" min="45" max="45" width="10.29"/>
    <col customWidth="1" min="46" max="47" width="10.0"/>
    <col customWidth="1" min="48" max="48" width="9.71"/>
    <col customWidth="1" min="49" max="49" width="10.14"/>
    <col customWidth="1" min="50" max="50" width="9.86"/>
    <col customWidth="1" min="51" max="51" width="10.0"/>
    <col customWidth="1" min="52" max="52" width="9.71"/>
    <col customWidth="1" min="53" max="64" width="11.57"/>
    <col customWidth="1" min="65" max="65" width="11.43"/>
    <col customWidth="1" min="66" max="68" width="9.14"/>
  </cols>
  <sheetData>
    <row r="1" ht="14.25" customHeight="1">
      <c r="A1" s="84" t="s">
        <v>0</v>
      </c>
      <c r="B1" s="85" t="s">
        <v>1</v>
      </c>
      <c r="C1" s="86" t="s">
        <v>2</v>
      </c>
      <c r="D1" s="86" t="s">
        <v>3</v>
      </c>
      <c r="E1" s="87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  <c r="T1" s="88" t="s">
        <v>19</v>
      </c>
      <c r="U1" s="87" t="s">
        <v>20</v>
      </c>
      <c r="V1" s="87" t="s">
        <v>5323</v>
      </c>
      <c r="W1" s="87" t="s">
        <v>22</v>
      </c>
      <c r="X1" s="87" t="s">
        <v>23</v>
      </c>
      <c r="Y1" s="87" t="s">
        <v>24</v>
      </c>
      <c r="Z1" s="87" t="s">
        <v>25</v>
      </c>
      <c r="AA1" s="87" t="s">
        <v>26</v>
      </c>
      <c r="AB1" s="89" t="s">
        <v>27</v>
      </c>
      <c r="AC1" s="87" t="s">
        <v>28</v>
      </c>
      <c r="AD1" s="87" t="s">
        <v>29</v>
      </c>
      <c r="AE1" s="87" t="s">
        <v>30</v>
      </c>
      <c r="AF1" s="88" t="s">
        <v>31</v>
      </c>
      <c r="AG1" s="90" t="s">
        <v>32</v>
      </c>
      <c r="AH1" s="91" t="s">
        <v>33</v>
      </c>
      <c r="AI1" s="92" t="s">
        <v>34</v>
      </c>
      <c r="AJ1" s="92" t="s">
        <v>35</v>
      </c>
      <c r="AK1" s="92" t="s">
        <v>36</v>
      </c>
      <c r="AL1" s="92" t="s">
        <v>37</v>
      </c>
      <c r="AM1" s="93" t="s">
        <v>38</v>
      </c>
      <c r="AN1" s="94" t="s">
        <v>39</v>
      </c>
      <c r="AO1" s="95" t="s">
        <v>40</v>
      </c>
      <c r="AP1" s="95" t="s">
        <v>41</v>
      </c>
      <c r="AQ1" s="95" t="s">
        <v>42</v>
      </c>
      <c r="AR1" s="95" t="s">
        <v>43</v>
      </c>
      <c r="AS1" s="96" t="s">
        <v>44</v>
      </c>
      <c r="AT1" s="96" t="s">
        <v>45</v>
      </c>
      <c r="AU1" s="96" t="s">
        <v>46</v>
      </c>
      <c r="AV1" s="96" t="s">
        <v>47</v>
      </c>
      <c r="AW1" s="96" t="s">
        <v>48</v>
      </c>
      <c r="AX1" s="97" t="s">
        <v>49</v>
      </c>
      <c r="AY1" s="98" t="s">
        <v>50</v>
      </c>
      <c r="AZ1" s="97" t="s">
        <v>51</v>
      </c>
      <c r="BA1" s="96" t="s">
        <v>52</v>
      </c>
      <c r="BB1" s="96" t="s">
        <v>53</v>
      </c>
      <c r="BC1" s="96" t="s">
        <v>54</v>
      </c>
      <c r="BD1" s="98" t="s">
        <v>55</v>
      </c>
      <c r="BE1" s="99" t="s">
        <v>56</v>
      </c>
      <c r="BF1" s="99" t="s">
        <v>57</v>
      </c>
      <c r="BG1" s="99" t="s">
        <v>58</v>
      </c>
      <c r="BH1" s="99" t="s">
        <v>59</v>
      </c>
      <c r="BI1" s="99" t="s">
        <v>60</v>
      </c>
      <c r="BJ1" s="99" t="s">
        <v>61</v>
      </c>
      <c r="BK1" s="99" t="s">
        <v>62</v>
      </c>
      <c r="BL1" s="99" t="s">
        <v>63</v>
      </c>
      <c r="BM1" s="99" t="s">
        <v>64</v>
      </c>
      <c r="BN1" s="100"/>
    </row>
    <row r="2" ht="30.0" customHeight="1">
      <c r="A2" s="101" t="s">
        <v>1215</v>
      </c>
      <c r="B2" s="101" t="s">
        <v>1216</v>
      </c>
      <c r="C2" s="102">
        <f t="shared" ref="C2:C329" si="1">(K2*12+M2*4+3*N2+4*O2+3*P2+4*Q2+R2*4+2.5*S2+3*T2+AF2*9+3*AH2+3*AK2+2*AI2+2*AL2)/58.5</f>
        <v>15.70666667</v>
      </c>
      <c r="D2" s="103"/>
      <c r="E2" s="104">
        <v>16.53</v>
      </c>
      <c r="F2" s="105">
        <v>15.2</v>
      </c>
      <c r="G2" s="105">
        <f t="shared" ref="G2:G329" si="2">(E2+F2)/2</f>
        <v>15.865</v>
      </c>
      <c r="H2" s="106">
        <v>18.05</v>
      </c>
      <c r="I2" s="106">
        <v>18.48</v>
      </c>
      <c r="J2" s="106">
        <f t="shared" ref="J2:J329" si="3">(H2+I2)/2</f>
        <v>18.265</v>
      </c>
      <c r="K2" s="107">
        <f t="shared" ref="K2:K329" si="4">(E2+F2+H2+I2)/4</f>
        <v>17.065</v>
      </c>
      <c r="L2" s="107"/>
      <c r="M2" s="108">
        <v>7.0</v>
      </c>
      <c r="N2" s="109">
        <v>15.76</v>
      </c>
      <c r="O2" s="110">
        <v>14.5</v>
      </c>
      <c r="P2" s="106">
        <v>17.3</v>
      </c>
      <c r="Q2" s="110">
        <v>14.63</v>
      </c>
      <c r="R2" s="110">
        <v>18.25</v>
      </c>
      <c r="S2" s="111">
        <v>17.5</v>
      </c>
      <c r="T2" s="112">
        <v>16.13</v>
      </c>
      <c r="U2" s="113">
        <f t="shared" ref="U2:U329" si="5">(N2*3+M2*4)/7</f>
        <v>10.75428571</v>
      </c>
      <c r="V2" s="113">
        <f t="shared" ref="V2:V329" si="6">(T2*3+P2*3)/6</f>
        <v>16.715</v>
      </c>
      <c r="W2" s="113">
        <f t="shared" ref="W2:W329" si="7">(O2*4+Q2*4)/8</f>
        <v>14.565</v>
      </c>
      <c r="X2" s="113">
        <f t="shared" ref="X2:X329" si="8">(S2*2.5+R2*4)/6.5</f>
        <v>17.96153846</v>
      </c>
      <c r="Y2" s="113"/>
      <c r="Z2" s="114">
        <v>14.98</v>
      </c>
      <c r="AA2" s="115">
        <v>15.28</v>
      </c>
      <c r="AB2" s="116">
        <v>15.95</v>
      </c>
      <c r="AC2" s="115">
        <v>17.38</v>
      </c>
      <c r="AD2" s="114">
        <v>18.05</v>
      </c>
      <c r="AE2" s="117">
        <v>17.58</v>
      </c>
      <c r="AF2" s="118">
        <f t="shared" ref="AF2:AF329" si="9">(Z2+AA2+AB2+AC2+AD2+AE2)/6</f>
        <v>16.53666667</v>
      </c>
      <c r="AG2" s="119"/>
      <c r="AH2" s="120">
        <v>14.93</v>
      </c>
      <c r="AI2" s="106">
        <v>14.5</v>
      </c>
      <c r="AJ2" s="106">
        <f t="shared" ref="AJ2:AJ329" si="10">(AH2*3+AI2*2)/5</f>
        <v>14.758</v>
      </c>
      <c r="AK2" s="106">
        <v>16.2</v>
      </c>
      <c r="AL2" s="106">
        <v>17.0</v>
      </c>
      <c r="AM2" s="118">
        <f t="shared" ref="AM2:AM329" si="11">(AK2*3+AL2*2)/5</f>
        <v>16.52</v>
      </c>
      <c r="AN2" s="121">
        <f t="shared" ref="AN2:AN329" si="12">(2*(AH2+AK2)+AI2+AL2)/6</f>
        <v>15.62666667</v>
      </c>
      <c r="AO2" s="122">
        <f t="shared" ref="AO2:AO329" si="13">(E2*3+F2*3+AH2*3+AI2*2+AD2*1.5+AB2*1.5+Z2*1.5+S2*2.5+R2*4+Q2*4+O2*4)/30</f>
        <v>15.85733333</v>
      </c>
      <c r="AP2" s="122">
        <f t="shared" ref="AP2:AP329" si="14">(H2*3+I2*3+M2*4+N2*3+P2*3+T2*3+AA2*1.5+AC2*1.5+AE2*1.5+AK2*3+AL2*2)/28.5</f>
        <v>15.54807018</v>
      </c>
      <c r="AQ2" s="122">
        <f t="shared" ref="AQ2:AQ329" si="15">(AJ2*5+AM2*5+AF2*9+X2*6.5+W2*8+V2*6+U2*7+G2*6+J2*6)/58.5</f>
        <v>15.70666667</v>
      </c>
      <c r="AR2" s="123">
        <f t="shared" ref="AR2:AR329" si="16">RANK(AQ2,AQ$2:AQ$329)</f>
        <v>4</v>
      </c>
      <c r="AS2" s="107">
        <f t="shared" ref="AS2:AS329" si="17">AQ2*2+K2+((N2+M2+Q2)/3)+((T2+R2)/2)</f>
        <v>78.13166667</v>
      </c>
      <c r="AT2" s="123">
        <f t="shared" ref="AT2:AT329" si="18">RANK(AS2,AS$2:AS$329)</f>
        <v>3</v>
      </c>
      <c r="AU2" s="107">
        <f t="shared" ref="AU2:AU329" si="19">AQ2*2+K2+AN2+((N2+M2+Q2)/3)+((T2+R2)/2)</f>
        <v>93.75833333</v>
      </c>
      <c r="AV2" s="123">
        <f t="shared" ref="AV2:AV329" si="20">RANK(AU2,AU$2:AU$329)</f>
        <v>4</v>
      </c>
      <c r="AW2" s="107">
        <f t="shared" ref="AW2:AW329" si="21">(AQ2*2+AN2*2+N2+K2)</f>
        <v>95.49166667</v>
      </c>
      <c r="AX2" s="123">
        <f t="shared" ref="AX2:AX329" si="22">RANK(AW2,AW$2:AW$329)</f>
        <v>4</v>
      </c>
      <c r="AY2" s="121">
        <f t="shared" ref="AY2:AY329" si="23">AQ2*2+K2+AN2+N2</f>
        <v>79.865</v>
      </c>
      <c r="AZ2" s="123">
        <f t="shared" ref="AZ2:AZ329" si="24">RANK(AY2,AY$2:AY$329)</f>
        <v>3</v>
      </c>
      <c r="BA2" s="124"/>
      <c r="BB2" s="124"/>
      <c r="BC2" s="124"/>
      <c r="BD2" s="123"/>
      <c r="BE2" s="125"/>
      <c r="BF2" s="125"/>
      <c r="BG2" s="125"/>
      <c r="BH2" s="125"/>
      <c r="BI2" s="125"/>
      <c r="BJ2" s="125"/>
      <c r="BK2" s="125"/>
      <c r="BL2" s="125"/>
      <c r="BM2" s="125"/>
      <c r="BN2" s="100"/>
      <c r="BO2" s="126"/>
      <c r="BP2" s="126"/>
    </row>
    <row r="3" ht="30.0" customHeight="1">
      <c r="A3" s="127" t="s">
        <v>4509</v>
      </c>
      <c r="B3" s="127" t="s">
        <v>1896</v>
      </c>
      <c r="C3" s="128">
        <f t="shared" si="1"/>
        <v>15.88094017</v>
      </c>
      <c r="D3" s="129"/>
      <c r="E3" s="130">
        <v>18.23</v>
      </c>
      <c r="F3" s="131">
        <v>13.4</v>
      </c>
      <c r="G3" s="131">
        <f t="shared" si="2"/>
        <v>15.815</v>
      </c>
      <c r="H3" s="132">
        <v>19.35</v>
      </c>
      <c r="I3" s="132">
        <v>16.53</v>
      </c>
      <c r="J3" s="132">
        <f t="shared" si="3"/>
        <v>17.94</v>
      </c>
      <c r="K3" s="133">
        <f t="shared" si="4"/>
        <v>16.8775</v>
      </c>
      <c r="L3" s="133"/>
      <c r="M3" s="134">
        <v>7.0</v>
      </c>
      <c r="N3" s="135">
        <v>15.05</v>
      </c>
      <c r="O3" s="136">
        <v>15.38</v>
      </c>
      <c r="P3" s="132">
        <v>17.4</v>
      </c>
      <c r="Q3" s="136">
        <v>17.06</v>
      </c>
      <c r="R3" s="136">
        <v>19.0</v>
      </c>
      <c r="S3" s="137">
        <v>15.63</v>
      </c>
      <c r="T3" s="138">
        <v>16.13</v>
      </c>
      <c r="U3" s="139">
        <f t="shared" si="5"/>
        <v>10.45</v>
      </c>
      <c r="V3" s="139">
        <f t="shared" si="6"/>
        <v>16.765</v>
      </c>
      <c r="W3" s="139">
        <f t="shared" si="7"/>
        <v>16.22</v>
      </c>
      <c r="X3" s="139">
        <f t="shared" si="8"/>
        <v>17.70384615</v>
      </c>
      <c r="Y3" s="139"/>
      <c r="Z3" s="140">
        <v>18.05</v>
      </c>
      <c r="AA3" s="141">
        <v>14.45</v>
      </c>
      <c r="AB3" s="142">
        <v>16.63</v>
      </c>
      <c r="AC3" s="143">
        <v>17.5</v>
      </c>
      <c r="AD3" s="140">
        <v>17.2</v>
      </c>
      <c r="AE3" s="141">
        <v>16.03</v>
      </c>
      <c r="AF3" s="144">
        <f t="shared" si="9"/>
        <v>16.64333333</v>
      </c>
      <c r="AG3" s="145"/>
      <c r="AH3" s="146">
        <v>16.05</v>
      </c>
      <c r="AI3" s="132">
        <v>14.25</v>
      </c>
      <c r="AJ3" s="132">
        <f t="shared" si="10"/>
        <v>15.33</v>
      </c>
      <c r="AK3" s="132">
        <v>16.83</v>
      </c>
      <c r="AL3" s="132">
        <v>15.5</v>
      </c>
      <c r="AM3" s="144">
        <f t="shared" si="11"/>
        <v>16.298</v>
      </c>
      <c r="AN3" s="147">
        <f t="shared" si="12"/>
        <v>15.91833333</v>
      </c>
      <c r="AO3" s="148">
        <f t="shared" si="13"/>
        <v>16.47316667</v>
      </c>
      <c r="AP3" s="148">
        <f t="shared" si="14"/>
        <v>15.25754386</v>
      </c>
      <c r="AQ3" s="148">
        <f t="shared" si="15"/>
        <v>15.88094017</v>
      </c>
      <c r="AR3" s="149">
        <f t="shared" si="16"/>
        <v>3</v>
      </c>
      <c r="AS3" s="133">
        <f t="shared" si="17"/>
        <v>79.24104701</v>
      </c>
      <c r="AT3" s="149">
        <f t="shared" si="18"/>
        <v>2</v>
      </c>
      <c r="AU3" s="133">
        <f t="shared" si="19"/>
        <v>95.15938034</v>
      </c>
      <c r="AV3" s="149">
        <f t="shared" si="20"/>
        <v>3</v>
      </c>
      <c r="AW3" s="133">
        <f t="shared" si="21"/>
        <v>95.52604701</v>
      </c>
      <c r="AX3" s="149">
        <f t="shared" si="22"/>
        <v>3</v>
      </c>
      <c r="AY3" s="147">
        <f t="shared" si="23"/>
        <v>79.60771368</v>
      </c>
      <c r="AZ3" s="149">
        <f t="shared" si="24"/>
        <v>4</v>
      </c>
      <c r="BA3" s="150"/>
      <c r="BB3" s="150"/>
      <c r="BC3" s="150"/>
      <c r="BD3" s="151"/>
      <c r="BE3" s="152"/>
      <c r="BF3" s="152"/>
      <c r="BG3" s="152"/>
      <c r="BH3" s="152"/>
      <c r="BI3" s="152"/>
      <c r="BJ3" s="152"/>
      <c r="BK3" s="152"/>
      <c r="BL3" s="152"/>
      <c r="BM3" s="152"/>
      <c r="BN3" s="100"/>
      <c r="BO3" s="126"/>
      <c r="BP3" s="126"/>
    </row>
    <row r="4" ht="30.0" customHeight="1">
      <c r="A4" s="153" t="s">
        <v>4447</v>
      </c>
      <c r="B4" s="153" t="s">
        <v>2532</v>
      </c>
      <c r="C4" s="102">
        <f t="shared" si="1"/>
        <v>16.28205128</v>
      </c>
      <c r="D4" s="103"/>
      <c r="E4" s="104">
        <v>19.7</v>
      </c>
      <c r="F4" s="105">
        <v>16.4</v>
      </c>
      <c r="G4" s="105">
        <f t="shared" si="2"/>
        <v>18.05</v>
      </c>
      <c r="H4" s="106">
        <v>19.18</v>
      </c>
      <c r="I4" s="106">
        <v>19.15</v>
      </c>
      <c r="J4" s="106">
        <f t="shared" si="3"/>
        <v>19.165</v>
      </c>
      <c r="K4" s="107">
        <f t="shared" si="4"/>
        <v>18.6075</v>
      </c>
      <c r="L4" s="107"/>
      <c r="M4" s="108">
        <v>7.0</v>
      </c>
      <c r="N4" s="109">
        <v>12.94</v>
      </c>
      <c r="O4" s="110">
        <v>17.0</v>
      </c>
      <c r="P4" s="106">
        <v>16.9</v>
      </c>
      <c r="Q4" s="110">
        <v>18.56</v>
      </c>
      <c r="R4" s="110">
        <v>18.13</v>
      </c>
      <c r="S4" s="154">
        <v>17.25</v>
      </c>
      <c r="T4" s="112">
        <v>16.5</v>
      </c>
      <c r="U4" s="113">
        <f t="shared" si="5"/>
        <v>9.545714286</v>
      </c>
      <c r="V4" s="113">
        <f t="shared" si="6"/>
        <v>16.7</v>
      </c>
      <c r="W4" s="113">
        <f t="shared" si="7"/>
        <v>17.78</v>
      </c>
      <c r="X4" s="113">
        <f t="shared" si="8"/>
        <v>17.79153846</v>
      </c>
      <c r="Y4" s="113"/>
      <c r="Z4" s="114">
        <v>13.5</v>
      </c>
      <c r="AA4" s="115">
        <v>11.45</v>
      </c>
      <c r="AB4" s="116">
        <v>15.98</v>
      </c>
      <c r="AC4" s="115">
        <v>18.1</v>
      </c>
      <c r="AD4" s="114">
        <v>16.55</v>
      </c>
      <c r="AE4" s="115">
        <v>16.03</v>
      </c>
      <c r="AF4" s="118">
        <f t="shared" si="9"/>
        <v>15.26833333</v>
      </c>
      <c r="AG4" s="119"/>
      <c r="AH4" s="120">
        <v>15.23</v>
      </c>
      <c r="AI4" s="106">
        <v>18.75</v>
      </c>
      <c r="AJ4" s="106">
        <f t="shared" si="10"/>
        <v>16.638</v>
      </c>
      <c r="AK4" s="106">
        <v>16.4</v>
      </c>
      <c r="AL4" s="106">
        <v>17.25</v>
      </c>
      <c r="AM4" s="118">
        <f t="shared" si="11"/>
        <v>16.74</v>
      </c>
      <c r="AN4" s="121">
        <f t="shared" si="12"/>
        <v>16.54333333</v>
      </c>
      <c r="AO4" s="122">
        <f t="shared" si="13"/>
        <v>17.28066667</v>
      </c>
      <c r="AP4" s="122">
        <f t="shared" si="14"/>
        <v>15.23087719</v>
      </c>
      <c r="AQ4" s="122">
        <f t="shared" si="15"/>
        <v>16.28205128</v>
      </c>
      <c r="AR4" s="123">
        <f t="shared" si="16"/>
        <v>1</v>
      </c>
      <c r="AS4" s="107">
        <f t="shared" si="17"/>
        <v>81.3199359</v>
      </c>
      <c r="AT4" s="123">
        <f t="shared" si="18"/>
        <v>1</v>
      </c>
      <c r="AU4" s="107">
        <f t="shared" si="19"/>
        <v>97.86326923</v>
      </c>
      <c r="AV4" s="123">
        <f t="shared" si="20"/>
        <v>1</v>
      </c>
      <c r="AW4" s="107">
        <f t="shared" si="21"/>
        <v>97.19826923</v>
      </c>
      <c r="AX4" s="123">
        <f t="shared" si="22"/>
        <v>2</v>
      </c>
      <c r="AY4" s="121">
        <f t="shared" si="23"/>
        <v>80.6549359</v>
      </c>
      <c r="AZ4" s="123">
        <f t="shared" si="24"/>
        <v>2</v>
      </c>
      <c r="BA4" s="155"/>
      <c r="BB4" s="155"/>
      <c r="BC4" s="155"/>
      <c r="BD4" s="156"/>
      <c r="BE4" s="125"/>
      <c r="BF4" s="125"/>
      <c r="BG4" s="125"/>
      <c r="BH4" s="125"/>
      <c r="BI4" s="125"/>
      <c r="BJ4" s="125"/>
      <c r="BK4" s="125"/>
      <c r="BL4" s="125"/>
      <c r="BM4" s="125"/>
      <c r="BN4" s="100"/>
      <c r="BO4" s="126"/>
      <c r="BP4" s="126"/>
    </row>
    <row r="5" ht="30.0" customHeight="1">
      <c r="A5" s="127" t="s">
        <v>5177</v>
      </c>
      <c r="B5" s="127" t="s">
        <v>3411</v>
      </c>
      <c r="C5" s="128">
        <f t="shared" si="1"/>
        <v>15.92487179</v>
      </c>
      <c r="D5" s="129"/>
      <c r="E5" s="130">
        <v>17.65</v>
      </c>
      <c r="F5" s="131">
        <v>14.83</v>
      </c>
      <c r="G5" s="131">
        <f t="shared" si="2"/>
        <v>16.24</v>
      </c>
      <c r="H5" s="132">
        <v>18.33</v>
      </c>
      <c r="I5" s="132">
        <v>16.7</v>
      </c>
      <c r="J5" s="132">
        <f t="shared" si="3"/>
        <v>17.515</v>
      </c>
      <c r="K5" s="133">
        <f t="shared" si="4"/>
        <v>16.8775</v>
      </c>
      <c r="L5" s="133"/>
      <c r="M5" s="134">
        <v>7.0</v>
      </c>
      <c r="N5" s="135">
        <v>16.64</v>
      </c>
      <c r="O5" s="136">
        <v>16.0</v>
      </c>
      <c r="P5" s="132">
        <v>18.65</v>
      </c>
      <c r="Q5" s="136">
        <v>16.5</v>
      </c>
      <c r="R5" s="136">
        <v>18.63</v>
      </c>
      <c r="S5" s="137">
        <v>18.63</v>
      </c>
      <c r="T5" s="138">
        <v>13.25</v>
      </c>
      <c r="U5" s="139">
        <f t="shared" si="5"/>
        <v>11.13142857</v>
      </c>
      <c r="V5" s="139">
        <f t="shared" si="6"/>
        <v>15.95</v>
      </c>
      <c r="W5" s="139">
        <f t="shared" si="7"/>
        <v>16.25</v>
      </c>
      <c r="X5" s="139">
        <f t="shared" si="8"/>
        <v>18.63</v>
      </c>
      <c r="Y5" s="139"/>
      <c r="Z5" s="140">
        <v>12.63</v>
      </c>
      <c r="AA5" s="141">
        <v>10.75</v>
      </c>
      <c r="AB5" s="142">
        <v>16.6</v>
      </c>
      <c r="AC5" s="141">
        <v>16.68</v>
      </c>
      <c r="AD5" s="140">
        <v>15.65</v>
      </c>
      <c r="AE5" s="141">
        <v>14.23</v>
      </c>
      <c r="AF5" s="144">
        <f t="shared" si="9"/>
        <v>14.42333333</v>
      </c>
      <c r="AG5" s="145"/>
      <c r="AH5" s="146">
        <v>15.95</v>
      </c>
      <c r="AI5" s="132">
        <v>19.25</v>
      </c>
      <c r="AJ5" s="132">
        <f t="shared" si="10"/>
        <v>17.27</v>
      </c>
      <c r="AK5" s="132">
        <v>17.9</v>
      </c>
      <c r="AL5" s="132">
        <v>17.25</v>
      </c>
      <c r="AM5" s="144">
        <f t="shared" si="11"/>
        <v>17.64</v>
      </c>
      <c r="AN5" s="147">
        <f t="shared" si="12"/>
        <v>17.36666667</v>
      </c>
      <c r="AO5" s="148">
        <f t="shared" si="13"/>
        <v>16.74016667</v>
      </c>
      <c r="AP5" s="148">
        <f t="shared" si="14"/>
        <v>15.06666667</v>
      </c>
      <c r="AQ5" s="148">
        <f t="shared" si="15"/>
        <v>15.92487179</v>
      </c>
      <c r="AR5" s="149">
        <f t="shared" si="16"/>
        <v>2</v>
      </c>
      <c r="AS5" s="133">
        <f t="shared" si="17"/>
        <v>78.04724359</v>
      </c>
      <c r="AT5" s="149">
        <f t="shared" si="18"/>
        <v>4</v>
      </c>
      <c r="AU5" s="133">
        <f t="shared" si="19"/>
        <v>95.41391026</v>
      </c>
      <c r="AV5" s="149">
        <f t="shared" si="20"/>
        <v>2</v>
      </c>
      <c r="AW5" s="133">
        <f t="shared" si="21"/>
        <v>100.1005769</v>
      </c>
      <c r="AX5" s="149">
        <f t="shared" si="22"/>
        <v>1</v>
      </c>
      <c r="AY5" s="147">
        <f t="shared" si="23"/>
        <v>82.73391026</v>
      </c>
      <c r="AZ5" s="149">
        <f t="shared" si="24"/>
        <v>1</v>
      </c>
      <c r="BA5" s="150"/>
      <c r="BB5" s="150"/>
      <c r="BC5" s="150"/>
      <c r="BD5" s="151"/>
      <c r="BE5" s="152"/>
      <c r="BF5" s="152"/>
      <c r="BG5" s="152"/>
      <c r="BH5" s="152"/>
      <c r="BI5" s="152"/>
      <c r="BJ5" s="152"/>
      <c r="BK5" s="152"/>
      <c r="BL5" s="152"/>
      <c r="BM5" s="152"/>
      <c r="BN5" s="100"/>
      <c r="BO5" s="126"/>
      <c r="BP5" s="126"/>
    </row>
    <row r="6" ht="30.0" customHeight="1">
      <c r="A6" s="153" t="s">
        <v>3781</v>
      </c>
      <c r="B6" s="153" t="s">
        <v>329</v>
      </c>
      <c r="C6" s="102">
        <f t="shared" si="1"/>
        <v>14.63094017</v>
      </c>
      <c r="D6" s="103"/>
      <c r="E6" s="105">
        <v>12.03</v>
      </c>
      <c r="F6" s="105">
        <v>13.3</v>
      </c>
      <c r="G6" s="105">
        <f t="shared" si="2"/>
        <v>12.665</v>
      </c>
      <c r="H6" s="106">
        <v>18.9</v>
      </c>
      <c r="I6" s="106">
        <v>12.2</v>
      </c>
      <c r="J6" s="106">
        <f t="shared" si="3"/>
        <v>15.55</v>
      </c>
      <c r="K6" s="107">
        <f t="shared" si="4"/>
        <v>14.1075</v>
      </c>
      <c r="L6" s="107"/>
      <c r="M6" s="108">
        <v>7.0</v>
      </c>
      <c r="N6" s="109">
        <v>14.75</v>
      </c>
      <c r="O6" s="110">
        <v>15.5</v>
      </c>
      <c r="P6" s="106">
        <v>19.7</v>
      </c>
      <c r="Q6" s="110">
        <v>12.31</v>
      </c>
      <c r="R6" s="110">
        <v>18.88</v>
      </c>
      <c r="S6" s="154">
        <v>16.0</v>
      </c>
      <c r="T6" s="112">
        <v>15.25</v>
      </c>
      <c r="U6" s="113">
        <f t="shared" si="5"/>
        <v>10.32142857</v>
      </c>
      <c r="V6" s="113">
        <f t="shared" si="6"/>
        <v>17.475</v>
      </c>
      <c r="W6" s="113">
        <f t="shared" si="7"/>
        <v>13.905</v>
      </c>
      <c r="X6" s="113">
        <f t="shared" si="8"/>
        <v>17.77230769</v>
      </c>
      <c r="Y6" s="113"/>
      <c r="Z6" s="114">
        <v>13.2</v>
      </c>
      <c r="AA6" s="115">
        <v>11.98</v>
      </c>
      <c r="AB6" s="116">
        <v>12.4</v>
      </c>
      <c r="AC6" s="115">
        <v>14.65</v>
      </c>
      <c r="AD6" s="114">
        <v>15.3</v>
      </c>
      <c r="AE6" s="115">
        <v>18.95</v>
      </c>
      <c r="AF6" s="118">
        <f t="shared" si="9"/>
        <v>14.41333333</v>
      </c>
      <c r="AG6" s="119"/>
      <c r="AH6" s="120">
        <v>14.68</v>
      </c>
      <c r="AI6" s="106">
        <v>14.13</v>
      </c>
      <c r="AJ6" s="106">
        <f t="shared" si="10"/>
        <v>14.46</v>
      </c>
      <c r="AK6" s="106">
        <v>17.08</v>
      </c>
      <c r="AL6" s="106">
        <v>14.75</v>
      </c>
      <c r="AM6" s="118">
        <f t="shared" si="11"/>
        <v>16.148</v>
      </c>
      <c r="AN6" s="121">
        <f t="shared" si="12"/>
        <v>15.4</v>
      </c>
      <c r="AO6" s="122">
        <f t="shared" si="13"/>
        <v>14.54666667</v>
      </c>
      <c r="AP6" s="122">
        <f t="shared" si="14"/>
        <v>14.71964912</v>
      </c>
      <c r="AQ6" s="122">
        <f t="shared" si="15"/>
        <v>14.63094017</v>
      </c>
      <c r="AR6" s="123">
        <f t="shared" si="16"/>
        <v>16</v>
      </c>
      <c r="AS6" s="107">
        <f t="shared" si="17"/>
        <v>71.78771368</v>
      </c>
      <c r="AT6" s="123">
        <f t="shared" si="18"/>
        <v>22</v>
      </c>
      <c r="AU6" s="107">
        <f t="shared" si="19"/>
        <v>87.18771368</v>
      </c>
      <c r="AV6" s="123">
        <f t="shared" si="20"/>
        <v>18</v>
      </c>
      <c r="AW6" s="107">
        <f t="shared" si="21"/>
        <v>88.91938034</v>
      </c>
      <c r="AX6" s="123">
        <f t="shared" si="22"/>
        <v>17</v>
      </c>
      <c r="AY6" s="121">
        <f t="shared" si="23"/>
        <v>73.51938034</v>
      </c>
      <c r="AZ6" s="123">
        <f t="shared" si="24"/>
        <v>17</v>
      </c>
      <c r="BA6" s="155"/>
      <c r="BB6" s="155"/>
      <c r="BC6" s="155"/>
      <c r="BD6" s="156"/>
      <c r="BE6" s="125"/>
      <c r="BF6" s="125"/>
      <c r="BG6" s="125"/>
      <c r="BH6" s="125"/>
      <c r="BI6" s="125"/>
      <c r="BJ6" s="125"/>
      <c r="BK6" s="125"/>
      <c r="BL6" s="125"/>
      <c r="BM6" s="125"/>
      <c r="BN6" s="100"/>
      <c r="BO6" s="126"/>
      <c r="BP6" s="126"/>
    </row>
    <row r="7" ht="30.0" customHeight="1">
      <c r="A7" s="157" t="s">
        <v>2027</v>
      </c>
      <c r="B7" s="157" t="s">
        <v>2043</v>
      </c>
      <c r="C7" s="128">
        <f t="shared" si="1"/>
        <v>14.7757265</v>
      </c>
      <c r="D7" s="129"/>
      <c r="E7" s="130">
        <v>16.03</v>
      </c>
      <c r="F7" s="131">
        <v>13.85</v>
      </c>
      <c r="G7" s="131">
        <f t="shared" si="2"/>
        <v>14.94</v>
      </c>
      <c r="H7" s="132">
        <v>18.5</v>
      </c>
      <c r="I7" s="132">
        <v>16.15</v>
      </c>
      <c r="J7" s="132">
        <f t="shared" si="3"/>
        <v>17.325</v>
      </c>
      <c r="K7" s="133">
        <f t="shared" si="4"/>
        <v>16.1325</v>
      </c>
      <c r="L7" s="133"/>
      <c r="M7" s="134">
        <v>7.0</v>
      </c>
      <c r="N7" s="135">
        <v>16.38</v>
      </c>
      <c r="O7" s="136">
        <v>12.5</v>
      </c>
      <c r="P7" s="132">
        <v>17.4</v>
      </c>
      <c r="Q7" s="136">
        <v>14.06</v>
      </c>
      <c r="R7" s="136">
        <v>16.69</v>
      </c>
      <c r="S7" s="137">
        <v>14.5</v>
      </c>
      <c r="T7" s="138">
        <v>12.5</v>
      </c>
      <c r="U7" s="139">
        <f t="shared" si="5"/>
        <v>11.02</v>
      </c>
      <c r="V7" s="139">
        <f t="shared" si="6"/>
        <v>14.95</v>
      </c>
      <c r="W7" s="139">
        <f t="shared" si="7"/>
        <v>13.28</v>
      </c>
      <c r="X7" s="139">
        <f t="shared" si="8"/>
        <v>15.84769231</v>
      </c>
      <c r="Y7" s="139"/>
      <c r="Z7" s="140">
        <v>15.65</v>
      </c>
      <c r="AA7" s="158">
        <v>13.45</v>
      </c>
      <c r="AB7" s="142">
        <v>13.25</v>
      </c>
      <c r="AC7" s="158">
        <v>15.75</v>
      </c>
      <c r="AD7" s="140">
        <v>16.35</v>
      </c>
      <c r="AE7" s="158">
        <v>14.15</v>
      </c>
      <c r="AF7" s="144">
        <f t="shared" si="9"/>
        <v>14.76666667</v>
      </c>
      <c r="AG7" s="145"/>
      <c r="AH7" s="146">
        <v>14.85</v>
      </c>
      <c r="AI7" s="132">
        <v>17.63</v>
      </c>
      <c r="AJ7" s="132">
        <f t="shared" si="10"/>
        <v>15.962</v>
      </c>
      <c r="AK7" s="132">
        <v>17.33</v>
      </c>
      <c r="AL7" s="132">
        <v>15.0</v>
      </c>
      <c r="AM7" s="144">
        <f t="shared" si="11"/>
        <v>16.398</v>
      </c>
      <c r="AN7" s="147">
        <f t="shared" si="12"/>
        <v>16.165</v>
      </c>
      <c r="AO7" s="148">
        <f t="shared" si="13"/>
        <v>14.88583333</v>
      </c>
      <c r="AP7" s="148">
        <f t="shared" si="14"/>
        <v>14.65982456</v>
      </c>
      <c r="AQ7" s="148">
        <f t="shared" si="15"/>
        <v>14.7757265</v>
      </c>
      <c r="AR7" s="149">
        <f t="shared" si="16"/>
        <v>12</v>
      </c>
      <c r="AS7" s="133">
        <f t="shared" si="17"/>
        <v>72.75895299</v>
      </c>
      <c r="AT7" s="149">
        <f t="shared" si="18"/>
        <v>15</v>
      </c>
      <c r="AU7" s="133">
        <f t="shared" si="19"/>
        <v>88.92395299</v>
      </c>
      <c r="AV7" s="149">
        <f t="shared" si="20"/>
        <v>11</v>
      </c>
      <c r="AW7" s="133">
        <f t="shared" si="21"/>
        <v>94.39395299</v>
      </c>
      <c r="AX7" s="149">
        <f t="shared" si="22"/>
        <v>5</v>
      </c>
      <c r="AY7" s="147">
        <f t="shared" si="23"/>
        <v>78.22895299</v>
      </c>
      <c r="AZ7" s="149">
        <f t="shared" si="24"/>
        <v>5</v>
      </c>
      <c r="BA7" s="159"/>
      <c r="BB7" s="159"/>
      <c r="BC7" s="159"/>
      <c r="BD7" s="149"/>
      <c r="BE7" s="152"/>
      <c r="BF7" s="152"/>
      <c r="BG7" s="152"/>
      <c r="BH7" s="152"/>
      <c r="BI7" s="152"/>
      <c r="BJ7" s="152"/>
      <c r="BK7" s="152"/>
      <c r="BL7" s="152"/>
      <c r="BM7" s="152"/>
      <c r="BN7" s="100"/>
      <c r="BO7" s="126"/>
      <c r="BP7" s="126"/>
    </row>
    <row r="8" ht="30.0" customHeight="1">
      <c r="A8" s="101" t="s">
        <v>2784</v>
      </c>
      <c r="B8" s="101" t="s">
        <v>2785</v>
      </c>
      <c r="C8" s="102">
        <f t="shared" si="1"/>
        <v>14.58136752</v>
      </c>
      <c r="D8" s="103"/>
      <c r="E8" s="104">
        <v>15.83</v>
      </c>
      <c r="F8" s="105">
        <v>14.4</v>
      </c>
      <c r="G8" s="105">
        <f t="shared" si="2"/>
        <v>15.115</v>
      </c>
      <c r="H8" s="106">
        <v>18.93</v>
      </c>
      <c r="I8" s="106">
        <v>14.68</v>
      </c>
      <c r="J8" s="106">
        <f t="shared" si="3"/>
        <v>16.805</v>
      </c>
      <c r="K8" s="107">
        <f t="shared" si="4"/>
        <v>15.96</v>
      </c>
      <c r="L8" s="107"/>
      <c r="M8" s="108">
        <v>7.0</v>
      </c>
      <c r="N8" s="109">
        <v>14.7</v>
      </c>
      <c r="O8" s="110">
        <v>11.88</v>
      </c>
      <c r="P8" s="106">
        <v>17.05</v>
      </c>
      <c r="Q8" s="110">
        <v>16.19</v>
      </c>
      <c r="R8" s="110">
        <v>16.13</v>
      </c>
      <c r="S8" s="154">
        <v>16.0</v>
      </c>
      <c r="T8" s="112">
        <v>13.75</v>
      </c>
      <c r="U8" s="113">
        <f t="shared" si="5"/>
        <v>10.3</v>
      </c>
      <c r="V8" s="113">
        <f t="shared" si="6"/>
        <v>15.4</v>
      </c>
      <c r="W8" s="113">
        <f t="shared" si="7"/>
        <v>14.035</v>
      </c>
      <c r="X8" s="113">
        <f t="shared" si="8"/>
        <v>16.08</v>
      </c>
      <c r="Y8" s="113"/>
      <c r="Z8" s="114">
        <v>12.48</v>
      </c>
      <c r="AA8" s="115">
        <v>14.63</v>
      </c>
      <c r="AB8" s="116">
        <v>12.75</v>
      </c>
      <c r="AC8" s="115">
        <v>15.75</v>
      </c>
      <c r="AD8" s="114">
        <v>14.1</v>
      </c>
      <c r="AE8" s="115">
        <v>12.45</v>
      </c>
      <c r="AF8" s="118">
        <f t="shared" si="9"/>
        <v>13.69333333</v>
      </c>
      <c r="AG8" s="119"/>
      <c r="AH8" s="120">
        <v>14.35</v>
      </c>
      <c r="AI8" s="106">
        <v>14.0</v>
      </c>
      <c r="AJ8" s="106">
        <f t="shared" si="10"/>
        <v>14.21</v>
      </c>
      <c r="AK8" s="106">
        <v>17.8</v>
      </c>
      <c r="AL8" s="106">
        <v>16.25</v>
      </c>
      <c r="AM8" s="118">
        <f t="shared" si="11"/>
        <v>17.18</v>
      </c>
      <c r="AN8" s="121">
        <f t="shared" si="12"/>
        <v>15.75833333</v>
      </c>
      <c r="AO8" s="122">
        <f t="shared" si="13"/>
        <v>14.5845</v>
      </c>
      <c r="AP8" s="122">
        <f t="shared" si="14"/>
        <v>14.57807018</v>
      </c>
      <c r="AQ8" s="122">
        <f t="shared" si="15"/>
        <v>14.58136752</v>
      </c>
      <c r="AR8" s="123">
        <f t="shared" si="16"/>
        <v>20</v>
      </c>
      <c r="AS8" s="107">
        <f t="shared" si="17"/>
        <v>72.69273504</v>
      </c>
      <c r="AT8" s="123">
        <f t="shared" si="18"/>
        <v>16</v>
      </c>
      <c r="AU8" s="107">
        <f t="shared" si="19"/>
        <v>88.45106838</v>
      </c>
      <c r="AV8" s="123">
        <f t="shared" si="20"/>
        <v>15</v>
      </c>
      <c r="AW8" s="107">
        <f t="shared" si="21"/>
        <v>91.33940171</v>
      </c>
      <c r="AX8" s="123">
        <f t="shared" si="22"/>
        <v>11</v>
      </c>
      <c r="AY8" s="121">
        <f t="shared" si="23"/>
        <v>75.58106838</v>
      </c>
      <c r="AZ8" s="123">
        <f t="shared" si="24"/>
        <v>11</v>
      </c>
      <c r="BA8" s="124"/>
      <c r="BB8" s="124"/>
      <c r="BC8" s="124"/>
      <c r="BD8" s="123"/>
      <c r="BE8" s="125"/>
      <c r="BF8" s="125"/>
      <c r="BG8" s="125"/>
      <c r="BH8" s="125"/>
      <c r="BI8" s="125"/>
      <c r="BJ8" s="125"/>
      <c r="BK8" s="125"/>
      <c r="BL8" s="125"/>
      <c r="BM8" s="125"/>
      <c r="BN8" s="100"/>
      <c r="BO8" s="126"/>
      <c r="BP8" s="126"/>
    </row>
    <row r="9" ht="30.0" customHeight="1">
      <c r="A9" s="157" t="s">
        <v>1681</v>
      </c>
      <c r="B9" s="157" t="s">
        <v>1103</v>
      </c>
      <c r="C9" s="128">
        <f t="shared" si="1"/>
        <v>14.96777778</v>
      </c>
      <c r="D9" s="129"/>
      <c r="E9" s="130">
        <v>18.53</v>
      </c>
      <c r="F9" s="131">
        <v>13.18</v>
      </c>
      <c r="G9" s="131">
        <f t="shared" si="2"/>
        <v>15.855</v>
      </c>
      <c r="H9" s="132">
        <v>19.78</v>
      </c>
      <c r="I9" s="132">
        <v>17.6</v>
      </c>
      <c r="J9" s="132">
        <f t="shared" si="3"/>
        <v>18.69</v>
      </c>
      <c r="K9" s="133">
        <f t="shared" si="4"/>
        <v>17.2725</v>
      </c>
      <c r="L9" s="133"/>
      <c r="M9" s="134">
        <v>7.0</v>
      </c>
      <c r="N9" s="135">
        <v>14.06</v>
      </c>
      <c r="O9" s="136">
        <v>14.75</v>
      </c>
      <c r="P9" s="132">
        <v>20.0</v>
      </c>
      <c r="Q9" s="136">
        <v>15.69</v>
      </c>
      <c r="R9" s="136">
        <v>17.63</v>
      </c>
      <c r="S9" s="137">
        <v>14.25</v>
      </c>
      <c r="T9" s="138">
        <v>15.0</v>
      </c>
      <c r="U9" s="139">
        <f t="shared" si="5"/>
        <v>10.02571429</v>
      </c>
      <c r="V9" s="139">
        <f t="shared" si="6"/>
        <v>17.5</v>
      </c>
      <c r="W9" s="139">
        <f t="shared" si="7"/>
        <v>15.22</v>
      </c>
      <c r="X9" s="139">
        <f t="shared" si="8"/>
        <v>16.33</v>
      </c>
      <c r="Y9" s="139"/>
      <c r="Z9" s="140">
        <v>12.25</v>
      </c>
      <c r="AA9" s="141">
        <v>8.58</v>
      </c>
      <c r="AB9" s="142">
        <v>10.48</v>
      </c>
      <c r="AC9" s="141">
        <v>14.53</v>
      </c>
      <c r="AD9" s="140">
        <v>17.1</v>
      </c>
      <c r="AE9" s="141">
        <v>14.3</v>
      </c>
      <c r="AF9" s="144">
        <f t="shared" si="9"/>
        <v>12.87333333</v>
      </c>
      <c r="AG9" s="145"/>
      <c r="AH9" s="146">
        <v>15.1</v>
      </c>
      <c r="AI9" s="132">
        <v>16.13</v>
      </c>
      <c r="AJ9" s="132">
        <f t="shared" si="10"/>
        <v>15.512</v>
      </c>
      <c r="AK9" s="132">
        <v>13.28</v>
      </c>
      <c r="AL9" s="132">
        <v>16.0</v>
      </c>
      <c r="AM9" s="144">
        <f t="shared" si="11"/>
        <v>14.368</v>
      </c>
      <c r="AN9" s="147">
        <f t="shared" si="12"/>
        <v>14.815</v>
      </c>
      <c r="AO9" s="148">
        <f t="shared" si="13"/>
        <v>15.34466667</v>
      </c>
      <c r="AP9" s="148">
        <f t="shared" si="14"/>
        <v>14.57105263</v>
      </c>
      <c r="AQ9" s="148">
        <f t="shared" si="15"/>
        <v>14.96777778</v>
      </c>
      <c r="AR9" s="149">
        <f t="shared" si="16"/>
        <v>9</v>
      </c>
      <c r="AS9" s="133">
        <f t="shared" si="17"/>
        <v>75.77305556</v>
      </c>
      <c r="AT9" s="149">
        <f t="shared" si="18"/>
        <v>7</v>
      </c>
      <c r="AU9" s="133">
        <f t="shared" si="19"/>
        <v>90.58805556</v>
      </c>
      <c r="AV9" s="149">
        <f t="shared" si="20"/>
        <v>7</v>
      </c>
      <c r="AW9" s="133">
        <f t="shared" si="21"/>
        <v>90.89805556</v>
      </c>
      <c r="AX9" s="149">
        <f t="shared" si="22"/>
        <v>12</v>
      </c>
      <c r="AY9" s="147">
        <f t="shared" si="23"/>
        <v>76.08305556</v>
      </c>
      <c r="AZ9" s="149">
        <f t="shared" si="24"/>
        <v>9</v>
      </c>
      <c r="BA9" s="159"/>
      <c r="BB9" s="159"/>
      <c r="BC9" s="159"/>
      <c r="BD9" s="149"/>
      <c r="BE9" s="152"/>
      <c r="BF9" s="152"/>
      <c r="BG9" s="152"/>
      <c r="BH9" s="152"/>
      <c r="BI9" s="152"/>
      <c r="BJ9" s="152"/>
      <c r="BK9" s="152"/>
      <c r="BL9" s="152"/>
      <c r="BM9" s="152"/>
      <c r="BN9" s="100"/>
      <c r="BO9" s="126"/>
      <c r="BP9" s="126"/>
    </row>
    <row r="10" ht="30.0" customHeight="1">
      <c r="A10" s="153" t="s">
        <v>5118</v>
      </c>
      <c r="B10" s="153" t="s">
        <v>329</v>
      </c>
      <c r="C10" s="102">
        <f t="shared" si="1"/>
        <v>15.25692308</v>
      </c>
      <c r="D10" s="103"/>
      <c r="E10" s="104">
        <v>18.18</v>
      </c>
      <c r="F10" s="105">
        <v>14.45</v>
      </c>
      <c r="G10" s="105">
        <f t="shared" si="2"/>
        <v>16.315</v>
      </c>
      <c r="H10" s="106">
        <v>18.43</v>
      </c>
      <c r="I10" s="106">
        <v>17.2</v>
      </c>
      <c r="J10" s="106">
        <f t="shared" si="3"/>
        <v>17.815</v>
      </c>
      <c r="K10" s="107">
        <f t="shared" si="4"/>
        <v>17.065</v>
      </c>
      <c r="L10" s="107"/>
      <c r="M10" s="108">
        <v>7.0</v>
      </c>
      <c r="N10" s="109">
        <v>12.25</v>
      </c>
      <c r="O10" s="110">
        <v>15.88</v>
      </c>
      <c r="P10" s="106">
        <v>19.1</v>
      </c>
      <c r="Q10" s="110">
        <v>15.13</v>
      </c>
      <c r="R10" s="110">
        <v>18.75</v>
      </c>
      <c r="S10" s="154">
        <v>15.75</v>
      </c>
      <c r="T10" s="112">
        <v>13.5</v>
      </c>
      <c r="U10" s="113">
        <f t="shared" si="5"/>
        <v>9.25</v>
      </c>
      <c r="V10" s="113">
        <f t="shared" si="6"/>
        <v>16.3</v>
      </c>
      <c r="W10" s="113">
        <f t="shared" si="7"/>
        <v>15.505</v>
      </c>
      <c r="X10" s="113">
        <f t="shared" si="8"/>
        <v>17.59615385</v>
      </c>
      <c r="Y10" s="113"/>
      <c r="Z10" s="114">
        <v>12.18</v>
      </c>
      <c r="AA10" s="115">
        <v>12.2</v>
      </c>
      <c r="AB10" s="116">
        <v>15.13</v>
      </c>
      <c r="AC10" s="115">
        <v>15.18</v>
      </c>
      <c r="AD10" s="114">
        <v>16.85</v>
      </c>
      <c r="AE10" s="115">
        <v>17.15</v>
      </c>
      <c r="AF10" s="118">
        <f t="shared" si="9"/>
        <v>14.78166667</v>
      </c>
      <c r="AG10" s="119"/>
      <c r="AH10" s="120">
        <v>15.1</v>
      </c>
      <c r="AI10" s="106">
        <v>15.75</v>
      </c>
      <c r="AJ10" s="106">
        <f t="shared" si="10"/>
        <v>15.36</v>
      </c>
      <c r="AK10" s="106">
        <v>15.65</v>
      </c>
      <c r="AL10" s="106">
        <v>15.0</v>
      </c>
      <c r="AM10" s="118">
        <f t="shared" si="11"/>
        <v>15.39</v>
      </c>
      <c r="AN10" s="121">
        <f t="shared" si="12"/>
        <v>15.375</v>
      </c>
      <c r="AO10" s="122">
        <f t="shared" si="13"/>
        <v>15.97816667</v>
      </c>
      <c r="AP10" s="122">
        <f t="shared" si="14"/>
        <v>14.4977193</v>
      </c>
      <c r="AQ10" s="122">
        <f t="shared" si="15"/>
        <v>15.25692308</v>
      </c>
      <c r="AR10" s="123">
        <f t="shared" si="16"/>
        <v>5</v>
      </c>
      <c r="AS10" s="107">
        <f t="shared" si="17"/>
        <v>75.16384615</v>
      </c>
      <c r="AT10" s="123">
        <f t="shared" si="18"/>
        <v>8</v>
      </c>
      <c r="AU10" s="107">
        <f t="shared" si="19"/>
        <v>90.53884615</v>
      </c>
      <c r="AV10" s="123">
        <f t="shared" si="20"/>
        <v>8</v>
      </c>
      <c r="AW10" s="107">
        <f t="shared" si="21"/>
        <v>90.57884615</v>
      </c>
      <c r="AX10" s="123">
        <f t="shared" si="22"/>
        <v>13</v>
      </c>
      <c r="AY10" s="121">
        <f t="shared" si="23"/>
        <v>75.20384615</v>
      </c>
      <c r="AZ10" s="123">
        <f t="shared" si="24"/>
        <v>12</v>
      </c>
      <c r="BA10" s="155"/>
      <c r="BB10" s="155"/>
      <c r="BC10" s="155"/>
      <c r="BD10" s="156"/>
      <c r="BE10" s="125"/>
      <c r="BF10" s="125"/>
      <c r="BG10" s="125"/>
      <c r="BH10" s="125"/>
      <c r="BI10" s="125"/>
      <c r="BJ10" s="125"/>
      <c r="BK10" s="125"/>
      <c r="BL10" s="125"/>
      <c r="BM10" s="125"/>
      <c r="BN10" s="100"/>
      <c r="BO10" s="126"/>
      <c r="BP10" s="126"/>
    </row>
    <row r="11" ht="30.0" customHeight="1">
      <c r="A11" s="160" t="s">
        <v>3213</v>
      </c>
      <c r="B11" s="160" t="s">
        <v>3214</v>
      </c>
      <c r="C11" s="128">
        <f t="shared" si="1"/>
        <v>14.87777778</v>
      </c>
      <c r="D11" s="129"/>
      <c r="E11" s="130">
        <v>16.05</v>
      </c>
      <c r="F11" s="131">
        <v>11.55</v>
      </c>
      <c r="G11" s="131">
        <f t="shared" si="2"/>
        <v>13.8</v>
      </c>
      <c r="H11" s="132">
        <v>18.38</v>
      </c>
      <c r="I11" s="132">
        <v>14.5</v>
      </c>
      <c r="J11" s="132">
        <f t="shared" si="3"/>
        <v>16.44</v>
      </c>
      <c r="K11" s="133">
        <f t="shared" si="4"/>
        <v>15.12</v>
      </c>
      <c r="L11" s="133"/>
      <c r="M11" s="134">
        <v>7.0</v>
      </c>
      <c r="N11" s="135">
        <v>15.56</v>
      </c>
      <c r="O11" s="136">
        <v>17.5</v>
      </c>
      <c r="P11" s="132">
        <v>16.1</v>
      </c>
      <c r="Q11" s="136">
        <v>12.63</v>
      </c>
      <c r="R11" s="136">
        <v>18.63</v>
      </c>
      <c r="S11" s="137">
        <v>13.88</v>
      </c>
      <c r="T11" s="138">
        <v>15.0</v>
      </c>
      <c r="U11" s="139">
        <f t="shared" si="5"/>
        <v>10.66857143</v>
      </c>
      <c r="V11" s="139">
        <f t="shared" si="6"/>
        <v>15.55</v>
      </c>
      <c r="W11" s="139">
        <f t="shared" si="7"/>
        <v>15.065</v>
      </c>
      <c r="X11" s="139">
        <f t="shared" si="8"/>
        <v>16.80307692</v>
      </c>
      <c r="Y11" s="139"/>
      <c r="Z11" s="140">
        <v>15.33</v>
      </c>
      <c r="AA11" s="141">
        <v>13.05</v>
      </c>
      <c r="AB11" s="142">
        <v>15.43</v>
      </c>
      <c r="AC11" s="141">
        <v>16.23</v>
      </c>
      <c r="AD11" s="140">
        <v>15.75</v>
      </c>
      <c r="AE11" s="141">
        <v>10.35</v>
      </c>
      <c r="AF11" s="144">
        <f t="shared" si="9"/>
        <v>14.35666667</v>
      </c>
      <c r="AG11" s="145"/>
      <c r="AH11" s="146">
        <v>14.38</v>
      </c>
      <c r="AI11" s="132">
        <v>16.5</v>
      </c>
      <c r="AJ11" s="132">
        <f t="shared" si="10"/>
        <v>15.228</v>
      </c>
      <c r="AK11" s="132">
        <v>17.28</v>
      </c>
      <c r="AL11" s="132">
        <v>17.0</v>
      </c>
      <c r="AM11" s="144">
        <f t="shared" si="11"/>
        <v>17.168</v>
      </c>
      <c r="AN11" s="147">
        <f t="shared" si="12"/>
        <v>16.13666667</v>
      </c>
      <c r="AO11" s="148">
        <f t="shared" si="13"/>
        <v>15.2815</v>
      </c>
      <c r="AP11" s="148">
        <f t="shared" si="14"/>
        <v>14.45280702</v>
      </c>
      <c r="AQ11" s="148">
        <f t="shared" si="15"/>
        <v>14.87777778</v>
      </c>
      <c r="AR11" s="149">
        <f t="shared" si="16"/>
        <v>10</v>
      </c>
      <c r="AS11" s="133">
        <f t="shared" si="17"/>
        <v>73.42055556</v>
      </c>
      <c r="AT11" s="149">
        <f t="shared" si="18"/>
        <v>12</v>
      </c>
      <c r="AU11" s="133">
        <f t="shared" si="19"/>
        <v>89.55722222</v>
      </c>
      <c r="AV11" s="149">
        <f t="shared" si="20"/>
        <v>9</v>
      </c>
      <c r="AW11" s="133">
        <f t="shared" si="21"/>
        <v>92.70888889</v>
      </c>
      <c r="AX11" s="149">
        <f t="shared" si="22"/>
        <v>7</v>
      </c>
      <c r="AY11" s="147">
        <f t="shared" si="23"/>
        <v>76.57222222</v>
      </c>
      <c r="AZ11" s="149">
        <f t="shared" si="24"/>
        <v>8</v>
      </c>
      <c r="BA11" s="150"/>
      <c r="BB11" s="150"/>
      <c r="BC11" s="150"/>
      <c r="BD11" s="151"/>
      <c r="BE11" s="152"/>
      <c r="BF11" s="152"/>
      <c r="BG11" s="152"/>
      <c r="BH11" s="152"/>
      <c r="BI11" s="152"/>
      <c r="BJ11" s="152"/>
      <c r="BK11" s="152"/>
      <c r="BL11" s="152"/>
      <c r="BM11" s="152"/>
      <c r="BN11" s="100"/>
      <c r="BO11" s="126"/>
      <c r="BP11" s="126"/>
    </row>
    <row r="12" ht="30.0" customHeight="1">
      <c r="A12" s="101" t="s">
        <v>2271</v>
      </c>
      <c r="B12" s="101" t="s">
        <v>2272</v>
      </c>
      <c r="C12" s="102">
        <f t="shared" si="1"/>
        <v>13.82213675</v>
      </c>
      <c r="D12" s="103"/>
      <c r="E12" s="104">
        <v>13.0</v>
      </c>
      <c r="F12" s="105">
        <v>7.4</v>
      </c>
      <c r="G12" s="105">
        <f t="shared" si="2"/>
        <v>10.2</v>
      </c>
      <c r="H12" s="106">
        <v>15.78</v>
      </c>
      <c r="I12" s="106">
        <v>13.53</v>
      </c>
      <c r="J12" s="106">
        <f t="shared" si="3"/>
        <v>14.655</v>
      </c>
      <c r="K12" s="107">
        <f t="shared" si="4"/>
        <v>12.4275</v>
      </c>
      <c r="L12" s="107"/>
      <c r="M12" s="108">
        <v>7.0</v>
      </c>
      <c r="N12" s="109">
        <v>14.83</v>
      </c>
      <c r="O12" s="110">
        <v>14.13</v>
      </c>
      <c r="P12" s="106">
        <v>18.05</v>
      </c>
      <c r="Q12" s="110">
        <v>11.94</v>
      </c>
      <c r="R12" s="161">
        <v>18.13</v>
      </c>
      <c r="S12" s="154">
        <v>14.25</v>
      </c>
      <c r="T12" s="112">
        <v>14.63</v>
      </c>
      <c r="U12" s="113">
        <f t="shared" si="5"/>
        <v>10.35571429</v>
      </c>
      <c r="V12" s="113">
        <f t="shared" si="6"/>
        <v>16.34</v>
      </c>
      <c r="W12" s="113">
        <f t="shared" si="7"/>
        <v>13.035</v>
      </c>
      <c r="X12" s="113">
        <f t="shared" si="8"/>
        <v>16.63769231</v>
      </c>
      <c r="Y12" s="113"/>
      <c r="Z12" s="114">
        <v>14.85</v>
      </c>
      <c r="AA12" s="115">
        <v>14.08</v>
      </c>
      <c r="AB12" s="116">
        <v>16.3</v>
      </c>
      <c r="AC12" s="115">
        <v>16.78</v>
      </c>
      <c r="AD12" s="114">
        <v>15.2</v>
      </c>
      <c r="AE12" s="115">
        <v>17.23</v>
      </c>
      <c r="AF12" s="118">
        <f t="shared" si="9"/>
        <v>15.74</v>
      </c>
      <c r="AG12" s="119"/>
      <c r="AH12" s="120">
        <v>9.15</v>
      </c>
      <c r="AI12" s="106">
        <v>13.38</v>
      </c>
      <c r="AJ12" s="106">
        <f t="shared" si="10"/>
        <v>10.842</v>
      </c>
      <c r="AK12" s="106">
        <v>17.38</v>
      </c>
      <c r="AL12" s="106">
        <v>14.25</v>
      </c>
      <c r="AM12" s="118">
        <f t="shared" si="11"/>
        <v>16.128</v>
      </c>
      <c r="AN12" s="121">
        <f t="shared" si="12"/>
        <v>13.44833333</v>
      </c>
      <c r="AO12" s="122">
        <f t="shared" si="13"/>
        <v>13.24533333</v>
      </c>
      <c r="AP12" s="122">
        <f t="shared" si="14"/>
        <v>14.42929825</v>
      </c>
      <c r="AQ12" s="122">
        <f t="shared" si="15"/>
        <v>13.82213675</v>
      </c>
      <c r="AR12" s="123">
        <f t="shared" si="16"/>
        <v>41</v>
      </c>
      <c r="AS12" s="107">
        <f t="shared" si="17"/>
        <v>67.70844017</v>
      </c>
      <c r="AT12" s="123">
        <f t="shared" si="18"/>
        <v>51</v>
      </c>
      <c r="AU12" s="107">
        <f t="shared" si="19"/>
        <v>81.1567735</v>
      </c>
      <c r="AV12" s="123">
        <f t="shared" si="20"/>
        <v>48</v>
      </c>
      <c r="AW12" s="107">
        <f t="shared" si="21"/>
        <v>81.79844017</v>
      </c>
      <c r="AX12" s="123">
        <f t="shared" si="22"/>
        <v>48</v>
      </c>
      <c r="AY12" s="121">
        <f t="shared" si="23"/>
        <v>68.35010684</v>
      </c>
      <c r="AZ12" s="123">
        <f t="shared" si="24"/>
        <v>46</v>
      </c>
      <c r="BA12" s="124"/>
      <c r="BB12" s="124"/>
      <c r="BC12" s="124"/>
      <c r="BD12" s="123"/>
      <c r="BE12" s="125"/>
      <c r="BF12" s="125"/>
      <c r="BG12" s="125"/>
      <c r="BH12" s="125"/>
      <c r="BI12" s="125"/>
      <c r="BJ12" s="125"/>
      <c r="BK12" s="125"/>
      <c r="BL12" s="125"/>
      <c r="BM12" s="125"/>
      <c r="BN12" s="100"/>
      <c r="BO12" s="126"/>
      <c r="BP12" s="126"/>
    </row>
    <row r="13" ht="30.0" customHeight="1">
      <c r="A13" s="157" t="s">
        <v>1284</v>
      </c>
      <c r="B13" s="157" t="s">
        <v>1262</v>
      </c>
      <c r="C13" s="128">
        <f t="shared" si="1"/>
        <v>15.0465812</v>
      </c>
      <c r="D13" s="129"/>
      <c r="E13" s="130">
        <v>16.1</v>
      </c>
      <c r="F13" s="131">
        <v>14.18</v>
      </c>
      <c r="G13" s="131">
        <f t="shared" si="2"/>
        <v>15.14</v>
      </c>
      <c r="H13" s="132">
        <v>14.53</v>
      </c>
      <c r="I13" s="132">
        <v>12.13</v>
      </c>
      <c r="J13" s="132">
        <f t="shared" si="3"/>
        <v>13.33</v>
      </c>
      <c r="K13" s="133">
        <f t="shared" si="4"/>
        <v>14.235</v>
      </c>
      <c r="L13" s="133"/>
      <c r="M13" s="134">
        <v>7.0</v>
      </c>
      <c r="N13" s="135">
        <v>15.64</v>
      </c>
      <c r="O13" s="136">
        <v>16.38</v>
      </c>
      <c r="P13" s="132">
        <v>19.1</v>
      </c>
      <c r="Q13" s="136">
        <v>12.88</v>
      </c>
      <c r="R13" s="136">
        <v>18.31</v>
      </c>
      <c r="S13" s="137">
        <v>15.75</v>
      </c>
      <c r="T13" s="138">
        <v>15.75</v>
      </c>
      <c r="U13" s="139">
        <f t="shared" si="5"/>
        <v>10.70285714</v>
      </c>
      <c r="V13" s="139">
        <f t="shared" si="6"/>
        <v>17.425</v>
      </c>
      <c r="W13" s="139">
        <f t="shared" si="7"/>
        <v>14.63</v>
      </c>
      <c r="X13" s="139">
        <f t="shared" si="8"/>
        <v>17.32538462</v>
      </c>
      <c r="Y13" s="139"/>
      <c r="Z13" s="140">
        <v>15.25</v>
      </c>
      <c r="AA13" s="141">
        <v>12.0</v>
      </c>
      <c r="AB13" s="142">
        <v>16.85</v>
      </c>
      <c r="AC13" s="141">
        <v>16.95</v>
      </c>
      <c r="AD13" s="140">
        <v>17.1</v>
      </c>
      <c r="AE13" s="141">
        <v>16.55</v>
      </c>
      <c r="AF13" s="144">
        <f t="shared" si="9"/>
        <v>15.78333333</v>
      </c>
      <c r="AG13" s="145"/>
      <c r="AH13" s="146">
        <v>16.03</v>
      </c>
      <c r="AI13" s="132">
        <v>13.5</v>
      </c>
      <c r="AJ13" s="132">
        <f t="shared" si="10"/>
        <v>15.018</v>
      </c>
      <c r="AK13" s="132">
        <v>16.38</v>
      </c>
      <c r="AL13" s="132">
        <v>17.0</v>
      </c>
      <c r="AM13" s="144">
        <f t="shared" si="11"/>
        <v>16.628</v>
      </c>
      <c r="AN13" s="147">
        <f t="shared" si="12"/>
        <v>15.88666667</v>
      </c>
      <c r="AO13" s="148">
        <f t="shared" si="13"/>
        <v>15.64616667</v>
      </c>
      <c r="AP13" s="148">
        <f t="shared" si="14"/>
        <v>14.4154386</v>
      </c>
      <c r="AQ13" s="148">
        <f t="shared" si="15"/>
        <v>15.0465812</v>
      </c>
      <c r="AR13" s="149">
        <f t="shared" si="16"/>
        <v>7</v>
      </c>
      <c r="AS13" s="133">
        <f t="shared" si="17"/>
        <v>73.19816239</v>
      </c>
      <c r="AT13" s="149">
        <f t="shared" si="18"/>
        <v>13</v>
      </c>
      <c r="AU13" s="133">
        <f t="shared" si="19"/>
        <v>89.08482906</v>
      </c>
      <c r="AV13" s="149">
        <f t="shared" si="20"/>
        <v>10</v>
      </c>
      <c r="AW13" s="133">
        <f t="shared" si="21"/>
        <v>91.74149573</v>
      </c>
      <c r="AX13" s="149">
        <f t="shared" si="22"/>
        <v>9</v>
      </c>
      <c r="AY13" s="147">
        <f t="shared" si="23"/>
        <v>75.85482906</v>
      </c>
      <c r="AZ13" s="149">
        <f t="shared" si="24"/>
        <v>10</v>
      </c>
      <c r="BA13" s="159"/>
      <c r="BB13" s="159"/>
      <c r="BC13" s="159"/>
      <c r="BD13" s="149"/>
      <c r="BE13" s="152"/>
      <c r="BF13" s="152"/>
      <c r="BG13" s="152"/>
      <c r="BH13" s="152"/>
      <c r="BI13" s="152"/>
      <c r="BJ13" s="152"/>
      <c r="BK13" s="152"/>
      <c r="BL13" s="152"/>
      <c r="BM13" s="152"/>
      <c r="BN13" s="100"/>
      <c r="BO13" s="126"/>
      <c r="BP13" s="126"/>
    </row>
    <row r="14" ht="30.0" customHeight="1">
      <c r="A14" s="162" t="s">
        <v>3011</v>
      </c>
      <c r="B14" s="162" t="s">
        <v>1508</v>
      </c>
      <c r="C14" s="102">
        <f t="shared" si="1"/>
        <v>14.29940171</v>
      </c>
      <c r="D14" s="103"/>
      <c r="E14" s="104">
        <v>16.55</v>
      </c>
      <c r="F14" s="105">
        <v>12.55</v>
      </c>
      <c r="G14" s="105">
        <f t="shared" si="2"/>
        <v>14.55</v>
      </c>
      <c r="H14" s="106">
        <v>18.53</v>
      </c>
      <c r="I14" s="106">
        <v>14.83</v>
      </c>
      <c r="J14" s="106">
        <f t="shared" si="3"/>
        <v>16.68</v>
      </c>
      <c r="K14" s="107">
        <f t="shared" si="4"/>
        <v>15.615</v>
      </c>
      <c r="L14" s="107"/>
      <c r="M14" s="108">
        <v>7.0</v>
      </c>
      <c r="N14" s="109">
        <v>14.56</v>
      </c>
      <c r="O14" s="110">
        <v>15.13</v>
      </c>
      <c r="P14" s="106">
        <v>16.95</v>
      </c>
      <c r="Q14" s="110">
        <v>12.25</v>
      </c>
      <c r="R14" s="110">
        <v>18.38</v>
      </c>
      <c r="S14" s="154">
        <v>13.63</v>
      </c>
      <c r="T14" s="112">
        <v>13.38</v>
      </c>
      <c r="U14" s="113">
        <f t="shared" si="5"/>
        <v>10.24</v>
      </c>
      <c r="V14" s="113">
        <f t="shared" si="6"/>
        <v>15.165</v>
      </c>
      <c r="W14" s="113">
        <f t="shared" si="7"/>
        <v>13.69</v>
      </c>
      <c r="X14" s="113">
        <f t="shared" si="8"/>
        <v>16.55307692</v>
      </c>
      <c r="Y14" s="113"/>
      <c r="Z14" s="114">
        <v>12.28</v>
      </c>
      <c r="AA14" s="115">
        <v>13.18</v>
      </c>
      <c r="AB14" s="116">
        <v>15.63</v>
      </c>
      <c r="AC14" s="115">
        <v>10.85</v>
      </c>
      <c r="AD14" s="114">
        <v>13.95</v>
      </c>
      <c r="AE14" s="115">
        <v>13.75</v>
      </c>
      <c r="AF14" s="118">
        <f t="shared" si="9"/>
        <v>13.27333333</v>
      </c>
      <c r="AG14" s="119"/>
      <c r="AH14" s="120">
        <v>12.95</v>
      </c>
      <c r="AI14" s="106">
        <v>13.0</v>
      </c>
      <c r="AJ14" s="106">
        <f t="shared" si="10"/>
        <v>12.97</v>
      </c>
      <c r="AK14" s="106">
        <v>17.18</v>
      </c>
      <c r="AL14" s="106">
        <v>16.75</v>
      </c>
      <c r="AM14" s="118">
        <f t="shared" si="11"/>
        <v>17.008</v>
      </c>
      <c r="AN14" s="121">
        <f t="shared" si="12"/>
        <v>15.00166667</v>
      </c>
      <c r="AO14" s="122">
        <f t="shared" si="13"/>
        <v>14.40183333</v>
      </c>
      <c r="AP14" s="122">
        <f t="shared" si="14"/>
        <v>14.19157895</v>
      </c>
      <c r="AQ14" s="122">
        <f t="shared" si="15"/>
        <v>14.29940171</v>
      </c>
      <c r="AR14" s="123">
        <f t="shared" si="16"/>
        <v>29</v>
      </c>
      <c r="AS14" s="107">
        <f t="shared" si="17"/>
        <v>71.36380342</v>
      </c>
      <c r="AT14" s="123">
        <f t="shared" si="18"/>
        <v>24</v>
      </c>
      <c r="AU14" s="107">
        <f t="shared" si="19"/>
        <v>86.36547009</v>
      </c>
      <c r="AV14" s="123">
        <f t="shared" si="20"/>
        <v>23</v>
      </c>
      <c r="AW14" s="107">
        <f t="shared" si="21"/>
        <v>88.77713675</v>
      </c>
      <c r="AX14" s="123">
        <f t="shared" si="22"/>
        <v>19</v>
      </c>
      <c r="AY14" s="121">
        <f t="shared" si="23"/>
        <v>73.77547009</v>
      </c>
      <c r="AZ14" s="123">
        <f t="shared" si="24"/>
        <v>16</v>
      </c>
      <c r="BA14" s="124"/>
      <c r="BB14" s="155"/>
      <c r="BC14" s="155"/>
      <c r="BD14" s="156"/>
      <c r="BE14" s="125"/>
      <c r="BF14" s="125"/>
      <c r="BG14" s="125"/>
      <c r="BH14" s="125"/>
      <c r="BI14" s="125"/>
      <c r="BJ14" s="125"/>
      <c r="BK14" s="125"/>
      <c r="BL14" s="125"/>
      <c r="BM14" s="125"/>
      <c r="BN14" s="100"/>
      <c r="BO14" s="126"/>
      <c r="BP14" s="126"/>
    </row>
    <row r="15" ht="30.0" customHeight="1">
      <c r="A15" s="127" t="s">
        <v>3905</v>
      </c>
      <c r="B15" s="127" t="s">
        <v>560</v>
      </c>
      <c r="C15" s="128">
        <f t="shared" si="1"/>
        <v>14.45136752</v>
      </c>
      <c r="D15" s="129"/>
      <c r="E15" s="131">
        <v>16.13</v>
      </c>
      <c r="F15" s="131">
        <v>13.3</v>
      </c>
      <c r="G15" s="131">
        <f t="shared" si="2"/>
        <v>14.715</v>
      </c>
      <c r="H15" s="132">
        <v>17.5</v>
      </c>
      <c r="I15" s="132">
        <v>13.68</v>
      </c>
      <c r="J15" s="132">
        <f t="shared" si="3"/>
        <v>15.59</v>
      </c>
      <c r="K15" s="133">
        <f t="shared" si="4"/>
        <v>15.1525</v>
      </c>
      <c r="L15" s="133"/>
      <c r="M15" s="134">
        <v>7.0</v>
      </c>
      <c r="N15" s="135">
        <v>11.95</v>
      </c>
      <c r="O15" s="136">
        <v>14.13</v>
      </c>
      <c r="P15" s="132">
        <v>18.8</v>
      </c>
      <c r="Q15" s="136">
        <v>13.5</v>
      </c>
      <c r="R15" s="136">
        <v>17.0</v>
      </c>
      <c r="S15" s="137">
        <v>15.25</v>
      </c>
      <c r="T15" s="138">
        <v>13.25</v>
      </c>
      <c r="U15" s="139">
        <f t="shared" si="5"/>
        <v>9.121428571</v>
      </c>
      <c r="V15" s="139">
        <f t="shared" si="6"/>
        <v>16.025</v>
      </c>
      <c r="W15" s="139">
        <f t="shared" si="7"/>
        <v>13.815</v>
      </c>
      <c r="X15" s="139">
        <f t="shared" si="8"/>
        <v>16.32692308</v>
      </c>
      <c r="Y15" s="139"/>
      <c r="Z15" s="140">
        <v>13.45</v>
      </c>
      <c r="AA15" s="141">
        <v>14.75</v>
      </c>
      <c r="AB15" s="142">
        <v>14.8</v>
      </c>
      <c r="AC15" s="141">
        <v>16.58</v>
      </c>
      <c r="AD15" s="140">
        <v>17.35</v>
      </c>
      <c r="AE15" s="141">
        <v>14.15</v>
      </c>
      <c r="AF15" s="144">
        <f t="shared" si="9"/>
        <v>15.18</v>
      </c>
      <c r="AG15" s="145"/>
      <c r="AH15" s="146">
        <v>14.5</v>
      </c>
      <c r="AI15" s="132">
        <v>12.38</v>
      </c>
      <c r="AJ15" s="132">
        <f t="shared" si="10"/>
        <v>13.652</v>
      </c>
      <c r="AK15" s="132">
        <v>15.85</v>
      </c>
      <c r="AL15" s="132">
        <v>17.25</v>
      </c>
      <c r="AM15" s="144">
        <f t="shared" si="11"/>
        <v>16.41</v>
      </c>
      <c r="AN15" s="147">
        <f t="shared" si="12"/>
        <v>15.055</v>
      </c>
      <c r="AO15" s="148">
        <f t="shared" si="13"/>
        <v>14.71983333</v>
      </c>
      <c r="AP15" s="148">
        <f t="shared" si="14"/>
        <v>14.16877193</v>
      </c>
      <c r="AQ15" s="148">
        <f t="shared" si="15"/>
        <v>14.45136752</v>
      </c>
      <c r="AR15" s="149">
        <f t="shared" si="16"/>
        <v>24</v>
      </c>
      <c r="AS15" s="133">
        <f t="shared" si="17"/>
        <v>69.99690171</v>
      </c>
      <c r="AT15" s="149">
        <f t="shared" si="18"/>
        <v>32</v>
      </c>
      <c r="AU15" s="133">
        <f t="shared" si="19"/>
        <v>85.05190171</v>
      </c>
      <c r="AV15" s="149">
        <f t="shared" si="20"/>
        <v>29</v>
      </c>
      <c r="AW15" s="133">
        <f t="shared" si="21"/>
        <v>86.11523504</v>
      </c>
      <c r="AX15" s="149">
        <f t="shared" si="22"/>
        <v>30</v>
      </c>
      <c r="AY15" s="147">
        <f t="shared" si="23"/>
        <v>71.06023504</v>
      </c>
      <c r="AZ15" s="149">
        <f t="shared" si="24"/>
        <v>31</v>
      </c>
      <c r="BA15" s="150"/>
      <c r="BB15" s="150"/>
      <c r="BC15" s="150"/>
      <c r="BD15" s="151"/>
      <c r="BE15" s="152"/>
      <c r="BF15" s="152"/>
      <c r="BG15" s="152"/>
      <c r="BH15" s="152"/>
      <c r="BI15" s="152"/>
      <c r="BJ15" s="152"/>
      <c r="BK15" s="152"/>
      <c r="BL15" s="152"/>
      <c r="BM15" s="152"/>
      <c r="BN15" s="100"/>
      <c r="BO15" s="126"/>
      <c r="BP15" s="126"/>
    </row>
    <row r="16" ht="30.0" customHeight="1">
      <c r="A16" s="153" t="s">
        <v>5015</v>
      </c>
      <c r="B16" s="153" t="s">
        <v>5016</v>
      </c>
      <c r="C16" s="102">
        <f t="shared" si="1"/>
        <v>15.2365812</v>
      </c>
      <c r="D16" s="103"/>
      <c r="E16" s="104">
        <v>16.2</v>
      </c>
      <c r="F16" s="105">
        <v>15.25</v>
      </c>
      <c r="G16" s="105">
        <f t="shared" si="2"/>
        <v>15.725</v>
      </c>
      <c r="H16" s="106">
        <v>16.78</v>
      </c>
      <c r="I16" s="106">
        <v>13.95</v>
      </c>
      <c r="J16" s="106">
        <f t="shared" si="3"/>
        <v>15.365</v>
      </c>
      <c r="K16" s="107">
        <f t="shared" si="4"/>
        <v>15.545</v>
      </c>
      <c r="L16" s="107"/>
      <c r="M16" s="108">
        <v>7.0</v>
      </c>
      <c r="N16" s="109">
        <v>15.81</v>
      </c>
      <c r="O16" s="110">
        <v>17.63</v>
      </c>
      <c r="P16" s="106">
        <v>19.3</v>
      </c>
      <c r="Q16" s="110">
        <v>18.44</v>
      </c>
      <c r="R16" s="110">
        <v>19.25</v>
      </c>
      <c r="S16" s="154">
        <v>12.13</v>
      </c>
      <c r="T16" s="112">
        <v>13.19</v>
      </c>
      <c r="U16" s="113">
        <f t="shared" si="5"/>
        <v>10.77571429</v>
      </c>
      <c r="V16" s="113">
        <f t="shared" si="6"/>
        <v>16.245</v>
      </c>
      <c r="W16" s="113">
        <f t="shared" si="7"/>
        <v>18.035</v>
      </c>
      <c r="X16" s="113">
        <f t="shared" si="8"/>
        <v>16.51153846</v>
      </c>
      <c r="Y16" s="113"/>
      <c r="Z16" s="114">
        <v>14.55</v>
      </c>
      <c r="AA16" s="115">
        <v>12.05</v>
      </c>
      <c r="AB16" s="116">
        <v>14.95</v>
      </c>
      <c r="AC16" s="115">
        <v>14.5</v>
      </c>
      <c r="AD16" s="114">
        <v>15.9</v>
      </c>
      <c r="AE16" s="115">
        <v>13.18</v>
      </c>
      <c r="AF16" s="118">
        <f t="shared" si="9"/>
        <v>14.18833333</v>
      </c>
      <c r="AG16" s="119"/>
      <c r="AH16" s="120">
        <v>13.0</v>
      </c>
      <c r="AI16" s="106">
        <v>17.5</v>
      </c>
      <c r="AJ16" s="106">
        <f t="shared" si="10"/>
        <v>14.8</v>
      </c>
      <c r="AK16" s="106">
        <v>16.7</v>
      </c>
      <c r="AL16" s="106">
        <v>14.25</v>
      </c>
      <c r="AM16" s="118">
        <f t="shared" si="11"/>
        <v>15.72</v>
      </c>
      <c r="AN16" s="121">
        <f t="shared" si="12"/>
        <v>15.19166667</v>
      </c>
      <c r="AO16" s="122">
        <f t="shared" si="13"/>
        <v>16.2685</v>
      </c>
      <c r="AP16" s="122">
        <f t="shared" si="14"/>
        <v>14.15035088</v>
      </c>
      <c r="AQ16" s="122">
        <f t="shared" si="15"/>
        <v>15.2365812</v>
      </c>
      <c r="AR16" s="123">
        <f t="shared" si="16"/>
        <v>6</v>
      </c>
      <c r="AS16" s="107">
        <f t="shared" si="17"/>
        <v>75.98816239</v>
      </c>
      <c r="AT16" s="123">
        <f t="shared" si="18"/>
        <v>6</v>
      </c>
      <c r="AU16" s="107">
        <f t="shared" si="19"/>
        <v>91.17982906</v>
      </c>
      <c r="AV16" s="123">
        <f t="shared" si="20"/>
        <v>6</v>
      </c>
      <c r="AW16" s="107">
        <f t="shared" si="21"/>
        <v>92.21149573</v>
      </c>
      <c r="AX16" s="123">
        <f t="shared" si="22"/>
        <v>8</v>
      </c>
      <c r="AY16" s="121">
        <f t="shared" si="23"/>
        <v>77.01982906</v>
      </c>
      <c r="AZ16" s="123">
        <f t="shared" si="24"/>
        <v>7</v>
      </c>
      <c r="BA16" s="155"/>
      <c r="BB16" s="155"/>
      <c r="BC16" s="155"/>
      <c r="BD16" s="156"/>
      <c r="BE16" s="125"/>
      <c r="BF16" s="125"/>
      <c r="BG16" s="125"/>
      <c r="BH16" s="125"/>
      <c r="BI16" s="125"/>
      <c r="BJ16" s="125"/>
      <c r="BK16" s="125"/>
      <c r="BL16" s="125"/>
      <c r="BM16" s="125"/>
      <c r="BN16" s="100"/>
      <c r="BO16" s="126"/>
      <c r="BP16" s="126"/>
    </row>
    <row r="17" ht="30.0" customHeight="1">
      <c r="A17" s="160" t="s">
        <v>2952</v>
      </c>
      <c r="B17" s="160" t="s">
        <v>2953</v>
      </c>
      <c r="C17" s="128">
        <f t="shared" si="1"/>
        <v>14.62162393</v>
      </c>
      <c r="D17" s="129"/>
      <c r="E17" s="130">
        <v>14.73</v>
      </c>
      <c r="F17" s="131">
        <v>11.3</v>
      </c>
      <c r="G17" s="131">
        <f t="shared" si="2"/>
        <v>13.015</v>
      </c>
      <c r="H17" s="132">
        <v>18.23</v>
      </c>
      <c r="I17" s="132">
        <v>16.9</v>
      </c>
      <c r="J17" s="132">
        <f t="shared" si="3"/>
        <v>17.565</v>
      </c>
      <c r="K17" s="133">
        <f t="shared" si="4"/>
        <v>15.29</v>
      </c>
      <c r="L17" s="133"/>
      <c r="M17" s="134">
        <v>7.0</v>
      </c>
      <c r="N17" s="135">
        <v>13.83</v>
      </c>
      <c r="O17" s="136">
        <v>14.25</v>
      </c>
      <c r="P17" s="132">
        <v>13.1</v>
      </c>
      <c r="Q17" s="136">
        <v>14.5</v>
      </c>
      <c r="R17" s="136">
        <v>18.38</v>
      </c>
      <c r="S17" s="137">
        <v>14.63</v>
      </c>
      <c r="T17" s="138">
        <v>15.13</v>
      </c>
      <c r="U17" s="139">
        <f t="shared" si="5"/>
        <v>9.927142857</v>
      </c>
      <c r="V17" s="139">
        <f t="shared" si="6"/>
        <v>14.115</v>
      </c>
      <c r="W17" s="139">
        <f t="shared" si="7"/>
        <v>14.375</v>
      </c>
      <c r="X17" s="139">
        <f t="shared" si="8"/>
        <v>16.93769231</v>
      </c>
      <c r="Y17" s="139"/>
      <c r="Z17" s="140">
        <v>15.33</v>
      </c>
      <c r="AA17" s="141">
        <v>13.58</v>
      </c>
      <c r="AB17" s="142">
        <v>15.25</v>
      </c>
      <c r="AC17" s="141">
        <v>15.13</v>
      </c>
      <c r="AD17" s="140">
        <v>16.6</v>
      </c>
      <c r="AE17" s="141">
        <v>14.25</v>
      </c>
      <c r="AF17" s="144">
        <f t="shared" si="9"/>
        <v>15.02333333</v>
      </c>
      <c r="AG17" s="145"/>
      <c r="AH17" s="146">
        <v>14.6</v>
      </c>
      <c r="AI17" s="132">
        <v>18.0</v>
      </c>
      <c r="AJ17" s="132">
        <f t="shared" si="10"/>
        <v>15.96</v>
      </c>
      <c r="AK17" s="132">
        <v>15.7</v>
      </c>
      <c r="AL17" s="132">
        <v>15.25</v>
      </c>
      <c r="AM17" s="144">
        <f t="shared" si="11"/>
        <v>15.52</v>
      </c>
      <c r="AN17" s="147">
        <f t="shared" si="12"/>
        <v>15.64166667</v>
      </c>
      <c r="AO17" s="148">
        <f t="shared" si="13"/>
        <v>15.12516667</v>
      </c>
      <c r="AP17" s="148">
        <f t="shared" si="14"/>
        <v>14.09157895</v>
      </c>
      <c r="AQ17" s="148">
        <f t="shared" si="15"/>
        <v>14.62162393</v>
      </c>
      <c r="AR17" s="149">
        <f t="shared" si="16"/>
        <v>18</v>
      </c>
      <c r="AS17" s="133">
        <f t="shared" si="17"/>
        <v>73.06491453</v>
      </c>
      <c r="AT17" s="149">
        <f t="shared" si="18"/>
        <v>14</v>
      </c>
      <c r="AU17" s="133">
        <f t="shared" si="19"/>
        <v>88.7065812</v>
      </c>
      <c r="AV17" s="149">
        <f t="shared" si="20"/>
        <v>13</v>
      </c>
      <c r="AW17" s="133">
        <f t="shared" si="21"/>
        <v>89.6465812</v>
      </c>
      <c r="AX17" s="149">
        <f t="shared" si="22"/>
        <v>14</v>
      </c>
      <c r="AY17" s="147">
        <f t="shared" si="23"/>
        <v>74.00491453</v>
      </c>
      <c r="AZ17" s="149">
        <f t="shared" si="24"/>
        <v>14</v>
      </c>
      <c r="BA17" s="159"/>
      <c r="BB17" s="159"/>
      <c r="BC17" s="150"/>
      <c r="BD17" s="151"/>
      <c r="BE17" s="152"/>
      <c r="BF17" s="152"/>
      <c r="BG17" s="152"/>
      <c r="BH17" s="152"/>
      <c r="BI17" s="152"/>
      <c r="BJ17" s="152"/>
      <c r="BK17" s="152"/>
      <c r="BL17" s="152"/>
      <c r="BM17" s="152"/>
      <c r="BN17" s="100"/>
      <c r="BO17" s="126"/>
      <c r="BP17" s="126"/>
    </row>
    <row r="18" ht="30.0" customHeight="1">
      <c r="A18" s="153" t="s">
        <v>4900</v>
      </c>
      <c r="B18" s="153" t="s">
        <v>3200</v>
      </c>
      <c r="C18" s="102">
        <f t="shared" si="1"/>
        <v>14.54529915</v>
      </c>
      <c r="D18" s="103"/>
      <c r="E18" s="104">
        <v>14.3</v>
      </c>
      <c r="F18" s="105">
        <v>11.28</v>
      </c>
      <c r="G18" s="105">
        <f t="shared" si="2"/>
        <v>12.79</v>
      </c>
      <c r="H18" s="106">
        <v>18.13</v>
      </c>
      <c r="I18" s="106">
        <v>14.9</v>
      </c>
      <c r="J18" s="106">
        <f t="shared" si="3"/>
        <v>16.515</v>
      </c>
      <c r="K18" s="107">
        <f t="shared" si="4"/>
        <v>14.6525</v>
      </c>
      <c r="L18" s="107"/>
      <c r="M18" s="108">
        <v>7.0</v>
      </c>
      <c r="N18" s="109">
        <v>14.26</v>
      </c>
      <c r="O18" s="110">
        <v>16.38</v>
      </c>
      <c r="P18" s="106">
        <v>18.95</v>
      </c>
      <c r="Q18" s="110">
        <v>17.0</v>
      </c>
      <c r="R18" s="110">
        <v>16.88</v>
      </c>
      <c r="S18" s="154">
        <v>12.0</v>
      </c>
      <c r="T18" s="112">
        <v>13.75</v>
      </c>
      <c r="U18" s="113">
        <f t="shared" si="5"/>
        <v>10.11142857</v>
      </c>
      <c r="V18" s="113">
        <f t="shared" si="6"/>
        <v>16.35</v>
      </c>
      <c r="W18" s="113">
        <f t="shared" si="7"/>
        <v>16.69</v>
      </c>
      <c r="X18" s="113">
        <f t="shared" si="8"/>
        <v>15.00307692</v>
      </c>
      <c r="Y18" s="113"/>
      <c r="Z18" s="114">
        <v>12.88</v>
      </c>
      <c r="AA18" s="115">
        <v>13.25</v>
      </c>
      <c r="AB18" s="116">
        <v>15.65</v>
      </c>
      <c r="AC18" s="115">
        <v>15.68</v>
      </c>
      <c r="AD18" s="114">
        <v>16.8</v>
      </c>
      <c r="AE18" s="115">
        <v>13.2</v>
      </c>
      <c r="AF18" s="118">
        <f t="shared" si="9"/>
        <v>14.57666667</v>
      </c>
      <c r="AG18" s="119"/>
      <c r="AH18" s="120">
        <v>13.55</v>
      </c>
      <c r="AI18" s="106">
        <v>17.88</v>
      </c>
      <c r="AJ18" s="106">
        <f t="shared" si="10"/>
        <v>15.282</v>
      </c>
      <c r="AK18" s="106">
        <v>12.35</v>
      </c>
      <c r="AL18" s="106">
        <v>15.25</v>
      </c>
      <c r="AM18" s="118">
        <f t="shared" si="11"/>
        <v>13.51</v>
      </c>
      <c r="AN18" s="121">
        <f t="shared" si="12"/>
        <v>14.155</v>
      </c>
      <c r="AO18" s="122">
        <f t="shared" si="13"/>
        <v>15.07283333</v>
      </c>
      <c r="AP18" s="122">
        <f t="shared" si="14"/>
        <v>13.99</v>
      </c>
      <c r="AQ18" s="122">
        <f t="shared" si="15"/>
        <v>14.54529915</v>
      </c>
      <c r="AR18" s="123">
        <f t="shared" si="16"/>
        <v>22</v>
      </c>
      <c r="AS18" s="107">
        <f t="shared" si="17"/>
        <v>71.81143162</v>
      </c>
      <c r="AT18" s="123">
        <f t="shared" si="18"/>
        <v>21</v>
      </c>
      <c r="AU18" s="107">
        <f t="shared" si="19"/>
        <v>85.96643162</v>
      </c>
      <c r="AV18" s="123">
        <f t="shared" si="20"/>
        <v>25</v>
      </c>
      <c r="AW18" s="107">
        <f t="shared" si="21"/>
        <v>86.31309829</v>
      </c>
      <c r="AX18" s="123">
        <f t="shared" si="22"/>
        <v>27</v>
      </c>
      <c r="AY18" s="121">
        <f t="shared" si="23"/>
        <v>72.15809829</v>
      </c>
      <c r="AZ18" s="123">
        <f t="shared" si="24"/>
        <v>24</v>
      </c>
      <c r="BA18" s="155"/>
      <c r="BB18" s="155"/>
      <c r="BC18" s="155"/>
      <c r="BD18" s="156"/>
      <c r="BE18" s="125"/>
      <c r="BF18" s="125"/>
      <c r="BG18" s="125"/>
      <c r="BH18" s="125"/>
      <c r="BI18" s="125"/>
      <c r="BJ18" s="125"/>
      <c r="BK18" s="125"/>
      <c r="BL18" s="125"/>
      <c r="BM18" s="125"/>
      <c r="BN18" s="100"/>
      <c r="BO18" s="126"/>
      <c r="BP18" s="126"/>
    </row>
    <row r="19" ht="30.0" customHeight="1">
      <c r="A19" s="160" t="s">
        <v>2938</v>
      </c>
      <c r="B19" s="160" t="s">
        <v>2939</v>
      </c>
      <c r="C19" s="128">
        <f t="shared" si="1"/>
        <v>13.50059829</v>
      </c>
      <c r="D19" s="129"/>
      <c r="E19" s="130">
        <v>13.7</v>
      </c>
      <c r="F19" s="131">
        <v>10.45</v>
      </c>
      <c r="G19" s="131">
        <f t="shared" si="2"/>
        <v>12.075</v>
      </c>
      <c r="H19" s="132">
        <v>17.75</v>
      </c>
      <c r="I19" s="132">
        <v>15.45</v>
      </c>
      <c r="J19" s="132">
        <f t="shared" si="3"/>
        <v>16.6</v>
      </c>
      <c r="K19" s="133">
        <f t="shared" si="4"/>
        <v>14.3375</v>
      </c>
      <c r="L19" s="133"/>
      <c r="M19" s="134">
        <v>7.0</v>
      </c>
      <c r="N19" s="135">
        <v>14.81</v>
      </c>
      <c r="O19" s="136">
        <v>11.81</v>
      </c>
      <c r="P19" s="132">
        <v>8.5</v>
      </c>
      <c r="Q19" s="136">
        <v>9.69</v>
      </c>
      <c r="R19" s="136">
        <v>18.25</v>
      </c>
      <c r="S19" s="137">
        <v>9.13</v>
      </c>
      <c r="T19" s="138">
        <v>15.25</v>
      </c>
      <c r="U19" s="139">
        <f t="shared" si="5"/>
        <v>10.34714286</v>
      </c>
      <c r="V19" s="139">
        <f t="shared" si="6"/>
        <v>11.875</v>
      </c>
      <c r="W19" s="139">
        <f t="shared" si="7"/>
        <v>10.75</v>
      </c>
      <c r="X19" s="139">
        <f t="shared" si="8"/>
        <v>14.74230769</v>
      </c>
      <c r="Y19" s="139"/>
      <c r="Z19" s="140">
        <v>15.5</v>
      </c>
      <c r="AA19" s="141">
        <v>13.78</v>
      </c>
      <c r="AB19" s="142">
        <v>12.85</v>
      </c>
      <c r="AC19" s="141">
        <v>16.3</v>
      </c>
      <c r="AD19" s="140">
        <v>16.0</v>
      </c>
      <c r="AE19" s="141">
        <v>17.23</v>
      </c>
      <c r="AF19" s="144">
        <f t="shared" si="9"/>
        <v>15.27666667</v>
      </c>
      <c r="AG19" s="145"/>
      <c r="AH19" s="146">
        <v>13.65</v>
      </c>
      <c r="AI19" s="132">
        <v>15.0</v>
      </c>
      <c r="AJ19" s="132">
        <f t="shared" si="10"/>
        <v>14.19</v>
      </c>
      <c r="AK19" s="132">
        <v>16.93</v>
      </c>
      <c r="AL19" s="132">
        <v>16.5</v>
      </c>
      <c r="AM19" s="144">
        <f t="shared" si="11"/>
        <v>16.758</v>
      </c>
      <c r="AN19" s="147">
        <f t="shared" si="12"/>
        <v>15.44333333</v>
      </c>
      <c r="AO19" s="148">
        <f t="shared" si="13"/>
        <v>13.05833333</v>
      </c>
      <c r="AP19" s="148">
        <f t="shared" si="14"/>
        <v>13.96614035</v>
      </c>
      <c r="AQ19" s="148">
        <f t="shared" si="15"/>
        <v>13.50059829</v>
      </c>
      <c r="AR19" s="149">
        <f t="shared" si="16"/>
        <v>53</v>
      </c>
      <c r="AS19" s="133">
        <f t="shared" si="17"/>
        <v>68.58869658</v>
      </c>
      <c r="AT19" s="149">
        <f t="shared" si="18"/>
        <v>44</v>
      </c>
      <c r="AU19" s="133">
        <f t="shared" si="19"/>
        <v>84.03202991</v>
      </c>
      <c r="AV19" s="149">
        <f t="shared" si="20"/>
        <v>32</v>
      </c>
      <c r="AW19" s="133">
        <f t="shared" si="21"/>
        <v>87.03536325</v>
      </c>
      <c r="AX19" s="149">
        <f t="shared" si="22"/>
        <v>23</v>
      </c>
      <c r="AY19" s="147">
        <f t="shared" si="23"/>
        <v>71.59202991</v>
      </c>
      <c r="AZ19" s="149">
        <f t="shared" si="24"/>
        <v>30</v>
      </c>
      <c r="BA19" s="159"/>
      <c r="BB19" s="159"/>
      <c r="BC19" s="150"/>
      <c r="BD19" s="151"/>
      <c r="BE19" s="152"/>
      <c r="BF19" s="152"/>
      <c r="BG19" s="152"/>
      <c r="BH19" s="152"/>
      <c r="BI19" s="152"/>
      <c r="BJ19" s="152"/>
      <c r="BK19" s="152"/>
      <c r="BL19" s="152"/>
      <c r="BM19" s="152"/>
      <c r="BN19" s="100"/>
      <c r="BO19" s="126"/>
      <c r="BP19" s="126"/>
    </row>
    <row r="20" ht="30.0" customHeight="1">
      <c r="A20" s="162" t="s">
        <v>2183</v>
      </c>
      <c r="B20" s="162" t="s">
        <v>1658</v>
      </c>
      <c r="C20" s="102">
        <f t="shared" si="1"/>
        <v>14.62991453</v>
      </c>
      <c r="D20" s="103"/>
      <c r="E20" s="163">
        <v>16.33</v>
      </c>
      <c r="F20" s="105">
        <v>13.48</v>
      </c>
      <c r="G20" s="105">
        <f t="shared" si="2"/>
        <v>14.905</v>
      </c>
      <c r="H20" s="106">
        <v>17.8</v>
      </c>
      <c r="I20" s="106">
        <v>13.88</v>
      </c>
      <c r="J20" s="106">
        <f t="shared" si="3"/>
        <v>15.84</v>
      </c>
      <c r="K20" s="107">
        <f t="shared" si="4"/>
        <v>15.3725</v>
      </c>
      <c r="L20" s="107"/>
      <c r="M20" s="108">
        <v>7.0</v>
      </c>
      <c r="N20" s="109">
        <v>12.45</v>
      </c>
      <c r="O20" s="110">
        <v>17.63</v>
      </c>
      <c r="P20" s="106">
        <v>18.5</v>
      </c>
      <c r="Q20" s="110">
        <v>14.94</v>
      </c>
      <c r="R20" s="110">
        <v>18.75</v>
      </c>
      <c r="S20" s="154">
        <v>13.0</v>
      </c>
      <c r="T20" s="112">
        <v>16.38</v>
      </c>
      <c r="U20" s="113">
        <f t="shared" si="5"/>
        <v>9.335714286</v>
      </c>
      <c r="V20" s="113">
        <f t="shared" si="6"/>
        <v>17.44</v>
      </c>
      <c r="W20" s="113">
        <f t="shared" si="7"/>
        <v>16.285</v>
      </c>
      <c r="X20" s="113">
        <f t="shared" si="8"/>
        <v>16.53846154</v>
      </c>
      <c r="Y20" s="113"/>
      <c r="Z20" s="114">
        <v>12.1</v>
      </c>
      <c r="AA20" s="164">
        <v>10.18</v>
      </c>
      <c r="AB20" s="116">
        <v>13.33</v>
      </c>
      <c r="AC20" s="165">
        <v>13.78</v>
      </c>
      <c r="AD20" s="114">
        <v>17.1</v>
      </c>
      <c r="AE20" s="164">
        <v>9.75</v>
      </c>
      <c r="AF20" s="118">
        <f t="shared" si="9"/>
        <v>12.70666667</v>
      </c>
      <c r="AG20" s="119"/>
      <c r="AH20" s="120">
        <v>11.85</v>
      </c>
      <c r="AI20" s="106">
        <v>15.75</v>
      </c>
      <c r="AJ20" s="106">
        <f t="shared" si="10"/>
        <v>13.41</v>
      </c>
      <c r="AK20" s="106">
        <v>16.9</v>
      </c>
      <c r="AL20" s="106">
        <v>15.75</v>
      </c>
      <c r="AM20" s="118">
        <f t="shared" si="11"/>
        <v>16.44</v>
      </c>
      <c r="AN20" s="121">
        <f t="shared" si="12"/>
        <v>14.83333333</v>
      </c>
      <c r="AO20" s="122">
        <f t="shared" si="13"/>
        <v>15.2685</v>
      </c>
      <c r="AP20" s="122">
        <f t="shared" si="14"/>
        <v>13.9577193</v>
      </c>
      <c r="AQ20" s="122">
        <f t="shared" si="15"/>
        <v>14.62991453</v>
      </c>
      <c r="AR20" s="123">
        <f t="shared" si="16"/>
        <v>17</v>
      </c>
      <c r="AS20" s="107">
        <f t="shared" si="17"/>
        <v>73.66066239</v>
      </c>
      <c r="AT20" s="123">
        <f t="shared" si="18"/>
        <v>11</v>
      </c>
      <c r="AU20" s="107">
        <f t="shared" si="19"/>
        <v>88.49399573</v>
      </c>
      <c r="AV20" s="123">
        <f t="shared" si="20"/>
        <v>14</v>
      </c>
      <c r="AW20" s="107">
        <f t="shared" si="21"/>
        <v>86.74899573</v>
      </c>
      <c r="AX20" s="123">
        <f t="shared" si="22"/>
        <v>24</v>
      </c>
      <c r="AY20" s="121">
        <f t="shared" si="23"/>
        <v>71.91566239</v>
      </c>
      <c r="AZ20" s="123">
        <f t="shared" si="24"/>
        <v>27</v>
      </c>
      <c r="BA20" s="124"/>
      <c r="BB20" s="124"/>
      <c r="BC20" s="124"/>
      <c r="BD20" s="123"/>
      <c r="BE20" s="125"/>
      <c r="BF20" s="125"/>
      <c r="BG20" s="125"/>
      <c r="BH20" s="125"/>
      <c r="BI20" s="125"/>
      <c r="BJ20" s="125"/>
      <c r="BK20" s="125"/>
      <c r="BL20" s="125"/>
      <c r="BM20" s="125"/>
      <c r="BN20" s="100"/>
      <c r="BO20" s="126"/>
      <c r="BP20" s="126"/>
    </row>
    <row r="21" ht="30.0" customHeight="1">
      <c r="A21" s="127" t="s">
        <v>4746</v>
      </c>
      <c r="B21" s="127" t="s">
        <v>184</v>
      </c>
      <c r="C21" s="128">
        <f t="shared" si="1"/>
        <v>14.42948718</v>
      </c>
      <c r="D21" s="129"/>
      <c r="E21" s="130">
        <v>17.95</v>
      </c>
      <c r="F21" s="131">
        <v>13.3</v>
      </c>
      <c r="G21" s="131">
        <f t="shared" si="2"/>
        <v>15.625</v>
      </c>
      <c r="H21" s="132">
        <v>18.98</v>
      </c>
      <c r="I21" s="132">
        <v>17.38</v>
      </c>
      <c r="J21" s="132">
        <f t="shared" si="3"/>
        <v>18.18</v>
      </c>
      <c r="K21" s="133">
        <f t="shared" si="4"/>
        <v>16.9025</v>
      </c>
      <c r="L21" s="133"/>
      <c r="M21" s="134">
        <v>7.0</v>
      </c>
      <c r="N21" s="135">
        <v>13.38</v>
      </c>
      <c r="O21" s="136">
        <v>14.88</v>
      </c>
      <c r="P21" s="132">
        <v>17.9</v>
      </c>
      <c r="Q21" s="136">
        <v>12.75</v>
      </c>
      <c r="R21" s="136">
        <v>15.75</v>
      </c>
      <c r="S21" s="137">
        <v>17.75</v>
      </c>
      <c r="T21" s="138">
        <v>12.75</v>
      </c>
      <c r="U21" s="139">
        <f t="shared" si="5"/>
        <v>9.734285714</v>
      </c>
      <c r="V21" s="139">
        <f t="shared" si="6"/>
        <v>15.325</v>
      </c>
      <c r="W21" s="139">
        <f t="shared" si="7"/>
        <v>13.815</v>
      </c>
      <c r="X21" s="139">
        <f t="shared" si="8"/>
        <v>16.51923077</v>
      </c>
      <c r="Y21" s="139"/>
      <c r="Z21" s="140">
        <v>11.65</v>
      </c>
      <c r="AA21" s="141">
        <v>9.8</v>
      </c>
      <c r="AB21" s="142">
        <v>14.0</v>
      </c>
      <c r="AC21" s="141">
        <v>12.5</v>
      </c>
      <c r="AD21" s="140">
        <v>17.3</v>
      </c>
      <c r="AE21" s="141">
        <v>14.65</v>
      </c>
      <c r="AF21" s="144">
        <f t="shared" si="9"/>
        <v>13.31666667</v>
      </c>
      <c r="AG21" s="145"/>
      <c r="AH21" s="146">
        <v>14.55</v>
      </c>
      <c r="AI21" s="132">
        <v>14.38</v>
      </c>
      <c r="AJ21" s="132">
        <f t="shared" si="10"/>
        <v>14.482</v>
      </c>
      <c r="AK21" s="132">
        <v>12.35</v>
      </c>
      <c r="AL21" s="132">
        <v>17.0</v>
      </c>
      <c r="AM21" s="144">
        <f t="shared" si="11"/>
        <v>14.21</v>
      </c>
      <c r="AN21" s="147">
        <f t="shared" si="12"/>
        <v>14.19666667</v>
      </c>
      <c r="AO21" s="148">
        <f t="shared" si="13"/>
        <v>14.94933333</v>
      </c>
      <c r="AP21" s="148">
        <f t="shared" si="14"/>
        <v>13.8822807</v>
      </c>
      <c r="AQ21" s="148">
        <f t="shared" si="15"/>
        <v>14.42948718</v>
      </c>
      <c r="AR21" s="149">
        <f t="shared" si="16"/>
        <v>26</v>
      </c>
      <c r="AS21" s="133">
        <f t="shared" si="17"/>
        <v>71.05480769</v>
      </c>
      <c r="AT21" s="149">
        <f t="shared" si="18"/>
        <v>27</v>
      </c>
      <c r="AU21" s="133">
        <f t="shared" si="19"/>
        <v>85.25147436</v>
      </c>
      <c r="AV21" s="149">
        <f t="shared" si="20"/>
        <v>27</v>
      </c>
      <c r="AW21" s="133">
        <f t="shared" si="21"/>
        <v>87.53480769</v>
      </c>
      <c r="AX21" s="149">
        <f t="shared" si="22"/>
        <v>22</v>
      </c>
      <c r="AY21" s="147">
        <f t="shared" si="23"/>
        <v>73.33814103</v>
      </c>
      <c r="AZ21" s="149">
        <f t="shared" si="24"/>
        <v>18</v>
      </c>
      <c r="BA21" s="150"/>
      <c r="BB21" s="150"/>
      <c r="BC21" s="150"/>
      <c r="BD21" s="151"/>
      <c r="BE21" s="152"/>
      <c r="BF21" s="152"/>
      <c r="BG21" s="152"/>
      <c r="BH21" s="152"/>
      <c r="BI21" s="152"/>
      <c r="BJ21" s="152"/>
      <c r="BK21" s="152"/>
      <c r="BL21" s="152"/>
      <c r="BM21" s="152"/>
      <c r="BN21" s="100"/>
      <c r="BO21" s="126"/>
      <c r="BP21" s="126"/>
    </row>
    <row r="22" ht="30.0" customHeight="1">
      <c r="A22" s="153" t="s">
        <v>5201</v>
      </c>
      <c r="B22" s="153" t="s">
        <v>3751</v>
      </c>
      <c r="C22" s="102">
        <f t="shared" si="1"/>
        <v>13.59478632</v>
      </c>
      <c r="D22" s="103"/>
      <c r="E22" s="104">
        <v>16.23</v>
      </c>
      <c r="F22" s="105">
        <v>9.2</v>
      </c>
      <c r="G22" s="105">
        <f t="shared" si="2"/>
        <v>12.715</v>
      </c>
      <c r="H22" s="106">
        <v>17.73</v>
      </c>
      <c r="I22" s="106">
        <v>16.5</v>
      </c>
      <c r="J22" s="106">
        <f t="shared" si="3"/>
        <v>17.115</v>
      </c>
      <c r="K22" s="107">
        <f t="shared" si="4"/>
        <v>14.915</v>
      </c>
      <c r="L22" s="107"/>
      <c r="M22" s="108">
        <v>7.0</v>
      </c>
      <c r="N22" s="109">
        <v>15.26</v>
      </c>
      <c r="O22" s="110">
        <v>14.75</v>
      </c>
      <c r="P22" s="106">
        <v>17.55</v>
      </c>
      <c r="Q22" s="110">
        <v>8.94</v>
      </c>
      <c r="R22" s="110">
        <v>17.13</v>
      </c>
      <c r="S22" s="154">
        <v>16.13</v>
      </c>
      <c r="T22" s="112">
        <v>12.75</v>
      </c>
      <c r="U22" s="113">
        <f t="shared" si="5"/>
        <v>10.54</v>
      </c>
      <c r="V22" s="113">
        <f t="shared" si="6"/>
        <v>15.15</v>
      </c>
      <c r="W22" s="113">
        <f t="shared" si="7"/>
        <v>11.845</v>
      </c>
      <c r="X22" s="113">
        <f t="shared" si="8"/>
        <v>16.74538462</v>
      </c>
      <c r="Y22" s="113"/>
      <c r="Z22" s="114">
        <v>9.95</v>
      </c>
      <c r="AA22" s="166">
        <v>11.05</v>
      </c>
      <c r="AB22" s="116">
        <v>11.05</v>
      </c>
      <c r="AC22" s="115">
        <v>11.4</v>
      </c>
      <c r="AD22" s="114">
        <v>15.25</v>
      </c>
      <c r="AE22" s="115">
        <v>16.88</v>
      </c>
      <c r="AF22" s="118">
        <f t="shared" si="9"/>
        <v>12.59666667</v>
      </c>
      <c r="AG22" s="119"/>
      <c r="AH22" s="120">
        <v>12.8</v>
      </c>
      <c r="AI22" s="106">
        <v>14.38</v>
      </c>
      <c r="AJ22" s="106">
        <f t="shared" si="10"/>
        <v>13.432</v>
      </c>
      <c r="AK22" s="106">
        <v>12.0</v>
      </c>
      <c r="AL22" s="106">
        <v>15.75</v>
      </c>
      <c r="AM22" s="118">
        <f t="shared" si="11"/>
        <v>13.5</v>
      </c>
      <c r="AN22" s="121">
        <f t="shared" si="12"/>
        <v>13.28833333</v>
      </c>
      <c r="AO22" s="122">
        <f t="shared" si="13"/>
        <v>13.381</v>
      </c>
      <c r="AP22" s="122">
        <f t="shared" si="14"/>
        <v>13.81982456</v>
      </c>
      <c r="AQ22" s="122">
        <f t="shared" si="15"/>
        <v>13.59478632</v>
      </c>
      <c r="AR22" s="123">
        <f t="shared" si="16"/>
        <v>49</v>
      </c>
      <c r="AS22" s="107">
        <f t="shared" si="17"/>
        <v>67.44457265</v>
      </c>
      <c r="AT22" s="123">
        <f t="shared" si="18"/>
        <v>52</v>
      </c>
      <c r="AU22" s="107">
        <f t="shared" si="19"/>
        <v>80.73290598</v>
      </c>
      <c r="AV22" s="123">
        <f t="shared" si="20"/>
        <v>52</v>
      </c>
      <c r="AW22" s="107">
        <f t="shared" si="21"/>
        <v>83.94123932</v>
      </c>
      <c r="AX22" s="123">
        <f t="shared" si="22"/>
        <v>34</v>
      </c>
      <c r="AY22" s="121">
        <f t="shared" si="23"/>
        <v>70.65290598</v>
      </c>
      <c r="AZ22" s="123">
        <f t="shared" si="24"/>
        <v>33</v>
      </c>
      <c r="BA22" s="155"/>
      <c r="BB22" s="155"/>
      <c r="BC22" s="155"/>
      <c r="BD22" s="156"/>
      <c r="BE22" s="125"/>
      <c r="BF22" s="125"/>
      <c r="BG22" s="125"/>
      <c r="BH22" s="125"/>
      <c r="BI22" s="125"/>
      <c r="BJ22" s="125"/>
      <c r="BK22" s="125"/>
      <c r="BL22" s="125"/>
      <c r="BM22" s="125"/>
      <c r="BN22" s="100"/>
      <c r="BO22" s="126"/>
      <c r="BP22" s="126"/>
    </row>
    <row r="23" ht="30.0" customHeight="1">
      <c r="A23" s="127" t="s">
        <v>4664</v>
      </c>
      <c r="B23" s="127" t="s">
        <v>2323</v>
      </c>
      <c r="C23" s="128">
        <f t="shared" si="1"/>
        <v>14.38846154</v>
      </c>
      <c r="D23" s="129"/>
      <c r="E23" s="130">
        <v>15.15</v>
      </c>
      <c r="F23" s="131">
        <v>12.73</v>
      </c>
      <c r="G23" s="131">
        <f t="shared" si="2"/>
        <v>13.94</v>
      </c>
      <c r="H23" s="132">
        <v>17.63</v>
      </c>
      <c r="I23" s="132">
        <v>13.9</v>
      </c>
      <c r="J23" s="132">
        <f t="shared" si="3"/>
        <v>15.765</v>
      </c>
      <c r="K23" s="133">
        <f t="shared" si="4"/>
        <v>14.8525</v>
      </c>
      <c r="L23" s="133"/>
      <c r="M23" s="134">
        <v>7.0</v>
      </c>
      <c r="N23" s="135">
        <v>11.88</v>
      </c>
      <c r="O23" s="136">
        <v>16.25</v>
      </c>
      <c r="P23" s="132">
        <v>19.55</v>
      </c>
      <c r="Q23" s="136">
        <v>15.69</v>
      </c>
      <c r="R23" s="136">
        <v>18.88</v>
      </c>
      <c r="S23" s="137">
        <v>14.25</v>
      </c>
      <c r="T23" s="138">
        <v>12.63</v>
      </c>
      <c r="U23" s="139">
        <f t="shared" si="5"/>
        <v>9.091428571</v>
      </c>
      <c r="V23" s="139">
        <f t="shared" si="6"/>
        <v>16.09</v>
      </c>
      <c r="W23" s="139">
        <f t="shared" si="7"/>
        <v>15.97</v>
      </c>
      <c r="X23" s="139">
        <f t="shared" si="8"/>
        <v>17.09923077</v>
      </c>
      <c r="Y23" s="139"/>
      <c r="Z23" s="140">
        <v>13.08</v>
      </c>
      <c r="AA23" s="141">
        <v>14.88</v>
      </c>
      <c r="AB23" s="142">
        <v>13.85</v>
      </c>
      <c r="AC23" s="141">
        <v>16.25</v>
      </c>
      <c r="AD23" s="140">
        <v>16.55</v>
      </c>
      <c r="AE23" s="141">
        <v>16.53</v>
      </c>
      <c r="AF23" s="144">
        <f t="shared" si="9"/>
        <v>15.19</v>
      </c>
      <c r="AG23" s="145"/>
      <c r="AH23" s="146">
        <v>11.05</v>
      </c>
      <c r="AI23" s="132">
        <v>13.5</v>
      </c>
      <c r="AJ23" s="132">
        <f t="shared" si="10"/>
        <v>12.03</v>
      </c>
      <c r="AK23" s="132">
        <v>12.35</v>
      </c>
      <c r="AL23" s="132">
        <v>15.25</v>
      </c>
      <c r="AM23" s="144">
        <f t="shared" si="11"/>
        <v>13.51</v>
      </c>
      <c r="AN23" s="147">
        <f t="shared" si="12"/>
        <v>12.59166667</v>
      </c>
      <c r="AO23" s="148">
        <f t="shared" si="13"/>
        <v>14.9305</v>
      </c>
      <c r="AP23" s="148">
        <f t="shared" si="14"/>
        <v>13.81789474</v>
      </c>
      <c r="AQ23" s="148">
        <f t="shared" si="15"/>
        <v>14.38846154</v>
      </c>
      <c r="AR23" s="149">
        <f t="shared" si="16"/>
        <v>27</v>
      </c>
      <c r="AS23" s="133">
        <f t="shared" si="17"/>
        <v>70.90775641</v>
      </c>
      <c r="AT23" s="149">
        <f t="shared" si="18"/>
        <v>29</v>
      </c>
      <c r="AU23" s="133">
        <f t="shared" si="19"/>
        <v>83.49942308</v>
      </c>
      <c r="AV23" s="149">
        <f t="shared" si="20"/>
        <v>35</v>
      </c>
      <c r="AW23" s="133">
        <f t="shared" si="21"/>
        <v>80.69275641</v>
      </c>
      <c r="AX23" s="149">
        <f t="shared" si="22"/>
        <v>57</v>
      </c>
      <c r="AY23" s="147">
        <f t="shared" si="23"/>
        <v>68.10108974</v>
      </c>
      <c r="AZ23" s="149">
        <f t="shared" si="24"/>
        <v>49</v>
      </c>
      <c r="BA23" s="150"/>
      <c r="BB23" s="150"/>
      <c r="BC23" s="150"/>
      <c r="BD23" s="151"/>
      <c r="BE23" s="152"/>
      <c r="BF23" s="152"/>
      <c r="BG23" s="152"/>
      <c r="BH23" s="152"/>
      <c r="BI23" s="152"/>
      <c r="BJ23" s="152"/>
      <c r="BK23" s="152"/>
      <c r="BL23" s="152"/>
      <c r="BM23" s="152"/>
      <c r="BN23" s="100"/>
      <c r="BO23" s="126"/>
      <c r="BP23" s="126"/>
    </row>
    <row r="24" ht="30.0" customHeight="1">
      <c r="A24" s="153" t="s">
        <v>3564</v>
      </c>
      <c r="B24" s="153" t="s">
        <v>3565</v>
      </c>
      <c r="C24" s="102">
        <f t="shared" si="1"/>
        <v>13.59735043</v>
      </c>
      <c r="D24" s="103"/>
      <c r="E24" s="167">
        <v>13.95</v>
      </c>
      <c r="F24" s="167">
        <v>13.85</v>
      </c>
      <c r="G24" s="105">
        <f t="shared" si="2"/>
        <v>13.9</v>
      </c>
      <c r="H24" s="106">
        <v>17.45</v>
      </c>
      <c r="I24" s="106">
        <v>15.55</v>
      </c>
      <c r="J24" s="106">
        <f t="shared" si="3"/>
        <v>16.5</v>
      </c>
      <c r="K24" s="107">
        <f t="shared" si="4"/>
        <v>15.2</v>
      </c>
      <c r="L24" s="107"/>
      <c r="M24" s="108">
        <v>7.0</v>
      </c>
      <c r="N24" s="109">
        <v>14.83</v>
      </c>
      <c r="O24" s="110">
        <v>13.38</v>
      </c>
      <c r="P24" s="106">
        <v>13.95</v>
      </c>
      <c r="Q24" s="110">
        <v>13.75</v>
      </c>
      <c r="R24" s="110">
        <v>15.63</v>
      </c>
      <c r="S24" s="154">
        <v>13.25</v>
      </c>
      <c r="T24" s="112">
        <v>13.75</v>
      </c>
      <c r="U24" s="113">
        <f t="shared" si="5"/>
        <v>10.35571429</v>
      </c>
      <c r="V24" s="113">
        <f t="shared" si="6"/>
        <v>13.85</v>
      </c>
      <c r="W24" s="113">
        <f t="shared" si="7"/>
        <v>13.565</v>
      </c>
      <c r="X24" s="113">
        <f t="shared" si="8"/>
        <v>14.71461538</v>
      </c>
      <c r="Y24" s="113"/>
      <c r="Z24" s="114">
        <v>14.43</v>
      </c>
      <c r="AA24" s="164">
        <v>15.65</v>
      </c>
      <c r="AB24" s="116">
        <v>15.45</v>
      </c>
      <c r="AC24" s="164">
        <v>13.18</v>
      </c>
      <c r="AD24" s="114">
        <v>15.65</v>
      </c>
      <c r="AE24" s="164">
        <v>12.7</v>
      </c>
      <c r="AF24" s="118">
        <f t="shared" si="9"/>
        <v>14.51</v>
      </c>
      <c r="AG24" s="119"/>
      <c r="AH24" s="120">
        <v>7.9</v>
      </c>
      <c r="AI24" s="106">
        <v>11.25</v>
      </c>
      <c r="AJ24" s="106">
        <f t="shared" si="10"/>
        <v>9.24</v>
      </c>
      <c r="AK24" s="106">
        <v>13.5</v>
      </c>
      <c r="AL24" s="106">
        <v>18.0</v>
      </c>
      <c r="AM24" s="118">
        <f t="shared" si="11"/>
        <v>15.3</v>
      </c>
      <c r="AN24" s="121">
        <f t="shared" si="12"/>
        <v>12.00833333</v>
      </c>
      <c r="AO24" s="122">
        <f t="shared" si="13"/>
        <v>13.402</v>
      </c>
      <c r="AP24" s="122">
        <f t="shared" si="14"/>
        <v>13.80298246</v>
      </c>
      <c r="AQ24" s="122">
        <f t="shared" si="15"/>
        <v>13.59735043</v>
      </c>
      <c r="AR24" s="123">
        <f t="shared" si="16"/>
        <v>48</v>
      </c>
      <c r="AS24" s="107">
        <f t="shared" si="17"/>
        <v>68.94470085</v>
      </c>
      <c r="AT24" s="123">
        <f t="shared" si="18"/>
        <v>38</v>
      </c>
      <c r="AU24" s="107">
        <f t="shared" si="19"/>
        <v>80.95303419</v>
      </c>
      <c r="AV24" s="123">
        <f t="shared" si="20"/>
        <v>49</v>
      </c>
      <c r="AW24" s="107">
        <f t="shared" si="21"/>
        <v>81.24136752</v>
      </c>
      <c r="AX24" s="123">
        <f t="shared" si="22"/>
        <v>56</v>
      </c>
      <c r="AY24" s="121">
        <f t="shared" si="23"/>
        <v>69.23303419</v>
      </c>
      <c r="AZ24" s="123">
        <f t="shared" si="24"/>
        <v>38</v>
      </c>
      <c r="BA24" s="155"/>
      <c r="BB24" s="155"/>
      <c r="BC24" s="155"/>
      <c r="BD24" s="156"/>
      <c r="BE24" s="125"/>
      <c r="BF24" s="125"/>
      <c r="BG24" s="125"/>
      <c r="BH24" s="125"/>
      <c r="BI24" s="125"/>
      <c r="BJ24" s="125"/>
      <c r="BK24" s="125"/>
      <c r="BL24" s="125"/>
      <c r="BM24" s="125"/>
      <c r="BN24" s="100"/>
      <c r="BO24" s="126"/>
      <c r="BP24" s="126"/>
    </row>
    <row r="25" ht="30.0" customHeight="1">
      <c r="A25" s="160" t="s">
        <v>2628</v>
      </c>
      <c r="B25" s="160" t="s">
        <v>329</v>
      </c>
      <c r="C25" s="128">
        <f t="shared" si="1"/>
        <v>14.5342735</v>
      </c>
      <c r="D25" s="129"/>
      <c r="E25" s="168">
        <v>13.93</v>
      </c>
      <c r="F25" s="168">
        <v>11.5</v>
      </c>
      <c r="G25" s="131">
        <f t="shared" si="2"/>
        <v>12.715</v>
      </c>
      <c r="H25" s="132">
        <v>18.95</v>
      </c>
      <c r="I25" s="132">
        <v>15.4</v>
      </c>
      <c r="J25" s="132">
        <f t="shared" si="3"/>
        <v>17.175</v>
      </c>
      <c r="K25" s="133">
        <f t="shared" si="4"/>
        <v>14.945</v>
      </c>
      <c r="L25" s="133"/>
      <c r="M25" s="134">
        <v>7.0</v>
      </c>
      <c r="N25" s="135">
        <v>13.13</v>
      </c>
      <c r="O25" s="136">
        <v>14.5</v>
      </c>
      <c r="P25" s="132">
        <v>19.4</v>
      </c>
      <c r="Q25" s="136">
        <v>16.63</v>
      </c>
      <c r="R25" s="136">
        <v>17.63</v>
      </c>
      <c r="S25" s="137">
        <v>17.5</v>
      </c>
      <c r="T25" s="138">
        <v>14.63</v>
      </c>
      <c r="U25" s="139">
        <f t="shared" si="5"/>
        <v>9.627142857</v>
      </c>
      <c r="V25" s="139">
        <f t="shared" si="6"/>
        <v>17.015</v>
      </c>
      <c r="W25" s="139">
        <f t="shared" si="7"/>
        <v>15.565</v>
      </c>
      <c r="X25" s="139">
        <f t="shared" si="8"/>
        <v>17.58</v>
      </c>
      <c r="Y25" s="139"/>
      <c r="Z25" s="140">
        <v>13.73</v>
      </c>
      <c r="AA25" s="141">
        <v>12.63</v>
      </c>
      <c r="AB25" s="142">
        <v>12.1</v>
      </c>
      <c r="AC25" s="141">
        <v>13.98</v>
      </c>
      <c r="AD25" s="140">
        <v>15.45</v>
      </c>
      <c r="AE25" s="141">
        <v>8.38</v>
      </c>
      <c r="AF25" s="144">
        <f t="shared" si="9"/>
        <v>12.71166667</v>
      </c>
      <c r="AG25" s="145"/>
      <c r="AH25" s="146">
        <v>16.3</v>
      </c>
      <c r="AI25" s="132">
        <v>15.5</v>
      </c>
      <c r="AJ25" s="132">
        <f t="shared" si="10"/>
        <v>15.98</v>
      </c>
      <c r="AK25" s="132">
        <v>12.28</v>
      </c>
      <c r="AL25" s="132">
        <v>15.75</v>
      </c>
      <c r="AM25" s="144">
        <f t="shared" si="11"/>
        <v>13.668</v>
      </c>
      <c r="AN25" s="147">
        <f t="shared" si="12"/>
        <v>14.735</v>
      </c>
      <c r="AO25" s="148">
        <f t="shared" si="13"/>
        <v>15.23</v>
      </c>
      <c r="AP25" s="148">
        <f t="shared" si="14"/>
        <v>13.80192982</v>
      </c>
      <c r="AQ25" s="148">
        <f t="shared" si="15"/>
        <v>14.5342735</v>
      </c>
      <c r="AR25" s="149">
        <f t="shared" si="16"/>
        <v>23</v>
      </c>
      <c r="AS25" s="133">
        <f t="shared" si="17"/>
        <v>72.39688034</v>
      </c>
      <c r="AT25" s="149">
        <f t="shared" si="18"/>
        <v>18</v>
      </c>
      <c r="AU25" s="133">
        <f t="shared" si="19"/>
        <v>87.13188034</v>
      </c>
      <c r="AV25" s="149">
        <f t="shared" si="20"/>
        <v>19</v>
      </c>
      <c r="AW25" s="133">
        <f t="shared" si="21"/>
        <v>86.61354701</v>
      </c>
      <c r="AX25" s="149">
        <f t="shared" si="22"/>
        <v>25</v>
      </c>
      <c r="AY25" s="147">
        <f t="shared" si="23"/>
        <v>71.87854701</v>
      </c>
      <c r="AZ25" s="149">
        <f t="shared" si="24"/>
        <v>28</v>
      </c>
      <c r="BA25" s="159"/>
      <c r="BB25" s="159"/>
      <c r="BC25" s="159"/>
      <c r="BD25" s="149"/>
      <c r="BE25" s="152"/>
      <c r="BF25" s="152"/>
      <c r="BG25" s="152"/>
      <c r="BH25" s="152"/>
      <c r="BI25" s="152"/>
      <c r="BJ25" s="152"/>
      <c r="BK25" s="152"/>
      <c r="BL25" s="152"/>
      <c r="BM25" s="152"/>
      <c r="BN25" s="100"/>
      <c r="BO25" s="126"/>
      <c r="BP25" s="126"/>
    </row>
    <row r="26" ht="30.0" customHeight="1">
      <c r="A26" s="153" t="s">
        <v>4690</v>
      </c>
      <c r="B26" s="153" t="s">
        <v>2323</v>
      </c>
      <c r="C26" s="102">
        <f t="shared" si="1"/>
        <v>14.66529915</v>
      </c>
      <c r="D26" s="103"/>
      <c r="E26" s="104">
        <v>13.65</v>
      </c>
      <c r="F26" s="105">
        <v>14.0</v>
      </c>
      <c r="G26" s="105">
        <f t="shared" si="2"/>
        <v>13.825</v>
      </c>
      <c r="H26" s="106">
        <v>15.78</v>
      </c>
      <c r="I26" s="106">
        <v>13.13</v>
      </c>
      <c r="J26" s="106">
        <f t="shared" si="3"/>
        <v>14.455</v>
      </c>
      <c r="K26" s="107">
        <f t="shared" si="4"/>
        <v>14.14</v>
      </c>
      <c r="L26" s="107"/>
      <c r="M26" s="108">
        <v>7.0</v>
      </c>
      <c r="N26" s="109">
        <v>15.04</v>
      </c>
      <c r="O26" s="110">
        <v>17.13</v>
      </c>
      <c r="P26" s="106">
        <v>18.2</v>
      </c>
      <c r="Q26" s="110">
        <v>16.56</v>
      </c>
      <c r="R26" s="110">
        <v>18.94</v>
      </c>
      <c r="S26" s="154">
        <v>15.5</v>
      </c>
      <c r="T26" s="112">
        <v>12.75</v>
      </c>
      <c r="U26" s="113">
        <f t="shared" si="5"/>
        <v>10.44571429</v>
      </c>
      <c r="V26" s="113">
        <f t="shared" si="6"/>
        <v>15.475</v>
      </c>
      <c r="W26" s="113">
        <f t="shared" si="7"/>
        <v>16.845</v>
      </c>
      <c r="X26" s="113">
        <f t="shared" si="8"/>
        <v>17.61692308</v>
      </c>
      <c r="Y26" s="113"/>
      <c r="Z26" s="114">
        <v>15.13</v>
      </c>
      <c r="AA26" s="115">
        <v>13.25</v>
      </c>
      <c r="AB26" s="116">
        <v>13.53</v>
      </c>
      <c r="AC26" s="115">
        <v>14.95</v>
      </c>
      <c r="AD26" s="114">
        <v>16.95</v>
      </c>
      <c r="AE26" s="115">
        <v>16.45</v>
      </c>
      <c r="AF26" s="118">
        <f t="shared" si="9"/>
        <v>15.04333333</v>
      </c>
      <c r="AG26" s="119"/>
      <c r="AH26" s="120">
        <v>12.45</v>
      </c>
      <c r="AI26" s="106">
        <v>13.63</v>
      </c>
      <c r="AJ26" s="106">
        <f t="shared" si="10"/>
        <v>12.922</v>
      </c>
      <c r="AK26" s="106">
        <v>14.5</v>
      </c>
      <c r="AL26" s="106">
        <v>14.75</v>
      </c>
      <c r="AM26" s="118">
        <f t="shared" si="11"/>
        <v>14.6</v>
      </c>
      <c r="AN26" s="121">
        <f t="shared" si="12"/>
        <v>13.71333333</v>
      </c>
      <c r="AO26" s="122">
        <f t="shared" si="13"/>
        <v>15.50816667</v>
      </c>
      <c r="AP26" s="122">
        <f t="shared" si="14"/>
        <v>13.77807018</v>
      </c>
      <c r="AQ26" s="122">
        <f t="shared" si="15"/>
        <v>14.66529915</v>
      </c>
      <c r="AR26" s="123">
        <f t="shared" si="16"/>
        <v>15</v>
      </c>
      <c r="AS26" s="107">
        <f t="shared" si="17"/>
        <v>72.18226496</v>
      </c>
      <c r="AT26" s="123">
        <f t="shared" si="18"/>
        <v>19</v>
      </c>
      <c r="AU26" s="107">
        <f t="shared" si="19"/>
        <v>85.89559829</v>
      </c>
      <c r="AV26" s="123">
        <f t="shared" si="20"/>
        <v>26</v>
      </c>
      <c r="AW26" s="107">
        <f t="shared" si="21"/>
        <v>85.93726496</v>
      </c>
      <c r="AX26" s="123">
        <f t="shared" si="22"/>
        <v>31</v>
      </c>
      <c r="AY26" s="121">
        <f t="shared" si="23"/>
        <v>72.22393162</v>
      </c>
      <c r="AZ26" s="123">
        <f t="shared" si="24"/>
        <v>22</v>
      </c>
      <c r="BA26" s="155"/>
      <c r="BB26" s="155"/>
      <c r="BC26" s="155"/>
      <c r="BD26" s="156"/>
      <c r="BE26" s="125"/>
      <c r="BF26" s="125"/>
      <c r="BG26" s="125"/>
      <c r="BH26" s="125"/>
      <c r="BI26" s="125"/>
      <c r="BJ26" s="125"/>
      <c r="BK26" s="125"/>
      <c r="BL26" s="125"/>
      <c r="BM26" s="125"/>
      <c r="BN26" s="100"/>
      <c r="BO26" s="126"/>
      <c r="BP26" s="126"/>
    </row>
    <row r="27" ht="30.0" customHeight="1">
      <c r="A27" s="160" t="s">
        <v>1759</v>
      </c>
      <c r="B27" s="160" t="s">
        <v>1760</v>
      </c>
      <c r="C27" s="128">
        <f t="shared" si="1"/>
        <v>14.99846154</v>
      </c>
      <c r="D27" s="129"/>
      <c r="E27" s="169">
        <v>17.63</v>
      </c>
      <c r="F27" s="131">
        <v>16.5</v>
      </c>
      <c r="G27" s="131">
        <f t="shared" si="2"/>
        <v>17.065</v>
      </c>
      <c r="H27" s="132">
        <v>16.15</v>
      </c>
      <c r="I27" s="132">
        <v>16.88</v>
      </c>
      <c r="J27" s="132">
        <f t="shared" si="3"/>
        <v>16.515</v>
      </c>
      <c r="K27" s="133">
        <f t="shared" si="4"/>
        <v>16.79</v>
      </c>
      <c r="L27" s="133"/>
      <c r="M27" s="134">
        <v>7.0</v>
      </c>
      <c r="N27" s="135">
        <v>15.08</v>
      </c>
      <c r="O27" s="136">
        <v>16.25</v>
      </c>
      <c r="P27" s="132">
        <v>15.65</v>
      </c>
      <c r="Q27" s="136">
        <v>16.63</v>
      </c>
      <c r="R27" s="136">
        <v>18.75</v>
      </c>
      <c r="S27" s="137">
        <v>16.38</v>
      </c>
      <c r="T27" s="138">
        <v>14.0</v>
      </c>
      <c r="U27" s="139">
        <f t="shared" si="5"/>
        <v>10.46285714</v>
      </c>
      <c r="V27" s="139">
        <f t="shared" si="6"/>
        <v>14.825</v>
      </c>
      <c r="W27" s="139">
        <f t="shared" si="7"/>
        <v>16.44</v>
      </c>
      <c r="X27" s="139">
        <f t="shared" si="8"/>
        <v>17.83846154</v>
      </c>
      <c r="Y27" s="139"/>
      <c r="Z27" s="140">
        <v>10.9</v>
      </c>
      <c r="AA27" s="158">
        <v>10.38</v>
      </c>
      <c r="AB27" s="142">
        <v>12.68</v>
      </c>
      <c r="AC27" s="158">
        <v>13.28</v>
      </c>
      <c r="AD27" s="140">
        <v>15.4</v>
      </c>
      <c r="AE27" s="170">
        <v>10.6</v>
      </c>
      <c r="AF27" s="144">
        <f t="shared" si="9"/>
        <v>12.20666667</v>
      </c>
      <c r="AG27" s="145"/>
      <c r="AH27" s="146">
        <v>14.75</v>
      </c>
      <c r="AI27" s="132">
        <v>16.63</v>
      </c>
      <c r="AJ27" s="132">
        <f t="shared" si="10"/>
        <v>15.502</v>
      </c>
      <c r="AK27" s="132">
        <v>15.3</v>
      </c>
      <c r="AL27" s="132">
        <v>16.5</v>
      </c>
      <c r="AM27" s="144">
        <f t="shared" si="11"/>
        <v>15.78</v>
      </c>
      <c r="AN27" s="147">
        <f t="shared" si="12"/>
        <v>15.53833333</v>
      </c>
      <c r="AO27" s="148">
        <f t="shared" si="13"/>
        <v>16.19466667</v>
      </c>
      <c r="AP27" s="148">
        <f t="shared" si="14"/>
        <v>13.73929825</v>
      </c>
      <c r="AQ27" s="148">
        <f t="shared" si="15"/>
        <v>14.99846154</v>
      </c>
      <c r="AR27" s="149">
        <f t="shared" si="16"/>
        <v>8</v>
      </c>
      <c r="AS27" s="133">
        <f t="shared" si="17"/>
        <v>76.06525641</v>
      </c>
      <c r="AT27" s="149">
        <f t="shared" si="18"/>
        <v>5</v>
      </c>
      <c r="AU27" s="133">
        <f t="shared" si="19"/>
        <v>91.60358974</v>
      </c>
      <c r="AV27" s="149">
        <f t="shared" si="20"/>
        <v>5</v>
      </c>
      <c r="AW27" s="133">
        <f t="shared" si="21"/>
        <v>92.94358974</v>
      </c>
      <c r="AX27" s="149">
        <f t="shared" si="22"/>
        <v>6</v>
      </c>
      <c r="AY27" s="147">
        <f t="shared" si="23"/>
        <v>77.40525641</v>
      </c>
      <c r="AZ27" s="149">
        <f t="shared" si="24"/>
        <v>6</v>
      </c>
      <c r="BA27" s="159"/>
      <c r="BB27" s="159"/>
      <c r="BC27" s="159"/>
      <c r="BD27" s="149"/>
      <c r="BE27" s="152"/>
      <c r="BF27" s="152"/>
      <c r="BG27" s="152"/>
      <c r="BH27" s="152"/>
      <c r="BI27" s="152"/>
      <c r="BJ27" s="152"/>
      <c r="BK27" s="152"/>
      <c r="BL27" s="152"/>
      <c r="BM27" s="152"/>
      <c r="BN27" s="100"/>
      <c r="BO27" s="126"/>
      <c r="BP27" s="126"/>
    </row>
    <row r="28" ht="30.0" customHeight="1">
      <c r="A28" s="153" t="s">
        <v>4135</v>
      </c>
      <c r="B28" s="153" t="s">
        <v>252</v>
      </c>
      <c r="C28" s="102">
        <f t="shared" si="1"/>
        <v>13.28358974</v>
      </c>
      <c r="D28" s="103"/>
      <c r="E28" s="105">
        <v>11.08</v>
      </c>
      <c r="F28" s="167">
        <v>9.43</v>
      </c>
      <c r="G28" s="105">
        <f t="shared" si="2"/>
        <v>10.255</v>
      </c>
      <c r="H28" s="106">
        <v>13.73</v>
      </c>
      <c r="I28" s="106">
        <v>17.3</v>
      </c>
      <c r="J28" s="106">
        <f t="shared" si="3"/>
        <v>15.515</v>
      </c>
      <c r="K28" s="107">
        <f t="shared" si="4"/>
        <v>12.885</v>
      </c>
      <c r="L28" s="107"/>
      <c r="M28" s="108">
        <v>7.0</v>
      </c>
      <c r="N28" s="109">
        <v>12.33</v>
      </c>
      <c r="O28" s="110">
        <v>15.19</v>
      </c>
      <c r="P28" s="106">
        <v>17.05</v>
      </c>
      <c r="Q28" s="110">
        <v>12.06</v>
      </c>
      <c r="R28" s="110">
        <v>17.13</v>
      </c>
      <c r="S28" s="154">
        <v>15.25</v>
      </c>
      <c r="T28" s="112">
        <v>14.25</v>
      </c>
      <c r="U28" s="113">
        <f t="shared" si="5"/>
        <v>9.284285714</v>
      </c>
      <c r="V28" s="113">
        <f t="shared" si="6"/>
        <v>15.65</v>
      </c>
      <c r="W28" s="113">
        <f t="shared" si="7"/>
        <v>13.625</v>
      </c>
      <c r="X28" s="113">
        <f t="shared" si="8"/>
        <v>16.40692308</v>
      </c>
      <c r="Y28" s="113"/>
      <c r="Z28" s="114">
        <v>13.48</v>
      </c>
      <c r="AA28" s="115">
        <v>10.9</v>
      </c>
      <c r="AB28" s="116">
        <v>11.58</v>
      </c>
      <c r="AC28" s="115">
        <v>14.33</v>
      </c>
      <c r="AD28" s="114">
        <v>16.0</v>
      </c>
      <c r="AE28" s="115">
        <v>12.9</v>
      </c>
      <c r="AF28" s="118">
        <f t="shared" si="9"/>
        <v>13.19833333</v>
      </c>
      <c r="AG28" s="119"/>
      <c r="AH28" s="120">
        <v>8.75</v>
      </c>
      <c r="AI28" s="106">
        <v>10.63</v>
      </c>
      <c r="AJ28" s="106">
        <f t="shared" si="10"/>
        <v>9.502</v>
      </c>
      <c r="AK28" s="106">
        <v>15.38</v>
      </c>
      <c r="AL28" s="106">
        <v>17.75</v>
      </c>
      <c r="AM28" s="118">
        <f t="shared" si="11"/>
        <v>16.328</v>
      </c>
      <c r="AN28" s="121">
        <f t="shared" si="12"/>
        <v>12.77333333</v>
      </c>
      <c r="AO28" s="122">
        <f t="shared" si="13"/>
        <v>12.87583333</v>
      </c>
      <c r="AP28" s="122">
        <f t="shared" si="14"/>
        <v>13.71280702</v>
      </c>
      <c r="AQ28" s="122">
        <f t="shared" si="15"/>
        <v>13.28358974</v>
      </c>
      <c r="AR28" s="123">
        <f t="shared" si="16"/>
        <v>58</v>
      </c>
      <c r="AS28" s="107">
        <f t="shared" si="17"/>
        <v>65.60551282</v>
      </c>
      <c r="AT28" s="123">
        <f t="shared" si="18"/>
        <v>65</v>
      </c>
      <c r="AU28" s="107">
        <f t="shared" si="19"/>
        <v>78.37884615</v>
      </c>
      <c r="AV28" s="123">
        <f t="shared" si="20"/>
        <v>67</v>
      </c>
      <c r="AW28" s="107">
        <f t="shared" si="21"/>
        <v>77.32884615</v>
      </c>
      <c r="AX28" s="123">
        <f t="shared" si="22"/>
        <v>83</v>
      </c>
      <c r="AY28" s="121">
        <f t="shared" si="23"/>
        <v>64.55551282</v>
      </c>
      <c r="AZ28" s="123">
        <f t="shared" si="24"/>
        <v>80</v>
      </c>
      <c r="BA28" s="155"/>
      <c r="BB28" s="155"/>
      <c r="BC28" s="155"/>
      <c r="BD28" s="156"/>
      <c r="BE28" s="125"/>
      <c r="BF28" s="125"/>
      <c r="BG28" s="125"/>
      <c r="BH28" s="125"/>
      <c r="BI28" s="125"/>
      <c r="BJ28" s="125"/>
      <c r="BK28" s="125"/>
      <c r="BL28" s="125"/>
      <c r="BM28" s="125"/>
      <c r="BN28" s="100"/>
      <c r="BO28" s="126"/>
      <c r="BP28" s="126"/>
    </row>
    <row r="29" ht="30.0" customHeight="1">
      <c r="A29" s="127" t="s">
        <v>3682</v>
      </c>
      <c r="B29" s="127" t="s">
        <v>252</v>
      </c>
      <c r="C29" s="128">
        <f t="shared" si="1"/>
        <v>14.75213675</v>
      </c>
      <c r="D29" s="129"/>
      <c r="E29" s="168">
        <v>16.75</v>
      </c>
      <c r="F29" s="168">
        <v>13.65</v>
      </c>
      <c r="G29" s="131">
        <f t="shared" si="2"/>
        <v>15.2</v>
      </c>
      <c r="H29" s="132">
        <v>17.78</v>
      </c>
      <c r="I29" s="132">
        <v>15.15</v>
      </c>
      <c r="J29" s="132">
        <f t="shared" si="3"/>
        <v>16.465</v>
      </c>
      <c r="K29" s="133">
        <f t="shared" si="4"/>
        <v>15.8325</v>
      </c>
      <c r="L29" s="133"/>
      <c r="M29" s="134">
        <v>7.0</v>
      </c>
      <c r="N29" s="135">
        <v>15.76</v>
      </c>
      <c r="O29" s="136">
        <v>15.88</v>
      </c>
      <c r="P29" s="132">
        <v>19.3</v>
      </c>
      <c r="Q29" s="136">
        <v>17.81</v>
      </c>
      <c r="R29" s="136">
        <v>18.69</v>
      </c>
      <c r="S29" s="137">
        <v>16.0</v>
      </c>
      <c r="T29" s="138">
        <v>13.13</v>
      </c>
      <c r="U29" s="139">
        <f t="shared" si="5"/>
        <v>10.75428571</v>
      </c>
      <c r="V29" s="139">
        <f t="shared" si="6"/>
        <v>16.215</v>
      </c>
      <c r="W29" s="139">
        <f t="shared" si="7"/>
        <v>16.845</v>
      </c>
      <c r="X29" s="139">
        <f t="shared" si="8"/>
        <v>17.65538462</v>
      </c>
      <c r="Y29" s="139"/>
      <c r="Z29" s="140">
        <v>12.2</v>
      </c>
      <c r="AA29" s="141">
        <v>7.43</v>
      </c>
      <c r="AB29" s="142">
        <v>14.75</v>
      </c>
      <c r="AC29" s="141">
        <v>17.43</v>
      </c>
      <c r="AD29" s="140">
        <v>15.55</v>
      </c>
      <c r="AE29" s="141">
        <v>10.1</v>
      </c>
      <c r="AF29" s="144">
        <f t="shared" si="9"/>
        <v>12.91</v>
      </c>
      <c r="AG29" s="145"/>
      <c r="AH29" s="146">
        <v>14.03</v>
      </c>
      <c r="AI29" s="132">
        <v>14.25</v>
      </c>
      <c r="AJ29" s="132">
        <f t="shared" si="10"/>
        <v>14.118</v>
      </c>
      <c r="AK29" s="132">
        <v>11.88</v>
      </c>
      <c r="AL29" s="132">
        <v>14.25</v>
      </c>
      <c r="AM29" s="144">
        <f t="shared" si="11"/>
        <v>12.828</v>
      </c>
      <c r="AN29" s="147">
        <f t="shared" si="12"/>
        <v>13.38666667</v>
      </c>
      <c r="AO29" s="148">
        <f t="shared" si="13"/>
        <v>15.83533333</v>
      </c>
      <c r="AP29" s="148">
        <f t="shared" si="14"/>
        <v>13.61192982</v>
      </c>
      <c r="AQ29" s="148">
        <f t="shared" si="15"/>
        <v>14.75213675</v>
      </c>
      <c r="AR29" s="149">
        <f t="shared" si="16"/>
        <v>14</v>
      </c>
      <c r="AS29" s="133">
        <f t="shared" si="17"/>
        <v>74.77010684</v>
      </c>
      <c r="AT29" s="149">
        <f t="shared" si="18"/>
        <v>9</v>
      </c>
      <c r="AU29" s="133">
        <f t="shared" si="19"/>
        <v>88.1567735</v>
      </c>
      <c r="AV29" s="149">
        <f t="shared" si="20"/>
        <v>16</v>
      </c>
      <c r="AW29" s="133">
        <f t="shared" si="21"/>
        <v>87.87010684</v>
      </c>
      <c r="AX29" s="149">
        <f t="shared" si="22"/>
        <v>21</v>
      </c>
      <c r="AY29" s="147">
        <f t="shared" si="23"/>
        <v>74.48344017</v>
      </c>
      <c r="AZ29" s="149">
        <f t="shared" si="24"/>
        <v>13</v>
      </c>
      <c r="BA29" s="150"/>
      <c r="BB29" s="150"/>
      <c r="BC29" s="150"/>
      <c r="BD29" s="151"/>
      <c r="BE29" s="152"/>
      <c r="BF29" s="152"/>
      <c r="BG29" s="152"/>
      <c r="BH29" s="152"/>
      <c r="BI29" s="152"/>
      <c r="BJ29" s="152"/>
      <c r="BK29" s="152"/>
      <c r="BL29" s="152"/>
      <c r="BM29" s="152"/>
      <c r="BN29" s="100"/>
      <c r="BO29" s="126"/>
      <c r="BP29" s="126"/>
    </row>
    <row r="30" ht="30.0" customHeight="1">
      <c r="A30" s="153" t="s">
        <v>5163</v>
      </c>
      <c r="B30" s="153" t="s">
        <v>1079</v>
      </c>
      <c r="C30" s="102">
        <f t="shared" si="1"/>
        <v>13.74179487</v>
      </c>
      <c r="D30" s="103"/>
      <c r="E30" s="104">
        <v>16.78</v>
      </c>
      <c r="F30" s="105">
        <v>14.68</v>
      </c>
      <c r="G30" s="105">
        <f t="shared" si="2"/>
        <v>15.73</v>
      </c>
      <c r="H30" s="106">
        <v>17.33</v>
      </c>
      <c r="I30" s="106">
        <v>13.3</v>
      </c>
      <c r="J30" s="106">
        <f t="shared" si="3"/>
        <v>15.315</v>
      </c>
      <c r="K30" s="107">
        <f t="shared" si="4"/>
        <v>15.5225</v>
      </c>
      <c r="L30" s="107"/>
      <c r="M30" s="108">
        <v>7.0</v>
      </c>
      <c r="N30" s="109">
        <v>11.75</v>
      </c>
      <c r="O30" s="110">
        <v>11.5</v>
      </c>
      <c r="P30" s="106">
        <v>17.9</v>
      </c>
      <c r="Q30" s="110">
        <v>13.31</v>
      </c>
      <c r="R30" s="110">
        <v>16.75</v>
      </c>
      <c r="S30" s="154">
        <v>11.5</v>
      </c>
      <c r="T30" s="112">
        <v>13.5</v>
      </c>
      <c r="U30" s="113">
        <f t="shared" si="5"/>
        <v>9.035714286</v>
      </c>
      <c r="V30" s="113">
        <f t="shared" si="6"/>
        <v>15.7</v>
      </c>
      <c r="W30" s="113">
        <f t="shared" si="7"/>
        <v>12.405</v>
      </c>
      <c r="X30" s="113">
        <f t="shared" si="8"/>
        <v>14.73076923</v>
      </c>
      <c r="Y30" s="113"/>
      <c r="Z30" s="114">
        <v>13.13</v>
      </c>
      <c r="AA30" s="115">
        <v>10.48</v>
      </c>
      <c r="AB30" s="116">
        <v>17.08</v>
      </c>
      <c r="AC30" s="115">
        <v>17.8</v>
      </c>
      <c r="AD30" s="114">
        <v>12.95</v>
      </c>
      <c r="AE30" s="115">
        <v>13.63</v>
      </c>
      <c r="AF30" s="118">
        <f t="shared" si="9"/>
        <v>14.17833333</v>
      </c>
      <c r="AG30" s="119"/>
      <c r="AH30" s="120">
        <v>12.33</v>
      </c>
      <c r="AI30" s="106">
        <v>12.5</v>
      </c>
      <c r="AJ30" s="106">
        <f t="shared" si="10"/>
        <v>12.398</v>
      </c>
      <c r="AK30" s="106">
        <v>14.53</v>
      </c>
      <c r="AL30" s="106">
        <v>16.0</v>
      </c>
      <c r="AM30" s="118">
        <f t="shared" si="11"/>
        <v>15.118</v>
      </c>
      <c r="AN30" s="121">
        <f t="shared" si="12"/>
        <v>13.70333333</v>
      </c>
      <c r="AO30" s="122">
        <f t="shared" si="13"/>
        <v>13.87</v>
      </c>
      <c r="AP30" s="122">
        <f t="shared" si="14"/>
        <v>13.60684211</v>
      </c>
      <c r="AQ30" s="122">
        <f t="shared" si="15"/>
        <v>13.74179487</v>
      </c>
      <c r="AR30" s="123">
        <f t="shared" si="16"/>
        <v>42</v>
      </c>
      <c r="AS30" s="107">
        <f t="shared" si="17"/>
        <v>68.81775641</v>
      </c>
      <c r="AT30" s="123">
        <f t="shared" si="18"/>
        <v>39</v>
      </c>
      <c r="AU30" s="107">
        <f t="shared" si="19"/>
        <v>82.52108974</v>
      </c>
      <c r="AV30" s="123">
        <f t="shared" si="20"/>
        <v>38</v>
      </c>
      <c r="AW30" s="107">
        <f t="shared" si="21"/>
        <v>82.16275641</v>
      </c>
      <c r="AX30" s="123">
        <f t="shared" si="22"/>
        <v>46</v>
      </c>
      <c r="AY30" s="121">
        <f t="shared" si="23"/>
        <v>68.45942308</v>
      </c>
      <c r="AZ30" s="123">
        <f t="shared" si="24"/>
        <v>44</v>
      </c>
      <c r="BA30" s="155"/>
      <c r="BB30" s="155"/>
      <c r="BC30" s="155"/>
      <c r="BD30" s="156"/>
      <c r="BE30" s="125"/>
      <c r="BF30" s="125"/>
      <c r="BG30" s="125"/>
      <c r="BH30" s="125"/>
      <c r="BI30" s="125"/>
      <c r="BJ30" s="125"/>
      <c r="BK30" s="125"/>
      <c r="BL30" s="125"/>
      <c r="BM30" s="125"/>
      <c r="BN30" s="100"/>
      <c r="BO30" s="126"/>
      <c r="BP30" s="126"/>
    </row>
    <row r="31" ht="30.0" customHeight="1">
      <c r="A31" s="127" t="s">
        <v>4679</v>
      </c>
      <c r="B31" s="127" t="s">
        <v>4680</v>
      </c>
      <c r="C31" s="128">
        <f t="shared" si="1"/>
        <v>13.50094017</v>
      </c>
      <c r="D31" s="129"/>
      <c r="E31" s="130">
        <v>13.25</v>
      </c>
      <c r="F31" s="131">
        <v>9.6</v>
      </c>
      <c r="G31" s="131">
        <f t="shared" si="2"/>
        <v>11.425</v>
      </c>
      <c r="H31" s="132">
        <v>16.25</v>
      </c>
      <c r="I31" s="132">
        <v>14.75</v>
      </c>
      <c r="J31" s="132">
        <f t="shared" si="3"/>
        <v>15.5</v>
      </c>
      <c r="K31" s="133">
        <f t="shared" si="4"/>
        <v>13.4625</v>
      </c>
      <c r="L31" s="133"/>
      <c r="M31" s="134">
        <v>7.0</v>
      </c>
      <c r="N31" s="135">
        <v>13.83</v>
      </c>
      <c r="O31" s="136">
        <v>14.13</v>
      </c>
      <c r="P31" s="132">
        <v>18.95</v>
      </c>
      <c r="Q31" s="136">
        <v>10.88</v>
      </c>
      <c r="R31" s="136">
        <v>17.63</v>
      </c>
      <c r="S31" s="137">
        <v>16.25</v>
      </c>
      <c r="T31" s="138">
        <v>12.75</v>
      </c>
      <c r="U31" s="139">
        <f t="shared" si="5"/>
        <v>9.927142857</v>
      </c>
      <c r="V31" s="139">
        <f t="shared" si="6"/>
        <v>15.85</v>
      </c>
      <c r="W31" s="139">
        <f t="shared" si="7"/>
        <v>12.505</v>
      </c>
      <c r="X31" s="139">
        <f t="shared" si="8"/>
        <v>17.09923077</v>
      </c>
      <c r="Y31" s="139"/>
      <c r="Z31" s="140">
        <v>12.13</v>
      </c>
      <c r="AA31" s="141">
        <v>13.45</v>
      </c>
      <c r="AB31" s="142">
        <v>14.8</v>
      </c>
      <c r="AC31" s="141">
        <v>14.3</v>
      </c>
      <c r="AD31" s="140">
        <v>16.2</v>
      </c>
      <c r="AE31" s="141">
        <v>15.58</v>
      </c>
      <c r="AF31" s="144">
        <f t="shared" si="9"/>
        <v>14.41</v>
      </c>
      <c r="AG31" s="145"/>
      <c r="AH31" s="146">
        <v>10.93</v>
      </c>
      <c r="AI31" s="132">
        <v>12.75</v>
      </c>
      <c r="AJ31" s="132">
        <f t="shared" si="10"/>
        <v>11.658</v>
      </c>
      <c r="AK31" s="132">
        <v>10.5</v>
      </c>
      <c r="AL31" s="132">
        <v>16.5</v>
      </c>
      <c r="AM31" s="144">
        <f t="shared" si="11"/>
        <v>12.9</v>
      </c>
      <c r="AN31" s="147">
        <f t="shared" si="12"/>
        <v>12.01833333</v>
      </c>
      <c r="AO31" s="148">
        <f t="shared" si="13"/>
        <v>13.424</v>
      </c>
      <c r="AP31" s="148">
        <f t="shared" si="14"/>
        <v>13.58192982</v>
      </c>
      <c r="AQ31" s="148">
        <f t="shared" si="15"/>
        <v>13.50094017</v>
      </c>
      <c r="AR31" s="149">
        <f t="shared" si="16"/>
        <v>52</v>
      </c>
      <c r="AS31" s="133">
        <f t="shared" si="17"/>
        <v>66.22438034</v>
      </c>
      <c r="AT31" s="149">
        <f t="shared" si="18"/>
        <v>58</v>
      </c>
      <c r="AU31" s="133">
        <f t="shared" si="19"/>
        <v>78.24271368</v>
      </c>
      <c r="AV31" s="149">
        <f t="shared" si="20"/>
        <v>68</v>
      </c>
      <c r="AW31" s="133">
        <f t="shared" si="21"/>
        <v>78.33104701</v>
      </c>
      <c r="AX31" s="149">
        <f t="shared" si="22"/>
        <v>74</v>
      </c>
      <c r="AY31" s="147">
        <f t="shared" si="23"/>
        <v>66.31271368</v>
      </c>
      <c r="AZ31" s="149">
        <f t="shared" si="24"/>
        <v>68</v>
      </c>
      <c r="BA31" s="150"/>
      <c r="BB31" s="150"/>
      <c r="BC31" s="150"/>
      <c r="BD31" s="151"/>
      <c r="BE31" s="152"/>
      <c r="BF31" s="152"/>
      <c r="BG31" s="152"/>
      <c r="BH31" s="152"/>
      <c r="BI31" s="152"/>
      <c r="BJ31" s="152"/>
      <c r="BK31" s="152"/>
      <c r="BL31" s="152"/>
      <c r="BM31" s="152"/>
      <c r="BN31" s="100"/>
      <c r="BO31" s="126"/>
      <c r="BP31" s="126"/>
    </row>
    <row r="32" ht="30.0" customHeight="1">
      <c r="A32" s="153" t="s">
        <v>4556</v>
      </c>
      <c r="B32" s="153" t="s">
        <v>4557</v>
      </c>
      <c r="C32" s="102">
        <f t="shared" si="1"/>
        <v>14.56213675</v>
      </c>
      <c r="D32" s="103"/>
      <c r="E32" s="104">
        <v>16.65</v>
      </c>
      <c r="F32" s="105">
        <v>13.15</v>
      </c>
      <c r="G32" s="105">
        <f t="shared" si="2"/>
        <v>14.9</v>
      </c>
      <c r="H32" s="106">
        <v>16.75</v>
      </c>
      <c r="I32" s="106">
        <v>15.3</v>
      </c>
      <c r="J32" s="106">
        <f t="shared" si="3"/>
        <v>16.025</v>
      </c>
      <c r="K32" s="107">
        <f t="shared" si="4"/>
        <v>15.4625</v>
      </c>
      <c r="L32" s="107"/>
      <c r="M32" s="108">
        <v>7.0</v>
      </c>
      <c r="N32" s="109">
        <v>11.56</v>
      </c>
      <c r="O32" s="110">
        <v>18.56</v>
      </c>
      <c r="P32" s="106">
        <v>15.6</v>
      </c>
      <c r="Q32" s="110">
        <v>17.25</v>
      </c>
      <c r="R32" s="110">
        <v>17.75</v>
      </c>
      <c r="S32" s="154">
        <v>12.5</v>
      </c>
      <c r="T32" s="112">
        <v>14.13</v>
      </c>
      <c r="U32" s="113">
        <f t="shared" si="5"/>
        <v>8.954285714</v>
      </c>
      <c r="V32" s="113">
        <f t="shared" si="6"/>
        <v>14.865</v>
      </c>
      <c r="W32" s="113">
        <f t="shared" si="7"/>
        <v>17.905</v>
      </c>
      <c r="X32" s="113">
        <f t="shared" si="8"/>
        <v>15.73076923</v>
      </c>
      <c r="Y32" s="113"/>
      <c r="Z32" s="114">
        <v>14.4</v>
      </c>
      <c r="AA32" s="115">
        <v>13.08</v>
      </c>
      <c r="AB32" s="116">
        <v>11.38</v>
      </c>
      <c r="AC32" s="115">
        <v>13.0</v>
      </c>
      <c r="AD32" s="114">
        <v>18.65</v>
      </c>
      <c r="AE32" s="115">
        <v>15.4</v>
      </c>
      <c r="AF32" s="118">
        <f t="shared" si="9"/>
        <v>14.31833333</v>
      </c>
      <c r="AG32" s="119"/>
      <c r="AH32" s="120">
        <v>12.85</v>
      </c>
      <c r="AI32" s="106">
        <v>12.63</v>
      </c>
      <c r="AJ32" s="106">
        <f t="shared" si="10"/>
        <v>12.762</v>
      </c>
      <c r="AK32" s="106">
        <v>14.1</v>
      </c>
      <c r="AL32" s="106">
        <v>17.0</v>
      </c>
      <c r="AM32" s="118">
        <f t="shared" si="11"/>
        <v>15.26</v>
      </c>
      <c r="AN32" s="121">
        <f t="shared" si="12"/>
        <v>13.92166667</v>
      </c>
      <c r="AO32" s="122">
        <f t="shared" si="13"/>
        <v>15.5115</v>
      </c>
      <c r="AP32" s="122">
        <f t="shared" si="14"/>
        <v>13.56280702</v>
      </c>
      <c r="AQ32" s="122">
        <f t="shared" si="15"/>
        <v>14.56213675</v>
      </c>
      <c r="AR32" s="123">
        <f t="shared" si="16"/>
        <v>21</v>
      </c>
      <c r="AS32" s="107">
        <f t="shared" si="17"/>
        <v>72.46344017</v>
      </c>
      <c r="AT32" s="123">
        <f t="shared" si="18"/>
        <v>17</v>
      </c>
      <c r="AU32" s="107">
        <f t="shared" si="19"/>
        <v>86.38510684</v>
      </c>
      <c r="AV32" s="123">
        <f t="shared" si="20"/>
        <v>22</v>
      </c>
      <c r="AW32" s="107">
        <f t="shared" si="21"/>
        <v>83.99010684</v>
      </c>
      <c r="AX32" s="123">
        <f t="shared" si="22"/>
        <v>33</v>
      </c>
      <c r="AY32" s="121">
        <f t="shared" si="23"/>
        <v>70.06844017</v>
      </c>
      <c r="AZ32" s="123">
        <f t="shared" si="24"/>
        <v>34</v>
      </c>
      <c r="BA32" s="155"/>
      <c r="BB32" s="155"/>
      <c r="BC32" s="155"/>
      <c r="BD32" s="156"/>
      <c r="BE32" s="125"/>
      <c r="BF32" s="125"/>
      <c r="BG32" s="125"/>
      <c r="BH32" s="125"/>
      <c r="BI32" s="125"/>
      <c r="BJ32" s="125"/>
      <c r="BK32" s="125"/>
      <c r="BL32" s="125"/>
      <c r="BM32" s="125"/>
      <c r="BN32" s="100"/>
      <c r="BO32" s="126"/>
      <c r="BP32" s="126"/>
    </row>
    <row r="33" ht="30.0" customHeight="1">
      <c r="A33" s="160" t="s">
        <v>3167</v>
      </c>
      <c r="B33" s="160" t="s">
        <v>329</v>
      </c>
      <c r="C33" s="128">
        <f t="shared" si="1"/>
        <v>14.43606838</v>
      </c>
      <c r="D33" s="129"/>
      <c r="E33" s="130">
        <v>14.98</v>
      </c>
      <c r="F33" s="171">
        <v>12.45</v>
      </c>
      <c r="G33" s="131">
        <f t="shared" si="2"/>
        <v>13.715</v>
      </c>
      <c r="H33" s="132">
        <v>17.88</v>
      </c>
      <c r="I33" s="132">
        <v>16.3</v>
      </c>
      <c r="J33" s="132">
        <f t="shared" si="3"/>
        <v>17.09</v>
      </c>
      <c r="K33" s="133">
        <f t="shared" si="4"/>
        <v>15.4025</v>
      </c>
      <c r="L33" s="133"/>
      <c r="M33" s="134">
        <v>7.0</v>
      </c>
      <c r="N33" s="135">
        <v>13.0</v>
      </c>
      <c r="O33" s="136">
        <v>15.88</v>
      </c>
      <c r="P33" s="132">
        <v>16.6</v>
      </c>
      <c r="Q33" s="136">
        <v>15.5</v>
      </c>
      <c r="R33" s="136">
        <v>18.5</v>
      </c>
      <c r="S33" s="137">
        <v>17.0</v>
      </c>
      <c r="T33" s="138">
        <v>12.0</v>
      </c>
      <c r="U33" s="139">
        <f t="shared" si="5"/>
        <v>9.571428571</v>
      </c>
      <c r="V33" s="139">
        <f t="shared" si="6"/>
        <v>14.3</v>
      </c>
      <c r="W33" s="139">
        <f t="shared" si="7"/>
        <v>15.69</v>
      </c>
      <c r="X33" s="139">
        <f t="shared" si="8"/>
        <v>17.92307692</v>
      </c>
      <c r="Y33" s="139"/>
      <c r="Z33" s="140">
        <v>8.45</v>
      </c>
      <c r="AA33" s="141">
        <v>6.85</v>
      </c>
      <c r="AB33" s="142">
        <v>12.78</v>
      </c>
      <c r="AC33" s="141">
        <v>12.25</v>
      </c>
      <c r="AD33" s="140">
        <v>15.6</v>
      </c>
      <c r="AE33" s="141">
        <v>14.25</v>
      </c>
      <c r="AF33" s="144">
        <f t="shared" si="9"/>
        <v>11.69666667</v>
      </c>
      <c r="AG33" s="145"/>
      <c r="AH33" s="146">
        <v>14.4</v>
      </c>
      <c r="AI33" s="132">
        <v>18.5</v>
      </c>
      <c r="AJ33" s="132">
        <f t="shared" si="10"/>
        <v>16.04</v>
      </c>
      <c r="AK33" s="132">
        <v>15.13</v>
      </c>
      <c r="AL33" s="132">
        <v>17.0</v>
      </c>
      <c r="AM33" s="144">
        <f t="shared" si="11"/>
        <v>15.878</v>
      </c>
      <c r="AN33" s="147">
        <f t="shared" si="12"/>
        <v>15.76</v>
      </c>
      <c r="AO33" s="148">
        <f t="shared" si="13"/>
        <v>15.32516667</v>
      </c>
      <c r="AP33" s="148">
        <f t="shared" si="14"/>
        <v>13.50017544</v>
      </c>
      <c r="AQ33" s="148">
        <f t="shared" si="15"/>
        <v>14.43606838</v>
      </c>
      <c r="AR33" s="149">
        <f t="shared" si="16"/>
        <v>25</v>
      </c>
      <c r="AS33" s="133">
        <f t="shared" si="17"/>
        <v>71.35797009</v>
      </c>
      <c r="AT33" s="149">
        <f t="shared" si="18"/>
        <v>25</v>
      </c>
      <c r="AU33" s="133">
        <f t="shared" si="19"/>
        <v>87.11797009</v>
      </c>
      <c r="AV33" s="149">
        <f t="shared" si="20"/>
        <v>20</v>
      </c>
      <c r="AW33" s="133">
        <f t="shared" si="21"/>
        <v>88.79463675</v>
      </c>
      <c r="AX33" s="149">
        <f t="shared" si="22"/>
        <v>18</v>
      </c>
      <c r="AY33" s="147">
        <f t="shared" si="23"/>
        <v>73.03463675</v>
      </c>
      <c r="AZ33" s="149">
        <f t="shared" si="24"/>
        <v>20</v>
      </c>
      <c r="BA33" s="150"/>
      <c r="BB33" s="150"/>
      <c r="BC33" s="150"/>
      <c r="BD33" s="151"/>
      <c r="BE33" s="152"/>
      <c r="BF33" s="152"/>
      <c r="BG33" s="152"/>
      <c r="BH33" s="152"/>
      <c r="BI33" s="152"/>
      <c r="BJ33" s="152"/>
      <c r="BK33" s="152"/>
      <c r="BL33" s="152"/>
      <c r="BM33" s="152"/>
      <c r="BN33" s="100"/>
      <c r="BO33" s="126"/>
      <c r="BP33" s="126"/>
    </row>
    <row r="34" ht="30.0" customHeight="1">
      <c r="A34" s="101" t="s">
        <v>3136</v>
      </c>
      <c r="B34" s="101" t="s">
        <v>3151</v>
      </c>
      <c r="C34" s="102">
        <f t="shared" si="1"/>
        <v>14.58991453</v>
      </c>
      <c r="D34" s="103"/>
      <c r="E34" s="104">
        <v>17.4</v>
      </c>
      <c r="F34" s="105">
        <v>14.88</v>
      </c>
      <c r="G34" s="105">
        <f t="shared" si="2"/>
        <v>16.14</v>
      </c>
      <c r="H34" s="106">
        <v>19.18</v>
      </c>
      <c r="I34" s="106">
        <v>15.35</v>
      </c>
      <c r="J34" s="106">
        <f t="shared" si="3"/>
        <v>17.265</v>
      </c>
      <c r="K34" s="107">
        <f t="shared" si="4"/>
        <v>16.7025</v>
      </c>
      <c r="L34" s="107"/>
      <c r="M34" s="108">
        <v>7.0</v>
      </c>
      <c r="N34" s="109">
        <v>11.31</v>
      </c>
      <c r="O34" s="110">
        <v>15.38</v>
      </c>
      <c r="P34" s="106">
        <v>12.05</v>
      </c>
      <c r="Q34" s="110">
        <v>14.31</v>
      </c>
      <c r="R34" s="110">
        <v>17.81</v>
      </c>
      <c r="S34" s="154">
        <v>17.13</v>
      </c>
      <c r="T34" s="112">
        <v>12.69</v>
      </c>
      <c r="U34" s="113">
        <f t="shared" si="5"/>
        <v>8.847142857</v>
      </c>
      <c r="V34" s="113">
        <f t="shared" si="6"/>
        <v>12.37</v>
      </c>
      <c r="W34" s="113">
        <f t="shared" si="7"/>
        <v>14.845</v>
      </c>
      <c r="X34" s="113">
        <f t="shared" si="8"/>
        <v>17.54846154</v>
      </c>
      <c r="Y34" s="113"/>
      <c r="Z34" s="114">
        <v>16.15</v>
      </c>
      <c r="AA34" s="117">
        <v>13.5</v>
      </c>
      <c r="AB34" s="116">
        <v>15.83</v>
      </c>
      <c r="AC34" s="115">
        <v>16.25</v>
      </c>
      <c r="AD34" s="114">
        <v>15.45</v>
      </c>
      <c r="AE34" s="115">
        <v>14.53</v>
      </c>
      <c r="AF34" s="118">
        <f t="shared" si="9"/>
        <v>15.285</v>
      </c>
      <c r="AG34" s="119"/>
      <c r="AH34" s="120">
        <v>13.0</v>
      </c>
      <c r="AI34" s="106">
        <v>14.75</v>
      </c>
      <c r="AJ34" s="106">
        <f t="shared" si="10"/>
        <v>13.7</v>
      </c>
      <c r="AK34" s="106">
        <v>14.18</v>
      </c>
      <c r="AL34" s="106">
        <v>17.75</v>
      </c>
      <c r="AM34" s="118">
        <f t="shared" si="11"/>
        <v>15.608</v>
      </c>
      <c r="AN34" s="121">
        <f t="shared" si="12"/>
        <v>14.47666667</v>
      </c>
      <c r="AO34" s="122">
        <f t="shared" si="13"/>
        <v>15.64366667</v>
      </c>
      <c r="AP34" s="122">
        <f t="shared" si="14"/>
        <v>13.48070175</v>
      </c>
      <c r="AQ34" s="122">
        <f t="shared" si="15"/>
        <v>14.58991453</v>
      </c>
      <c r="AR34" s="123">
        <f t="shared" si="16"/>
        <v>19</v>
      </c>
      <c r="AS34" s="107">
        <f t="shared" si="17"/>
        <v>72.00566239</v>
      </c>
      <c r="AT34" s="123">
        <f t="shared" si="18"/>
        <v>20</v>
      </c>
      <c r="AU34" s="107">
        <f t="shared" si="19"/>
        <v>86.48232906</v>
      </c>
      <c r="AV34" s="123">
        <f t="shared" si="20"/>
        <v>21</v>
      </c>
      <c r="AW34" s="107">
        <f t="shared" si="21"/>
        <v>86.14566239</v>
      </c>
      <c r="AX34" s="123">
        <f t="shared" si="22"/>
        <v>29</v>
      </c>
      <c r="AY34" s="121">
        <f t="shared" si="23"/>
        <v>71.66899573</v>
      </c>
      <c r="AZ34" s="123">
        <f t="shared" si="24"/>
        <v>29</v>
      </c>
      <c r="BA34" s="155"/>
      <c r="BB34" s="155"/>
      <c r="BC34" s="155"/>
      <c r="BD34" s="156"/>
      <c r="BE34" s="125"/>
      <c r="BF34" s="125"/>
      <c r="BG34" s="125"/>
      <c r="BH34" s="125"/>
      <c r="BI34" s="125"/>
      <c r="BJ34" s="125"/>
      <c r="BK34" s="125"/>
      <c r="BL34" s="125"/>
      <c r="BM34" s="125"/>
      <c r="BN34" s="100"/>
      <c r="BO34" s="126"/>
      <c r="BP34" s="126"/>
    </row>
    <row r="35" ht="30.0" customHeight="1">
      <c r="A35" s="157" t="s">
        <v>2201</v>
      </c>
      <c r="B35" s="157" t="s">
        <v>1951</v>
      </c>
      <c r="C35" s="128">
        <f t="shared" si="1"/>
        <v>13.88504274</v>
      </c>
      <c r="D35" s="129"/>
      <c r="E35" s="169">
        <v>11.63</v>
      </c>
      <c r="F35" s="131">
        <v>12.2</v>
      </c>
      <c r="G35" s="131">
        <f t="shared" si="2"/>
        <v>11.915</v>
      </c>
      <c r="H35" s="132">
        <v>17.28</v>
      </c>
      <c r="I35" s="132">
        <v>12.78</v>
      </c>
      <c r="J35" s="132">
        <f t="shared" si="3"/>
        <v>15.03</v>
      </c>
      <c r="K35" s="133">
        <f t="shared" si="4"/>
        <v>13.4725</v>
      </c>
      <c r="L35" s="133"/>
      <c r="M35" s="134">
        <v>7.0</v>
      </c>
      <c r="N35" s="135">
        <v>13.06</v>
      </c>
      <c r="O35" s="136">
        <v>14.88</v>
      </c>
      <c r="P35" s="132">
        <v>16.45</v>
      </c>
      <c r="Q35" s="136">
        <v>14.56</v>
      </c>
      <c r="R35" s="136">
        <v>18.25</v>
      </c>
      <c r="S35" s="137">
        <v>14.5</v>
      </c>
      <c r="T35" s="138">
        <v>12.44</v>
      </c>
      <c r="U35" s="139">
        <f t="shared" si="5"/>
        <v>9.597142857</v>
      </c>
      <c r="V35" s="139">
        <f t="shared" si="6"/>
        <v>14.445</v>
      </c>
      <c r="W35" s="139">
        <f t="shared" si="7"/>
        <v>14.72</v>
      </c>
      <c r="X35" s="139">
        <f t="shared" si="8"/>
        <v>16.80769231</v>
      </c>
      <c r="Y35" s="139"/>
      <c r="Z35" s="140">
        <v>14.2</v>
      </c>
      <c r="AA35" s="158">
        <v>14.75</v>
      </c>
      <c r="AB35" s="142">
        <v>15.68</v>
      </c>
      <c r="AC35" s="158">
        <v>16.58</v>
      </c>
      <c r="AD35" s="140">
        <v>16.55</v>
      </c>
      <c r="AE35" s="158">
        <v>11.05</v>
      </c>
      <c r="AF35" s="144">
        <f t="shared" si="9"/>
        <v>14.80166667</v>
      </c>
      <c r="AG35" s="145"/>
      <c r="AH35" s="146">
        <v>11.53</v>
      </c>
      <c r="AI35" s="132">
        <v>12.75</v>
      </c>
      <c r="AJ35" s="132">
        <f t="shared" si="10"/>
        <v>12.018</v>
      </c>
      <c r="AK35" s="132">
        <v>15.48</v>
      </c>
      <c r="AL35" s="132">
        <v>15.0</v>
      </c>
      <c r="AM35" s="144">
        <f t="shared" si="11"/>
        <v>15.288</v>
      </c>
      <c r="AN35" s="147">
        <f t="shared" si="12"/>
        <v>13.62833333</v>
      </c>
      <c r="AO35" s="148">
        <f t="shared" si="13"/>
        <v>14.2745</v>
      </c>
      <c r="AP35" s="148">
        <f t="shared" si="14"/>
        <v>13.47508772</v>
      </c>
      <c r="AQ35" s="148">
        <f t="shared" si="15"/>
        <v>13.88504274</v>
      </c>
      <c r="AR35" s="149">
        <f t="shared" si="16"/>
        <v>38</v>
      </c>
      <c r="AS35" s="133">
        <f t="shared" si="17"/>
        <v>68.12758547</v>
      </c>
      <c r="AT35" s="149">
        <f t="shared" si="18"/>
        <v>47</v>
      </c>
      <c r="AU35" s="133">
        <f t="shared" si="19"/>
        <v>81.7559188</v>
      </c>
      <c r="AV35" s="149">
        <f t="shared" si="20"/>
        <v>46</v>
      </c>
      <c r="AW35" s="133">
        <f t="shared" si="21"/>
        <v>81.55925214</v>
      </c>
      <c r="AX35" s="149">
        <f t="shared" si="22"/>
        <v>53</v>
      </c>
      <c r="AY35" s="147">
        <f t="shared" si="23"/>
        <v>67.9309188</v>
      </c>
      <c r="AZ35" s="149">
        <f t="shared" si="24"/>
        <v>52</v>
      </c>
      <c r="BA35" s="159"/>
      <c r="BB35" s="159"/>
      <c r="BC35" s="159"/>
      <c r="BD35" s="149"/>
      <c r="BE35" s="152"/>
      <c r="BF35" s="152"/>
      <c r="BG35" s="152"/>
      <c r="BH35" s="152"/>
      <c r="BI35" s="152"/>
      <c r="BJ35" s="152"/>
      <c r="BK35" s="152"/>
      <c r="BL35" s="152"/>
      <c r="BM35" s="152"/>
      <c r="BN35" s="100"/>
      <c r="BO35" s="126"/>
      <c r="BP35" s="126"/>
    </row>
    <row r="36" ht="30.0" customHeight="1">
      <c r="A36" s="162" t="s">
        <v>2593</v>
      </c>
      <c r="B36" s="162" t="s">
        <v>1262</v>
      </c>
      <c r="C36" s="102">
        <f t="shared" si="1"/>
        <v>14.77068376</v>
      </c>
      <c r="D36" s="103"/>
      <c r="E36" s="167">
        <v>15.58</v>
      </c>
      <c r="F36" s="167">
        <v>12.05</v>
      </c>
      <c r="G36" s="105">
        <f t="shared" si="2"/>
        <v>13.815</v>
      </c>
      <c r="H36" s="106">
        <v>15.38</v>
      </c>
      <c r="I36" s="106">
        <v>12.88</v>
      </c>
      <c r="J36" s="106">
        <f t="shared" si="3"/>
        <v>14.13</v>
      </c>
      <c r="K36" s="107">
        <f t="shared" si="4"/>
        <v>13.9725</v>
      </c>
      <c r="L36" s="107"/>
      <c r="M36" s="108">
        <v>7.0</v>
      </c>
      <c r="N36" s="109">
        <v>11.25</v>
      </c>
      <c r="O36" s="110">
        <v>15.38</v>
      </c>
      <c r="P36" s="106">
        <v>16.85</v>
      </c>
      <c r="Q36" s="110">
        <v>17.81</v>
      </c>
      <c r="R36" s="110">
        <v>19.13</v>
      </c>
      <c r="S36" s="154">
        <v>15.75</v>
      </c>
      <c r="T36" s="112">
        <v>12.88</v>
      </c>
      <c r="U36" s="113">
        <f t="shared" si="5"/>
        <v>8.821428571</v>
      </c>
      <c r="V36" s="113">
        <f t="shared" si="6"/>
        <v>14.865</v>
      </c>
      <c r="W36" s="113">
        <f t="shared" si="7"/>
        <v>16.595</v>
      </c>
      <c r="X36" s="113">
        <f t="shared" si="8"/>
        <v>17.83</v>
      </c>
      <c r="Y36" s="113"/>
      <c r="Z36" s="114">
        <v>14.35</v>
      </c>
      <c r="AA36" s="115">
        <v>11.1</v>
      </c>
      <c r="AB36" s="116">
        <v>14.85</v>
      </c>
      <c r="AC36" s="115">
        <v>11.43</v>
      </c>
      <c r="AD36" s="114">
        <v>17.4</v>
      </c>
      <c r="AE36" s="115">
        <v>14.65</v>
      </c>
      <c r="AF36" s="118">
        <f t="shared" si="9"/>
        <v>13.96333333</v>
      </c>
      <c r="AG36" s="119"/>
      <c r="AH36" s="120">
        <v>16.18</v>
      </c>
      <c r="AI36" s="106">
        <v>15.38</v>
      </c>
      <c r="AJ36" s="106">
        <f t="shared" si="10"/>
        <v>15.86</v>
      </c>
      <c r="AK36" s="106">
        <v>19.15</v>
      </c>
      <c r="AL36" s="106">
        <v>17.2</v>
      </c>
      <c r="AM36" s="118">
        <f t="shared" si="11"/>
        <v>18.37</v>
      </c>
      <c r="AN36" s="121">
        <f t="shared" si="12"/>
        <v>17.20666667</v>
      </c>
      <c r="AO36" s="122">
        <f t="shared" si="13"/>
        <v>16.02483333</v>
      </c>
      <c r="AP36" s="122">
        <f t="shared" si="14"/>
        <v>13.45052632</v>
      </c>
      <c r="AQ36" s="122">
        <f t="shared" si="15"/>
        <v>14.77068376</v>
      </c>
      <c r="AR36" s="123">
        <f t="shared" si="16"/>
        <v>13</v>
      </c>
      <c r="AS36" s="107">
        <f t="shared" si="17"/>
        <v>71.53886752</v>
      </c>
      <c r="AT36" s="123">
        <f t="shared" si="18"/>
        <v>23</v>
      </c>
      <c r="AU36" s="107">
        <f t="shared" si="19"/>
        <v>88.74553419</v>
      </c>
      <c r="AV36" s="123">
        <f t="shared" si="20"/>
        <v>12</v>
      </c>
      <c r="AW36" s="107">
        <f t="shared" si="21"/>
        <v>89.17720085</v>
      </c>
      <c r="AX36" s="123">
        <f t="shared" si="22"/>
        <v>15</v>
      </c>
      <c r="AY36" s="121">
        <f t="shared" si="23"/>
        <v>71.97053419</v>
      </c>
      <c r="AZ36" s="123">
        <f t="shared" si="24"/>
        <v>25</v>
      </c>
      <c r="BA36" s="124"/>
      <c r="BB36" s="124"/>
      <c r="BC36" s="124"/>
      <c r="BD36" s="123"/>
      <c r="BE36" s="125"/>
      <c r="BF36" s="125"/>
      <c r="BG36" s="125"/>
      <c r="BH36" s="125"/>
      <c r="BI36" s="125"/>
      <c r="BJ36" s="125"/>
      <c r="BK36" s="125"/>
      <c r="BL36" s="125"/>
      <c r="BM36" s="125"/>
      <c r="BN36" s="100"/>
      <c r="BO36" s="126"/>
      <c r="BP36" s="126"/>
    </row>
    <row r="37" ht="30.0" customHeight="1">
      <c r="A37" s="127" t="s">
        <v>3860</v>
      </c>
      <c r="B37" s="127" t="s">
        <v>3861</v>
      </c>
      <c r="C37" s="128">
        <f t="shared" si="1"/>
        <v>14.06820513</v>
      </c>
      <c r="D37" s="129"/>
      <c r="E37" s="131">
        <v>15.93</v>
      </c>
      <c r="F37" s="131">
        <v>13.25</v>
      </c>
      <c r="G37" s="131">
        <f t="shared" si="2"/>
        <v>14.59</v>
      </c>
      <c r="H37" s="132">
        <v>15.68</v>
      </c>
      <c r="I37" s="132">
        <v>15.03</v>
      </c>
      <c r="J37" s="132">
        <f t="shared" si="3"/>
        <v>15.355</v>
      </c>
      <c r="K37" s="133">
        <f t="shared" si="4"/>
        <v>14.9725</v>
      </c>
      <c r="L37" s="133"/>
      <c r="M37" s="134">
        <v>7.0</v>
      </c>
      <c r="N37" s="135">
        <v>10.31</v>
      </c>
      <c r="O37" s="136">
        <v>16.56</v>
      </c>
      <c r="P37" s="132">
        <v>19.1</v>
      </c>
      <c r="Q37" s="136">
        <v>13.94</v>
      </c>
      <c r="R37" s="136">
        <v>17.56</v>
      </c>
      <c r="S37" s="137">
        <v>12.75</v>
      </c>
      <c r="T37" s="138">
        <v>12.63</v>
      </c>
      <c r="U37" s="139">
        <f t="shared" si="5"/>
        <v>8.418571429</v>
      </c>
      <c r="V37" s="139">
        <f t="shared" si="6"/>
        <v>15.865</v>
      </c>
      <c r="W37" s="139">
        <f t="shared" si="7"/>
        <v>15.25</v>
      </c>
      <c r="X37" s="139">
        <f t="shared" si="8"/>
        <v>15.71</v>
      </c>
      <c r="Y37" s="139"/>
      <c r="Z37" s="140">
        <v>12.33</v>
      </c>
      <c r="AA37" s="141">
        <v>13.13</v>
      </c>
      <c r="AB37" s="142">
        <v>14.18</v>
      </c>
      <c r="AC37" s="141">
        <v>16.55</v>
      </c>
      <c r="AD37" s="140">
        <v>17.55</v>
      </c>
      <c r="AE37" s="141">
        <v>13.65</v>
      </c>
      <c r="AF37" s="144">
        <f t="shared" si="9"/>
        <v>14.565</v>
      </c>
      <c r="AG37" s="145"/>
      <c r="AH37" s="146">
        <v>11.9</v>
      </c>
      <c r="AI37" s="132">
        <v>13.38</v>
      </c>
      <c r="AJ37" s="132">
        <f t="shared" si="10"/>
        <v>12.492</v>
      </c>
      <c r="AK37" s="132">
        <v>12.18</v>
      </c>
      <c r="AL37" s="132">
        <v>17.5</v>
      </c>
      <c r="AM37" s="144">
        <f t="shared" si="11"/>
        <v>14.308</v>
      </c>
      <c r="AN37" s="147">
        <f t="shared" si="12"/>
        <v>13.17333333</v>
      </c>
      <c r="AO37" s="148">
        <f t="shared" si="13"/>
        <v>14.6735</v>
      </c>
      <c r="AP37" s="148">
        <f t="shared" si="14"/>
        <v>13.43105263</v>
      </c>
      <c r="AQ37" s="148">
        <f t="shared" si="15"/>
        <v>14.06820513</v>
      </c>
      <c r="AR37" s="149">
        <f t="shared" si="16"/>
        <v>32</v>
      </c>
      <c r="AS37" s="133">
        <f t="shared" si="17"/>
        <v>68.62057692</v>
      </c>
      <c r="AT37" s="149">
        <f t="shared" si="18"/>
        <v>42</v>
      </c>
      <c r="AU37" s="133">
        <f t="shared" si="19"/>
        <v>81.79391026</v>
      </c>
      <c r="AV37" s="149">
        <f t="shared" si="20"/>
        <v>45</v>
      </c>
      <c r="AW37" s="133">
        <f t="shared" si="21"/>
        <v>79.76557692</v>
      </c>
      <c r="AX37" s="149">
        <f t="shared" si="22"/>
        <v>66</v>
      </c>
      <c r="AY37" s="147">
        <f t="shared" si="23"/>
        <v>66.59224359</v>
      </c>
      <c r="AZ37" s="149">
        <f t="shared" si="24"/>
        <v>65</v>
      </c>
      <c r="BA37" s="150"/>
      <c r="BB37" s="150"/>
      <c r="BC37" s="150"/>
      <c r="BD37" s="151"/>
      <c r="BE37" s="152"/>
      <c r="BF37" s="152"/>
      <c r="BG37" s="152"/>
      <c r="BH37" s="152"/>
      <c r="BI37" s="152"/>
      <c r="BJ37" s="152"/>
      <c r="BK37" s="152"/>
      <c r="BL37" s="152"/>
      <c r="BM37" s="152"/>
      <c r="BN37" s="100"/>
      <c r="BO37" s="126"/>
      <c r="BP37" s="126"/>
    </row>
    <row r="38" ht="30.0" customHeight="1">
      <c r="A38" s="153" t="s">
        <v>4251</v>
      </c>
      <c r="B38" s="153" t="s">
        <v>184</v>
      </c>
      <c r="C38" s="102">
        <f t="shared" si="1"/>
        <v>13.6917094</v>
      </c>
      <c r="D38" s="103"/>
      <c r="E38" s="104">
        <v>15.83</v>
      </c>
      <c r="F38" s="105">
        <v>13.13</v>
      </c>
      <c r="G38" s="105">
        <f t="shared" si="2"/>
        <v>14.48</v>
      </c>
      <c r="H38" s="106">
        <v>17.83</v>
      </c>
      <c r="I38" s="106">
        <v>13.0</v>
      </c>
      <c r="J38" s="106">
        <f t="shared" si="3"/>
        <v>15.415</v>
      </c>
      <c r="K38" s="107">
        <f t="shared" si="4"/>
        <v>14.9475</v>
      </c>
      <c r="L38" s="107"/>
      <c r="M38" s="108">
        <v>7.0</v>
      </c>
      <c r="N38" s="109">
        <v>12.75</v>
      </c>
      <c r="O38" s="110">
        <v>14.5</v>
      </c>
      <c r="P38" s="106">
        <v>16.6</v>
      </c>
      <c r="Q38" s="110">
        <v>12.19</v>
      </c>
      <c r="R38" s="110">
        <v>17.63</v>
      </c>
      <c r="S38" s="154">
        <v>13.0</v>
      </c>
      <c r="T38" s="112">
        <v>12.25</v>
      </c>
      <c r="U38" s="113">
        <f t="shared" si="5"/>
        <v>9.464285714</v>
      </c>
      <c r="V38" s="113">
        <f t="shared" si="6"/>
        <v>14.425</v>
      </c>
      <c r="W38" s="113">
        <f t="shared" si="7"/>
        <v>13.345</v>
      </c>
      <c r="X38" s="113">
        <f t="shared" si="8"/>
        <v>15.84923077</v>
      </c>
      <c r="Y38" s="113"/>
      <c r="Z38" s="114">
        <v>12.35</v>
      </c>
      <c r="AA38" s="115">
        <v>11.15</v>
      </c>
      <c r="AB38" s="116">
        <v>11.98</v>
      </c>
      <c r="AC38" s="115">
        <v>12.45</v>
      </c>
      <c r="AD38" s="114">
        <v>15.15</v>
      </c>
      <c r="AE38" s="115">
        <v>14.93</v>
      </c>
      <c r="AF38" s="118">
        <f t="shared" si="9"/>
        <v>13.00166667</v>
      </c>
      <c r="AG38" s="119"/>
      <c r="AH38" s="120">
        <v>10.83</v>
      </c>
      <c r="AI38" s="106">
        <v>15.13</v>
      </c>
      <c r="AJ38" s="106">
        <f t="shared" si="10"/>
        <v>12.55</v>
      </c>
      <c r="AK38" s="106">
        <v>15.25</v>
      </c>
      <c r="AL38" s="106">
        <v>16.75</v>
      </c>
      <c r="AM38" s="118">
        <f t="shared" si="11"/>
        <v>15.85</v>
      </c>
      <c r="AN38" s="121">
        <f t="shared" si="12"/>
        <v>14.00666667</v>
      </c>
      <c r="AO38" s="122">
        <f t="shared" si="13"/>
        <v>13.95433333</v>
      </c>
      <c r="AP38" s="122">
        <f t="shared" si="14"/>
        <v>13.41526316</v>
      </c>
      <c r="AQ38" s="122">
        <f t="shared" si="15"/>
        <v>13.6917094</v>
      </c>
      <c r="AR38" s="123">
        <f t="shared" si="16"/>
        <v>44</v>
      </c>
      <c r="AS38" s="107">
        <f t="shared" si="17"/>
        <v>67.91758547</v>
      </c>
      <c r="AT38" s="123">
        <f t="shared" si="18"/>
        <v>48</v>
      </c>
      <c r="AU38" s="107">
        <f t="shared" si="19"/>
        <v>81.92425214</v>
      </c>
      <c r="AV38" s="123">
        <f t="shared" si="20"/>
        <v>42</v>
      </c>
      <c r="AW38" s="107">
        <f t="shared" si="21"/>
        <v>83.09425214</v>
      </c>
      <c r="AX38" s="123">
        <f t="shared" si="22"/>
        <v>37</v>
      </c>
      <c r="AY38" s="121">
        <f t="shared" si="23"/>
        <v>69.08758547</v>
      </c>
      <c r="AZ38" s="123">
        <f t="shared" si="24"/>
        <v>39</v>
      </c>
      <c r="BA38" s="155"/>
      <c r="BB38" s="155"/>
      <c r="BC38" s="155"/>
      <c r="BD38" s="156"/>
      <c r="BE38" s="125"/>
      <c r="BF38" s="125"/>
      <c r="BG38" s="125"/>
      <c r="BH38" s="125"/>
      <c r="BI38" s="125"/>
      <c r="BJ38" s="125"/>
      <c r="BK38" s="125"/>
      <c r="BL38" s="125"/>
      <c r="BM38" s="125"/>
      <c r="BN38" s="100"/>
      <c r="BO38" s="126"/>
      <c r="BP38" s="126"/>
    </row>
    <row r="39" ht="30.0" customHeight="1">
      <c r="A39" s="157" t="s">
        <v>1419</v>
      </c>
      <c r="B39" s="157" t="s">
        <v>645</v>
      </c>
      <c r="C39" s="128">
        <f t="shared" si="1"/>
        <v>13.89820513</v>
      </c>
      <c r="D39" s="129"/>
      <c r="E39" s="130">
        <v>15.33</v>
      </c>
      <c r="F39" s="131">
        <v>10.95</v>
      </c>
      <c r="G39" s="131">
        <f t="shared" si="2"/>
        <v>13.14</v>
      </c>
      <c r="H39" s="132">
        <v>16.48</v>
      </c>
      <c r="I39" s="132">
        <v>12.2</v>
      </c>
      <c r="J39" s="132">
        <f t="shared" si="3"/>
        <v>14.34</v>
      </c>
      <c r="K39" s="133">
        <f t="shared" si="4"/>
        <v>13.74</v>
      </c>
      <c r="L39" s="133"/>
      <c r="M39" s="134">
        <v>7.0</v>
      </c>
      <c r="N39" s="135">
        <v>15.0</v>
      </c>
      <c r="O39" s="136">
        <v>15.5</v>
      </c>
      <c r="P39" s="132">
        <v>15.1</v>
      </c>
      <c r="Q39" s="136">
        <v>14.63</v>
      </c>
      <c r="R39" s="136">
        <v>18.63</v>
      </c>
      <c r="S39" s="137">
        <v>15.63</v>
      </c>
      <c r="T39" s="138">
        <v>13.0</v>
      </c>
      <c r="U39" s="139">
        <f t="shared" si="5"/>
        <v>10.42857143</v>
      </c>
      <c r="V39" s="139">
        <f t="shared" si="6"/>
        <v>14.05</v>
      </c>
      <c r="W39" s="139">
        <f t="shared" si="7"/>
        <v>15.065</v>
      </c>
      <c r="X39" s="139">
        <f t="shared" si="8"/>
        <v>17.47615385</v>
      </c>
      <c r="Y39" s="139"/>
      <c r="Z39" s="140">
        <v>14.1</v>
      </c>
      <c r="AA39" s="141">
        <v>12.45</v>
      </c>
      <c r="AB39" s="142">
        <v>13.15</v>
      </c>
      <c r="AC39" s="141">
        <v>14.43</v>
      </c>
      <c r="AD39" s="140">
        <v>15.9</v>
      </c>
      <c r="AE39" s="141">
        <v>10.95</v>
      </c>
      <c r="AF39" s="144">
        <f t="shared" si="9"/>
        <v>13.49666667</v>
      </c>
      <c r="AG39" s="145"/>
      <c r="AH39" s="146">
        <v>7.83</v>
      </c>
      <c r="AI39" s="132">
        <v>15.0</v>
      </c>
      <c r="AJ39" s="132">
        <f t="shared" si="10"/>
        <v>10.698</v>
      </c>
      <c r="AK39" s="132">
        <v>15.43</v>
      </c>
      <c r="AL39" s="132">
        <v>17.75</v>
      </c>
      <c r="AM39" s="144">
        <f t="shared" si="11"/>
        <v>16.358</v>
      </c>
      <c r="AN39" s="147">
        <f t="shared" si="12"/>
        <v>13.21166667</v>
      </c>
      <c r="AO39" s="148">
        <f t="shared" si="13"/>
        <v>14.37233333</v>
      </c>
      <c r="AP39" s="148">
        <f t="shared" si="14"/>
        <v>13.39912281</v>
      </c>
      <c r="AQ39" s="148">
        <f t="shared" si="15"/>
        <v>13.89820513</v>
      </c>
      <c r="AR39" s="149">
        <f t="shared" si="16"/>
        <v>37</v>
      </c>
      <c r="AS39" s="133">
        <f t="shared" si="17"/>
        <v>69.56141026</v>
      </c>
      <c r="AT39" s="149">
        <f t="shared" si="18"/>
        <v>35</v>
      </c>
      <c r="AU39" s="133">
        <f t="shared" si="19"/>
        <v>82.77307692</v>
      </c>
      <c r="AV39" s="149">
        <f t="shared" si="20"/>
        <v>37</v>
      </c>
      <c r="AW39" s="133">
        <f t="shared" si="21"/>
        <v>82.95974359</v>
      </c>
      <c r="AX39" s="149">
        <f t="shared" si="22"/>
        <v>38</v>
      </c>
      <c r="AY39" s="147">
        <f t="shared" si="23"/>
        <v>69.74807692</v>
      </c>
      <c r="AZ39" s="149">
        <f t="shared" si="24"/>
        <v>35</v>
      </c>
      <c r="BA39" s="159"/>
      <c r="BB39" s="159"/>
      <c r="BC39" s="159"/>
      <c r="BD39" s="149"/>
      <c r="BE39" s="152"/>
      <c r="BF39" s="152"/>
      <c r="BG39" s="152"/>
      <c r="BH39" s="152"/>
      <c r="BI39" s="152"/>
      <c r="BJ39" s="152"/>
      <c r="BK39" s="152"/>
      <c r="BL39" s="152"/>
      <c r="BM39" s="152"/>
      <c r="BN39" s="100"/>
      <c r="BO39" s="126"/>
      <c r="BP39" s="126"/>
    </row>
    <row r="40" ht="30.0" customHeight="1">
      <c r="A40" s="162" t="s">
        <v>1950</v>
      </c>
      <c r="B40" s="162" t="s">
        <v>1951</v>
      </c>
      <c r="C40" s="102">
        <f t="shared" si="1"/>
        <v>13.48435897</v>
      </c>
      <c r="D40" s="103"/>
      <c r="E40" s="163">
        <v>16.65</v>
      </c>
      <c r="F40" s="105">
        <v>12.55</v>
      </c>
      <c r="G40" s="105">
        <f t="shared" si="2"/>
        <v>14.6</v>
      </c>
      <c r="H40" s="106">
        <v>18.25</v>
      </c>
      <c r="I40" s="106">
        <v>16.03</v>
      </c>
      <c r="J40" s="106">
        <f t="shared" si="3"/>
        <v>17.14</v>
      </c>
      <c r="K40" s="107">
        <f t="shared" si="4"/>
        <v>15.87</v>
      </c>
      <c r="L40" s="107"/>
      <c r="M40" s="108">
        <v>7.0</v>
      </c>
      <c r="N40" s="109">
        <v>12.94</v>
      </c>
      <c r="O40" s="110">
        <v>14.75</v>
      </c>
      <c r="P40" s="106">
        <v>16.55</v>
      </c>
      <c r="Q40" s="110">
        <v>13.13</v>
      </c>
      <c r="R40" s="110">
        <v>16.88</v>
      </c>
      <c r="S40" s="154">
        <v>16.0</v>
      </c>
      <c r="T40" s="112">
        <v>12.88</v>
      </c>
      <c r="U40" s="113">
        <f t="shared" si="5"/>
        <v>9.545714286</v>
      </c>
      <c r="V40" s="113">
        <f t="shared" si="6"/>
        <v>14.715</v>
      </c>
      <c r="W40" s="113">
        <f t="shared" si="7"/>
        <v>13.94</v>
      </c>
      <c r="X40" s="113">
        <f t="shared" si="8"/>
        <v>16.54153846</v>
      </c>
      <c r="Y40" s="113"/>
      <c r="Z40" s="114">
        <v>12.85</v>
      </c>
      <c r="AA40" s="165">
        <v>10.83</v>
      </c>
      <c r="AB40" s="116">
        <v>10.28</v>
      </c>
      <c r="AC40" s="165">
        <v>10.15</v>
      </c>
      <c r="AD40" s="114">
        <v>15.4</v>
      </c>
      <c r="AE40" s="165">
        <v>13.6</v>
      </c>
      <c r="AF40" s="118">
        <f t="shared" si="9"/>
        <v>12.185</v>
      </c>
      <c r="AG40" s="119"/>
      <c r="AH40" s="120">
        <v>7.38</v>
      </c>
      <c r="AI40" s="106">
        <v>10.25</v>
      </c>
      <c r="AJ40" s="106">
        <f t="shared" si="10"/>
        <v>8.528</v>
      </c>
      <c r="AK40" s="106">
        <v>12.98</v>
      </c>
      <c r="AL40" s="106">
        <v>16.5</v>
      </c>
      <c r="AM40" s="118">
        <f t="shared" si="11"/>
        <v>14.388</v>
      </c>
      <c r="AN40" s="121">
        <f t="shared" si="12"/>
        <v>11.245</v>
      </c>
      <c r="AO40" s="122">
        <f t="shared" si="13"/>
        <v>13.56916667</v>
      </c>
      <c r="AP40" s="122">
        <f t="shared" si="14"/>
        <v>13.39508772</v>
      </c>
      <c r="AQ40" s="122">
        <f t="shared" si="15"/>
        <v>13.48435897</v>
      </c>
      <c r="AR40" s="123">
        <f t="shared" si="16"/>
        <v>54</v>
      </c>
      <c r="AS40" s="107">
        <f t="shared" si="17"/>
        <v>68.74205128</v>
      </c>
      <c r="AT40" s="123">
        <f t="shared" si="18"/>
        <v>40</v>
      </c>
      <c r="AU40" s="107">
        <f t="shared" si="19"/>
        <v>79.98705128</v>
      </c>
      <c r="AV40" s="123">
        <f t="shared" si="20"/>
        <v>57</v>
      </c>
      <c r="AW40" s="107">
        <f t="shared" si="21"/>
        <v>78.26871795</v>
      </c>
      <c r="AX40" s="123">
        <f t="shared" si="22"/>
        <v>76</v>
      </c>
      <c r="AY40" s="121">
        <f t="shared" si="23"/>
        <v>67.02371795</v>
      </c>
      <c r="AZ40" s="123">
        <f t="shared" si="24"/>
        <v>61</v>
      </c>
      <c r="BA40" s="124"/>
      <c r="BB40" s="124"/>
      <c r="BC40" s="124"/>
      <c r="BD40" s="123"/>
      <c r="BE40" s="125"/>
      <c r="BF40" s="125"/>
      <c r="BG40" s="125"/>
      <c r="BH40" s="125"/>
      <c r="BI40" s="125"/>
      <c r="BJ40" s="125"/>
      <c r="BK40" s="125"/>
      <c r="BL40" s="125"/>
      <c r="BM40" s="125"/>
      <c r="BN40" s="100"/>
      <c r="BO40" s="126"/>
      <c r="BP40" s="126"/>
    </row>
    <row r="41" ht="30.0" customHeight="1">
      <c r="A41" s="127" t="s">
        <v>5213</v>
      </c>
      <c r="B41" s="127" t="s">
        <v>5214</v>
      </c>
      <c r="C41" s="128">
        <f t="shared" si="1"/>
        <v>14.13991453</v>
      </c>
      <c r="D41" s="129"/>
      <c r="E41" s="130">
        <v>14.38</v>
      </c>
      <c r="F41" s="131">
        <v>11.15</v>
      </c>
      <c r="G41" s="131">
        <f t="shared" si="2"/>
        <v>12.765</v>
      </c>
      <c r="H41" s="132">
        <v>18.13</v>
      </c>
      <c r="I41" s="132">
        <v>16.75</v>
      </c>
      <c r="J41" s="132">
        <f t="shared" si="3"/>
        <v>17.44</v>
      </c>
      <c r="K41" s="133">
        <f t="shared" si="4"/>
        <v>15.1025</v>
      </c>
      <c r="L41" s="133"/>
      <c r="M41" s="134">
        <v>7.0</v>
      </c>
      <c r="N41" s="135">
        <v>14.31</v>
      </c>
      <c r="O41" s="136">
        <v>13.13</v>
      </c>
      <c r="P41" s="132">
        <v>13.4</v>
      </c>
      <c r="Q41" s="136">
        <v>14.13</v>
      </c>
      <c r="R41" s="136">
        <v>17.75</v>
      </c>
      <c r="S41" s="137">
        <v>16.63</v>
      </c>
      <c r="T41" s="138">
        <v>13.75</v>
      </c>
      <c r="U41" s="139">
        <f t="shared" si="5"/>
        <v>10.13285714</v>
      </c>
      <c r="V41" s="139">
        <f t="shared" si="6"/>
        <v>13.575</v>
      </c>
      <c r="W41" s="139">
        <f t="shared" si="7"/>
        <v>13.63</v>
      </c>
      <c r="X41" s="139">
        <f t="shared" si="8"/>
        <v>17.31923077</v>
      </c>
      <c r="Y41" s="139"/>
      <c r="Z41" s="140">
        <v>13.35</v>
      </c>
      <c r="AA41" s="170">
        <v>10.75</v>
      </c>
      <c r="AB41" s="142">
        <v>16.7</v>
      </c>
      <c r="AC41" s="172">
        <v>15.95</v>
      </c>
      <c r="AD41" s="140">
        <v>13.75</v>
      </c>
      <c r="AE41" s="170">
        <v>7.48</v>
      </c>
      <c r="AF41" s="144">
        <f t="shared" si="9"/>
        <v>12.99666667</v>
      </c>
      <c r="AG41" s="145"/>
      <c r="AH41" s="146">
        <v>16.13</v>
      </c>
      <c r="AI41" s="132">
        <v>16.75</v>
      </c>
      <c r="AJ41" s="132">
        <f t="shared" si="10"/>
        <v>16.378</v>
      </c>
      <c r="AK41" s="132">
        <v>13.2</v>
      </c>
      <c r="AL41" s="132">
        <v>16.75</v>
      </c>
      <c r="AM41" s="144">
        <f t="shared" si="11"/>
        <v>14.62</v>
      </c>
      <c r="AN41" s="147">
        <f t="shared" si="12"/>
        <v>15.36</v>
      </c>
      <c r="AO41" s="148">
        <f t="shared" si="13"/>
        <v>14.85983333</v>
      </c>
      <c r="AP41" s="148">
        <f t="shared" si="14"/>
        <v>13.38210526</v>
      </c>
      <c r="AQ41" s="148">
        <f t="shared" si="15"/>
        <v>14.13991453</v>
      </c>
      <c r="AR41" s="149">
        <f t="shared" si="16"/>
        <v>31</v>
      </c>
      <c r="AS41" s="133">
        <f t="shared" si="17"/>
        <v>70.94566239</v>
      </c>
      <c r="AT41" s="149">
        <f t="shared" si="18"/>
        <v>28</v>
      </c>
      <c r="AU41" s="133">
        <f t="shared" si="19"/>
        <v>86.30566239</v>
      </c>
      <c r="AV41" s="149">
        <f t="shared" si="20"/>
        <v>24</v>
      </c>
      <c r="AW41" s="133">
        <f t="shared" si="21"/>
        <v>88.41232906</v>
      </c>
      <c r="AX41" s="149">
        <f t="shared" si="22"/>
        <v>20</v>
      </c>
      <c r="AY41" s="147">
        <f t="shared" si="23"/>
        <v>73.05232906</v>
      </c>
      <c r="AZ41" s="149">
        <f t="shared" si="24"/>
        <v>19</v>
      </c>
      <c r="BA41" s="150"/>
      <c r="BB41" s="150"/>
      <c r="BC41" s="150"/>
      <c r="BD41" s="151"/>
      <c r="BE41" s="152"/>
      <c r="BF41" s="152"/>
      <c r="BG41" s="152"/>
      <c r="BH41" s="152"/>
      <c r="BI41" s="152"/>
      <c r="BJ41" s="152"/>
      <c r="BK41" s="152"/>
      <c r="BL41" s="152"/>
      <c r="BM41" s="152"/>
      <c r="BN41" s="100"/>
      <c r="BO41" s="126"/>
      <c r="BP41" s="126"/>
    </row>
    <row r="42" ht="30.0" customHeight="1">
      <c r="A42" s="101" t="s">
        <v>1009</v>
      </c>
      <c r="B42" s="101" t="s">
        <v>1010</v>
      </c>
      <c r="C42" s="102">
        <f t="shared" si="1"/>
        <v>14.86222222</v>
      </c>
      <c r="D42" s="103"/>
      <c r="E42" s="104">
        <v>18.98</v>
      </c>
      <c r="F42" s="105">
        <v>15.85</v>
      </c>
      <c r="G42" s="105">
        <f t="shared" si="2"/>
        <v>17.415</v>
      </c>
      <c r="H42" s="106">
        <v>18.08</v>
      </c>
      <c r="I42" s="106">
        <v>14.3</v>
      </c>
      <c r="J42" s="106">
        <f t="shared" si="3"/>
        <v>16.19</v>
      </c>
      <c r="K42" s="107">
        <f t="shared" si="4"/>
        <v>16.8025</v>
      </c>
      <c r="L42" s="107"/>
      <c r="M42" s="108">
        <v>7.0</v>
      </c>
      <c r="N42" s="109">
        <v>12.7</v>
      </c>
      <c r="O42" s="110">
        <v>16.63</v>
      </c>
      <c r="P42" s="106">
        <v>19.2</v>
      </c>
      <c r="Q42" s="110">
        <v>14.38</v>
      </c>
      <c r="R42" s="110">
        <v>18.38</v>
      </c>
      <c r="S42" s="154">
        <v>18.25</v>
      </c>
      <c r="T42" s="112">
        <v>13.75</v>
      </c>
      <c r="U42" s="113">
        <f t="shared" si="5"/>
        <v>9.442857143</v>
      </c>
      <c r="V42" s="113">
        <f t="shared" si="6"/>
        <v>16.475</v>
      </c>
      <c r="W42" s="113">
        <f t="shared" si="7"/>
        <v>15.505</v>
      </c>
      <c r="X42" s="113">
        <f t="shared" si="8"/>
        <v>18.33</v>
      </c>
      <c r="Y42" s="113"/>
      <c r="Z42" s="114">
        <v>15.15</v>
      </c>
      <c r="AA42" s="115">
        <v>12.0</v>
      </c>
      <c r="AB42" s="116">
        <v>14.03</v>
      </c>
      <c r="AC42" s="115">
        <v>14.53</v>
      </c>
      <c r="AD42" s="114">
        <v>14.25</v>
      </c>
      <c r="AE42" s="166">
        <v>11.55</v>
      </c>
      <c r="AF42" s="118">
        <f t="shared" si="9"/>
        <v>13.585</v>
      </c>
      <c r="AG42" s="119"/>
      <c r="AH42" s="120">
        <v>14.85</v>
      </c>
      <c r="AI42" s="106">
        <v>15.63</v>
      </c>
      <c r="AJ42" s="106">
        <f t="shared" si="10"/>
        <v>15.162</v>
      </c>
      <c r="AK42" s="106">
        <v>10.2</v>
      </c>
      <c r="AL42" s="106">
        <v>15.5</v>
      </c>
      <c r="AM42" s="118">
        <f t="shared" si="11"/>
        <v>12.32</v>
      </c>
      <c r="AN42" s="121">
        <f t="shared" si="12"/>
        <v>13.53833333</v>
      </c>
      <c r="AO42" s="122">
        <f t="shared" si="13"/>
        <v>16.28766667</v>
      </c>
      <c r="AP42" s="122">
        <f t="shared" si="14"/>
        <v>13.36175439</v>
      </c>
      <c r="AQ42" s="122">
        <f t="shared" si="15"/>
        <v>14.86222222</v>
      </c>
      <c r="AR42" s="123">
        <f t="shared" si="16"/>
        <v>11</v>
      </c>
      <c r="AS42" s="107">
        <f t="shared" si="17"/>
        <v>73.95194444</v>
      </c>
      <c r="AT42" s="123">
        <f t="shared" si="18"/>
        <v>10</v>
      </c>
      <c r="AU42" s="107">
        <f t="shared" si="19"/>
        <v>87.49027778</v>
      </c>
      <c r="AV42" s="123">
        <f t="shared" si="20"/>
        <v>17</v>
      </c>
      <c r="AW42" s="107">
        <f t="shared" si="21"/>
        <v>86.30361111</v>
      </c>
      <c r="AX42" s="123">
        <f t="shared" si="22"/>
        <v>28</v>
      </c>
      <c r="AY42" s="121">
        <f t="shared" si="23"/>
        <v>72.76527778</v>
      </c>
      <c r="AZ42" s="123">
        <f t="shared" si="24"/>
        <v>21</v>
      </c>
      <c r="BA42" s="124"/>
      <c r="BB42" s="124"/>
      <c r="BC42" s="124"/>
      <c r="BD42" s="123"/>
      <c r="BE42" s="125"/>
      <c r="BF42" s="125"/>
      <c r="BG42" s="125"/>
      <c r="BH42" s="125"/>
      <c r="BI42" s="125"/>
      <c r="BJ42" s="125"/>
      <c r="BK42" s="125"/>
      <c r="BL42" s="125"/>
      <c r="BM42" s="125"/>
      <c r="BN42" s="100"/>
      <c r="BO42" s="126"/>
      <c r="BP42" s="126"/>
    </row>
    <row r="43" ht="30.0" customHeight="1">
      <c r="A43" s="127" t="s">
        <v>3448</v>
      </c>
      <c r="B43" s="127" t="s">
        <v>2043</v>
      </c>
      <c r="C43" s="128">
        <f t="shared" si="1"/>
        <v>13.55410256</v>
      </c>
      <c r="D43" s="129"/>
      <c r="E43" s="168">
        <v>10.7</v>
      </c>
      <c r="F43" s="168">
        <v>11.63</v>
      </c>
      <c r="G43" s="131">
        <f t="shared" si="2"/>
        <v>11.165</v>
      </c>
      <c r="H43" s="132">
        <v>13.43</v>
      </c>
      <c r="I43" s="132">
        <v>15.33</v>
      </c>
      <c r="J43" s="132">
        <f t="shared" si="3"/>
        <v>14.38</v>
      </c>
      <c r="K43" s="133">
        <f t="shared" si="4"/>
        <v>12.7725</v>
      </c>
      <c r="L43" s="133"/>
      <c r="M43" s="134">
        <v>7.0</v>
      </c>
      <c r="N43" s="135">
        <v>15.51</v>
      </c>
      <c r="O43" s="136">
        <v>11.5</v>
      </c>
      <c r="P43" s="132">
        <v>13.8</v>
      </c>
      <c r="Q43" s="136">
        <v>12.81</v>
      </c>
      <c r="R43" s="136">
        <v>16.81</v>
      </c>
      <c r="S43" s="137">
        <v>14.63</v>
      </c>
      <c r="T43" s="138">
        <v>12.88</v>
      </c>
      <c r="U43" s="139">
        <f t="shared" si="5"/>
        <v>10.64714286</v>
      </c>
      <c r="V43" s="139">
        <f t="shared" si="6"/>
        <v>13.34</v>
      </c>
      <c r="W43" s="139">
        <f t="shared" si="7"/>
        <v>12.155</v>
      </c>
      <c r="X43" s="139">
        <f t="shared" si="8"/>
        <v>15.97153846</v>
      </c>
      <c r="Y43" s="139"/>
      <c r="Z43" s="140">
        <v>14.45</v>
      </c>
      <c r="AA43" s="141">
        <v>11.65</v>
      </c>
      <c r="AB43" s="142">
        <v>12.35</v>
      </c>
      <c r="AC43" s="141">
        <v>10.53</v>
      </c>
      <c r="AD43" s="140">
        <v>14.0</v>
      </c>
      <c r="AE43" s="141">
        <v>13.8</v>
      </c>
      <c r="AF43" s="144">
        <f t="shared" si="9"/>
        <v>12.79666667</v>
      </c>
      <c r="AG43" s="145"/>
      <c r="AH43" s="146">
        <v>16.25</v>
      </c>
      <c r="AI43" s="132">
        <v>17.25</v>
      </c>
      <c r="AJ43" s="132">
        <f t="shared" si="10"/>
        <v>16.65</v>
      </c>
      <c r="AK43" s="132">
        <v>16.7</v>
      </c>
      <c r="AL43" s="132">
        <v>17.75</v>
      </c>
      <c r="AM43" s="144">
        <f t="shared" si="11"/>
        <v>17.12</v>
      </c>
      <c r="AN43" s="147">
        <f t="shared" si="12"/>
        <v>16.81666667</v>
      </c>
      <c r="AO43" s="148">
        <f t="shared" si="13"/>
        <v>13.74983333</v>
      </c>
      <c r="AP43" s="148">
        <f t="shared" si="14"/>
        <v>13.34807018</v>
      </c>
      <c r="AQ43" s="148">
        <f t="shared" si="15"/>
        <v>13.55410256</v>
      </c>
      <c r="AR43" s="149">
        <f t="shared" si="16"/>
        <v>50</v>
      </c>
      <c r="AS43" s="133">
        <f t="shared" si="17"/>
        <v>66.49903846</v>
      </c>
      <c r="AT43" s="149">
        <f t="shared" si="18"/>
        <v>55</v>
      </c>
      <c r="AU43" s="133">
        <f t="shared" si="19"/>
        <v>83.31570513</v>
      </c>
      <c r="AV43" s="149">
        <f t="shared" si="20"/>
        <v>36</v>
      </c>
      <c r="AW43" s="133">
        <f t="shared" si="21"/>
        <v>89.02403846</v>
      </c>
      <c r="AX43" s="149">
        <f t="shared" si="22"/>
        <v>16</v>
      </c>
      <c r="AY43" s="147">
        <f t="shared" si="23"/>
        <v>72.20737179</v>
      </c>
      <c r="AZ43" s="149">
        <f t="shared" si="24"/>
        <v>23</v>
      </c>
      <c r="BA43" s="150"/>
      <c r="BB43" s="150"/>
      <c r="BC43" s="150"/>
      <c r="BD43" s="151"/>
      <c r="BE43" s="152"/>
      <c r="BF43" s="152"/>
      <c r="BG43" s="152"/>
      <c r="BH43" s="152"/>
      <c r="BI43" s="152"/>
      <c r="BJ43" s="152"/>
      <c r="BK43" s="152"/>
      <c r="BL43" s="152"/>
      <c r="BM43" s="152"/>
      <c r="BN43" s="100"/>
      <c r="BO43" s="126"/>
      <c r="BP43" s="126"/>
    </row>
    <row r="44" ht="30.0" customHeight="1">
      <c r="A44" s="162" t="s">
        <v>869</v>
      </c>
      <c r="B44" s="162" t="s">
        <v>870</v>
      </c>
      <c r="C44" s="102">
        <f t="shared" si="1"/>
        <v>13.97794872</v>
      </c>
      <c r="D44" s="103"/>
      <c r="E44" s="104">
        <v>13.55</v>
      </c>
      <c r="F44" s="105">
        <v>10.35</v>
      </c>
      <c r="G44" s="105">
        <f t="shared" si="2"/>
        <v>11.95</v>
      </c>
      <c r="H44" s="106">
        <v>15.6</v>
      </c>
      <c r="I44" s="106">
        <v>13.95</v>
      </c>
      <c r="J44" s="106">
        <f t="shared" si="3"/>
        <v>14.775</v>
      </c>
      <c r="K44" s="107">
        <f t="shared" si="4"/>
        <v>13.3625</v>
      </c>
      <c r="L44" s="107"/>
      <c r="M44" s="108">
        <v>7.0</v>
      </c>
      <c r="N44" s="109">
        <v>15.39</v>
      </c>
      <c r="O44" s="110">
        <v>13.75</v>
      </c>
      <c r="P44" s="106">
        <v>15.45</v>
      </c>
      <c r="Q44" s="110">
        <v>14.94</v>
      </c>
      <c r="R44" s="110">
        <v>18.13</v>
      </c>
      <c r="S44" s="154">
        <v>15.5</v>
      </c>
      <c r="T44" s="112">
        <v>13.0</v>
      </c>
      <c r="U44" s="113">
        <f t="shared" si="5"/>
        <v>10.59571429</v>
      </c>
      <c r="V44" s="113">
        <f t="shared" si="6"/>
        <v>14.225</v>
      </c>
      <c r="W44" s="113">
        <f t="shared" si="7"/>
        <v>14.345</v>
      </c>
      <c r="X44" s="113">
        <f t="shared" si="8"/>
        <v>17.11846154</v>
      </c>
      <c r="Y44" s="113"/>
      <c r="Z44" s="114">
        <v>16.15</v>
      </c>
      <c r="AA44" s="115">
        <v>15.65</v>
      </c>
      <c r="AB44" s="116">
        <v>15.18</v>
      </c>
      <c r="AC44" s="115">
        <v>15.65</v>
      </c>
      <c r="AD44" s="114">
        <v>17.65</v>
      </c>
      <c r="AE44" s="115">
        <v>15.8</v>
      </c>
      <c r="AF44" s="118">
        <f t="shared" si="9"/>
        <v>16.01333333</v>
      </c>
      <c r="AG44" s="119"/>
      <c r="AH44" s="120">
        <v>12.53</v>
      </c>
      <c r="AI44" s="106">
        <v>14.25</v>
      </c>
      <c r="AJ44" s="106">
        <f t="shared" si="10"/>
        <v>13.218</v>
      </c>
      <c r="AK44" s="106">
        <v>10.2</v>
      </c>
      <c r="AL44" s="106">
        <v>15.5</v>
      </c>
      <c r="AM44" s="118">
        <f t="shared" si="11"/>
        <v>12.32</v>
      </c>
      <c r="AN44" s="121">
        <f t="shared" si="12"/>
        <v>12.535</v>
      </c>
      <c r="AO44" s="122">
        <f t="shared" si="13"/>
        <v>14.57633333</v>
      </c>
      <c r="AP44" s="122">
        <f t="shared" si="14"/>
        <v>13.34807018</v>
      </c>
      <c r="AQ44" s="122">
        <f t="shared" si="15"/>
        <v>13.97794872</v>
      </c>
      <c r="AR44" s="123">
        <f t="shared" si="16"/>
        <v>34</v>
      </c>
      <c r="AS44" s="107">
        <f t="shared" si="17"/>
        <v>69.32673077</v>
      </c>
      <c r="AT44" s="123">
        <f t="shared" si="18"/>
        <v>37</v>
      </c>
      <c r="AU44" s="107">
        <f t="shared" si="19"/>
        <v>81.86173077</v>
      </c>
      <c r="AV44" s="123">
        <f t="shared" si="20"/>
        <v>43</v>
      </c>
      <c r="AW44" s="107">
        <f t="shared" si="21"/>
        <v>81.77839744</v>
      </c>
      <c r="AX44" s="123">
        <f t="shared" si="22"/>
        <v>49</v>
      </c>
      <c r="AY44" s="121">
        <f t="shared" si="23"/>
        <v>69.24339744</v>
      </c>
      <c r="AZ44" s="123">
        <f t="shared" si="24"/>
        <v>37</v>
      </c>
      <c r="BA44" s="124"/>
      <c r="BB44" s="124"/>
      <c r="BC44" s="124"/>
      <c r="BD44" s="123"/>
      <c r="BE44" s="125"/>
      <c r="BF44" s="125"/>
      <c r="BG44" s="125"/>
      <c r="BH44" s="125"/>
      <c r="BI44" s="125"/>
      <c r="BJ44" s="125"/>
      <c r="BK44" s="125"/>
      <c r="BL44" s="125"/>
      <c r="BM44" s="125"/>
      <c r="BN44" s="100"/>
      <c r="BO44" s="126"/>
      <c r="BP44" s="126"/>
    </row>
    <row r="45" ht="30.0" customHeight="1">
      <c r="A45" s="160" t="s">
        <v>1376</v>
      </c>
      <c r="B45" s="160" t="s">
        <v>329</v>
      </c>
      <c r="C45" s="128">
        <f t="shared" si="1"/>
        <v>13.93965812</v>
      </c>
      <c r="D45" s="129"/>
      <c r="E45" s="169">
        <v>16.53</v>
      </c>
      <c r="F45" s="131">
        <v>13.9</v>
      </c>
      <c r="G45" s="131">
        <f t="shared" si="2"/>
        <v>15.215</v>
      </c>
      <c r="H45" s="132">
        <v>17.8</v>
      </c>
      <c r="I45" s="132">
        <v>11.33</v>
      </c>
      <c r="J45" s="132">
        <f t="shared" si="3"/>
        <v>14.565</v>
      </c>
      <c r="K45" s="133">
        <f t="shared" si="4"/>
        <v>14.89</v>
      </c>
      <c r="L45" s="133"/>
      <c r="M45" s="134">
        <v>7.0</v>
      </c>
      <c r="N45" s="135">
        <v>12.63</v>
      </c>
      <c r="O45" s="136">
        <v>13.0</v>
      </c>
      <c r="P45" s="132">
        <v>17.0</v>
      </c>
      <c r="Q45" s="136">
        <v>12.94</v>
      </c>
      <c r="R45" s="136">
        <v>15.0</v>
      </c>
      <c r="S45" s="137">
        <v>15.88</v>
      </c>
      <c r="T45" s="138">
        <v>14.25</v>
      </c>
      <c r="U45" s="139">
        <f t="shared" si="5"/>
        <v>9.412857143</v>
      </c>
      <c r="V45" s="139">
        <f t="shared" si="6"/>
        <v>15.625</v>
      </c>
      <c r="W45" s="139">
        <f t="shared" si="7"/>
        <v>12.97</v>
      </c>
      <c r="X45" s="139">
        <f t="shared" si="8"/>
        <v>15.33846154</v>
      </c>
      <c r="Y45" s="139"/>
      <c r="Z45" s="140">
        <v>13.98</v>
      </c>
      <c r="AA45" s="141">
        <v>11.6</v>
      </c>
      <c r="AB45" s="142">
        <v>18.05</v>
      </c>
      <c r="AC45" s="141">
        <v>16.73</v>
      </c>
      <c r="AD45" s="140">
        <v>16.2</v>
      </c>
      <c r="AE45" s="141">
        <v>14.2</v>
      </c>
      <c r="AF45" s="144">
        <f t="shared" si="9"/>
        <v>15.12666667</v>
      </c>
      <c r="AG45" s="145"/>
      <c r="AH45" s="146">
        <v>12.48</v>
      </c>
      <c r="AI45" s="132">
        <v>15.88</v>
      </c>
      <c r="AJ45" s="132">
        <f t="shared" si="10"/>
        <v>13.84</v>
      </c>
      <c r="AK45" s="132">
        <v>11.45</v>
      </c>
      <c r="AL45" s="132">
        <v>17.0</v>
      </c>
      <c r="AM45" s="144">
        <f t="shared" si="11"/>
        <v>13.67</v>
      </c>
      <c r="AN45" s="147">
        <f t="shared" si="12"/>
        <v>13.45666667</v>
      </c>
      <c r="AO45" s="148">
        <f t="shared" si="13"/>
        <v>14.54316667</v>
      </c>
      <c r="AP45" s="148">
        <f t="shared" si="14"/>
        <v>13.30438596</v>
      </c>
      <c r="AQ45" s="148">
        <f t="shared" si="15"/>
        <v>13.93965812</v>
      </c>
      <c r="AR45" s="149">
        <f t="shared" si="16"/>
        <v>35</v>
      </c>
      <c r="AS45" s="133">
        <f t="shared" si="17"/>
        <v>68.25098291</v>
      </c>
      <c r="AT45" s="149">
        <f t="shared" si="18"/>
        <v>46</v>
      </c>
      <c r="AU45" s="133">
        <f t="shared" si="19"/>
        <v>81.70764957</v>
      </c>
      <c r="AV45" s="149">
        <f t="shared" si="20"/>
        <v>47</v>
      </c>
      <c r="AW45" s="133">
        <f t="shared" si="21"/>
        <v>82.31264957</v>
      </c>
      <c r="AX45" s="149">
        <f t="shared" si="22"/>
        <v>45</v>
      </c>
      <c r="AY45" s="147">
        <f t="shared" si="23"/>
        <v>68.85598291</v>
      </c>
      <c r="AZ45" s="149">
        <f t="shared" si="24"/>
        <v>41</v>
      </c>
      <c r="BA45" s="159"/>
      <c r="BB45" s="159"/>
      <c r="BC45" s="159"/>
      <c r="BD45" s="149"/>
      <c r="BE45" s="152"/>
      <c r="BF45" s="152"/>
      <c r="BG45" s="152"/>
      <c r="BH45" s="152"/>
      <c r="BI45" s="152"/>
      <c r="BJ45" s="152"/>
      <c r="BK45" s="152"/>
      <c r="BL45" s="152"/>
      <c r="BM45" s="152"/>
      <c r="BN45" s="100"/>
      <c r="BO45" s="126"/>
      <c r="BP45" s="126"/>
    </row>
    <row r="46" ht="30.0" customHeight="1">
      <c r="A46" s="153" t="s">
        <v>4543</v>
      </c>
      <c r="B46" s="153" t="s">
        <v>4544</v>
      </c>
      <c r="C46" s="102">
        <f t="shared" si="1"/>
        <v>13.92811966</v>
      </c>
      <c r="D46" s="103"/>
      <c r="E46" s="104">
        <v>15.8</v>
      </c>
      <c r="F46" s="105">
        <v>13.25</v>
      </c>
      <c r="G46" s="105">
        <f t="shared" si="2"/>
        <v>14.525</v>
      </c>
      <c r="H46" s="106">
        <v>17.0</v>
      </c>
      <c r="I46" s="106">
        <v>14.15</v>
      </c>
      <c r="J46" s="106">
        <f t="shared" si="3"/>
        <v>15.575</v>
      </c>
      <c r="K46" s="107">
        <f t="shared" si="4"/>
        <v>15.05</v>
      </c>
      <c r="L46" s="107"/>
      <c r="M46" s="108">
        <v>7.0</v>
      </c>
      <c r="N46" s="109">
        <v>11.95</v>
      </c>
      <c r="O46" s="110">
        <v>15.44</v>
      </c>
      <c r="P46" s="106">
        <v>16.5</v>
      </c>
      <c r="Q46" s="110">
        <v>14.0</v>
      </c>
      <c r="R46" s="110">
        <v>18.63</v>
      </c>
      <c r="S46" s="154">
        <v>11.5</v>
      </c>
      <c r="T46" s="112">
        <v>14.0</v>
      </c>
      <c r="U46" s="113">
        <f t="shared" si="5"/>
        <v>9.121428571</v>
      </c>
      <c r="V46" s="113">
        <f t="shared" si="6"/>
        <v>15.25</v>
      </c>
      <c r="W46" s="113">
        <f t="shared" si="7"/>
        <v>14.72</v>
      </c>
      <c r="X46" s="113">
        <f t="shared" si="8"/>
        <v>15.88769231</v>
      </c>
      <c r="Y46" s="113"/>
      <c r="Z46" s="114">
        <v>15.05</v>
      </c>
      <c r="AA46" s="115">
        <v>10.25</v>
      </c>
      <c r="AB46" s="116">
        <v>13.8</v>
      </c>
      <c r="AC46" s="115">
        <v>16.63</v>
      </c>
      <c r="AD46" s="114">
        <v>15.25</v>
      </c>
      <c r="AE46" s="115">
        <v>12.33</v>
      </c>
      <c r="AF46" s="118">
        <f t="shared" si="9"/>
        <v>13.885</v>
      </c>
      <c r="AG46" s="119"/>
      <c r="AH46" s="120">
        <v>13.15</v>
      </c>
      <c r="AI46" s="106">
        <v>11.63</v>
      </c>
      <c r="AJ46" s="106">
        <f t="shared" si="10"/>
        <v>12.542</v>
      </c>
      <c r="AK46" s="106">
        <v>14.38</v>
      </c>
      <c r="AL46" s="106">
        <v>13.5</v>
      </c>
      <c r="AM46" s="118">
        <f t="shared" si="11"/>
        <v>14.028</v>
      </c>
      <c r="AN46" s="121">
        <f t="shared" si="12"/>
        <v>13.365</v>
      </c>
      <c r="AO46" s="122">
        <f t="shared" si="13"/>
        <v>14.568</v>
      </c>
      <c r="AP46" s="122">
        <f t="shared" si="14"/>
        <v>13.2545614</v>
      </c>
      <c r="AQ46" s="122">
        <f t="shared" si="15"/>
        <v>13.92811966</v>
      </c>
      <c r="AR46" s="123">
        <f t="shared" si="16"/>
        <v>36</v>
      </c>
      <c r="AS46" s="107">
        <f t="shared" si="17"/>
        <v>70.20457265</v>
      </c>
      <c r="AT46" s="123">
        <f t="shared" si="18"/>
        <v>31</v>
      </c>
      <c r="AU46" s="107">
        <f t="shared" si="19"/>
        <v>83.56957265</v>
      </c>
      <c r="AV46" s="123">
        <f t="shared" si="20"/>
        <v>34</v>
      </c>
      <c r="AW46" s="107">
        <f t="shared" si="21"/>
        <v>81.58623932</v>
      </c>
      <c r="AX46" s="123">
        <f t="shared" si="22"/>
        <v>51</v>
      </c>
      <c r="AY46" s="121">
        <f t="shared" si="23"/>
        <v>68.22123932</v>
      </c>
      <c r="AZ46" s="123">
        <f t="shared" si="24"/>
        <v>47</v>
      </c>
      <c r="BA46" s="155"/>
      <c r="BB46" s="155"/>
      <c r="BC46" s="155"/>
      <c r="BD46" s="156"/>
      <c r="BE46" s="125"/>
      <c r="BF46" s="125"/>
      <c r="BG46" s="125"/>
      <c r="BH46" s="125"/>
      <c r="BI46" s="125"/>
      <c r="BJ46" s="125"/>
      <c r="BK46" s="125"/>
      <c r="BL46" s="125"/>
      <c r="BM46" s="125"/>
      <c r="BN46" s="100"/>
      <c r="BO46" s="126"/>
      <c r="BP46" s="126"/>
    </row>
    <row r="47" ht="30.0" customHeight="1">
      <c r="A47" s="157" t="s">
        <v>1481</v>
      </c>
      <c r="B47" s="157" t="s">
        <v>1482</v>
      </c>
      <c r="C47" s="128">
        <f t="shared" si="1"/>
        <v>14.25324786</v>
      </c>
      <c r="D47" s="129"/>
      <c r="E47" s="130">
        <v>16.78</v>
      </c>
      <c r="F47" s="131">
        <v>12.55</v>
      </c>
      <c r="G47" s="131">
        <f t="shared" si="2"/>
        <v>14.665</v>
      </c>
      <c r="H47" s="132">
        <v>17.23</v>
      </c>
      <c r="I47" s="132">
        <v>17.25</v>
      </c>
      <c r="J47" s="132">
        <f t="shared" si="3"/>
        <v>17.24</v>
      </c>
      <c r="K47" s="133">
        <f t="shared" si="4"/>
        <v>15.9525</v>
      </c>
      <c r="L47" s="133"/>
      <c r="M47" s="134">
        <v>7.0</v>
      </c>
      <c r="N47" s="135">
        <v>12.25</v>
      </c>
      <c r="O47" s="136">
        <v>18.19</v>
      </c>
      <c r="P47" s="132">
        <v>19.7</v>
      </c>
      <c r="Q47" s="136">
        <v>13.0</v>
      </c>
      <c r="R47" s="136">
        <v>18.63</v>
      </c>
      <c r="S47" s="137">
        <v>15.88</v>
      </c>
      <c r="T47" s="138">
        <v>10.75</v>
      </c>
      <c r="U47" s="139">
        <f t="shared" si="5"/>
        <v>9.25</v>
      </c>
      <c r="V47" s="139">
        <f t="shared" si="6"/>
        <v>15.225</v>
      </c>
      <c r="W47" s="139">
        <f t="shared" si="7"/>
        <v>15.595</v>
      </c>
      <c r="X47" s="139">
        <f t="shared" si="8"/>
        <v>17.57230769</v>
      </c>
      <c r="Y47" s="139"/>
      <c r="Z47" s="140">
        <v>16.05</v>
      </c>
      <c r="AA47" s="170">
        <v>10.88</v>
      </c>
      <c r="AB47" s="142">
        <v>12.98</v>
      </c>
      <c r="AC47" s="170">
        <v>11.85</v>
      </c>
      <c r="AD47" s="140">
        <v>18.3</v>
      </c>
      <c r="AE47" s="170">
        <v>13.85</v>
      </c>
      <c r="AF47" s="144">
        <f t="shared" si="9"/>
        <v>13.985</v>
      </c>
      <c r="AG47" s="145"/>
      <c r="AH47" s="146">
        <v>11.45</v>
      </c>
      <c r="AI47" s="132">
        <v>13.25</v>
      </c>
      <c r="AJ47" s="132">
        <f t="shared" si="10"/>
        <v>12.17</v>
      </c>
      <c r="AK47" s="132">
        <v>10.53</v>
      </c>
      <c r="AL47" s="132">
        <v>14.5</v>
      </c>
      <c r="AM47" s="144">
        <f t="shared" si="11"/>
        <v>12.118</v>
      </c>
      <c r="AN47" s="147">
        <f t="shared" si="12"/>
        <v>11.95166667</v>
      </c>
      <c r="AO47" s="148">
        <f t="shared" si="13"/>
        <v>15.29383333</v>
      </c>
      <c r="AP47" s="148">
        <f t="shared" si="14"/>
        <v>13.15789474</v>
      </c>
      <c r="AQ47" s="148">
        <f t="shared" si="15"/>
        <v>14.25324786</v>
      </c>
      <c r="AR47" s="149">
        <f t="shared" si="16"/>
        <v>30</v>
      </c>
      <c r="AS47" s="133">
        <f t="shared" si="17"/>
        <v>69.89899573</v>
      </c>
      <c r="AT47" s="149">
        <f t="shared" si="18"/>
        <v>33</v>
      </c>
      <c r="AU47" s="133">
        <f t="shared" si="19"/>
        <v>81.85066239</v>
      </c>
      <c r="AV47" s="149">
        <f t="shared" si="20"/>
        <v>44</v>
      </c>
      <c r="AW47" s="133">
        <f t="shared" si="21"/>
        <v>80.61232906</v>
      </c>
      <c r="AX47" s="149">
        <f t="shared" si="22"/>
        <v>59</v>
      </c>
      <c r="AY47" s="147">
        <f t="shared" si="23"/>
        <v>68.66066239</v>
      </c>
      <c r="AZ47" s="149">
        <f t="shared" si="24"/>
        <v>43</v>
      </c>
      <c r="BA47" s="159"/>
      <c r="BB47" s="159"/>
      <c r="BC47" s="159"/>
      <c r="BD47" s="149"/>
      <c r="BE47" s="152"/>
      <c r="BF47" s="152"/>
      <c r="BG47" s="152"/>
      <c r="BH47" s="152"/>
      <c r="BI47" s="152"/>
      <c r="BJ47" s="152"/>
      <c r="BK47" s="152"/>
      <c r="BL47" s="152"/>
      <c r="BM47" s="152"/>
      <c r="BN47" s="100"/>
      <c r="BO47" s="126"/>
      <c r="BP47" s="126"/>
    </row>
    <row r="48" ht="30.0" customHeight="1">
      <c r="A48" s="153" t="s">
        <v>4802</v>
      </c>
      <c r="B48" s="153" t="s">
        <v>329</v>
      </c>
      <c r="C48" s="102">
        <f t="shared" si="1"/>
        <v>13.85692308</v>
      </c>
      <c r="D48" s="103"/>
      <c r="E48" s="104">
        <v>11.1</v>
      </c>
      <c r="F48" s="105">
        <v>12.1</v>
      </c>
      <c r="G48" s="105">
        <f t="shared" si="2"/>
        <v>11.6</v>
      </c>
      <c r="H48" s="106">
        <v>16.28</v>
      </c>
      <c r="I48" s="106">
        <v>6.85</v>
      </c>
      <c r="J48" s="106">
        <f t="shared" si="3"/>
        <v>11.565</v>
      </c>
      <c r="K48" s="107">
        <f t="shared" si="4"/>
        <v>11.5825</v>
      </c>
      <c r="L48" s="107"/>
      <c r="M48" s="108">
        <v>7.0</v>
      </c>
      <c r="N48" s="109">
        <v>17.13</v>
      </c>
      <c r="O48" s="110">
        <v>17.38</v>
      </c>
      <c r="P48" s="106">
        <v>18.05</v>
      </c>
      <c r="Q48" s="110">
        <v>13.5</v>
      </c>
      <c r="R48" s="110">
        <v>17.31</v>
      </c>
      <c r="S48" s="154">
        <v>10.38</v>
      </c>
      <c r="T48" s="112">
        <v>11.31</v>
      </c>
      <c r="U48" s="113">
        <f t="shared" si="5"/>
        <v>11.34142857</v>
      </c>
      <c r="V48" s="113">
        <f t="shared" si="6"/>
        <v>14.68</v>
      </c>
      <c r="W48" s="113">
        <f t="shared" si="7"/>
        <v>15.44</v>
      </c>
      <c r="X48" s="113">
        <f t="shared" si="8"/>
        <v>14.64461538</v>
      </c>
      <c r="Y48" s="113"/>
      <c r="Z48" s="114">
        <v>9.48</v>
      </c>
      <c r="AA48" s="115">
        <v>8.08</v>
      </c>
      <c r="AB48" s="116">
        <v>14.7</v>
      </c>
      <c r="AC48" s="115">
        <v>13.63</v>
      </c>
      <c r="AD48" s="114">
        <v>15.5</v>
      </c>
      <c r="AE48" s="115">
        <v>11.75</v>
      </c>
      <c r="AF48" s="118">
        <f t="shared" si="9"/>
        <v>12.19</v>
      </c>
      <c r="AG48" s="119"/>
      <c r="AH48" s="120">
        <v>16.7</v>
      </c>
      <c r="AI48" s="106">
        <v>18.88</v>
      </c>
      <c r="AJ48" s="106">
        <f t="shared" si="10"/>
        <v>17.572</v>
      </c>
      <c r="AK48" s="106">
        <v>17.63</v>
      </c>
      <c r="AL48" s="106">
        <v>17.5</v>
      </c>
      <c r="AM48" s="118">
        <f t="shared" si="11"/>
        <v>17.578</v>
      </c>
      <c r="AN48" s="121">
        <f t="shared" si="12"/>
        <v>17.50666667</v>
      </c>
      <c r="AO48" s="122">
        <f t="shared" si="13"/>
        <v>14.523</v>
      </c>
      <c r="AP48" s="122">
        <f t="shared" si="14"/>
        <v>13.15578947</v>
      </c>
      <c r="AQ48" s="122">
        <f t="shared" si="15"/>
        <v>13.85692308</v>
      </c>
      <c r="AR48" s="123">
        <f t="shared" si="16"/>
        <v>40</v>
      </c>
      <c r="AS48" s="107">
        <f t="shared" si="17"/>
        <v>66.14967949</v>
      </c>
      <c r="AT48" s="123">
        <f t="shared" si="18"/>
        <v>59</v>
      </c>
      <c r="AU48" s="107">
        <f t="shared" si="19"/>
        <v>83.65634615</v>
      </c>
      <c r="AV48" s="123">
        <f t="shared" si="20"/>
        <v>33</v>
      </c>
      <c r="AW48" s="107">
        <f t="shared" si="21"/>
        <v>91.43967949</v>
      </c>
      <c r="AX48" s="123">
        <f t="shared" si="22"/>
        <v>10</v>
      </c>
      <c r="AY48" s="121">
        <f t="shared" si="23"/>
        <v>73.93301282</v>
      </c>
      <c r="AZ48" s="123">
        <f t="shared" si="24"/>
        <v>15</v>
      </c>
      <c r="BA48" s="155"/>
      <c r="BB48" s="155"/>
      <c r="BC48" s="155"/>
      <c r="BD48" s="156"/>
      <c r="BE48" s="125"/>
      <c r="BF48" s="125"/>
      <c r="BG48" s="125"/>
      <c r="BH48" s="125"/>
      <c r="BI48" s="125"/>
      <c r="BJ48" s="125"/>
      <c r="BK48" s="125"/>
      <c r="BL48" s="125"/>
      <c r="BM48" s="125"/>
      <c r="BN48" s="100"/>
      <c r="BO48" s="126"/>
      <c r="BP48" s="126"/>
    </row>
    <row r="49" ht="30.0" customHeight="1">
      <c r="A49" s="127" t="s">
        <v>4628</v>
      </c>
      <c r="B49" s="127" t="s">
        <v>1951</v>
      </c>
      <c r="C49" s="128">
        <f t="shared" si="1"/>
        <v>14.33854701</v>
      </c>
      <c r="D49" s="129"/>
      <c r="E49" s="130">
        <v>15.1</v>
      </c>
      <c r="F49" s="131">
        <v>15.75</v>
      </c>
      <c r="G49" s="131">
        <f t="shared" si="2"/>
        <v>15.425</v>
      </c>
      <c r="H49" s="132">
        <v>15.1</v>
      </c>
      <c r="I49" s="132">
        <v>13.98</v>
      </c>
      <c r="J49" s="132">
        <f t="shared" si="3"/>
        <v>14.54</v>
      </c>
      <c r="K49" s="133">
        <f t="shared" si="4"/>
        <v>14.9825</v>
      </c>
      <c r="L49" s="133"/>
      <c r="M49" s="134">
        <v>7.0</v>
      </c>
      <c r="N49" s="135">
        <v>13.2</v>
      </c>
      <c r="O49" s="136">
        <v>13.5</v>
      </c>
      <c r="P49" s="132">
        <v>15.65</v>
      </c>
      <c r="Q49" s="136">
        <v>15.56</v>
      </c>
      <c r="R49" s="136">
        <v>18.63</v>
      </c>
      <c r="S49" s="137">
        <v>17.5</v>
      </c>
      <c r="T49" s="138">
        <v>12.56</v>
      </c>
      <c r="U49" s="139">
        <f t="shared" si="5"/>
        <v>9.657142857</v>
      </c>
      <c r="V49" s="139">
        <f t="shared" si="6"/>
        <v>14.105</v>
      </c>
      <c r="W49" s="139">
        <f t="shared" si="7"/>
        <v>14.53</v>
      </c>
      <c r="X49" s="139">
        <f t="shared" si="8"/>
        <v>18.19538462</v>
      </c>
      <c r="Y49" s="139"/>
      <c r="Z49" s="140">
        <v>14.05</v>
      </c>
      <c r="AA49" s="141">
        <v>14.35</v>
      </c>
      <c r="AB49" s="142">
        <v>15.8</v>
      </c>
      <c r="AC49" s="141">
        <v>13.98</v>
      </c>
      <c r="AD49" s="140">
        <v>15.4</v>
      </c>
      <c r="AE49" s="141">
        <v>13.85</v>
      </c>
      <c r="AF49" s="144">
        <f t="shared" si="9"/>
        <v>14.57166667</v>
      </c>
      <c r="AG49" s="145"/>
      <c r="AH49" s="146">
        <v>13.63</v>
      </c>
      <c r="AI49" s="132">
        <v>14.25</v>
      </c>
      <c r="AJ49" s="132">
        <f t="shared" si="10"/>
        <v>13.878</v>
      </c>
      <c r="AK49" s="132">
        <v>13.58</v>
      </c>
      <c r="AL49" s="132">
        <v>15.5</v>
      </c>
      <c r="AM49" s="144">
        <f t="shared" si="11"/>
        <v>14.348</v>
      </c>
      <c r="AN49" s="147">
        <f t="shared" si="12"/>
        <v>14.02833333</v>
      </c>
      <c r="AO49" s="148">
        <f t="shared" si="13"/>
        <v>15.4775</v>
      </c>
      <c r="AP49" s="148">
        <f t="shared" si="14"/>
        <v>13.13964912</v>
      </c>
      <c r="AQ49" s="148">
        <f t="shared" si="15"/>
        <v>14.33854701</v>
      </c>
      <c r="AR49" s="149">
        <f t="shared" si="16"/>
        <v>28</v>
      </c>
      <c r="AS49" s="133">
        <f t="shared" si="17"/>
        <v>71.17459402</v>
      </c>
      <c r="AT49" s="149">
        <f t="shared" si="18"/>
        <v>26</v>
      </c>
      <c r="AU49" s="133">
        <f t="shared" si="19"/>
        <v>85.20292735</v>
      </c>
      <c r="AV49" s="149">
        <f t="shared" si="20"/>
        <v>28</v>
      </c>
      <c r="AW49" s="133">
        <f t="shared" si="21"/>
        <v>84.91626068</v>
      </c>
      <c r="AX49" s="149">
        <f t="shared" si="22"/>
        <v>32</v>
      </c>
      <c r="AY49" s="147">
        <f t="shared" si="23"/>
        <v>70.88792735</v>
      </c>
      <c r="AZ49" s="149">
        <f t="shared" si="24"/>
        <v>32</v>
      </c>
      <c r="BA49" s="150"/>
      <c r="BB49" s="150"/>
      <c r="BC49" s="150"/>
      <c r="BD49" s="151"/>
      <c r="BE49" s="152"/>
      <c r="BF49" s="152"/>
      <c r="BG49" s="152"/>
      <c r="BH49" s="152"/>
      <c r="BI49" s="152"/>
      <c r="BJ49" s="152"/>
      <c r="BK49" s="152"/>
      <c r="BL49" s="152"/>
      <c r="BM49" s="152"/>
      <c r="BN49" s="100"/>
      <c r="BO49" s="126"/>
      <c r="BP49" s="126"/>
    </row>
    <row r="50" ht="30.0" customHeight="1">
      <c r="A50" s="101" t="s">
        <v>3246</v>
      </c>
      <c r="B50" s="101" t="s">
        <v>3247</v>
      </c>
      <c r="C50" s="102">
        <f t="shared" si="1"/>
        <v>12.53957265</v>
      </c>
      <c r="D50" s="103"/>
      <c r="E50" s="104">
        <v>9.28</v>
      </c>
      <c r="F50" s="105">
        <v>9.85</v>
      </c>
      <c r="G50" s="105">
        <f t="shared" si="2"/>
        <v>9.565</v>
      </c>
      <c r="H50" s="106">
        <v>15.2</v>
      </c>
      <c r="I50" s="106">
        <v>15.78</v>
      </c>
      <c r="J50" s="106">
        <f t="shared" si="3"/>
        <v>15.49</v>
      </c>
      <c r="K50" s="107">
        <f t="shared" si="4"/>
        <v>12.5275</v>
      </c>
      <c r="L50" s="107"/>
      <c r="M50" s="108">
        <v>7.0</v>
      </c>
      <c r="N50" s="109">
        <v>13.13</v>
      </c>
      <c r="O50" s="110">
        <v>10.13</v>
      </c>
      <c r="P50" s="106">
        <v>14.75</v>
      </c>
      <c r="Q50" s="110">
        <v>7.13</v>
      </c>
      <c r="R50" s="110">
        <v>16.81</v>
      </c>
      <c r="S50" s="154">
        <v>18.0</v>
      </c>
      <c r="T50" s="112">
        <v>12.44</v>
      </c>
      <c r="U50" s="113">
        <f t="shared" si="5"/>
        <v>9.627142857</v>
      </c>
      <c r="V50" s="113">
        <f t="shared" si="6"/>
        <v>13.595</v>
      </c>
      <c r="W50" s="113">
        <f t="shared" si="7"/>
        <v>8.63</v>
      </c>
      <c r="X50" s="113">
        <f t="shared" si="8"/>
        <v>17.26769231</v>
      </c>
      <c r="Y50" s="113"/>
      <c r="Z50" s="114">
        <v>15.68</v>
      </c>
      <c r="AA50" s="115">
        <v>10.05</v>
      </c>
      <c r="AB50" s="116">
        <v>14.2</v>
      </c>
      <c r="AC50" s="115">
        <v>15.3</v>
      </c>
      <c r="AD50" s="114">
        <v>15.2</v>
      </c>
      <c r="AE50" s="115">
        <v>11.4</v>
      </c>
      <c r="AF50" s="118">
        <f t="shared" si="9"/>
        <v>13.63833333</v>
      </c>
      <c r="AG50" s="119"/>
      <c r="AH50" s="120">
        <v>9.5</v>
      </c>
      <c r="AI50" s="106">
        <v>13.5</v>
      </c>
      <c r="AJ50" s="106">
        <f t="shared" si="10"/>
        <v>11.1</v>
      </c>
      <c r="AK50" s="106">
        <v>13.75</v>
      </c>
      <c r="AL50" s="106">
        <v>16.75</v>
      </c>
      <c r="AM50" s="118">
        <f t="shared" si="11"/>
        <v>14.95</v>
      </c>
      <c r="AN50" s="121">
        <f t="shared" si="12"/>
        <v>12.79166667</v>
      </c>
      <c r="AO50" s="122">
        <f t="shared" si="13"/>
        <v>12.05966667</v>
      </c>
      <c r="AP50" s="122">
        <f t="shared" si="14"/>
        <v>13.04473684</v>
      </c>
      <c r="AQ50" s="122">
        <f t="shared" si="15"/>
        <v>12.53957265</v>
      </c>
      <c r="AR50" s="123">
        <f t="shared" si="16"/>
        <v>107</v>
      </c>
      <c r="AS50" s="107">
        <f t="shared" si="17"/>
        <v>61.31831197</v>
      </c>
      <c r="AT50" s="123">
        <f t="shared" si="18"/>
        <v>116</v>
      </c>
      <c r="AU50" s="107">
        <f t="shared" si="19"/>
        <v>74.10997863</v>
      </c>
      <c r="AV50" s="123">
        <f t="shared" si="20"/>
        <v>110</v>
      </c>
      <c r="AW50" s="107">
        <f t="shared" si="21"/>
        <v>76.31997863</v>
      </c>
      <c r="AX50" s="123">
        <f t="shared" si="22"/>
        <v>96</v>
      </c>
      <c r="AY50" s="121">
        <f t="shared" si="23"/>
        <v>63.52831197</v>
      </c>
      <c r="AZ50" s="123">
        <f t="shared" si="24"/>
        <v>88</v>
      </c>
      <c r="BA50" s="155"/>
      <c r="BB50" s="155"/>
      <c r="BC50" s="155"/>
      <c r="BD50" s="156"/>
      <c r="BE50" s="125"/>
      <c r="BF50" s="125"/>
      <c r="BG50" s="125"/>
      <c r="BH50" s="125"/>
      <c r="BI50" s="125"/>
      <c r="BJ50" s="125"/>
      <c r="BK50" s="125"/>
      <c r="BL50" s="125"/>
      <c r="BM50" s="125"/>
      <c r="BN50" s="100"/>
      <c r="BO50" s="126"/>
      <c r="BP50" s="126"/>
    </row>
    <row r="51" ht="30.0" customHeight="1">
      <c r="A51" s="157" t="s">
        <v>2058</v>
      </c>
      <c r="B51" s="157" t="s">
        <v>2059</v>
      </c>
      <c r="C51" s="128">
        <f t="shared" si="1"/>
        <v>12.80871795</v>
      </c>
      <c r="D51" s="129"/>
      <c r="E51" s="130">
        <v>13.2</v>
      </c>
      <c r="F51" s="131">
        <v>13.6</v>
      </c>
      <c r="G51" s="131">
        <f t="shared" si="2"/>
        <v>13.4</v>
      </c>
      <c r="H51" s="132">
        <v>13.65</v>
      </c>
      <c r="I51" s="132">
        <v>13.6</v>
      </c>
      <c r="J51" s="132">
        <f t="shared" si="3"/>
        <v>13.625</v>
      </c>
      <c r="K51" s="133">
        <f t="shared" si="4"/>
        <v>13.5125</v>
      </c>
      <c r="L51" s="133"/>
      <c r="M51" s="134">
        <v>7.0</v>
      </c>
      <c r="N51" s="135">
        <v>14.0</v>
      </c>
      <c r="O51" s="136">
        <v>9.75</v>
      </c>
      <c r="P51" s="132">
        <v>16.35</v>
      </c>
      <c r="Q51" s="136">
        <v>11.25</v>
      </c>
      <c r="R51" s="136">
        <v>17.19</v>
      </c>
      <c r="S51" s="137">
        <v>10.75</v>
      </c>
      <c r="T51" s="138">
        <v>13.63</v>
      </c>
      <c r="U51" s="139">
        <f t="shared" si="5"/>
        <v>10</v>
      </c>
      <c r="V51" s="139">
        <f t="shared" si="6"/>
        <v>14.99</v>
      </c>
      <c r="W51" s="139">
        <f t="shared" si="7"/>
        <v>10.5</v>
      </c>
      <c r="X51" s="139">
        <f t="shared" si="8"/>
        <v>14.71307692</v>
      </c>
      <c r="Y51" s="139"/>
      <c r="Z51" s="140">
        <v>12.75</v>
      </c>
      <c r="AA51" s="170">
        <v>11.38</v>
      </c>
      <c r="AB51" s="142">
        <v>11.53</v>
      </c>
      <c r="AC51" s="158">
        <v>12.35</v>
      </c>
      <c r="AD51" s="140">
        <v>15.1</v>
      </c>
      <c r="AE51" s="158">
        <v>12.48</v>
      </c>
      <c r="AF51" s="144">
        <f t="shared" si="9"/>
        <v>12.59833333</v>
      </c>
      <c r="AG51" s="145"/>
      <c r="AH51" s="146">
        <v>11.0</v>
      </c>
      <c r="AI51" s="132">
        <v>13.63</v>
      </c>
      <c r="AJ51" s="132">
        <f t="shared" si="10"/>
        <v>12.052</v>
      </c>
      <c r="AK51" s="132">
        <v>13.98</v>
      </c>
      <c r="AL51" s="132">
        <v>16.0</v>
      </c>
      <c r="AM51" s="144">
        <f t="shared" si="11"/>
        <v>14.788</v>
      </c>
      <c r="AN51" s="147">
        <f t="shared" si="12"/>
        <v>13.265</v>
      </c>
      <c r="AO51" s="148">
        <f t="shared" si="13"/>
        <v>12.6455</v>
      </c>
      <c r="AP51" s="148">
        <f t="shared" si="14"/>
        <v>12.98052632</v>
      </c>
      <c r="AQ51" s="148">
        <f t="shared" si="15"/>
        <v>12.80871795</v>
      </c>
      <c r="AR51" s="149">
        <f t="shared" si="16"/>
        <v>86</v>
      </c>
      <c r="AS51" s="133">
        <f t="shared" si="17"/>
        <v>65.2899359</v>
      </c>
      <c r="AT51" s="149">
        <f t="shared" si="18"/>
        <v>67</v>
      </c>
      <c r="AU51" s="133">
        <f t="shared" si="19"/>
        <v>78.5549359</v>
      </c>
      <c r="AV51" s="149">
        <f t="shared" si="20"/>
        <v>66</v>
      </c>
      <c r="AW51" s="133">
        <f t="shared" si="21"/>
        <v>79.6599359</v>
      </c>
      <c r="AX51" s="149">
        <f t="shared" si="22"/>
        <v>68</v>
      </c>
      <c r="AY51" s="147">
        <f t="shared" si="23"/>
        <v>66.3949359</v>
      </c>
      <c r="AZ51" s="149">
        <f t="shared" si="24"/>
        <v>67</v>
      </c>
      <c r="BA51" s="159"/>
      <c r="BB51" s="159"/>
      <c r="BC51" s="159"/>
      <c r="BD51" s="149"/>
      <c r="BE51" s="152"/>
      <c r="BF51" s="152"/>
      <c r="BG51" s="152"/>
      <c r="BH51" s="152"/>
      <c r="BI51" s="152"/>
      <c r="BJ51" s="152"/>
      <c r="BK51" s="152"/>
      <c r="BL51" s="152"/>
      <c r="BM51" s="152"/>
      <c r="BN51" s="100"/>
      <c r="BO51" s="126"/>
      <c r="BP51" s="126"/>
    </row>
    <row r="52" ht="30.0" customHeight="1">
      <c r="A52" s="162" t="s">
        <v>2147</v>
      </c>
      <c r="B52" s="162" t="s">
        <v>329</v>
      </c>
      <c r="C52" s="102">
        <f t="shared" si="1"/>
        <v>12.94358974</v>
      </c>
      <c r="D52" s="103"/>
      <c r="E52" s="104">
        <v>11.65</v>
      </c>
      <c r="F52" s="105">
        <v>14.0</v>
      </c>
      <c r="G52" s="105">
        <f t="shared" si="2"/>
        <v>12.825</v>
      </c>
      <c r="H52" s="106">
        <v>14.9</v>
      </c>
      <c r="I52" s="106">
        <v>10.8</v>
      </c>
      <c r="J52" s="106">
        <f t="shared" si="3"/>
        <v>12.85</v>
      </c>
      <c r="K52" s="107">
        <f t="shared" si="4"/>
        <v>12.8375</v>
      </c>
      <c r="L52" s="107"/>
      <c r="M52" s="108">
        <v>7.0</v>
      </c>
      <c r="N52" s="109">
        <v>14.38</v>
      </c>
      <c r="O52" s="110">
        <v>10.38</v>
      </c>
      <c r="P52" s="106">
        <v>18.25</v>
      </c>
      <c r="Q52" s="110">
        <v>12.81</v>
      </c>
      <c r="R52" s="110">
        <v>15.5</v>
      </c>
      <c r="S52" s="154">
        <v>14.25</v>
      </c>
      <c r="T52" s="112">
        <v>13.88</v>
      </c>
      <c r="U52" s="113">
        <f t="shared" si="5"/>
        <v>10.16285714</v>
      </c>
      <c r="V52" s="113">
        <f t="shared" si="6"/>
        <v>16.065</v>
      </c>
      <c r="W52" s="113">
        <f t="shared" si="7"/>
        <v>11.595</v>
      </c>
      <c r="X52" s="113">
        <f t="shared" si="8"/>
        <v>15.01923077</v>
      </c>
      <c r="Y52" s="113"/>
      <c r="Z52" s="114">
        <v>6.1</v>
      </c>
      <c r="AA52" s="117">
        <v>9.28</v>
      </c>
      <c r="AB52" s="116">
        <v>14.73</v>
      </c>
      <c r="AC52" s="117">
        <v>15.43</v>
      </c>
      <c r="AD52" s="114">
        <v>14.15</v>
      </c>
      <c r="AE52" s="117">
        <v>9.0</v>
      </c>
      <c r="AF52" s="118">
        <f t="shared" si="9"/>
        <v>11.44833333</v>
      </c>
      <c r="AG52" s="119"/>
      <c r="AH52" s="120">
        <v>11.33</v>
      </c>
      <c r="AI52" s="106">
        <v>18.38</v>
      </c>
      <c r="AJ52" s="106">
        <f t="shared" si="10"/>
        <v>14.15</v>
      </c>
      <c r="AK52" s="106">
        <v>11.65</v>
      </c>
      <c r="AL52" s="106">
        <v>18.25</v>
      </c>
      <c r="AM52" s="118">
        <f t="shared" si="11"/>
        <v>14.29</v>
      </c>
      <c r="AN52" s="121">
        <f t="shared" si="12"/>
        <v>13.765</v>
      </c>
      <c r="AO52" s="122">
        <f t="shared" si="13"/>
        <v>13.0185</v>
      </c>
      <c r="AP52" s="122">
        <f t="shared" si="14"/>
        <v>12.86473684</v>
      </c>
      <c r="AQ52" s="122">
        <f t="shared" si="15"/>
        <v>12.94358974</v>
      </c>
      <c r="AR52" s="123">
        <f t="shared" si="16"/>
        <v>80</v>
      </c>
      <c r="AS52" s="107">
        <f t="shared" si="17"/>
        <v>64.81134615</v>
      </c>
      <c r="AT52" s="123">
        <f t="shared" si="18"/>
        <v>75</v>
      </c>
      <c r="AU52" s="107">
        <f t="shared" si="19"/>
        <v>78.57634615</v>
      </c>
      <c r="AV52" s="123">
        <f t="shared" si="20"/>
        <v>65</v>
      </c>
      <c r="AW52" s="107">
        <f t="shared" si="21"/>
        <v>80.63467949</v>
      </c>
      <c r="AX52" s="123">
        <f t="shared" si="22"/>
        <v>58</v>
      </c>
      <c r="AY52" s="121">
        <f t="shared" si="23"/>
        <v>66.86967949</v>
      </c>
      <c r="AZ52" s="123">
        <f t="shared" si="24"/>
        <v>63</v>
      </c>
      <c r="BA52" s="124"/>
      <c r="BB52" s="124"/>
      <c r="BC52" s="124"/>
      <c r="BD52" s="123"/>
      <c r="BE52" s="125"/>
      <c r="BF52" s="125"/>
      <c r="BG52" s="125"/>
      <c r="BH52" s="125"/>
      <c r="BI52" s="125"/>
      <c r="BJ52" s="125"/>
      <c r="BK52" s="125"/>
      <c r="BL52" s="125"/>
      <c r="BM52" s="125"/>
      <c r="BN52" s="100"/>
      <c r="BO52" s="126"/>
      <c r="BP52" s="126"/>
    </row>
    <row r="53" ht="30.0" customHeight="1">
      <c r="A53" s="160" t="s">
        <v>2221</v>
      </c>
      <c r="B53" s="160" t="s">
        <v>2222</v>
      </c>
      <c r="C53" s="128">
        <f t="shared" si="1"/>
        <v>13.2717094</v>
      </c>
      <c r="D53" s="129"/>
      <c r="E53" s="169">
        <v>15.78</v>
      </c>
      <c r="F53" s="131">
        <v>13.5</v>
      </c>
      <c r="G53" s="131">
        <f t="shared" si="2"/>
        <v>14.64</v>
      </c>
      <c r="H53" s="132">
        <v>15.83</v>
      </c>
      <c r="I53" s="132">
        <v>13.63</v>
      </c>
      <c r="J53" s="132">
        <f t="shared" si="3"/>
        <v>14.73</v>
      </c>
      <c r="K53" s="133">
        <f t="shared" si="4"/>
        <v>14.685</v>
      </c>
      <c r="L53" s="133"/>
      <c r="M53" s="134">
        <v>7.0</v>
      </c>
      <c r="N53" s="135">
        <v>12.25</v>
      </c>
      <c r="O53" s="136">
        <v>11.31</v>
      </c>
      <c r="P53" s="132">
        <v>15.35</v>
      </c>
      <c r="Q53" s="136">
        <v>11.25</v>
      </c>
      <c r="R53" s="136">
        <v>14.0</v>
      </c>
      <c r="S53" s="137">
        <v>14.13</v>
      </c>
      <c r="T53" s="138">
        <v>12.75</v>
      </c>
      <c r="U53" s="139">
        <f t="shared" si="5"/>
        <v>9.25</v>
      </c>
      <c r="V53" s="139">
        <f t="shared" si="6"/>
        <v>14.05</v>
      </c>
      <c r="W53" s="139">
        <f t="shared" si="7"/>
        <v>11.28</v>
      </c>
      <c r="X53" s="139">
        <f t="shared" si="8"/>
        <v>14.05</v>
      </c>
      <c r="Y53" s="139"/>
      <c r="Z53" s="140">
        <v>14.03</v>
      </c>
      <c r="AA53" s="158">
        <v>10.33</v>
      </c>
      <c r="AB53" s="142">
        <v>16.6</v>
      </c>
      <c r="AC53" s="158">
        <v>16.05</v>
      </c>
      <c r="AD53" s="140">
        <v>13.05</v>
      </c>
      <c r="AE53" s="158">
        <v>12.48</v>
      </c>
      <c r="AF53" s="144">
        <f t="shared" si="9"/>
        <v>13.75666667</v>
      </c>
      <c r="AG53" s="145"/>
      <c r="AH53" s="146">
        <v>15.0</v>
      </c>
      <c r="AI53" s="132">
        <v>15.25</v>
      </c>
      <c r="AJ53" s="132">
        <f t="shared" si="10"/>
        <v>15.1</v>
      </c>
      <c r="AK53" s="132">
        <v>13.75</v>
      </c>
      <c r="AL53" s="132">
        <v>14.5</v>
      </c>
      <c r="AM53" s="144">
        <f t="shared" si="11"/>
        <v>14.05</v>
      </c>
      <c r="AN53" s="147">
        <f t="shared" si="12"/>
        <v>14.54166667</v>
      </c>
      <c r="AO53" s="148">
        <f t="shared" si="13"/>
        <v>13.68083333</v>
      </c>
      <c r="AP53" s="148">
        <f t="shared" si="14"/>
        <v>12.84105263</v>
      </c>
      <c r="AQ53" s="148">
        <f t="shared" si="15"/>
        <v>13.2717094</v>
      </c>
      <c r="AR53" s="149">
        <f t="shared" si="16"/>
        <v>60</v>
      </c>
      <c r="AS53" s="133">
        <f t="shared" si="17"/>
        <v>64.77008547</v>
      </c>
      <c r="AT53" s="149">
        <f t="shared" si="18"/>
        <v>76</v>
      </c>
      <c r="AU53" s="133">
        <f t="shared" si="19"/>
        <v>79.31175214</v>
      </c>
      <c r="AV53" s="149">
        <f t="shared" si="20"/>
        <v>63</v>
      </c>
      <c r="AW53" s="133">
        <f t="shared" si="21"/>
        <v>82.56175214</v>
      </c>
      <c r="AX53" s="149">
        <f t="shared" si="22"/>
        <v>42</v>
      </c>
      <c r="AY53" s="147">
        <f t="shared" si="23"/>
        <v>68.02008547</v>
      </c>
      <c r="AZ53" s="149">
        <f t="shared" si="24"/>
        <v>50</v>
      </c>
      <c r="BA53" s="159"/>
      <c r="BB53" s="159"/>
      <c r="BC53" s="159"/>
      <c r="BD53" s="149"/>
      <c r="BE53" s="152"/>
      <c r="BF53" s="152"/>
      <c r="BG53" s="152"/>
      <c r="BH53" s="152"/>
      <c r="BI53" s="152"/>
      <c r="BJ53" s="152"/>
      <c r="BK53" s="152"/>
      <c r="BL53" s="152"/>
      <c r="BM53" s="152"/>
      <c r="BN53" s="100"/>
      <c r="BO53" s="126"/>
      <c r="BP53" s="126"/>
    </row>
    <row r="54" ht="30.0" customHeight="1">
      <c r="A54" s="101" t="s">
        <v>145</v>
      </c>
      <c r="B54" s="101" t="s">
        <v>146</v>
      </c>
      <c r="C54" s="102">
        <f t="shared" si="1"/>
        <v>13.47863248</v>
      </c>
      <c r="D54" s="103"/>
      <c r="E54" s="104">
        <v>14.78</v>
      </c>
      <c r="F54" s="105">
        <v>11.55</v>
      </c>
      <c r="G54" s="105">
        <f t="shared" si="2"/>
        <v>13.165</v>
      </c>
      <c r="H54" s="106">
        <v>15.15</v>
      </c>
      <c r="I54" s="106">
        <v>16.43</v>
      </c>
      <c r="J54" s="106">
        <f t="shared" si="3"/>
        <v>15.79</v>
      </c>
      <c r="K54" s="107">
        <f t="shared" si="4"/>
        <v>14.4775</v>
      </c>
      <c r="L54" s="107"/>
      <c r="M54" s="108">
        <v>7.0</v>
      </c>
      <c r="N54" s="109">
        <v>12.83</v>
      </c>
      <c r="O54" s="110">
        <v>11.5</v>
      </c>
      <c r="P54" s="106">
        <v>15.35</v>
      </c>
      <c r="Q54" s="110">
        <v>15.19</v>
      </c>
      <c r="R54" s="110">
        <v>18.88</v>
      </c>
      <c r="S54" s="154">
        <v>15.75</v>
      </c>
      <c r="T54" s="112">
        <v>12.19</v>
      </c>
      <c r="U54" s="113">
        <f t="shared" si="5"/>
        <v>9.498571429</v>
      </c>
      <c r="V54" s="113">
        <f t="shared" si="6"/>
        <v>13.77</v>
      </c>
      <c r="W54" s="113">
        <f t="shared" si="7"/>
        <v>13.345</v>
      </c>
      <c r="X54" s="113">
        <f t="shared" si="8"/>
        <v>17.67615385</v>
      </c>
      <c r="Y54" s="113"/>
      <c r="Z54" s="114">
        <v>10.05</v>
      </c>
      <c r="AA54" s="115">
        <v>9.3</v>
      </c>
      <c r="AB54" s="116">
        <v>13.45</v>
      </c>
      <c r="AC54" s="115">
        <v>16.0</v>
      </c>
      <c r="AD54" s="114">
        <v>13.5</v>
      </c>
      <c r="AE54" s="115">
        <v>9.85</v>
      </c>
      <c r="AF54" s="118">
        <f t="shared" si="9"/>
        <v>12.025</v>
      </c>
      <c r="AG54" s="119"/>
      <c r="AH54" s="120">
        <v>13.48</v>
      </c>
      <c r="AI54" s="106">
        <v>13.25</v>
      </c>
      <c r="AJ54" s="106">
        <f t="shared" si="10"/>
        <v>13.388</v>
      </c>
      <c r="AK54" s="106">
        <v>13.28</v>
      </c>
      <c r="AL54" s="106">
        <v>14.5</v>
      </c>
      <c r="AM54" s="118">
        <f t="shared" si="11"/>
        <v>13.768</v>
      </c>
      <c r="AN54" s="121">
        <f t="shared" si="12"/>
        <v>13.545</v>
      </c>
      <c r="AO54" s="122">
        <f t="shared" si="13"/>
        <v>14.10283333</v>
      </c>
      <c r="AP54" s="122">
        <f t="shared" si="14"/>
        <v>12.82157895</v>
      </c>
      <c r="AQ54" s="122">
        <f t="shared" si="15"/>
        <v>13.47863248</v>
      </c>
      <c r="AR54" s="123">
        <f t="shared" si="16"/>
        <v>56</v>
      </c>
      <c r="AS54" s="107">
        <f t="shared" si="17"/>
        <v>68.64309829</v>
      </c>
      <c r="AT54" s="123">
        <f t="shared" si="18"/>
        <v>41</v>
      </c>
      <c r="AU54" s="107">
        <f t="shared" si="19"/>
        <v>82.18809829</v>
      </c>
      <c r="AV54" s="123">
        <f t="shared" si="20"/>
        <v>40</v>
      </c>
      <c r="AW54" s="107">
        <f t="shared" si="21"/>
        <v>81.35476496</v>
      </c>
      <c r="AX54" s="123">
        <f t="shared" si="22"/>
        <v>55</v>
      </c>
      <c r="AY54" s="121">
        <f t="shared" si="23"/>
        <v>67.80976496</v>
      </c>
      <c r="AZ54" s="123">
        <f t="shared" si="24"/>
        <v>53</v>
      </c>
      <c r="BA54" s="124"/>
      <c r="BB54" s="124"/>
      <c r="BC54" s="124"/>
      <c r="BD54" s="123"/>
      <c r="BE54" s="125"/>
      <c r="BF54" s="125"/>
      <c r="BG54" s="125"/>
      <c r="BH54" s="125"/>
      <c r="BI54" s="125"/>
      <c r="BJ54" s="125"/>
      <c r="BK54" s="125"/>
      <c r="BL54" s="125"/>
      <c r="BM54" s="125"/>
      <c r="BN54" s="100"/>
      <c r="BO54" s="126"/>
      <c r="BP54" s="126"/>
    </row>
    <row r="55" ht="30.0" customHeight="1">
      <c r="A55" s="127" t="s">
        <v>4568</v>
      </c>
      <c r="B55" s="127" t="s">
        <v>4593</v>
      </c>
      <c r="C55" s="128">
        <f t="shared" si="1"/>
        <v>13.19863248</v>
      </c>
      <c r="D55" s="129"/>
      <c r="E55" s="130">
        <v>14.35</v>
      </c>
      <c r="F55" s="131">
        <v>11.23</v>
      </c>
      <c r="G55" s="131">
        <f t="shared" si="2"/>
        <v>12.79</v>
      </c>
      <c r="H55" s="132">
        <v>18.2</v>
      </c>
      <c r="I55" s="132">
        <v>10.95</v>
      </c>
      <c r="J55" s="132">
        <f t="shared" si="3"/>
        <v>14.575</v>
      </c>
      <c r="K55" s="133">
        <f t="shared" si="4"/>
        <v>13.6825</v>
      </c>
      <c r="L55" s="133"/>
      <c r="M55" s="134">
        <v>7.0</v>
      </c>
      <c r="N55" s="135">
        <v>13.58</v>
      </c>
      <c r="O55" s="136">
        <v>16.75</v>
      </c>
      <c r="P55" s="132">
        <v>16.0</v>
      </c>
      <c r="Q55" s="136">
        <v>8.93</v>
      </c>
      <c r="R55" s="136">
        <v>17.25</v>
      </c>
      <c r="S55" s="137">
        <v>16.13</v>
      </c>
      <c r="T55" s="138">
        <v>11.0</v>
      </c>
      <c r="U55" s="139">
        <f t="shared" si="5"/>
        <v>9.82</v>
      </c>
      <c r="V55" s="139">
        <f t="shared" si="6"/>
        <v>13.5</v>
      </c>
      <c r="W55" s="139">
        <f t="shared" si="7"/>
        <v>12.84</v>
      </c>
      <c r="X55" s="139">
        <f t="shared" si="8"/>
        <v>16.81923077</v>
      </c>
      <c r="Y55" s="139"/>
      <c r="Z55" s="140">
        <v>12.23</v>
      </c>
      <c r="AA55" s="141">
        <v>10.9</v>
      </c>
      <c r="AB55" s="142">
        <v>12.43</v>
      </c>
      <c r="AC55" s="141">
        <v>12.73</v>
      </c>
      <c r="AD55" s="140">
        <v>16.35</v>
      </c>
      <c r="AE55" s="141">
        <v>10.43</v>
      </c>
      <c r="AF55" s="144">
        <f t="shared" si="9"/>
        <v>12.51166667</v>
      </c>
      <c r="AG55" s="145"/>
      <c r="AH55" s="146">
        <v>10.98</v>
      </c>
      <c r="AI55" s="132">
        <v>11.75</v>
      </c>
      <c r="AJ55" s="132">
        <f t="shared" si="10"/>
        <v>11.288</v>
      </c>
      <c r="AK55" s="132">
        <v>14.7</v>
      </c>
      <c r="AL55" s="132">
        <v>16.5</v>
      </c>
      <c r="AM55" s="144">
        <f t="shared" si="11"/>
        <v>15.42</v>
      </c>
      <c r="AN55" s="147">
        <f t="shared" si="12"/>
        <v>13.26833333</v>
      </c>
      <c r="AO55" s="148">
        <f t="shared" si="13"/>
        <v>13.558</v>
      </c>
      <c r="AP55" s="148">
        <f t="shared" si="14"/>
        <v>12.82035088</v>
      </c>
      <c r="AQ55" s="148">
        <f t="shared" si="15"/>
        <v>13.19863248</v>
      </c>
      <c r="AR55" s="149">
        <f t="shared" si="16"/>
        <v>63</v>
      </c>
      <c r="AS55" s="133">
        <f t="shared" si="17"/>
        <v>64.04143162</v>
      </c>
      <c r="AT55" s="149">
        <f t="shared" si="18"/>
        <v>85</v>
      </c>
      <c r="AU55" s="133">
        <f t="shared" si="19"/>
        <v>77.30976496</v>
      </c>
      <c r="AV55" s="149">
        <f t="shared" si="20"/>
        <v>78</v>
      </c>
      <c r="AW55" s="133">
        <f t="shared" si="21"/>
        <v>80.19643162</v>
      </c>
      <c r="AX55" s="149">
        <f t="shared" si="22"/>
        <v>61</v>
      </c>
      <c r="AY55" s="147">
        <f t="shared" si="23"/>
        <v>66.92809829</v>
      </c>
      <c r="AZ55" s="149">
        <f t="shared" si="24"/>
        <v>62</v>
      </c>
      <c r="BA55" s="150"/>
      <c r="BB55" s="150"/>
      <c r="BC55" s="150"/>
      <c r="BD55" s="151"/>
      <c r="BE55" s="152"/>
      <c r="BF55" s="152"/>
      <c r="BG55" s="152"/>
      <c r="BH55" s="152"/>
      <c r="BI55" s="152"/>
      <c r="BJ55" s="152"/>
      <c r="BK55" s="152"/>
      <c r="BL55" s="152"/>
      <c r="BM55" s="152"/>
      <c r="BN55" s="100"/>
      <c r="BO55" s="126"/>
      <c r="BP55" s="126"/>
    </row>
    <row r="56" ht="30.0" customHeight="1">
      <c r="A56" s="101" t="s">
        <v>2737</v>
      </c>
      <c r="B56" s="101" t="s">
        <v>2738</v>
      </c>
      <c r="C56" s="102">
        <f t="shared" si="1"/>
        <v>12.71444444</v>
      </c>
      <c r="D56" s="103"/>
      <c r="E56" s="167">
        <v>15.13</v>
      </c>
      <c r="F56" s="167">
        <v>14.33</v>
      </c>
      <c r="G56" s="105">
        <f t="shared" si="2"/>
        <v>14.73</v>
      </c>
      <c r="H56" s="106">
        <v>16.23</v>
      </c>
      <c r="I56" s="106">
        <v>13.63</v>
      </c>
      <c r="J56" s="106">
        <f t="shared" si="3"/>
        <v>14.93</v>
      </c>
      <c r="K56" s="107">
        <f t="shared" si="4"/>
        <v>14.83</v>
      </c>
      <c r="L56" s="107"/>
      <c r="M56" s="108">
        <v>7.0</v>
      </c>
      <c r="N56" s="109">
        <v>15.63</v>
      </c>
      <c r="O56" s="110">
        <v>11.25</v>
      </c>
      <c r="P56" s="106">
        <v>15.7</v>
      </c>
      <c r="Q56" s="110">
        <v>4.5</v>
      </c>
      <c r="R56" s="110">
        <v>18.06</v>
      </c>
      <c r="S56" s="154">
        <v>12.0</v>
      </c>
      <c r="T56" s="112">
        <v>13.38</v>
      </c>
      <c r="U56" s="113">
        <f t="shared" si="5"/>
        <v>10.69857143</v>
      </c>
      <c r="V56" s="113">
        <f t="shared" si="6"/>
        <v>14.54</v>
      </c>
      <c r="W56" s="113">
        <f t="shared" si="7"/>
        <v>7.875</v>
      </c>
      <c r="X56" s="113">
        <f t="shared" si="8"/>
        <v>15.72923077</v>
      </c>
      <c r="Y56" s="113"/>
      <c r="Z56" s="114">
        <v>8.5</v>
      </c>
      <c r="AA56" s="115">
        <v>12.78</v>
      </c>
      <c r="AB56" s="116">
        <v>13.7</v>
      </c>
      <c r="AC56" s="115">
        <v>14.5</v>
      </c>
      <c r="AD56" s="114">
        <v>12.4</v>
      </c>
      <c r="AE56" s="115">
        <v>14.83</v>
      </c>
      <c r="AF56" s="118">
        <f t="shared" si="9"/>
        <v>12.785</v>
      </c>
      <c r="AG56" s="119"/>
      <c r="AH56" s="120">
        <v>14.6</v>
      </c>
      <c r="AI56" s="106">
        <v>15.38</v>
      </c>
      <c r="AJ56" s="106">
        <f t="shared" si="10"/>
        <v>14.912</v>
      </c>
      <c r="AK56" s="106">
        <v>6.78</v>
      </c>
      <c r="AL56" s="106">
        <v>14.25</v>
      </c>
      <c r="AM56" s="118">
        <f t="shared" si="11"/>
        <v>9.768</v>
      </c>
      <c r="AN56" s="121">
        <f t="shared" si="12"/>
        <v>12.065</v>
      </c>
      <c r="AO56" s="122">
        <f t="shared" si="13"/>
        <v>12.66933333</v>
      </c>
      <c r="AP56" s="122">
        <f t="shared" si="14"/>
        <v>12.76192982</v>
      </c>
      <c r="AQ56" s="122">
        <f t="shared" si="15"/>
        <v>12.71444444</v>
      </c>
      <c r="AR56" s="123">
        <f t="shared" si="16"/>
        <v>98</v>
      </c>
      <c r="AS56" s="107">
        <f t="shared" si="17"/>
        <v>65.02222222</v>
      </c>
      <c r="AT56" s="123">
        <f t="shared" si="18"/>
        <v>72</v>
      </c>
      <c r="AU56" s="107">
        <f t="shared" si="19"/>
        <v>77.08722222</v>
      </c>
      <c r="AV56" s="123">
        <f t="shared" si="20"/>
        <v>82</v>
      </c>
      <c r="AW56" s="107">
        <f t="shared" si="21"/>
        <v>80.01888889</v>
      </c>
      <c r="AX56" s="123">
        <f t="shared" si="22"/>
        <v>63</v>
      </c>
      <c r="AY56" s="121">
        <f t="shared" si="23"/>
        <v>67.95388889</v>
      </c>
      <c r="AZ56" s="123">
        <f t="shared" si="24"/>
        <v>51</v>
      </c>
      <c r="BA56" s="124"/>
      <c r="BB56" s="124"/>
      <c r="BC56" s="124"/>
      <c r="BD56" s="123"/>
      <c r="BE56" s="125"/>
      <c r="BF56" s="125"/>
      <c r="BG56" s="125"/>
      <c r="BH56" s="125"/>
      <c r="BI56" s="125"/>
      <c r="BJ56" s="125"/>
      <c r="BK56" s="125"/>
      <c r="BL56" s="125"/>
      <c r="BM56" s="125"/>
      <c r="BN56" s="100"/>
      <c r="BO56" s="126"/>
      <c r="BP56" s="126"/>
    </row>
    <row r="57" ht="30.0" customHeight="1">
      <c r="A57" s="157" t="s">
        <v>2482</v>
      </c>
      <c r="B57" s="157" t="s">
        <v>1845</v>
      </c>
      <c r="C57" s="128">
        <f t="shared" si="1"/>
        <v>13.13205128</v>
      </c>
      <c r="D57" s="129"/>
      <c r="E57" s="168">
        <v>13.93</v>
      </c>
      <c r="F57" s="168">
        <v>10.98</v>
      </c>
      <c r="G57" s="131">
        <f t="shared" si="2"/>
        <v>12.455</v>
      </c>
      <c r="H57" s="132">
        <v>13.85</v>
      </c>
      <c r="I57" s="132">
        <v>12.05</v>
      </c>
      <c r="J57" s="132">
        <f t="shared" si="3"/>
        <v>12.95</v>
      </c>
      <c r="K57" s="133">
        <f t="shared" si="4"/>
        <v>12.7025</v>
      </c>
      <c r="L57" s="133"/>
      <c r="M57" s="134">
        <v>7.0</v>
      </c>
      <c r="N57" s="135">
        <v>15.13</v>
      </c>
      <c r="O57" s="136">
        <v>11.75</v>
      </c>
      <c r="P57" s="132">
        <v>16.05</v>
      </c>
      <c r="Q57" s="136">
        <v>9.69</v>
      </c>
      <c r="R57" s="136">
        <v>16.88</v>
      </c>
      <c r="S57" s="137">
        <v>13.13</v>
      </c>
      <c r="T57" s="138">
        <v>13.13</v>
      </c>
      <c r="U57" s="139">
        <f t="shared" si="5"/>
        <v>10.48428571</v>
      </c>
      <c r="V57" s="139">
        <f t="shared" si="6"/>
        <v>14.59</v>
      </c>
      <c r="W57" s="139">
        <f t="shared" si="7"/>
        <v>10.72</v>
      </c>
      <c r="X57" s="139">
        <f t="shared" si="8"/>
        <v>15.43769231</v>
      </c>
      <c r="Y57" s="139"/>
      <c r="Z57" s="140">
        <v>15.25</v>
      </c>
      <c r="AA57" s="141">
        <v>12.43</v>
      </c>
      <c r="AB57" s="142">
        <v>14.4</v>
      </c>
      <c r="AC57" s="141">
        <v>13.13</v>
      </c>
      <c r="AD57" s="140">
        <v>13.5</v>
      </c>
      <c r="AE57" s="141">
        <v>11.33</v>
      </c>
      <c r="AF57" s="144">
        <f t="shared" si="9"/>
        <v>13.34</v>
      </c>
      <c r="AG57" s="145"/>
      <c r="AH57" s="146">
        <v>16.15</v>
      </c>
      <c r="AI57" s="132">
        <v>15.75</v>
      </c>
      <c r="AJ57" s="132">
        <f t="shared" si="10"/>
        <v>15.99</v>
      </c>
      <c r="AK57" s="132">
        <v>13.25</v>
      </c>
      <c r="AL57" s="132">
        <v>14.5</v>
      </c>
      <c r="AM57" s="144">
        <f t="shared" si="11"/>
        <v>13.75</v>
      </c>
      <c r="AN57" s="147">
        <f t="shared" si="12"/>
        <v>14.84166667</v>
      </c>
      <c r="AO57" s="148">
        <f t="shared" si="13"/>
        <v>13.517</v>
      </c>
      <c r="AP57" s="148">
        <f t="shared" si="14"/>
        <v>12.72684211</v>
      </c>
      <c r="AQ57" s="148">
        <f t="shared" si="15"/>
        <v>13.13205128</v>
      </c>
      <c r="AR57" s="149">
        <f t="shared" si="16"/>
        <v>68</v>
      </c>
      <c r="AS57" s="133">
        <f t="shared" si="17"/>
        <v>64.57826923</v>
      </c>
      <c r="AT57" s="149">
        <f t="shared" si="18"/>
        <v>80</v>
      </c>
      <c r="AU57" s="133">
        <f t="shared" si="19"/>
        <v>79.4199359</v>
      </c>
      <c r="AV57" s="149">
        <f t="shared" si="20"/>
        <v>61</v>
      </c>
      <c r="AW57" s="133">
        <f t="shared" si="21"/>
        <v>83.7799359</v>
      </c>
      <c r="AX57" s="149">
        <f t="shared" si="22"/>
        <v>35</v>
      </c>
      <c r="AY57" s="147">
        <f t="shared" si="23"/>
        <v>68.93826923</v>
      </c>
      <c r="AZ57" s="149">
        <f t="shared" si="24"/>
        <v>40</v>
      </c>
      <c r="BA57" s="159"/>
      <c r="BB57" s="159"/>
      <c r="BC57" s="159"/>
      <c r="BD57" s="149"/>
      <c r="BE57" s="152"/>
      <c r="BF57" s="152"/>
      <c r="BG57" s="152"/>
      <c r="BH57" s="152"/>
      <c r="BI57" s="152"/>
      <c r="BJ57" s="152"/>
      <c r="BK57" s="152"/>
      <c r="BL57" s="152"/>
      <c r="BM57" s="152"/>
      <c r="BN57" s="100"/>
      <c r="BO57" s="126"/>
      <c r="BP57" s="126"/>
    </row>
    <row r="58" ht="30.0" customHeight="1">
      <c r="A58" s="101" t="s">
        <v>2926</v>
      </c>
      <c r="B58" s="101" t="s">
        <v>331</v>
      </c>
      <c r="C58" s="102">
        <f t="shared" si="1"/>
        <v>13.03051282</v>
      </c>
      <c r="D58" s="103"/>
      <c r="E58" s="104">
        <v>15.3</v>
      </c>
      <c r="F58" s="105">
        <v>9.75</v>
      </c>
      <c r="G58" s="105">
        <f t="shared" si="2"/>
        <v>12.525</v>
      </c>
      <c r="H58" s="106">
        <v>14.35</v>
      </c>
      <c r="I58" s="106">
        <v>15.2</v>
      </c>
      <c r="J58" s="106">
        <f t="shared" si="3"/>
        <v>14.775</v>
      </c>
      <c r="K58" s="107">
        <f t="shared" si="4"/>
        <v>13.65</v>
      </c>
      <c r="L58" s="107"/>
      <c r="M58" s="108">
        <v>7.0</v>
      </c>
      <c r="N58" s="109">
        <v>15.63</v>
      </c>
      <c r="O58" s="110">
        <v>14.38</v>
      </c>
      <c r="P58" s="106">
        <v>15.0</v>
      </c>
      <c r="Q58" s="110">
        <v>13.88</v>
      </c>
      <c r="R58" s="110">
        <v>15.81</v>
      </c>
      <c r="S58" s="154">
        <v>13.25</v>
      </c>
      <c r="T58" s="112">
        <v>12.25</v>
      </c>
      <c r="U58" s="113">
        <f t="shared" si="5"/>
        <v>10.69857143</v>
      </c>
      <c r="V58" s="113">
        <f t="shared" si="6"/>
        <v>13.625</v>
      </c>
      <c r="W58" s="113">
        <f t="shared" si="7"/>
        <v>14.13</v>
      </c>
      <c r="X58" s="113">
        <f t="shared" si="8"/>
        <v>14.82538462</v>
      </c>
      <c r="Y58" s="113"/>
      <c r="Z58" s="114">
        <v>10.53</v>
      </c>
      <c r="AA58" s="115">
        <v>8.25</v>
      </c>
      <c r="AB58" s="116">
        <v>10.53</v>
      </c>
      <c r="AC58" s="115">
        <v>11.2</v>
      </c>
      <c r="AD58" s="114">
        <v>13.05</v>
      </c>
      <c r="AE58" s="115">
        <v>12.7</v>
      </c>
      <c r="AF58" s="118">
        <f t="shared" si="9"/>
        <v>11.04333333</v>
      </c>
      <c r="AG58" s="119"/>
      <c r="AH58" s="120">
        <v>10.75</v>
      </c>
      <c r="AI58" s="106">
        <v>16.0</v>
      </c>
      <c r="AJ58" s="106">
        <f t="shared" si="10"/>
        <v>12.85</v>
      </c>
      <c r="AK58" s="106">
        <v>13.6</v>
      </c>
      <c r="AL58" s="106">
        <v>14.0</v>
      </c>
      <c r="AM58" s="118">
        <f t="shared" si="11"/>
        <v>13.76</v>
      </c>
      <c r="AN58" s="121">
        <f t="shared" si="12"/>
        <v>13.11666667</v>
      </c>
      <c r="AO58" s="122">
        <f t="shared" si="13"/>
        <v>13.33233333</v>
      </c>
      <c r="AP58" s="122">
        <f t="shared" si="14"/>
        <v>12.71280702</v>
      </c>
      <c r="AQ58" s="122">
        <f t="shared" si="15"/>
        <v>13.03051282</v>
      </c>
      <c r="AR58" s="123">
        <f t="shared" si="16"/>
        <v>75</v>
      </c>
      <c r="AS58" s="107">
        <f t="shared" si="17"/>
        <v>65.91102564</v>
      </c>
      <c r="AT58" s="123">
        <f t="shared" si="18"/>
        <v>61</v>
      </c>
      <c r="AU58" s="107">
        <f t="shared" si="19"/>
        <v>79.02769231</v>
      </c>
      <c r="AV58" s="123">
        <f t="shared" si="20"/>
        <v>64</v>
      </c>
      <c r="AW58" s="107">
        <f t="shared" si="21"/>
        <v>81.57435897</v>
      </c>
      <c r="AX58" s="123">
        <f t="shared" si="22"/>
        <v>52</v>
      </c>
      <c r="AY58" s="121">
        <f t="shared" si="23"/>
        <v>68.45769231</v>
      </c>
      <c r="AZ58" s="123">
        <f t="shared" si="24"/>
        <v>45</v>
      </c>
      <c r="BA58" s="124"/>
      <c r="BB58" s="124"/>
      <c r="BC58" s="155"/>
      <c r="BD58" s="156"/>
      <c r="BE58" s="125"/>
      <c r="BF58" s="125"/>
      <c r="BG58" s="125"/>
      <c r="BH58" s="125"/>
      <c r="BI58" s="125"/>
      <c r="BJ58" s="125"/>
      <c r="BK58" s="125"/>
      <c r="BL58" s="125"/>
      <c r="BM58" s="125"/>
      <c r="BN58" s="100"/>
      <c r="BO58" s="126"/>
      <c r="BP58" s="126"/>
    </row>
    <row r="59" ht="30.0" customHeight="1">
      <c r="A59" s="157" t="s">
        <v>1242</v>
      </c>
      <c r="B59" s="157" t="s">
        <v>1243</v>
      </c>
      <c r="C59" s="128">
        <f t="shared" si="1"/>
        <v>12.72940171</v>
      </c>
      <c r="D59" s="129"/>
      <c r="E59" s="130">
        <v>12.83</v>
      </c>
      <c r="F59" s="131">
        <v>9.28</v>
      </c>
      <c r="G59" s="131">
        <f t="shared" si="2"/>
        <v>11.055</v>
      </c>
      <c r="H59" s="132">
        <v>12.48</v>
      </c>
      <c r="I59" s="132">
        <v>13.3</v>
      </c>
      <c r="J59" s="132">
        <f t="shared" si="3"/>
        <v>12.89</v>
      </c>
      <c r="K59" s="133">
        <f t="shared" si="4"/>
        <v>11.9725</v>
      </c>
      <c r="L59" s="133"/>
      <c r="M59" s="134">
        <v>7.0</v>
      </c>
      <c r="N59" s="135">
        <v>14.19</v>
      </c>
      <c r="O59" s="136">
        <v>14.5</v>
      </c>
      <c r="P59" s="132">
        <v>17.9</v>
      </c>
      <c r="Q59" s="136">
        <v>15.63</v>
      </c>
      <c r="R59" s="136">
        <v>17.63</v>
      </c>
      <c r="S59" s="137">
        <v>5.88</v>
      </c>
      <c r="T59" s="138">
        <v>13.0</v>
      </c>
      <c r="U59" s="139">
        <f t="shared" si="5"/>
        <v>10.08142857</v>
      </c>
      <c r="V59" s="139">
        <f t="shared" si="6"/>
        <v>15.45</v>
      </c>
      <c r="W59" s="139">
        <f t="shared" si="7"/>
        <v>15.065</v>
      </c>
      <c r="X59" s="139">
        <f t="shared" si="8"/>
        <v>13.11076923</v>
      </c>
      <c r="Y59" s="139"/>
      <c r="Z59" s="140">
        <v>14.18</v>
      </c>
      <c r="AA59" s="141">
        <v>12.05</v>
      </c>
      <c r="AB59" s="142">
        <v>13.15</v>
      </c>
      <c r="AC59" s="141">
        <v>12.8</v>
      </c>
      <c r="AD59" s="140">
        <v>14.95</v>
      </c>
      <c r="AE59" s="141">
        <v>14.53</v>
      </c>
      <c r="AF59" s="144">
        <f t="shared" si="9"/>
        <v>13.61</v>
      </c>
      <c r="AG59" s="145"/>
      <c r="AH59" s="146">
        <v>8.5</v>
      </c>
      <c r="AI59" s="132">
        <v>11.5</v>
      </c>
      <c r="AJ59" s="132">
        <f t="shared" si="10"/>
        <v>9.7</v>
      </c>
      <c r="AK59" s="132">
        <v>11.0</v>
      </c>
      <c r="AL59" s="132">
        <v>14.0</v>
      </c>
      <c r="AM59" s="144">
        <f t="shared" si="11"/>
        <v>12.2</v>
      </c>
      <c r="AN59" s="147">
        <f t="shared" si="12"/>
        <v>10.75</v>
      </c>
      <c r="AO59" s="148">
        <f t="shared" si="13"/>
        <v>12.79966667</v>
      </c>
      <c r="AP59" s="148">
        <f t="shared" si="14"/>
        <v>12.6554386</v>
      </c>
      <c r="AQ59" s="148">
        <f t="shared" si="15"/>
        <v>12.72940171</v>
      </c>
      <c r="AR59" s="149">
        <f t="shared" si="16"/>
        <v>95</v>
      </c>
      <c r="AS59" s="133">
        <f t="shared" si="17"/>
        <v>65.01963675</v>
      </c>
      <c r="AT59" s="149">
        <f t="shared" si="18"/>
        <v>73</v>
      </c>
      <c r="AU59" s="133">
        <f t="shared" si="19"/>
        <v>75.76963675</v>
      </c>
      <c r="AV59" s="149">
        <f t="shared" si="20"/>
        <v>92</v>
      </c>
      <c r="AW59" s="133">
        <f t="shared" si="21"/>
        <v>73.12130342</v>
      </c>
      <c r="AX59" s="149">
        <f t="shared" si="22"/>
        <v>124</v>
      </c>
      <c r="AY59" s="147">
        <f t="shared" si="23"/>
        <v>62.37130342</v>
      </c>
      <c r="AZ59" s="149">
        <f t="shared" si="24"/>
        <v>104</v>
      </c>
      <c r="BA59" s="159"/>
      <c r="BB59" s="159"/>
      <c r="BC59" s="159"/>
      <c r="BD59" s="149"/>
      <c r="BE59" s="152"/>
      <c r="BF59" s="152"/>
      <c r="BG59" s="152"/>
      <c r="BH59" s="152"/>
      <c r="BI59" s="152"/>
      <c r="BJ59" s="152"/>
      <c r="BK59" s="152"/>
      <c r="BL59" s="152"/>
      <c r="BM59" s="152"/>
      <c r="BN59" s="100"/>
      <c r="BO59" s="126"/>
      <c r="BP59" s="126"/>
    </row>
    <row r="60" ht="30.0" customHeight="1">
      <c r="A60" s="101" t="s">
        <v>3067</v>
      </c>
      <c r="B60" s="101" t="s">
        <v>2237</v>
      </c>
      <c r="C60" s="102">
        <f t="shared" si="1"/>
        <v>13.23076923</v>
      </c>
      <c r="D60" s="103"/>
      <c r="E60" s="104">
        <v>8.45</v>
      </c>
      <c r="F60" s="105">
        <v>9.7</v>
      </c>
      <c r="G60" s="105">
        <f t="shared" si="2"/>
        <v>9.075</v>
      </c>
      <c r="H60" s="106">
        <v>11.95</v>
      </c>
      <c r="I60" s="106">
        <v>11.55</v>
      </c>
      <c r="J60" s="106">
        <f t="shared" si="3"/>
        <v>11.75</v>
      </c>
      <c r="K60" s="107">
        <f t="shared" si="4"/>
        <v>10.4125</v>
      </c>
      <c r="L60" s="107"/>
      <c r="M60" s="108">
        <v>7.0</v>
      </c>
      <c r="N60" s="109">
        <v>12.2</v>
      </c>
      <c r="O60" s="110">
        <v>14.38</v>
      </c>
      <c r="P60" s="106">
        <v>16.7</v>
      </c>
      <c r="Q60" s="110">
        <v>15.56</v>
      </c>
      <c r="R60" s="110">
        <v>15.63</v>
      </c>
      <c r="S60" s="154">
        <v>14.88</v>
      </c>
      <c r="T60" s="112">
        <v>10.5</v>
      </c>
      <c r="U60" s="113">
        <f t="shared" si="5"/>
        <v>9.228571429</v>
      </c>
      <c r="V60" s="113">
        <f t="shared" si="6"/>
        <v>13.6</v>
      </c>
      <c r="W60" s="113">
        <f t="shared" si="7"/>
        <v>14.97</v>
      </c>
      <c r="X60" s="113">
        <f t="shared" si="8"/>
        <v>15.34153846</v>
      </c>
      <c r="Y60" s="113"/>
      <c r="Z60" s="114">
        <v>15.9</v>
      </c>
      <c r="AA60" s="115">
        <v>13.93</v>
      </c>
      <c r="AB60" s="116">
        <v>16.48</v>
      </c>
      <c r="AC60" s="115">
        <v>16.43</v>
      </c>
      <c r="AD60" s="114">
        <v>17.7</v>
      </c>
      <c r="AE60" s="115">
        <v>17.18</v>
      </c>
      <c r="AF60" s="118">
        <f t="shared" si="9"/>
        <v>16.27</v>
      </c>
      <c r="AG60" s="119"/>
      <c r="AH60" s="120">
        <v>10.43</v>
      </c>
      <c r="AI60" s="106">
        <v>16.5</v>
      </c>
      <c r="AJ60" s="106">
        <f t="shared" si="10"/>
        <v>12.858</v>
      </c>
      <c r="AK60" s="106">
        <v>14.55</v>
      </c>
      <c r="AL60" s="106">
        <v>14.5</v>
      </c>
      <c r="AM60" s="118">
        <f t="shared" si="11"/>
        <v>14.53</v>
      </c>
      <c r="AN60" s="121">
        <f t="shared" si="12"/>
        <v>13.49333333</v>
      </c>
      <c r="AO60" s="122">
        <f t="shared" si="13"/>
        <v>13.778</v>
      </c>
      <c r="AP60" s="122">
        <f t="shared" si="14"/>
        <v>12.65473684</v>
      </c>
      <c r="AQ60" s="122">
        <f t="shared" si="15"/>
        <v>13.23076923</v>
      </c>
      <c r="AR60" s="123">
        <f t="shared" si="16"/>
        <v>61</v>
      </c>
      <c r="AS60" s="107">
        <f t="shared" si="17"/>
        <v>61.52570513</v>
      </c>
      <c r="AT60" s="123">
        <f t="shared" si="18"/>
        <v>115</v>
      </c>
      <c r="AU60" s="107">
        <f t="shared" si="19"/>
        <v>75.01903846</v>
      </c>
      <c r="AV60" s="123">
        <f t="shared" si="20"/>
        <v>101</v>
      </c>
      <c r="AW60" s="107">
        <f t="shared" si="21"/>
        <v>76.06070513</v>
      </c>
      <c r="AX60" s="123">
        <f t="shared" si="22"/>
        <v>98</v>
      </c>
      <c r="AY60" s="121">
        <f t="shared" si="23"/>
        <v>62.56737179</v>
      </c>
      <c r="AZ60" s="123">
        <f t="shared" si="24"/>
        <v>99</v>
      </c>
      <c r="BA60" s="155"/>
      <c r="BB60" s="155"/>
      <c r="BC60" s="155"/>
      <c r="BD60" s="156"/>
      <c r="BE60" s="125"/>
      <c r="BF60" s="125"/>
      <c r="BG60" s="125"/>
      <c r="BH60" s="125"/>
      <c r="BI60" s="125"/>
      <c r="BJ60" s="125"/>
      <c r="BK60" s="125"/>
      <c r="BL60" s="125"/>
      <c r="BM60" s="125"/>
      <c r="BN60" s="100"/>
      <c r="BO60" s="126"/>
      <c r="BP60" s="126"/>
    </row>
    <row r="61" ht="30.0" customHeight="1">
      <c r="A61" s="127" t="s">
        <v>3397</v>
      </c>
      <c r="B61" s="127" t="s">
        <v>329</v>
      </c>
      <c r="C61" s="128">
        <f t="shared" si="1"/>
        <v>13.86777778</v>
      </c>
      <c r="D61" s="129"/>
      <c r="E61" s="168">
        <v>16.58</v>
      </c>
      <c r="F61" s="168">
        <v>13.75</v>
      </c>
      <c r="G61" s="131">
        <f t="shared" si="2"/>
        <v>15.165</v>
      </c>
      <c r="H61" s="132">
        <v>16.58</v>
      </c>
      <c r="I61" s="132">
        <v>13.4</v>
      </c>
      <c r="J61" s="132">
        <f t="shared" si="3"/>
        <v>14.99</v>
      </c>
      <c r="K61" s="133">
        <f t="shared" si="4"/>
        <v>15.0775</v>
      </c>
      <c r="L61" s="133"/>
      <c r="M61" s="134">
        <v>7.0</v>
      </c>
      <c r="N61" s="135">
        <v>13.11</v>
      </c>
      <c r="O61" s="136">
        <v>14.25</v>
      </c>
      <c r="P61" s="132">
        <v>13.05</v>
      </c>
      <c r="Q61" s="136">
        <v>17.06</v>
      </c>
      <c r="R61" s="136">
        <v>18.63</v>
      </c>
      <c r="S61" s="137">
        <v>14.63</v>
      </c>
      <c r="T61" s="138">
        <v>12.75</v>
      </c>
      <c r="U61" s="139">
        <f t="shared" si="5"/>
        <v>9.618571429</v>
      </c>
      <c r="V61" s="139">
        <f t="shared" si="6"/>
        <v>12.9</v>
      </c>
      <c r="W61" s="139">
        <f t="shared" si="7"/>
        <v>15.655</v>
      </c>
      <c r="X61" s="139">
        <f t="shared" si="8"/>
        <v>17.09153846</v>
      </c>
      <c r="Y61" s="139"/>
      <c r="Z61" s="140">
        <v>14.53</v>
      </c>
      <c r="AA61" s="141">
        <v>7.83</v>
      </c>
      <c r="AB61" s="142">
        <v>12.28</v>
      </c>
      <c r="AC61" s="141">
        <v>13.08</v>
      </c>
      <c r="AD61" s="140">
        <v>14.15</v>
      </c>
      <c r="AE61" s="141">
        <v>12.85</v>
      </c>
      <c r="AF61" s="144">
        <f t="shared" si="9"/>
        <v>12.45333333</v>
      </c>
      <c r="AG61" s="145"/>
      <c r="AH61" s="146">
        <v>12.63</v>
      </c>
      <c r="AI61" s="132">
        <v>12.25</v>
      </c>
      <c r="AJ61" s="132">
        <f t="shared" si="10"/>
        <v>12.478</v>
      </c>
      <c r="AK61" s="132">
        <v>15.6</v>
      </c>
      <c r="AL61" s="132">
        <v>14.0</v>
      </c>
      <c r="AM61" s="144">
        <f t="shared" si="11"/>
        <v>14.96</v>
      </c>
      <c r="AN61" s="147">
        <f t="shared" si="12"/>
        <v>13.785</v>
      </c>
      <c r="AO61" s="148">
        <f t="shared" si="13"/>
        <v>15.0385</v>
      </c>
      <c r="AP61" s="148">
        <f t="shared" si="14"/>
        <v>12.6354386</v>
      </c>
      <c r="AQ61" s="148">
        <f t="shared" si="15"/>
        <v>13.86777778</v>
      </c>
      <c r="AR61" s="149">
        <f t="shared" si="16"/>
        <v>39</v>
      </c>
      <c r="AS61" s="133">
        <f t="shared" si="17"/>
        <v>70.89305556</v>
      </c>
      <c r="AT61" s="149">
        <f t="shared" si="18"/>
        <v>30</v>
      </c>
      <c r="AU61" s="133">
        <f t="shared" si="19"/>
        <v>84.67805556</v>
      </c>
      <c r="AV61" s="149">
        <f t="shared" si="20"/>
        <v>30</v>
      </c>
      <c r="AW61" s="133">
        <f t="shared" si="21"/>
        <v>83.49305556</v>
      </c>
      <c r="AX61" s="149">
        <f t="shared" si="22"/>
        <v>36</v>
      </c>
      <c r="AY61" s="147">
        <f t="shared" si="23"/>
        <v>69.70805556</v>
      </c>
      <c r="AZ61" s="149">
        <f t="shared" si="24"/>
        <v>36</v>
      </c>
      <c r="BA61" s="150"/>
      <c r="BB61" s="150"/>
      <c r="BC61" s="150"/>
      <c r="BD61" s="151"/>
      <c r="BE61" s="152"/>
      <c r="BF61" s="152"/>
      <c r="BG61" s="152"/>
      <c r="BH61" s="152"/>
      <c r="BI61" s="152"/>
      <c r="BJ61" s="152"/>
      <c r="BK61" s="152"/>
      <c r="BL61" s="152"/>
      <c r="BM61" s="152"/>
      <c r="BN61" s="100"/>
      <c r="BO61" s="126"/>
      <c r="BP61" s="126"/>
    </row>
    <row r="62" ht="30.0" customHeight="1">
      <c r="A62" s="162" t="s">
        <v>2291</v>
      </c>
      <c r="B62" s="162" t="s">
        <v>2292</v>
      </c>
      <c r="C62" s="102">
        <f t="shared" si="1"/>
        <v>14.02136752</v>
      </c>
      <c r="D62" s="103"/>
      <c r="E62" s="167">
        <v>14.73</v>
      </c>
      <c r="F62" s="105">
        <v>12.58</v>
      </c>
      <c r="G62" s="105">
        <f t="shared" si="2"/>
        <v>13.655</v>
      </c>
      <c r="H62" s="106">
        <v>17.08</v>
      </c>
      <c r="I62" s="106">
        <v>13.1</v>
      </c>
      <c r="J62" s="106">
        <f t="shared" si="3"/>
        <v>15.09</v>
      </c>
      <c r="K62" s="107">
        <f t="shared" si="4"/>
        <v>14.3725</v>
      </c>
      <c r="L62" s="107"/>
      <c r="M62" s="108">
        <v>7.0</v>
      </c>
      <c r="N62" s="109">
        <v>15.06</v>
      </c>
      <c r="O62" s="110">
        <v>15.0</v>
      </c>
      <c r="P62" s="106">
        <v>15.0</v>
      </c>
      <c r="Q62" s="110">
        <v>13.83</v>
      </c>
      <c r="R62" s="161">
        <v>18.63</v>
      </c>
      <c r="S62" s="154">
        <v>16.38</v>
      </c>
      <c r="T62" s="112">
        <v>12.38</v>
      </c>
      <c r="U62" s="113">
        <f t="shared" si="5"/>
        <v>10.45428571</v>
      </c>
      <c r="V62" s="113">
        <f t="shared" si="6"/>
        <v>13.69</v>
      </c>
      <c r="W62" s="113">
        <f t="shared" si="7"/>
        <v>14.415</v>
      </c>
      <c r="X62" s="113">
        <f t="shared" si="8"/>
        <v>17.76461538</v>
      </c>
      <c r="Y62" s="113"/>
      <c r="Z62" s="114">
        <v>14.28</v>
      </c>
      <c r="AA62" s="115">
        <v>10.18</v>
      </c>
      <c r="AB62" s="116">
        <v>16.15</v>
      </c>
      <c r="AC62" s="115">
        <v>15.88</v>
      </c>
      <c r="AD62" s="114">
        <v>15.05</v>
      </c>
      <c r="AE62" s="115">
        <v>6.88</v>
      </c>
      <c r="AF62" s="118">
        <f t="shared" si="9"/>
        <v>13.07</v>
      </c>
      <c r="AG62" s="119"/>
      <c r="AH62" s="120">
        <v>16.43</v>
      </c>
      <c r="AI62" s="106">
        <v>15.25</v>
      </c>
      <c r="AJ62" s="106">
        <f t="shared" si="10"/>
        <v>15.958</v>
      </c>
      <c r="AK62" s="106">
        <v>13.25</v>
      </c>
      <c r="AL62" s="106">
        <v>12.25</v>
      </c>
      <c r="AM62" s="118">
        <f t="shared" si="11"/>
        <v>12.85</v>
      </c>
      <c r="AN62" s="121">
        <f t="shared" si="12"/>
        <v>14.47666667</v>
      </c>
      <c r="AO62" s="122">
        <f t="shared" si="13"/>
        <v>15.35766667</v>
      </c>
      <c r="AP62" s="122">
        <f t="shared" si="14"/>
        <v>12.61473684</v>
      </c>
      <c r="AQ62" s="122">
        <f t="shared" si="15"/>
        <v>14.02136752</v>
      </c>
      <c r="AR62" s="123">
        <f t="shared" si="16"/>
        <v>33</v>
      </c>
      <c r="AS62" s="107">
        <f t="shared" si="17"/>
        <v>69.88356838</v>
      </c>
      <c r="AT62" s="123">
        <f t="shared" si="18"/>
        <v>34</v>
      </c>
      <c r="AU62" s="107">
        <f t="shared" si="19"/>
        <v>84.36023504</v>
      </c>
      <c r="AV62" s="123">
        <f t="shared" si="20"/>
        <v>31</v>
      </c>
      <c r="AW62" s="107">
        <f t="shared" si="21"/>
        <v>86.42856838</v>
      </c>
      <c r="AX62" s="123">
        <f t="shared" si="22"/>
        <v>26</v>
      </c>
      <c r="AY62" s="121">
        <f t="shared" si="23"/>
        <v>71.95190171</v>
      </c>
      <c r="AZ62" s="123">
        <f t="shared" si="24"/>
        <v>26</v>
      </c>
      <c r="BA62" s="124"/>
      <c r="BB62" s="124"/>
      <c r="BC62" s="124"/>
      <c r="BD62" s="123"/>
      <c r="BE62" s="125"/>
      <c r="BF62" s="125"/>
      <c r="BG62" s="125"/>
      <c r="BH62" s="125"/>
      <c r="BI62" s="125"/>
      <c r="BJ62" s="125"/>
      <c r="BK62" s="125"/>
      <c r="BL62" s="125"/>
      <c r="BM62" s="125"/>
      <c r="BN62" s="100"/>
      <c r="BO62" s="126"/>
      <c r="BP62" s="126"/>
    </row>
    <row r="63" ht="30.0" customHeight="1">
      <c r="A63" s="160" t="s">
        <v>1600</v>
      </c>
      <c r="B63" s="160" t="s">
        <v>1601</v>
      </c>
      <c r="C63" s="128">
        <f t="shared" si="1"/>
        <v>13.09196581</v>
      </c>
      <c r="D63" s="129"/>
      <c r="E63" s="130">
        <v>12.75</v>
      </c>
      <c r="F63" s="131">
        <v>14.3</v>
      </c>
      <c r="G63" s="131">
        <f t="shared" si="2"/>
        <v>13.525</v>
      </c>
      <c r="H63" s="132">
        <v>12.38</v>
      </c>
      <c r="I63" s="132">
        <v>9.85</v>
      </c>
      <c r="J63" s="132">
        <f t="shared" si="3"/>
        <v>11.115</v>
      </c>
      <c r="K63" s="133">
        <f t="shared" si="4"/>
        <v>12.32</v>
      </c>
      <c r="L63" s="133"/>
      <c r="M63" s="134">
        <v>7.0</v>
      </c>
      <c r="N63" s="135">
        <v>14.63</v>
      </c>
      <c r="O63" s="136">
        <v>11.56</v>
      </c>
      <c r="P63" s="132">
        <v>14.55</v>
      </c>
      <c r="Q63" s="136">
        <v>11.81</v>
      </c>
      <c r="R63" s="136">
        <v>17.38</v>
      </c>
      <c r="S63" s="137">
        <v>12.75</v>
      </c>
      <c r="T63" s="138">
        <v>13.38</v>
      </c>
      <c r="U63" s="139">
        <f t="shared" si="5"/>
        <v>10.27</v>
      </c>
      <c r="V63" s="139">
        <f t="shared" si="6"/>
        <v>13.965</v>
      </c>
      <c r="W63" s="139">
        <f t="shared" si="7"/>
        <v>11.685</v>
      </c>
      <c r="X63" s="139">
        <f t="shared" si="8"/>
        <v>15.59923077</v>
      </c>
      <c r="Y63" s="139"/>
      <c r="Z63" s="140">
        <v>16.0</v>
      </c>
      <c r="AA63" s="141">
        <v>13.63</v>
      </c>
      <c r="AB63" s="142">
        <v>14.0</v>
      </c>
      <c r="AC63" s="141">
        <v>14.78</v>
      </c>
      <c r="AD63" s="140">
        <v>15.65</v>
      </c>
      <c r="AE63" s="141">
        <v>17.63</v>
      </c>
      <c r="AF63" s="144">
        <f t="shared" si="9"/>
        <v>15.28166667</v>
      </c>
      <c r="AG63" s="145"/>
      <c r="AH63" s="146">
        <v>11.58</v>
      </c>
      <c r="AI63" s="132">
        <v>13.88</v>
      </c>
      <c r="AJ63" s="132">
        <f t="shared" si="10"/>
        <v>12.5</v>
      </c>
      <c r="AK63" s="132">
        <v>11.65</v>
      </c>
      <c r="AL63" s="132">
        <v>16.25</v>
      </c>
      <c r="AM63" s="144">
        <f t="shared" si="11"/>
        <v>13.49</v>
      </c>
      <c r="AN63" s="147">
        <f t="shared" si="12"/>
        <v>12.765</v>
      </c>
      <c r="AO63" s="148">
        <f t="shared" si="13"/>
        <v>13.56666667</v>
      </c>
      <c r="AP63" s="148">
        <f t="shared" si="14"/>
        <v>12.5922807</v>
      </c>
      <c r="AQ63" s="148">
        <f t="shared" si="15"/>
        <v>13.09196581</v>
      </c>
      <c r="AR63" s="149">
        <f t="shared" si="16"/>
        <v>71</v>
      </c>
      <c r="AS63" s="133">
        <f t="shared" si="17"/>
        <v>65.03059829</v>
      </c>
      <c r="AT63" s="149">
        <f t="shared" si="18"/>
        <v>71</v>
      </c>
      <c r="AU63" s="133">
        <f t="shared" si="19"/>
        <v>77.79559829</v>
      </c>
      <c r="AV63" s="149">
        <f t="shared" si="20"/>
        <v>72</v>
      </c>
      <c r="AW63" s="133">
        <f t="shared" si="21"/>
        <v>78.66393162</v>
      </c>
      <c r="AX63" s="149">
        <f t="shared" si="22"/>
        <v>70</v>
      </c>
      <c r="AY63" s="147">
        <f t="shared" si="23"/>
        <v>65.89893162</v>
      </c>
      <c r="AZ63" s="149">
        <f t="shared" si="24"/>
        <v>72</v>
      </c>
      <c r="BA63" s="159"/>
      <c r="BB63" s="159"/>
      <c r="BC63" s="159"/>
      <c r="BD63" s="149"/>
      <c r="BE63" s="152"/>
      <c r="BF63" s="152"/>
      <c r="BG63" s="152"/>
      <c r="BH63" s="152"/>
      <c r="BI63" s="152"/>
      <c r="BJ63" s="152"/>
      <c r="BK63" s="152"/>
      <c r="BL63" s="152"/>
      <c r="BM63" s="152"/>
      <c r="BN63" s="100"/>
      <c r="BO63" s="126"/>
      <c r="BP63" s="126"/>
    </row>
    <row r="64" ht="30.0" customHeight="1">
      <c r="A64" s="153" t="s">
        <v>4888</v>
      </c>
      <c r="B64" s="153" t="s">
        <v>3997</v>
      </c>
      <c r="C64" s="102">
        <f t="shared" si="1"/>
        <v>13.64700855</v>
      </c>
      <c r="D64" s="103"/>
      <c r="E64" s="104">
        <v>12.43</v>
      </c>
      <c r="F64" s="105">
        <v>12.7</v>
      </c>
      <c r="G64" s="105">
        <f t="shared" si="2"/>
        <v>12.565</v>
      </c>
      <c r="H64" s="106">
        <v>12.2</v>
      </c>
      <c r="I64" s="106">
        <v>15.13</v>
      </c>
      <c r="J64" s="106">
        <f t="shared" si="3"/>
        <v>13.665</v>
      </c>
      <c r="K64" s="107">
        <f t="shared" si="4"/>
        <v>13.115</v>
      </c>
      <c r="L64" s="107"/>
      <c r="M64" s="108">
        <v>7.0</v>
      </c>
      <c r="N64" s="109">
        <v>12.69</v>
      </c>
      <c r="O64" s="110">
        <v>10.75</v>
      </c>
      <c r="P64" s="106">
        <v>12.7</v>
      </c>
      <c r="Q64" s="110">
        <v>15.94</v>
      </c>
      <c r="R64" s="110">
        <v>18.5</v>
      </c>
      <c r="S64" s="154">
        <v>17.5</v>
      </c>
      <c r="T64" s="112">
        <v>14.13</v>
      </c>
      <c r="U64" s="113">
        <f t="shared" si="5"/>
        <v>9.438571429</v>
      </c>
      <c r="V64" s="113">
        <f t="shared" si="6"/>
        <v>13.415</v>
      </c>
      <c r="W64" s="113">
        <f t="shared" si="7"/>
        <v>13.345</v>
      </c>
      <c r="X64" s="113">
        <f t="shared" si="8"/>
        <v>18.11538462</v>
      </c>
      <c r="Y64" s="113"/>
      <c r="Z64" s="114">
        <v>13.23</v>
      </c>
      <c r="AA64" s="115">
        <v>12.45</v>
      </c>
      <c r="AB64" s="116">
        <v>16.48</v>
      </c>
      <c r="AC64" s="115">
        <v>15.55</v>
      </c>
      <c r="AD64" s="114">
        <v>16.15</v>
      </c>
      <c r="AE64" s="166">
        <v>15.98</v>
      </c>
      <c r="AF64" s="118">
        <f t="shared" si="9"/>
        <v>14.97333333</v>
      </c>
      <c r="AG64" s="119"/>
      <c r="AH64" s="120">
        <v>12.98</v>
      </c>
      <c r="AI64" s="106">
        <v>16.13</v>
      </c>
      <c r="AJ64" s="106">
        <f t="shared" si="10"/>
        <v>14.24</v>
      </c>
      <c r="AK64" s="106">
        <v>11.98</v>
      </c>
      <c r="AL64" s="106">
        <v>14.0</v>
      </c>
      <c r="AM64" s="118">
        <f t="shared" si="11"/>
        <v>12.788</v>
      </c>
      <c r="AN64" s="121">
        <f t="shared" si="12"/>
        <v>13.34166667</v>
      </c>
      <c r="AO64" s="122">
        <f t="shared" si="13"/>
        <v>14.663</v>
      </c>
      <c r="AP64" s="122">
        <f t="shared" si="14"/>
        <v>12.57754386</v>
      </c>
      <c r="AQ64" s="122">
        <f t="shared" si="15"/>
        <v>13.64700855</v>
      </c>
      <c r="AR64" s="123">
        <f t="shared" si="16"/>
        <v>45</v>
      </c>
      <c r="AS64" s="107">
        <f t="shared" si="17"/>
        <v>68.60068376</v>
      </c>
      <c r="AT64" s="123">
        <f t="shared" si="18"/>
        <v>43</v>
      </c>
      <c r="AU64" s="107">
        <f t="shared" si="19"/>
        <v>81.94235043</v>
      </c>
      <c r="AV64" s="123">
        <f t="shared" si="20"/>
        <v>41</v>
      </c>
      <c r="AW64" s="107">
        <f t="shared" si="21"/>
        <v>79.78235043</v>
      </c>
      <c r="AX64" s="123">
        <f t="shared" si="22"/>
        <v>65</v>
      </c>
      <c r="AY64" s="121">
        <f t="shared" si="23"/>
        <v>66.44068376</v>
      </c>
      <c r="AZ64" s="123">
        <f t="shared" si="24"/>
        <v>66</v>
      </c>
      <c r="BA64" s="155"/>
      <c r="BB64" s="155"/>
      <c r="BC64" s="155"/>
      <c r="BD64" s="156"/>
      <c r="BE64" s="125"/>
      <c r="BF64" s="125"/>
      <c r="BG64" s="125"/>
      <c r="BH64" s="125"/>
      <c r="BI64" s="125"/>
      <c r="BJ64" s="125"/>
      <c r="BK64" s="125"/>
      <c r="BL64" s="125"/>
      <c r="BM64" s="125"/>
      <c r="BN64" s="100"/>
      <c r="BO64" s="126"/>
      <c r="BP64" s="126"/>
    </row>
    <row r="65" ht="30.0" customHeight="1">
      <c r="A65" s="127" t="s">
        <v>4830</v>
      </c>
      <c r="B65" s="127" t="s">
        <v>4831</v>
      </c>
      <c r="C65" s="128">
        <f t="shared" si="1"/>
        <v>13.10153846</v>
      </c>
      <c r="D65" s="129"/>
      <c r="E65" s="130">
        <v>15.73</v>
      </c>
      <c r="F65" s="131">
        <v>12.9</v>
      </c>
      <c r="G65" s="131">
        <f t="shared" si="2"/>
        <v>14.315</v>
      </c>
      <c r="H65" s="132">
        <v>16.2</v>
      </c>
      <c r="I65" s="132">
        <v>13.45</v>
      </c>
      <c r="J65" s="132">
        <f t="shared" si="3"/>
        <v>14.825</v>
      </c>
      <c r="K65" s="133">
        <f t="shared" si="4"/>
        <v>14.57</v>
      </c>
      <c r="L65" s="133"/>
      <c r="M65" s="134">
        <v>7.0</v>
      </c>
      <c r="N65" s="135">
        <v>12.33</v>
      </c>
      <c r="O65" s="136">
        <v>14.25</v>
      </c>
      <c r="P65" s="132">
        <v>17.0</v>
      </c>
      <c r="Q65" s="136">
        <v>8.94</v>
      </c>
      <c r="R65" s="136">
        <v>17.0</v>
      </c>
      <c r="S65" s="137">
        <v>14.75</v>
      </c>
      <c r="T65" s="138">
        <v>11.38</v>
      </c>
      <c r="U65" s="139">
        <f t="shared" si="5"/>
        <v>9.284285714</v>
      </c>
      <c r="V65" s="139">
        <f t="shared" si="6"/>
        <v>14.19</v>
      </c>
      <c r="W65" s="139">
        <f t="shared" si="7"/>
        <v>11.595</v>
      </c>
      <c r="X65" s="139">
        <f t="shared" si="8"/>
        <v>16.13461538</v>
      </c>
      <c r="Y65" s="139"/>
      <c r="Z65" s="140">
        <v>10.75</v>
      </c>
      <c r="AA65" s="141">
        <v>9.7</v>
      </c>
      <c r="AB65" s="142">
        <v>16.45</v>
      </c>
      <c r="AC65" s="141">
        <v>16.58</v>
      </c>
      <c r="AD65" s="140">
        <v>12.85</v>
      </c>
      <c r="AE65" s="141">
        <v>9.7</v>
      </c>
      <c r="AF65" s="144">
        <f t="shared" si="9"/>
        <v>12.67166667</v>
      </c>
      <c r="AG65" s="145"/>
      <c r="AH65" s="146">
        <v>13.18</v>
      </c>
      <c r="AI65" s="132">
        <v>12.75</v>
      </c>
      <c r="AJ65" s="132">
        <f t="shared" si="10"/>
        <v>13.008</v>
      </c>
      <c r="AK65" s="132">
        <v>9.75</v>
      </c>
      <c r="AL65" s="132">
        <v>17.75</v>
      </c>
      <c r="AM65" s="144">
        <f t="shared" si="11"/>
        <v>12.95</v>
      </c>
      <c r="AN65" s="147">
        <f t="shared" si="12"/>
        <v>12.72666667</v>
      </c>
      <c r="AO65" s="148">
        <f t="shared" si="13"/>
        <v>13.62133333</v>
      </c>
      <c r="AP65" s="148">
        <f t="shared" si="14"/>
        <v>12.55438596</v>
      </c>
      <c r="AQ65" s="148">
        <f t="shared" si="15"/>
        <v>13.10153846</v>
      </c>
      <c r="AR65" s="149">
        <f t="shared" si="16"/>
        <v>70</v>
      </c>
      <c r="AS65" s="133">
        <f t="shared" si="17"/>
        <v>64.38641026</v>
      </c>
      <c r="AT65" s="149">
        <f t="shared" si="18"/>
        <v>82</v>
      </c>
      <c r="AU65" s="133">
        <f t="shared" si="19"/>
        <v>77.11307692</v>
      </c>
      <c r="AV65" s="149">
        <f t="shared" si="20"/>
        <v>81</v>
      </c>
      <c r="AW65" s="133">
        <f t="shared" si="21"/>
        <v>78.55641026</v>
      </c>
      <c r="AX65" s="149">
        <f t="shared" si="22"/>
        <v>71</v>
      </c>
      <c r="AY65" s="147">
        <f t="shared" si="23"/>
        <v>65.82974359</v>
      </c>
      <c r="AZ65" s="149">
        <f t="shared" si="24"/>
        <v>73</v>
      </c>
      <c r="BA65" s="150"/>
      <c r="BB65" s="150"/>
      <c r="BC65" s="150"/>
      <c r="BD65" s="151"/>
      <c r="BE65" s="152"/>
      <c r="BF65" s="152"/>
      <c r="BG65" s="152"/>
      <c r="BH65" s="152"/>
      <c r="BI65" s="152"/>
      <c r="BJ65" s="152"/>
      <c r="BK65" s="152"/>
      <c r="BL65" s="152"/>
      <c r="BM65" s="152"/>
      <c r="BN65" s="100"/>
      <c r="BO65" s="126"/>
      <c r="BP65" s="126"/>
    </row>
    <row r="66" ht="30.0" customHeight="1">
      <c r="A66" s="162" t="s">
        <v>1844</v>
      </c>
      <c r="B66" s="162" t="s">
        <v>1845</v>
      </c>
      <c r="C66" s="102">
        <f t="shared" si="1"/>
        <v>13.5208547</v>
      </c>
      <c r="D66" s="103"/>
      <c r="E66" s="163">
        <v>15.8</v>
      </c>
      <c r="F66" s="105">
        <v>12.1</v>
      </c>
      <c r="G66" s="105">
        <f t="shared" si="2"/>
        <v>13.95</v>
      </c>
      <c r="H66" s="106">
        <v>15.35</v>
      </c>
      <c r="I66" s="106">
        <v>13.28</v>
      </c>
      <c r="J66" s="106">
        <f t="shared" si="3"/>
        <v>14.315</v>
      </c>
      <c r="K66" s="107">
        <f t="shared" si="4"/>
        <v>14.1325</v>
      </c>
      <c r="L66" s="107"/>
      <c r="M66" s="108">
        <v>7.0</v>
      </c>
      <c r="N66" s="109">
        <v>12.95</v>
      </c>
      <c r="O66" s="110">
        <v>11.69</v>
      </c>
      <c r="P66" s="106">
        <v>10.65</v>
      </c>
      <c r="Q66" s="110">
        <v>12.56</v>
      </c>
      <c r="R66" s="110">
        <v>18.5</v>
      </c>
      <c r="S66" s="154">
        <v>16.0</v>
      </c>
      <c r="T66" s="112">
        <v>13.0</v>
      </c>
      <c r="U66" s="113">
        <f t="shared" si="5"/>
        <v>9.55</v>
      </c>
      <c r="V66" s="113">
        <f t="shared" si="6"/>
        <v>11.825</v>
      </c>
      <c r="W66" s="113">
        <f t="shared" si="7"/>
        <v>12.125</v>
      </c>
      <c r="X66" s="113">
        <f t="shared" si="8"/>
        <v>17.53846154</v>
      </c>
      <c r="Y66" s="113"/>
      <c r="Z66" s="114">
        <v>15.78</v>
      </c>
      <c r="AA66" s="165">
        <v>14.88</v>
      </c>
      <c r="AB66" s="116">
        <v>15.88</v>
      </c>
      <c r="AC66" s="165">
        <v>15.1</v>
      </c>
      <c r="AD66" s="114">
        <v>16.8</v>
      </c>
      <c r="AE66" s="165">
        <v>17.68</v>
      </c>
      <c r="AF66" s="118">
        <f t="shared" si="9"/>
        <v>16.02</v>
      </c>
      <c r="AG66" s="119"/>
      <c r="AH66" s="120">
        <v>12.45</v>
      </c>
      <c r="AI66" s="106">
        <v>14.63</v>
      </c>
      <c r="AJ66" s="106">
        <f t="shared" si="10"/>
        <v>13.322</v>
      </c>
      <c r="AK66" s="106">
        <v>9.43</v>
      </c>
      <c r="AL66" s="106">
        <v>16.75</v>
      </c>
      <c r="AM66" s="118">
        <f t="shared" si="11"/>
        <v>12.358</v>
      </c>
      <c r="AN66" s="121">
        <f t="shared" si="12"/>
        <v>12.52333333</v>
      </c>
      <c r="AO66" s="122">
        <f t="shared" si="13"/>
        <v>14.46666667</v>
      </c>
      <c r="AP66" s="122">
        <f t="shared" si="14"/>
        <v>12.52526316</v>
      </c>
      <c r="AQ66" s="122">
        <f t="shared" si="15"/>
        <v>13.5208547</v>
      </c>
      <c r="AR66" s="123">
        <f t="shared" si="16"/>
        <v>51</v>
      </c>
      <c r="AS66" s="107">
        <f t="shared" si="17"/>
        <v>67.76087607</v>
      </c>
      <c r="AT66" s="123">
        <f t="shared" si="18"/>
        <v>50</v>
      </c>
      <c r="AU66" s="107">
        <f t="shared" si="19"/>
        <v>80.2842094</v>
      </c>
      <c r="AV66" s="123">
        <f t="shared" si="20"/>
        <v>55</v>
      </c>
      <c r="AW66" s="107">
        <f t="shared" si="21"/>
        <v>79.17087607</v>
      </c>
      <c r="AX66" s="123">
        <f t="shared" si="22"/>
        <v>69</v>
      </c>
      <c r="AY66" s="121">
        <f t="shared" si="23"/>
        <v>66.64754274</v>
      </c>
      <c r="AZ66" s="123">
        <f t="shared" si="24"/>
        <v>64</v>
      </c>
      <c r="BA66" s="124"/>
      <c r="BB66" s="124"/>
      <c r="BC66" s="124"/>
      <c r="BD66" s="123"/>
      <c r="BE66" s="125"/>
      <c r="BF66" s="125"/>
      <c r="BG66" s="125"/>
      <c r="BH66" s="125"/>
      <c r="BI66" s="125"/>
      <c r="BJ66" s="125"/>
      <c r="BK66" s="125"/>
      <c r="BL66" s="125"/>
      <c r="BM66" s="125"/>
      <c r="BN66" s="100"/>
      <c r="BO66" s="126"/>
      <c r="BP66" s="126"/>
    </row>
    <row r="67" ht="30.0" customHeight="1">
      <c r="A67" s="127" t="s">
        <v>3945</v>
      </c>
      <c r="B67" s="127" t="s">
        <v>329</v>
      </c>
      <c r="C67" s="128">
        <f t="shared" si="1"/>
        <v>13.63871795</v>
      </c>
      <c r="D67" s="129"/>
      <c r="E67" s="131">
        <v>14.2</v>
      </c>
      <c r="F67" s="131">
        <v>13.55</v>
      </c>
      <c r="G67" s="131">
        <f t="shared" si="2"/>
        <v>13.875</v>
      </c>
      <c r="H67" s="132">
        <v>17.83</v>
      </c>
      <c r="I67" s="132">
        <v>15.95</v>
      </c>
      <c r="J67" s="132">
        <f t="shared" si="3"/>
        <v>16.89</v>
      </c>
      <c r="K67" s="133">
        <f t="shared" si="4"/>
        <v>15.3825</v>
      </c>
      <c r="L67" s="133"/>
      <c r="M67" s="134">
        <v>7.0</v>
      </c>
      <c r="N67" s="135">
        <v>11.63</v>
      </c>
      <c r="O67" s="136">
        <v>13.75</v>
      </c>
      <c r="P67" s="132">
        <v>11.8</v>
      </c>
      <c r="Q67" s="136">
        <v>15.56</v>
      </c>
      <c r="R67" s="136">
        <v>18.13</v>
      </c>
      <c r="S67" s="137">
        <v>14.75</v>
      </c>
      <c r="T67" s="138">
        <v>12.69</v>
      </c>
      <c r="U67" s="139">
        <f t="shared" si="5"/>
        <v>8.984285714</v>
      </c>
      <c r="V67" s="139">
        <f t="shared" si="6"/>
        <v>12.245</v>
      </c>
      <c r="W67" s="139">
        <f t="shared" si="7"/>
        <v>14.655</v>
      </c>
      <c r="X67" s="139">
        <f t="shared" si="8"/>
        <v>16.83</v>
      </c>
      <c r="Y67" s="139"/>
      <c r="Z67" s="140">
        <v>13.35</v>
      </c>
      <c r="AA67" s="141">
        <v>9.7</v>
      </c>
      <c r="AB67" s="142">
        <v>14.3</v>
      </c>
      <c r="AC67" s="141">
        <v>10.88</v>
      </c>
      <c r="AD67" s="140">
        <v>15.05</v>
      </c>
      <c r="AE67" s="141">
        <v>15.68</v>
      </c>
      <c r="AF67" s="144">
        <f t="shared" si="9"/>
        <v>13.16</v>
      </c>
      <c r="AG67" s="145"/>
      <c r="AH67" s="146">
        <v>11.2</v>
      </c>
      <c r="AI67" s="132">
        <v>16.75</v>
      </c>
      <c r="AJ67" s="132">
        <f t="shared" si="10"/>
        <v>13.42</v>
      </c>
      <c r="AK67" s="132">
        <v>12.58</v>
      </c>
      <c r="AL67" s="132">
        <v>13.5</v>
      </c>
      <c r="AM67" s="144">
        <f t="shared" si="11"/>
        <v>12.948</v>
      </c>
      <c r="AN67" s="147">
        <f t="shared" si="12"/>
        <v>12.96833333</v>
      </c>
      <c r="AO67" s="148">
        <f t="shared" si="13"/>
        <v>14.70116667</v>
      </c>
      <c r="AP67" s="148">
        <f t="shared" si="14"/>
        <v>12.52035088</v>
      </c>
      <c r="AQ67" s="148">
        <f t="shared" si="15"/>
        <v>13.63871795</v>
      </c>
      <c r="AR67" s="149">
        <f t="shared" si="16"/>
        <v>46</v>
      </c>
      <c r="AS67" s="133">
        <f t="shared" si="17"/>
        <v>69.46660256</v>
      </c>
      <c r="AT67" s="149">
        <f t="shared" si="18"/>
        <v>36</v>
      </c>
      <c r="AU67" s="133">
        <f t="shared" si="19"/>
        <v>82.4349359</v>
      </c>
      <c r="AV67" s="149">
        <f t="shared" si="20"/>
        <v>39</v>
      </c>
      <c r="AW67" s="133">
        <f t="shared" si="21"/>
        <v>80.22660256</v>
      </c>
      <c r="AX67" s="149">
        <f t="shared" si="22"/>
        <v>60</v>
      </c>
      <c r="AY67" s="147">
        <f t="shared" si="23"/>
        <v>67.25826923</v>
      </c>
      <c r="AZ67" s="149">
        <f t="shared" si="24"/>
        <v>59</v>
      </c>
      <c r="BA67" s="150"/>
      <c r="BB67" s="150"/>
      <c r="BC67" s="150"/>
      <c r="BD67" s="151"/>
      <c r="BE67" s="152"/>
      <c r="BF67" s="152"/>
      <c r="BG67" s="152"/>
      <c r="BH67" s="152"/>
      <c r="BI67" s="152"/>
      <c r="BJ67" s="152"/>
      <c r="BK67" s="152"/>
      <c r="BL67" s="152"/>
      <c r="BM67" s="152"/>
      <c r="BN67" s="100"/>
      <c r="BO67" s="126"/>
      <c r="BP67" s="126"/>
    </row>
    <row r="68" ht="30.0" customHeight="1">
      <c r="A68" s="153" t="s">
        <v>4176</v>
      </c>
      <c r="B68" s="153" t="s">
        <v>1845</v>
      </c>
      <c r="C68" s="102">
        <f t="shared" si="1"/>
        <v>12.9691453</v>
      </c>
      <c r="D68" s="103"/>
      <c r="E68" s="104">
        <v>14.28</v>
      </c>
      <c r="F68" s="105">
        <v>10.45</v>
      </c>
      <c r="G68" s="105">
        <f t="shared" si="2"/>
        <v>12.365</v>
      </c>
      <c r="H68" s="106">
        <v>13.83</v>
      </c>
      <c r="I68" s="106">
        <v>14.43</v>
      </c>
      <c r="J68" s="106">
        <f t="shared" si="3"/>
        <v>14.13</v>
      </c>
      <c r="K68" s="107">
        <f t="shared" si="4"/>
        <v>13.2475</v>
      </c>
      <c r="L68" s="107"/>
      <c r="M68" s="108">
        <v>7.0</v>
      </c>
      <c r="N68" s="109">
        <v>12.94</v>
      </c>
      <c r="O68" s="110">
        <v>11.38</v>
      </c>
      <c r="P68" s="106">
        <v>13.75</v>
      </c>
      <c r="Q68" s="110">
        <v>14.38</v>
      </c>
      <c r="R68" s="110">
        <v>17.63</v>
      </c>
      <c r="S68" s="154">
        <v>15.5</v>
      </c>
      <c r="T68" s="112">
        <v>12.88</v>
      </c>
      <c r="U68" s="113">
        <f t="shared" si="5"/>
        <v>9.545714286</v>
      </c>
      <c r="V68" s="113">
        <f t="shared" si="6"/>
        <v>13.315</v>
      </c>
      <c r="W68" s="113">
        <f t="shared" si="7"/>
        <v>12.88</v>
      </c>
      <c r="X68" s="113">
        <f t="shared" si="8"/>
        <v>16.81076923</v>
      </c>
      <c r="Y68" s="113"/>
      <c r="Z68" s="114">
        <v>12.48</v>
      </c>
      <c r="AA68" s="115">
        <v>15.43</v>
      </c>
      <c r="AB68" s="116">
        <v>15.45</v>
      </c>
      <c r="AC68" s="115">
        <v>17.1</v>
      </c>
      <c r="AD68" s="114">
        <v>16.25</v>
      </c>
      <c r="AE68" s="115">
        <v>16.8</v>
      </c>
      <c r="AF68" s="118">
        <f t="shared" si="9"/>
        <v>15.585</v>
      </c>
      <c r="AG68" s="119"/>
      <c r="AH68" s="120">
        <v>9.4</v>
      </c>
      <c r="AI68" s="106">
        <v>10.5</v>
      </c>
      <c r="AJ68" s="106">
        <f t="shared" si="10"/>
        <v>9.84</v>
      </c>
      <c r="AK68" s="106">
        <v>8.58</v>
      </c>
      <c r="AL68" s="106">
        <v>12.75</v>
      </c>
      <c r="AM68" s="118">
        <f t="shared" si="11"/>
        <v>10.248</v>
      </c>
      <c r="AN68" s="121">
        <f t="shared" si="12"/>
        <v>9.868333333</v>
      </c>
      <c r="AO68" s="122">
        <f t="shared" si="13"/>
        <v>13.399</v>
      </c>
      <c r="AP68" s="122">
        <f t="shared" si="14"/>
        <v>12.51666667</v>
      </c>
      <c r="AQ68" s="122">
        <f t="shared" si="15"/>
        <v>12.9691453</v>
      </c>
      <c r="AR68" s="123">
        <f t="shared" si="16"/>
        <v>79</v>
      </c>
      <c r="AS68" s="107">
        <f t="shared" si="17"/>
        <v>65.8807906</v>
      </c>
      <c r="AT68" s="123">
        <f t="shared" si="18"/>
        <v>62</v>
      </c>
      <c r="AU68" s="107">
        <f t="shared" si="19"/>
        <v>75.74912393</v>
      </c>
      <c r="AV68" s="123">
        <f t="shared" si="20"/>
        <v>93</v>
      </c>
      <c r="AW68" s="107">
        <f t="shared" si="21"/>
        <v>71.86245726</v>
      </c>
      <c r="AX68" s="123">
        <f t="shared" si="22"/>
        <v>138</v>
      </c>
      <c r="AY68" s="121">
        <f t="shared" si="23"/>
        <v>61.99412393</v>
      </c>
      <c r="AZ68" s="123">
        <f t="shared" si="24"/>
        <v>112</v>
      </c>
      <c r="BA68" s="155"/>
      <c r="BB68" s="155"/>
      <c r="BC68" s="155"/>
      <c r="BD68" s="156"/>
      <c r="BE68" s="125"/>
      <c r="BF68" s="125"/>
      <c r="BG68" s="125"/>
      <c r="BH68" s="125"/>
      <c r="BI68" s="125"/>
      <c r="BJ68" s="125"/>
      <c r="BK68" s="125"/>
      <c r="BL68" s="125"/>
      <c r="BM68" s="125"/>
      <c r="BN68" s="100"/>
      <c r="BO68" s="126"/>
      <c r="BP68" s="126"/>
    </row>
    <row r="69" ht="30.0" customHeight="1">
      <c r="A69" s="157" t="s">
        <v>970</v>
      </c>
      <c r="B69" s="157" t="s">
        <v>971</v>
      </c>
      <c r="C69" s="128">
        <f t="shared" si="1"/>
        <v>12.7882906</v>
      </c>
      <c r="D69" s="129"/>
      <c r="E69" s="130">
        <v>14.23</v>
      </c>
      <c r="F69" s="131">
        <v>10.8</v>
      </c>
      <c r="G69" s="131">
        <f t="shared" si="2"/>
        <v>12.515</v>
      </c>
      <c r="H69" s="132">
        <v>17.25</v>
      </c>
      <c r="I69" s="132">
        <v>13.25</v>
      </c>
      <c r="J69" s="132">
        <f t="shared" si="3"/>
        <v>15.25</v>
      </c>
      <c r="K69" s="133">
        <f t="shared" si="4"/>
        <v>13.8825</v>
      </c>
      <c r="L69" s="133"/>
      <c r="M69" s="134">
        <v>7.0</v>
      </c>
      <c r="N69" s="135">
        <v>12.81</v>
      </c>
      <c r="O69" s="136">
        <v>15.0</v>
      </c>
      <c r="P69" s="132">
        <v>13.4</v>
      </c>
      <c r="Q69" s="136">
        <v>11.0</v>
      </c>
      <c r="R69" s="136">
        <v>17.81</v>
      </c>
      <c r="S69" s="137">
        <v>9.25</v>
      </c>
      <c r="T69" s="138">
        <v>10.0</v>
      </c>
      <c r="U69" s="139">
        <f t="shared" si="5"/>
        <v>9.49</v>
      </c>
      <c r="V69" s="139">
        <f t="shared" si="6"/>
        <v>11.7</v>
      </c>
      <c r="W69" s="139">
        <f t="shared" si="7"/>
        <v>13</v>
      </c>
      <c r="X69" s="139">
        <f t="shared" si="8"/>
        <v>14.51769231</v>
      </c>
      <c r="Y69" s="139"/>
      <c r="Z69" s="140">
        <v>11.78</v>
      </c>
      <c r="AA69" s="143">
        <v>10.85</v>
      </c>
      <c r="AB69" s="142">
        <v>10.63</v>
      </c>
      <c r="AC69" s="141">
        <v>10.75</v>
      </c>
      <c r="AD69" s="140">
        <v>16.65</v>
      </c>
      <c r="AE69" s="141">
        <v>10.2</v>
      </c>
      <c r="AF69" s="144">
        <f t="shared" si="9"/>
        <v>11.81</v>
      </c>
      <c r="AG69" s="145"/>
      <c r="AH69" s="146">
        <v>11.85</v>
      </c>
      <c r="AI69" s="132">
        <v>12.75</v>
      </c>
      <c r="AJ69" s="132">
        <f t="shared" si="10"/>
        <v>12.21</v>
      </c>
      <c r="AK69" s="132">
        <v>14.23</v>
      </c>
      <c r="AL69" s="132">
        <v>18.25</v>
      </c>
      <c r="AM69" s="144">
        <f t="shared" si="11"/>
        <v>15.838</v>
      </c>
      <c r="AN69" s="147">
        <f t="shared" si="12"/>
        <v>13.86</v>
      </c>
      <c r="AO69" s="148">
        <f t="shared" si="13"/>
        <v>13.10316667</v>
      </c>
      <c r="AP69" s="148">
        <f t="shared" si="14"/>
        <v>12.45684211</v>
      </c>
      <c r="AQ69" s="148">
        <f t="shared" si="15"/>
        <v>12.7882906</v>
      </c>
      <c r="AR69" s="149">
        <f t="shared" si="16"/>
        <v>88</v>
      </c>
      <c r="AS69" s="133">
        <f t="shared" si="17"/>
        <v>63.6340812</v>
      </c>
      <c r="AT69" s="149">
        <f t="shared" si="18"/>
        <v>90</v>
      </c>
      <c r="AU69" s="133">
        <f t="shared" si="19"/>
        <v>77.4940812</v>
      </c>
      <c r="AV69" s="149">
        <f t="shared" si="20"/>
        <v>75</v>
      </c>
      <c r="AW69" s="133">
        <f t="shared" si="21"/>
        <v>79.9890812</v>
      </c>
      <c r="AX69" s="149">
        <f t="shared" si="22"/>
        <v>64</v>
      </c>
      <c r="AY69" s="147">
        <f t="shared" si="23"/>
        <v>66.1290812</v>
      </c>
      <c r="AZ69" s="149">
        <f t="shared" si="24"/>
        <v>70</v>
      </c>
      <c r="BA69" s="159"/>
      <c r="BB69" s="159"/>
      <c r="BC69" s="159"/>
      <c r="BD69" s="149"/>
      <c r="BE69" s="152"/>
      <c r="BF69" s="152"/>
      <c r="BG69" s="152"/>
      <c r="BH69" s="152"/>
      <c r="BI69" s="152"/>
      <c r="BJ69" s="152"/>
      <c r="BK69" s="152"/>
      <c r="BL69" s="152"/>
      <c r="BM69" s="152"/>
      <c r="BN69" s="100"/>
      <c r="BO69" s="126"/>
      <c r="BP69" s="126"/>
    </row>
    <row r="70" ht="30.0" customHeight="1">
      <c r="A70" s="162" t="s">
        <v>2400</v>
      </c>
      <c r="B70" s="162" t="s">
        <v>2401</v>
      </c>
      <c r="C70" s="102">
        <f t="shared" si="1"/>
        <v>13.00615385</v>
      </c>
      <c r="D70" s="103"/>
      <c r="E70" s="104">
        <v>15.8</v>
      </c>
      <c r="F70" s="105">
        <v>13.2</v>
      </c>
      <c r="G70" s="105">
        <f t="shared" si="2"/>
        <v>14.5</v>
      </c>
      <c r="H70" s="106">
        <v>17.8</v>
      </c>
      <c r="I70" s="106">
        <v>13.5</v>
      </c>
      <c r="J70" s="106">
        <f t="shared" si="3"/>
        <v>15.65</v>
      </c>
      <c r="K70" s="107">
        <f t="shared" si="4"/>
        <v>15.075</v>
      </c>
      <c r="L70" s="107"/>
      <c r="M70" s="108">
        <v>7.0</v>
      </c>
      <c r="N70" s="109">
        <v>12.06</v>
      </c>
      <c r="O70" s="110">
        <v>13.75</v>
      </c>
      <c r="P70" s="106">
        <v>14.65</v>
      </c>
      <c r="Q70" s="110">
        <v>11.0</v>
      </c>
      <c r="R70" s="110">
        <v>17.13</v>
      </c>
      <c r="S70" s="154">
        <v>14.38</v>
      </c>
      <c r="T70" s="112">
        <v>13.25</v>
      </c>
      <c r="U70" s="113">
        <f t="shared" si="5"/>
        <v>9.168571429</v>
      </c>
      <c r="V70" s="113">
        <f t="shared" si="6"/>
        <v>13.95</v>
      </c>
      <c r="W70" s="113">
        <f t="shared" si="7"/>
        <v>12.375</v>
      </c>
      <c r="X70" s="113">
        <f t="shared" si="8"/>
        <v>16.07230769</v>
      </c>
      <c r="Y70" s="113"/>
      <c r="Z70" s="114">
        <v>11.0</v>
      </c>
      <c r="AA70" s="115">
        <v>10.48</v>
      </c>
      <c r="AB70" s="116">
        <v>15.13</v>
      </c>
      <c r="AC70" s="115">
        <v>15.83</v>
      </c>
      <c r="AD70" s="114">
        <v>15.85</v>
      </c>
      <c r="AE70" s="115">
        <v>9.35</v>
      </c>
      <c r="AF70" s="118">
        <f t="shared" si="9"/>
        <v>12.94</v>
      </c>
      <c r="AG70" s="119"/>
      <c r="AH70" s="120">
        <v>10.45</v>
      </c>
      <c r="AI70" s="106">
        <v>10.63</v>
      </c>
      <c r="AJ70" s="106">
        <f t="shared" si="10"/>
        <v>10.522</v>
      </c>
      <c r="AK70" s="106">
        <v>10.18</v>
      </c>
      <c r="AL70" s="106">
        <v>14.5</v>
      </c>
      <c r="AM70" s="118">
        <f t="shared" si="11"/>
        <v>11.908</v>
      </c>
      <c r="AN70" s="121">
        <f t="shared" si="12"/>
        <v>11.065</v>
      </c>
      <c r="AO70" s="122">
        <f t="shared" si="13"/>
        <v>13.535</v>
      </c>
      <c r="AP70" s="122">
        <f t="shared" si="14"/>
        <v>12.44947368</v>
      </c>
      <c r="AQ70" s="122">
        <f t="shared" si="15"/>
        <v>13.00615385</v>
      </c>
      <c r="AR70" s="123">
        <f t="shared" si="16"/>
        <v>78</v>
      </c>
      <c r="AS70" s="107">
        <f t="shared" si="17"/>
        <v>66.29730769</v>
      </c>
      <c r="AT70" s="123">
        <f t="shared" si="18"/>
        <v>57</v>
      </c>
      <c r="AU70" s="107">
        <f t="shared" si="19"/>
        <v>77.36230769</v>
      </c>
      <c r="AV70" s="123">
        <f t="shared" si="20"/>
        <v>76</v>
      </c>
      <c r="AW70" s="107">
        <f t="shared" si="21"/>
        <v>75.27730769</v>
      </c>
      <c r="AX70" s="123">
        <f t="shared" si="22"/>
        <v>106</v>
      </c>
      <c r="AY70" s="121">
        <f t="shared" si="23"/>
        <v>64.21230769</v>
      </c>
      <c r="AZ70" s="123">
        <f t="shared" si="24"/>
        <v>83</v>
      </c>
      <c r="BA70" s="124"/>
      <c r="BB70" s="124"/>
      <c r="BC70" s="124"/>
      <c r="BD70" s="123"/>
      <c r="BE70" s="125"/>
      <c r="BF70" s="125"/>
      <c r="BG70" s="125"/>
      <c r="BH70" s="125"/>
      <c r="BI70" s="125"/>
      <c r="BJ70" s="125"/>
      <c r="BK70" s="125"/>
      <c r="BL70" s="125"/>
      <c r="BM70" s="125"/>
      <c r="BN70" s="100"/>
      <c r="BO70" s="126"/>
      <c r="BP70" s="126"/>
    </row>
    <row r="71" ht="30.0" customHeight="1">
      <c r="A71" s="157" t="s">
        <v>2093</v>
      </c>
      <c r="B71" s="157" t="s">
        <v>329</v>
      </c>
      <c r="C71" s="128">
        <f t="shared" si="1"/>
        <v>12.77888889</v>
      </c>
      <c r="D71" s="129"/>
      <c r="E71" s="130">
        <v>13.1</v>
      </c>
      <c r="F71" s="131">
        <v>9.55</v>
      </c>
      <c r="G71" s="131">
        <f t="shared" si="2"/>
        <v>11.325</v>
      </c>
      <c r="H71" s="132">
        <v>12.68</v>
      </c>
      <c r="I71" s="132">
        <v>11.2</v>
      </c>
      <c r="J71" s="132">
        <f t="shared" si="3"/>
        <v>11.94</v>
      </c>
      <c r="K71" s="133">
        <f t="shared" si="4"/>
        <v>11.6325</v>
      </c>
      <c r="L71" s="133"/>
      <c r="M71" s="134">
        <v>7.0</v>
      </c>
      <c r="N71" s="135">
        <v>13.63</v>
      </c>
      <c r="O71" s="136">
        <v>13.13</v>
      </c>
      <c r="P71" s="132">
        <v>15.6</v>
      </c>
      <c r="Q71" s="136">
        <v>12.5</v>
      </c>
      <c r="R71" s="136">
        <v>17.69</v>
      </c>
      <c r="S71" s="137">
        <v>16.75</v>
      </c>
      <c r="T71" s="138">
        <v>11.19</v>
      </c>
      <c r="U71" s="139">
        <f t="shared" si="5"/>
        <v>9.841428571</v>
      </c>
      <c r="V71" s="139">
        <f t="shared" si="6"/>
        <v>13.395</v>
      </c>
      <c r="W71" s="139">
        <f t="shared" si="7"/>
        <v>12.815</v>
      </c>
      <c r="X71" s="139">
        <f t="shared" si="8"/>
        <v>17.32846154</v>
      </c>
      <c r="Y71" s="139"/>
      <c r="Z71" s="140">
        <v>13.25</v>
      </c>
      <c r="AA71" s="158">
        <v>11.83</v>
      </c>
      <c r="AB71" s="142">
        <v>12.9</v>
      </c>
      <c r="AC71" s="158">
        <v>17.1</v>
      </c>
      <c r="AD71" s="140">
        <v>15.3</v>
      </c>
      <c r="AE71" s="158">
        <v>12.7</v>
      </c>
      <c r="AF71" s="144">
        <f t="shared" si="9"/>
        <v>13.84666667</v>
      </c>
      <c r="AG71" s="145"/>
      <c r="AH71" s="146">
        <v>7.73</v>
      </c>
      <c r="AI71" s="132">
        <v>12.25</v>
      </c>
      <c r="AJ71" s="132">
        <f t="shared" si="10"/>
        <v>9.538</v>
      </c>
      <c r="AK71" s="132">
        <v>12.75</v>
      </c>
      <c r="AL71" s="132">
        <v>16.5</v>
      </c>
      <c r="AM71" s="144">
        <f t="shared" si="11"/>
        <v>14.25</v>
      </c>
      <c r="AN71" s="147">
        <f t="shared" si="12"/>
        <v>11.61833333</v>
      </c>
      <c r="AO71" s="148">
        <f t="shared" si="13"/>
        <v>13.099</v>
      </c>
      <c r="AP71" s="148">
        <f t="shared" si="14"/>
        <v>12.44192982</v>
      </c>
      <c r="AQ71" s="148">
        <f t="shared" si="15"/>
        <v>12.77888889</v>
      </c>
      <c r="AR71" s="149">
        <f t="shared" si="16"/>
        <v>91</v>
      </c>
      <c r="AS71" s="133">
        <f t="shared" si="17"/>
        <v>62.67361111</v>
      </c>
      <c r="AT71" s="149">
        <f t="shared" si="18"/>
        <v>97</v>
      </c>
      <c r="AU71" s="133">
        <f t="shared" si="19"/>
        <v>74.29194444</v>
      </c>
      <c r="AV71" s="149">
        <f t="shared" si="20"/>
        <v>107</v>
      </c>
      <c r="AW71" s="133">
        <f t="shared" si="21"/>
        <v>74.05694444</v>
      </c>
      <c r="AX71" s="149">
        <f t="shared" si="22"/>
        <v>118</v>
      </c>
      <c r="AY71" s="147">
        <f t="shared" si="23"/>
        <v>62.43861111</v>
      </c>
      <c r="AZ71" s="149">
        <f t="shared" si="24"/>
        <v>102</v>
      </c>
      <c r="BA71" s="159"/>
      <c r="BB71" s="159"/>
      <c r="BC71" s="159"/>
      <c r="BD71" s="149"/>
      <c r="BE71" s="152"/>
      <c r="BF71" s="152"/>
      <c r="BG71" s="152"/>
      <c r="BH71" s="152"/>
      <c r="BI71" s="152"/>
      <c r="BJ71" s="152"/>
      <c r="BK71" s="152"/>
      <c r="BL71" s="152"/>
      <c r="BM71" s="152"/>
      <c r="BN71" s="100"/>
      <c r="BO71" s="126"/>
      <c r="BP71" s="126"/>
    </row>
    <row r="72" ht="30.0" customHeight="1">
      <c r="A72" s="153" t="s">
        <v>4288</v>
      </c>
      <c r="B72" s="153" t="s">
        <v>184</v>
      </c>
      <c r="C72" s="102">
        <f t="shared" si="1"/>
        <v>12.77350427</v>
      </c>
      <c r="D72" s="103"/>
      <c r="E72" s="104">
        <v>13.5</v>
      </c>
      <c r="F72" s="105">
        <v>11.35</v>
      </c>
      <c r="G72" s="105">
        <f t="shared" si="2"/>
        <v>12.425</v>
      </c>
      <c r="H72" s="106">
        <v>15.15</v>
      </c>
      <c r="I72" s="106">
        <v>11.7</v>
      </c>
      <c r="J72" s="106">
        <f t="shared" si="3"/>
        <v>13.425</v>
      </c>
      <c r="K72" s="107">
        <f t="shared" si="4"/>
        <v>12.925</v>
      </c>
      <c r="L72" s="107"/>
      <c r="M72" s="108">
        <v>7.0</v>
      </c>
      <c r="N72" s="109">
        <v>12.81</v>
      </c>
      <c r="O72" s="110">
        <v>12.38</v>
      </c>
      <c r="P72" s="106">
        <v>12.95</v>
      </c>
      <c r="Q72" s="110">
        <v>9.69</v>
      </c>
      <c r="R72" s="110">
        <v>17.69</v>
      </c>
      <c r="S72" s="154">
        <v>12.63</v>
      </c>
      <c r="T72" s="112">
        <v>12.81</v>
      </c>
      <c r="U72" s="113">
        <f t="shared" si="5"/>
        <v>9.49</v>
      </c>
      <c r="V72" s="113">
        <f t="shared" si="6"/>
        <v>12.88</v>
      </c>
      <c r="W72" s="113">
        <f t="shared" si="7"/>
        <v>11.035</v>
      </c>
      <c r="X72" s="113">
        <f t="shared" si="8"/>
        <v>15.74384615</v>
      </c>
      <c r="Y72" s="113"/>
      <c r="Z72" s="114">
        <v>13.18</v>
      </c>
      <c r="AA72" s="115">
        <v>9.23</v>
      </c>
      <c r="AB72" s="116">
        <v>11.55</v>
      </c>
      <c r="AC72" s="115">
        <v>11.63</v>
      </c>
      <c r="AD72" s="114">
        <v>16.35</v>
      </c>
      <c r="AE72" s="115">
        <v>14.45</v>
      </c>
      <c r="AF72" s="118">
        <f t="shared" si="9"/>
        <v>12.73166667</v>
      </c>
      <c r="AG72" s="119"/>
      <c r="AH72" s="120">
        <v>12.15</v>
      </c>
      <c r="AI72" s="106">
        <v>14.75</v>
      </c>
      <c r="AJ72" s="106">
        <f t="shared" si="10"/>
        <v>13.19</v>
      </c>
      <c r="AK72" s="106">
        <v>15.43</v>
      </c>
      <c r="AL72" s="106">
        <v>15.5</v>
      </c>
      <c r="AM72" s="118">
        <f t="shared" si="11"/>
        <v>15.458</v>
      </c>
      <c r="AN72" s="121">
        <f t="shared" si="12"/>
        <v>14.235</v>
      </c>
      <c r="AO72" s="122">
        <f t="shared" si="13"/>
        <v>13.09116667</v>
      </c>
      <c r="AP72" s="122">
        <f t="shared" si="14"/>
        <v>12.43912281</v>
      </c>
      <c r="AQ72" s="122">
        <f t="shared" si="15"/>
        <v>12.77350427</v>
      </c>
      <c r="AR72" s="123">
        <f t="shared" si="16"/>
        <v>93</v>
      </c>
      <c r="AS72" s="107">
        <f t="shared" si="17"/>
        <v>63.55534188</v>
      </c>
      <c r="AT72" s="123">
        <f t="shared" si="18"/>
        <v>91</v>
      </c>
      <c r="AU72" s="107">
        <f t="shared" si="19"/>
        <v>77.79034188</v>
      </c>
      <c r="AV72" s="123">
        <f t="shared" si="20"/>
        <v>73</v>
      </c>
      <c r="AW72" s="107">
        <f t="shared" si="21"/>
        <v>79.75200855</v>
      </c>
      <c r="AX72" s="123">
        <f t="shared" si="22"/>
        <v>67</v>
      </c>
      <c r="AY72" s="121">
        <f t="shared" si="23"/>
        <v>65.51700855</v>
      </c>
      <c r="AZ72" s="123">
        <f t="shared" si="24"/>
        <v>75</v>
      </c>
      <c r="BA72" s="155"/>
      <c r="BB72" s="155"/>
      <c r="BC72" s="155"/>
      <c r="BD72" s="156"/>
      <c r="BE72" s="125"/>
      <c r="BF72" s="125"/>
      <c r="BG72" s="125"/>
      <c r="BH72" s="125"/>
      <c r="BI72" s="125"/>
      <c r="BJ72" s="125"/>
      <c r="BK72" s="125"/>
      <c r="BL72" s="125"/>
      <c r="BM72" s="125"/>
      <c r="BN72" s="100"/>
      <c r="BO72" s="126"/>
      <c r="BP72" s="126"/>
    </row>
    <row r="73" ht="30.0" customHeight="1">
      <c r="A73" s="127" t="s">
        <v>4714</v>
      </c>
      <c r="B73" s="127" t="s">
        <v>4715</v>
      </c>
      <c r="C73" s="128">
        <f t="shared" si="1"/>
        <v>12.78923077</v>
      </c>
      <c r="D73" s="129"/>
      <c r="E73" s="130">
        <v>15.25</v>
      </c>
      <c r="F73" s="131">
        <v>10.35</v>
      </c>
      <c r="G73" s="131">
        <f t="shared" si="2"/>
        <v>12.8</v>
      </c>
      <c r="H73" s="132">
        <v>13.43</v>
      </c>
      <c r="I73" s="132">
        <v>14.2</v>
      </c>
      <c r="J73" s="132">
        <f t="shared" si="3"/>
        <v>13.815</v>
      </c>
      <c r="K73" s="133">
        <f t="shared" si="4"/>
        <v>13.3075</v>
      </c>
      <c r="L73" s="133"/>
      <c r="M73" s="134">
        <v>7.0</v>
      </c>
      <c r="N73" s="135">
        <v>10.88</v>
      </c>
      <c r="O73" s="136">
        <v>11.88</v>
      </c>
      <c r="P73" s="132">
        <v>16.25</v>
      </c>
      <c r="Q73" s="136">
        <v>13.38</v>
      </c>
      <c r="R73" s="136">
        <v>16.94</v>
      </c>
      <c r="S73" s="137">
        <v>7.63</v>
      </c>
      <c r="T73" s="138">
        <v>10.5</v>
      </c>
      <c r="U73" s="139">
        <f t="shared" si="5"/>
        <v>8.662857143</v>
      </c>
      <c r="V73" s="139">
        <f t="shared" si="6"/>
        <v>13.375</v>
      </c>
      <c r="W73" s="139">
        <f t="shared" si="7"/>
        <v>12.63</v>
      </c>
      <c r="X73" s="139">
        <f t="shared" si="8"/>
        <v>13.35923077</v>
      </c>
      <c r="Y73" s="139"/>
      <c r="Z73" s="140">
        <v>13.48</v>
      </c>
      <c r="AA73" s="141">
        <v>13.05</v>
      </c>
      <c r="AB73" s="142">
        <v>15.23</v>
      </c>
      <c r="AC73" s="141">
        <v>15.65</v>
      </c>
      <c r="AD73" s="140">
        <v>15.5</v>
      </c>
      <c r="AE73" s="141">
        <v>10.3</v>
      </c>
      <c r="AF73" s="144">
        <f t="shared" si="9"/>
        <v>13.86833333</v>
      </c>
      <c r="AG73" s="145"/>
      <c r="AH73" s="146">
        <v>12.48</v>
      </c>
      <c r="AI73" s="132">
        <v>12.63</v>
      </c>
      <c r="AJ73" s="132">
        <f t="shared" si="10"/>
        <v>12.54</v>
      </c>
      <c r="AK73" s="132">
        <v>13.9</v>
      </c>
      <c r="AL73" s="132">
        <v>15.25</v>
      </c>
      <c r="AM73" s="144">
        <f t="shared" si="11"/>
        <v>14.44</v>
      </c>
      <c r="AN73" s="147">
        <f t="shared" si="12"/>
        <v>13.44</v>
      </c>
      <c r="AO73" s="148">
        <f t="shared" si="13"/>
        <v>13.123</v>
      </c>
      <c r="AP73" s="148">
        <f t="shared" si="14"/>
        <v>12.43789474</v>
      </c>
      <c r="AQ73" s="148">
        <f t="shared" si="15"/>
        <v>12.78923077</v>
      </c>
      <c r="AR73" s="149">
        <f t="shared" si="16"/>
        <v>87</v>
      </c>
      <c r="AS73" s="133">
        <f t="shared" si="17"/>
        <v>63.02596154</v>
      </c>
      <c r="AT73" s="149">
        <f t="shared" si="18"/>
        <v>95</v>
      </c>
      <c r="AU73" s="133">
        <f t="shared" si="19"/>
        <v>76.46596154</v>
      </c>
      <c r="AV73" s="149">
        <f t="shared" si="20"/>
        <v>86</v>
      </c>
      <c r="AW73" s="133">
        <f t="shared" si="21"/>
        <v>76.64596154</v>
      </c>
      <c r="AX73" s="149">
        <f t="shared" si="22"/>
        <v>90</v>
      </c>
      <c r="AY73" s="147">
        <f t="shared" si="23"/>
        <v>63.20596154</v>
      </c>
      <c r="AZ73" s="149">
        <f t="shared" si="24"/>
        <v>90</v>
      </c>
      <c r="BA73" s="150"/>
      <c r="BB73" s="150"/>
      <c r="BC73" s="150"/>
      <c r="BD73" s="151"/>
      <c r="BE73" s="152"/>
      <c r="BF73" s="152"/>
      <c r="BG73" s="152"/>
      <c r="BH73" s="152"/>
      <c r="BI73" s="152"/>
      <c r="BJ73" s="152"/>
      <c r="BK73" s="152"/>
      <c r="BL73" s="152"/>
      <c r="BM73" s="152"/>
      <c r="BN73" s="100"/>
      <c r="BO73" s="126"/>
      <c r="BP73" s="126"/>
    </row>
    <row r="74" ht="30.0" customHeight="1">
      <c r="A74" s="153" t="s">
        <v>3767</v>
      </c>
      <c r="B74" s="153" t="s">
        <v>560</v>
      </c>
      <c r="C74" s="102">
        <f t="shared" si="1"/>
        <v>12.66957265</v>
      </c>
      <c r="D74" s="103"/>
      <c r="E74" s="105">
        <v>17.05</v>
      </c>
      <c r="F74" s="105">
        <v>10.35</v>
      </c>
      <c r="G74" s="105">
        <f t="shared" si="2"/>
        <v>13.7</v>
      </c>
      <c r="H74" s="106">
        <v>15.5</v>
      </c>
      <c r="I74" s="106">
        <v>12.8</v>
      </c>
      <c r="J74" s="106">
        <f t="shared" si="3"/>
        <v>14.15</v>
      </c>
      <c r="K74" s="107">
        <f t="shared" si="4"/>
        <v>13.925</v>
      </c>
      <c r="L74" s="107"/>
      <c r="M74" s="108">
        <v>7.0</v>
      </c>
      <c r="N74" s="109">
        <v>14.14</v>
      </c>
      <c r="O74" s="110">
        <v>13.69</v>
      </c>
      <c r="P74" s="106">
        <v>15.45</v>
      </c>
      <c r="Q74" s="110">
        <v>10.5</v>
      </c>
      <c r="R74" s="110">
        <v>15.5</v>
      </c>
      <c r="S74" s="154">
        <v>13.63</v>
      </c>
      <c r="T74" s="112">
        <v>11.5</v>
      </c>
      <c r="U74" s="113">
        <f t="shared" si="5"/>
        <v>10.06</v>
      </c>
      <c r="V74" s="113">
        <f t="shared" si="6"/>
        <v>13.475</v>
      </c>
      <c r="W74" s="113">
        <f t="shared" si="7"/>
        <v>12.095</v>
      </c>
      <c r="X74" s="113">
        <f t="shared" si="8"/>
        <v>14.78076923</v>
      </c>
      <c r="Y74" s="113"/>
      <c r="Z74" s="114">
        <v>12.78</v>
      </c>
      <c r="AA74" s="115">
        <v>14.5</v>
      </c>
      <c r="AB74" s="116">
        <v>16.68</v>
      </c>
      <c r="AC74" s="115">
        <v>16.5</v>
      </c>
      <c r="AD74" s="114">
        <v>12.2</v>
      </c>
      <c r="AE74" s="115">
        <v>13.25</v>
      </c>
      <c r="AF74" s="118">
        <f t="shared" si="9"/>
        <v>14.31833333</v>
      </c>
      <c r="AG74" s="119"/>
      <c r="AH74" s="120">
        <v>8.03</v>
      </c>
      <c r="AI74" s="106">
        <v>12.63</v>
      </c>
      <c r="AJ74" s="106">
        <f t="shared" si="10"/>
        <v>9.87</v>
      </c>
      <c r="AK74" s="106">
        <v>6.25</v>
      </c>
      <c r="AL74" s="106">
        <v>16.5</v>
      </c>
      <c r="AM74" s="118">
        <f t="shared" si="11"/>
        <v>10.35</v>
      </c>
      <c r="AN74" s="121">
        <f t="shared" si="12"/>
        <v>9.615</v>
      </c>
      <c r="AO74" s="122">
        <f t="shared" si="13"/>
        <v>12.89583333</v>
      </c>
      <c r="AP74" s="122">
        <f t="shared" si="14"/>
        <v>12.43140351</v>
      </c>
      <c r="AQ74" s="122">
        <f t="shared" si="15"/>
        <v>12.66957265</v>
      </c>
      <c r="AR74" s="123">
        <f t="shared" si="16"/>
        <v>102</v>
      </c>
      <c r="AS74" s="107">
        <f t="shared" si="17"/>
        <v>63.31081197</v>
      </c>
      <c r="AT74" s="123">
        <f t="shared" si="18"/>
        <v>93</v>
      </c>
      <c r="AU74" s="107">
        <f t="shared" si="19"/>
        <v>72.92581197</v>
      </c>
      <c r="AV74" s="123">
        <f t="shared" si="20"/>
        <v>123</v>
      </c>
      <c r="AW74" s="107">
        <f t="shared" si="21"/>
        <v>72.6341453</v>
      </c>
      <c r="AX74" s="123">
        <f t="shared" si="22"/>
        <v>129</v>
      </c>
      <c r="AY74" s="121">
        <f t="shared" si="23"/>
        <v>63.0191453</v>
      </c>
      <c r="AZ74" s="123">
        <f t="shared" si="24"/>
        <v>93</v>
      </c>
      <c r="BA74" s="155"/>
      <c r="BB74" s="155"/>
      <c r="BC74" s="155"/>
      <c r="BD74" s="156"/>
      <c r="BE74" s="125"/>
      <c r="BF74" s="125"/>
      <c r="BG74" s="125"/>
      <c r="BH74" s="125"/>
      <c r="BI74" s="125"/>
      <c r="BJ74" s="125"/>
      <c r="BK74" s="125"/>
      <c r="BL74" s="125"/>
      <c r="BM74" s="125"/>
      <c r="BN74" s="100"/>
      <c r="BO74" s="126"/>
      <c r="BP74" s="126"/>
    </row>
    <row r="75" ht="30.0" customHeight="1">
      <c r="A75" s="127" t="s">
        <v>3317</v>
      </c>
      <c r="B75" s="127" t="s">
        <v>3318</v>
      </c>
      <c r="C75" s="128">
        <f t="shared" si="1"/>
        <v>13.19162393</v>
      </c>
      <c r="D75" s="129"/>
      <c r="E75" s="168">
        <v>14.15</v>
      </c>
      <c r="F75" s="168">
        <v>8.9</v>
      </c>
      <c r="G75" s="131">
        <f t="shared" si="2"/>
        <v>11.525</v>
      </c>
      <c r="H75" s="132">
        <v>13.4</v>
      </c>
      <c r="I75" s="132">
        <v>13.23</v>
      </c>
      <c r="J75" s="132">
        <f t="shared" si="3"/>
        <v>13.315</v>
      </c>
      <c r="K75" s="133">
        <f t="shared" si="4"/>
        <v>12.42</v>
      </c>
      <c r="L75" s="133"/>
      <c r="M75" s="134">
        <v>7.0</v>
      </c>
      <c r="N75" s="135">
        <v>14.58</v>
      </c>
      <c r="O75" s="136">
        <v>16.63</v>
      </c>
      <c r="P75" s="132">
        <v>13.7</v>
      </c>
      <c r="Q75" s="136">
        <v>12.56</v>
      </c>
      <c r="R75" s="136">
        <v>17.63</v>
      </c>
      <c r="S75" s="137">
        <v>16.5</v>
      </c>
      <c r="T75" s="138">
        <v>11.38</v>
      </c>
      <c r="U75" s="139">
        <f t="shared" si="5"/>
        <v>10.24857143</v>
      </c>
      <c r="V75" s="139">
        <f t="shared" si="6"/>
        <v>12.54</v>
      </c>
      <c r="W75" s="139">
        <f t="shared" si="7"/>
        <v>14.595</v>
      </c>
      <c r="X75" s="139">
        <f t="shared" si="8"/>
        <v>17.19538462</v>
      </c>
      <c r="Y75" s="139"/>
      <c r="Z75" s="140">
        <v>10.08</v>
      </c>
      <c r="AA75" s="141">
        <v>8.43</v>
      </c>
      <c r="AB75" s="142">
        <v>10.98</v>
      </c>
      <c r="AC75" s="141">
        <v>8.43</v>
      </c>
      <c r="AD75" s="140">
        <v>15.9</v>
      </c>
      <c r="AE75" s="141">
        <v>13.18</v>
      </c>
      <c r="AF75" s="144">
        <f t="shared" si="9"/>
        <v>11.16666667</v>
      </c>
      <c r="AG75" s="145"/>
      <c r="AH75" s="146">
        <v>13.55</v>
      </c>
      <c r="AI75" s="132">
        <v>11.88</v>
      </c>
      <c r="AJ75" s="132">
        <f t="shared" si="10"/>
        <v>12.882</v>
      </c>
      <c r="AK75" s="132">
        <v>16.75</v>
      </c>
      <c r="AL75" s="132">
        <v>16.0</v>
      </c>
      <c r="AM75" s="144">
        <f t="shared" si="11"/>
        <v>16.45</v>
      </c>
      <c r="AN75" s="147">
        <f t="shared" si="12"/>
        <v>14.74666667</v>
      </c>
      <c r="AO75" s="148">
        <f t="shared" si="13"/>
        <v>13.91766667</v>
      </c>
      <c r="AP75" s="148">
        <f t="shared" si="14"/>
        <v>12.42736842</v>
      </c>
      <c r="AQ75" s="148">
        <f t="shared" si="15"/>
        <v>13.19162393</v>
      </c>
      <c r="AR75" s="149">
        <f t="shared" si="16"/>
        <v>64</v>
      </c>
      <c r="AS75" s="133">
        <f t="shared" si="17"/>
        <v>64.68824786</v>
      </c>
      <c r="AT75" s="149">
        <f t="shared" si="18"/>
        <v>78</v>
      </c>
      <c r="AU75" s="133">
        <f t="shared" si="19"/>
        <v>79.43491453</v>
      </c>
      <c r="AV75" s="149">
        <f t="shared" si="20"/>
        <v>60</v>
      </c>
      <c r="AW75" s="133">
        <f t="shared" si="21"/>
        <v>82.8765812</v>
      </c>
      <c r="AX75" s="149">
        <f t="shared" si="22"/>
        <v>39</v>
      </c>
      <c r="AY75" s="147">
        <f t="shared" si="23"/>
        <v>68.12991453</v>
      </c>
      <c r="AZ75" s="149">
        <f t="shared" si="24"/>
        <v>48</v>
      </c>
      <c r="BA75" s="150"/>
      <c r="BB75" s="150"/>
      <c r="BC75" s="150"/>
      <c r="BD75" s="151"/>
      <c r="BE75" s="152"/>
      <c r="BF75" s="152"/>
      <c r="BG75" s="152"/>
      <c r="BH75" s="152"/>
      <c r="BI75" s="152"/>
      <c r="BJ75" s="152"/>
      <c r="BK75" s="152"/>
      <c r="BL75" s="152"/>
      <c r="BM75" s="152"/>
      <c r="BN75" s="100"/>
      <c r="BO75" s="126"/>
      <c r="BP75" s="126"/>
    </row>
    <row r="76" ht="30.0" customHeight="1">
      <c r="A76" s="101" t="s">
        <v>3054</v>
      </c>
      <c r="B76" s="101" t="s">
        <v>3055</v>
      </c>
      <c r="C76" s="102">
        <f t="shared" si="1"/>
        <v>13.27811966</v>
      </c>
      <c r="D76" s="103"/>
      <c r="E76" s="104">
        <v>17.08</v>
      </c>
      <c r="F76" s="105">
        <v>9.3</v>
      </c>
      <c r="G76" s="105">
        <f t="shared" si="2"/>
        <v>13.19</v>
      </c>
      <c r="H76" s="106">
        <v>18.03</v>
      </c>
      <c r="I76" s="106">
        <v>12.95</v>
      </c>
      <c r="J76" s="106">
        <f t="shared" si="3"/>
        <v>15.49</v>
      </c>
      <c r="K76" s="107">
        <f t="shared" si="4"/>
        <v>14.34</v>
      </c>
      <c r="L76" s="107"/>
      <c r="M76" s="108">
        <v>7.0</v>
      </c>
      <c r="N76" s="109">
        <v>8.51</v>
      </c>
      <c r="O76" s="110">
        <v>14.81</v>
      </c>
      <c r="P76" s="106">
        <v>17.05</v>
      </c>
      <c r="Q76" s="110">
        <v>14.38</v>
      </c>
      <c r="R76" s="110">
        <v>18.25</v>
      </c>
      <c r="S76" s="154">
        <v>12.5</v>
      </c>
      <c r="T76" s="112">
        <v>13.5</v>
      </c>
      <c r="U76" s="113">
        <f t="shared" si="5"/>
        <v>7.647142857</v>
      </c>
      <c r="V76" s="113">
        <f t="shared" si="6"/>
        <v>15.275</v>
      </c>
      <c r="W76" s="113">
        <f t="shared" si="7"/>
        <v>14.595</v>
      </c>
      <c r="X76" s="113">
        <f t="shared" si="8"/>
        <v>16.03846154</v>
      </c>
      <c r="Y76" s="113"/>
      <c r="Z76" s="114">
        <v>10.15</v>
      </c>
      <c r="AA76" s="115">
        <v>9.45</v>
      </c>
      <c r="AB76" s="116">
        <v>11.75</v>
      </c>
      <c r="AC76" s="115">
        <v>12.1</v>
      </c>
      <c r="AD76" s="114">
        <v>13.2</v>
      </c>
      <c r="AE76" s="115">
        <v>13.55</v>
      </c>
      <c r="AF76" s="118">
        <f t="shared" si="9"/>
        <v>11.7</v>
      </c>
      <c r="AG76" s="119"/>
      <c r="AH76" s="120">
        <v>12.65</v>
      </c>
      <c r="AI76" s="106">
        <v>16.13</v>
      </c>
      <c r="AJ76" s="106">
        <f t="shared" si="10"/>
        <v>14.042</v>
      </c>
      <c r="AK76" s="106">
        <v>10.33</v>
      </c>
      <c r="AL76" s="106">
        <v>16.0</v>
      </c>
      <c r="AM76" s="118">
        <f t="shared" si="11"/>
        <v>12.598</v>
      </c>
      <c r="AN76" s="121">
        <f t="shared" si="12"/>
        <v>13.015</v>
      </c>
      <c r="AO76" s="122">
        <f t="shared" si="13"/>
        <v>14.10033333</v>
      </c>
      <c r="AP76" s="122">
        <f t="shared" si="14"/>
        <v>12.41263158</v>
      </c>
      <c r="AQ76" s="122">
        <f t="shared" si="15"/>
        <v>13.27811966</v>
      </c>
      <c r="AR76" s="123">
        <f t="shared" si="16"/>
        <v>59</v>
      </c>
      <c r="AS76" s="107">
        <f t="shared" si="17"/>
        <v>66.73457265</v>
      </c>
      <c r="AT76" s="123">
        <f t="shared" si="18"/>
        <v>54</v>
      </c>
      <c r="AU76" s="107">
        <f t="shared" si="19"/>
        <v>79.74957265</v>
      </c>
      <c r="AV76" s="123">
        <f t="shared" si="20"/>
        <v>58</v>
      </c>
      <c r="AW76" s="107">
        <f t="shared" si="21"/>
        <v>75.43623932</v>
      </c>
      <c r="AX76" s="123">
        <f t="shared" si="22"/>
        <v>103</v>
      </c>
      <c r="AY76" s="121">
        <f t="shared" si="23"/>
        <v>62.42123932</v>
      </c>
      <c r="AZ76" s="123">
        <f t="shared" si="24"/>
        <v>103</v>
      </c>
      <c r="BA76" s="124"/>
      <c r="BB76" s="155"/>
      <c r="BC76" s="155"/>
      <c r="BD76" s="156"/>
      <c r="BE76" s="125"/>
      <c r="BF76" s="125"/>
      <c r="BG76" s="125"/>
      <c r="BH76" s="125"/>
      <c r="BI76" s="125"/>
      <c r="BJ76" s="125"/>
      <c r="BK76" s="125"/>
      <c r="BL76" s="125"/>
      <c r="BM76" s="125"/>
      <c r="BN76" s="100"/>
      <c r="BO76" s="126"/>
      <c r="BP76" s="126"/>
    </row>
    <row r="77" ht="30.0" customHeight="1">
      <c r="A77" s="127" t="s">
        <v>5033</v>
      </c>
      <c r="B77" s="127" t="s">
        <v>5034</v>
      </c>
      <c r="C77" s="128">
        <f t="shared" si="1"/>
        <v>12.71162393</v>
      </c>
      <c r="D77" s="129"/>
      <c r="E77" s="130">
        <v>12.65</v>
      </c>
      <c r="F77" s="131">
        <v>9.68</v>
      </c>
      <c r="G77" s="131">
        <f t="shared" si="2"/>
        <v>11.165</v>
      </c>
      <c r="H77" s="132">
        <v>14.83</v>
      </c>
      <c r="I77" s="132">
        <v>13.85</v>
      </c>
      <c r="J77" s="132">
        <f t="shared" si="3"/>
        <v>14.34</v>
      </c>
      <c r="K77" s="133">
        <f t="shared" si="4"/>
        <v>12.7525</v>
      </c>
      <c r="L77" s="133"/>
      <c r="M77" s="134">
        <v>7.0</v>
      </c>
      <c r="N77" s="135">
        <v>12.63</v>
      </c>
      <c r="O77" s="136">
        <v>13.31</v>
      </c>
      <c r="P77" s="132">
        <v>15.2</v>
      </c>
      <c r="Q77" s="136">
        <v>13.13</v>
      </c>
      <c r="R77" s="136">
        <v>14.38</v>
      </c>
      <c r="S77" s="137">
        <v>12.38</v>
      </c>
      <c r="T77" s="138">
        <v>14.0</v>
      </c>
      <c r="U77" s="139">
        <f t="shared" si="5"/>
        <v>9.412857143</v>
      </c>
      <c r="V77" s="139">
        <f t="shared" si="6"/>
        <v>14.6</v>
      </c>
      <c r="W77" s="139">
        <f t="shared" si="7"/>
        <v>13.22</v>
      </c>
      <c r="X77" s="139">
        <f t="shared" si="8"/>
        <v>13.61076923</v>
      </c>
      <c r="Y77" s="139"/>
      <c r="Z77" s="140">
        <v>15.1</v>
      </c>
      <c r="AA77" s="141">
        <v>11.48</v>
      </c>
      <c r="AB77" s="142">
        <v>10.45</v>
      </c>
      <c r="AC77" s="141">
        <v>12.8</v>
      </c>
      <c r="AD77" s="140">
        <v>16.2</v>
      </c>
      <c r="AE77" s="141">
        <v>13.53</v>
      </c>
      <c r="AF77" s="144">
        <f t="shared" si="9"/>
        <v>13.26</v>
      </c>
      <c r="AG77" s="145"/>
      <c r="AH77" s="146">
        <v>12.4</v>
      </c>
      <c r="AI77" s="132">
        <v>15.25</v>
      </c>
      <c r="AJ77" s="132">
        <f t="shared" si="10"/>
        <v>13.54</v>
      </c>
      <c r="AK77" s="132">
        <v>8.78</v>
      </c>
      <c r="AL77" s="132">
        <v>14.75</v>
      </c>
      <c r="AM77" s="144">
        <f t="shared" si="11"/>
        <v>11.168</v>
      </c>
      <c r="AN77" s="147">
        <f t="shared" si="12"/>
        <v>12.06</v>
      </c>
      <c r="AO77" s="148">
        <f t="shared" si="13"/>
        <v>13.0515</v>
      </c>
      <c r="AP77" s="148">
        <f t="shared" si="14"/>
        <v>12.35385965</v>
      </c>
      <c r="AQ77" s="148">
        <f t="shared" si="15"/>
        <v>12.71162393</v>
      </c>
      <c r="AR77" s="149">
        <f t="shared" si="16"/>
        <v>99</v>
      </c>
      <c r="AS77" s="133">
        <f t="shared" si="17"/>
        <v>63.28574786</v>
      </c>
      <c r="AT77" s="149">
        <f t="shared" si="18"/>
        <v>94</v>
      </c>
      <c r="AU77" s="133">
        <f t="shared" si="19"/>
        <v>75.34574786</v>
      </c>
      <c r="AV77" s="149">
        <f t="shared" si="20"/>
        <v>98</v>
      </c>
      <c r="AW77" s="133">
        <f t="shared" si="21"/>
        <v>74.92574786</v>
      </c>
      <c r="AX77" s="149">
        <f t="shared" si="22"/>
        <v>111</v>
      </c>
      <c r="AY77" s="147">
        <f t="shared" si="23"/>
        <v>62.86574786</v>
      </c>
      <c r="AZ77" s="149">
        <f t="shared" si="24"/>
        <v>95</v>
      </c>
      <c r="BA77" s="150"/>
      <c r="BB77" s="150"/>
      <c r="BC77" s="150"/>
      <c r="BD77" s="151"/>
      <c r="BE77" s="152"/>
      <c r="BF77" s="152"/>
      <c r="BG77" s="152"/>
      <c r="BH77" s="152"/>
      <c r="BI77" s="152"/>
      <c r="BJ77" s="152"/>
      <c r="BK77" s="152"/>
      <c r="BL77" s="152"/>
      <c r="BM77" s="152"/>
      <c r="BN77" s="100"/>
      <c r="BO77" s="126"/>
      <c r="BP77" s="126"/>
    </row>
    <row r="78" ht="30.0" customHeight="1">
      <c r="A78" s="153" t="s">
        <v>4778</v>
      </c>
      <c r="B78" s="153" t="s">
        <v>4779</v>
      </c>
      <c r="C78" s="102">
        <f t="shared" si="1"/>
        <v>13.48162393</v>
      </c>
      <c r="D78" s="103"/>
      <c r="E78" s="104">
        <v>14.65</v>
      </c>
      <c r="F78" s="105">
        <v>9.95</v>
      </c>
      <c r="G78" s="105">
        <f t="shared" si="2"/>
        <v>12.3</v>
      </c>
      <c r="H78" s="106">
        <v>10.63</v>
      </c>
      <c r="I78" s="106">
        <v>11.75</v>
      </c>
      <c r="J78" s="106">
        <f t="shared" si="3"/>
        <v>11.19</v>
      </c>
      <c r="K78" s="107">
        <f t="shared" si="4"/>
        <v>11.745</v>
      </c>
      <c r="L78" s="107"/>
      <c r="M78" s="108">
        <v>7.0</v>
      </c>
      <c r="N78" s="109">
        <v>13.7</v>
      </c>
      <c r="O78" s="110">
        <v>11.88</v>
      </c>
      <c r="P78" s="106">
        <v>16.95</v>
      </c>
      <c r="Q78" s="110">
        <v>15.63</v>
      </c>
      <c r="R78" s="110">
        <v>18.25</v>
      </c>
      <c r="S78" s="154">
        <v>14.63</v>
      </c>
      <c r="T78" s="112">
        <v>10.56</v>
      </c>
      <c r="U78" s="113">
        <f t="shared" si="5"/>
        <v>9.871428571</v>
      </c>
      <c r="V78" s="113">
        <f t="shared" si="6"/>
        <v>13.755</v>
      </c>
      <c r="W78" s="113">
        <f t="shared" si="7"/>
        <v>13.755</v>
      </c>
      <c r="X78" s="113">
        <f t="shared" si="8"/>
        <v>16.85769231</v>
      </c>
      <c r="Y78" s="113"/>
      <c r="Z78" s="114">
        <v>13.65</v>
      </c>
      <c r="AA78" s="115">
        <v>12.73</v>
      </c>
      <c r="AB78" s="116">
        <v>14.63</v>
      </c>
      <c r="AC78" s="117">
        <v>14.95</v>
      </c>
      <c r="AD78" s="114">
        <v>15.4</v>
      </c>
      <c r="AE78" s="115">
        <v>12.7</v>
      </c>
      <c r="AF78" s="118">
        <f t="shared" si="9"/>
        <v>14.01</v>
      </c>
      <c r="AG78" s="119"/>
      <c r="AH78" s="120">
        <v>16.23</v>
      </c>
      <c r="AI78" s="106">
        <v>14.63</v>
      </c>
      <c r="AJ78" s="106">
        <f t="shared" si="10"/>
        <v>15.59</v>
      </c>
      <c r="AK78" s="106">
        <v>14.65</v>
      </c>
      <c r="AL78" s="106">
        <v>14.25</v>
      </c>
      <c r="AM78" s="118">
        <f t="shared" si="11"/>
        <v>14.49</v>
      </c>
      <c r="AN78" s="121">
        <f t="shared" si="12"/>
        <v>15.10666667</v>
      </c>
      <c r="AO78" s="122">
        <f t="shared" si="13"/>
        <v>14.56283333</v>
      </c>
      <c r="AP78" s="122">
        <f t="shared" si="14"/>
        <v>12.34350877</v>
      </c>
      <c r="AQ78" s="122">
        <f t="shared" si="15"/>
        <v>13.48162393</v>
      </c>
      <c r="AR78" s="123">
        <f t="shared" si="16"/>
        <v>55</v>
      </c>
      <c r="AS78" s="107">
        <f t="shared" si="17"/>
        <v>65.22324786</v>
      </c>
      <c r="AT78" s="123">
        <f t="shared" si="18"/>
        <v>69</v>
      </c>
      <c r="AU78" s="107">
        <f t="shared" si="19"/>
        <v>80.32991453</v>
      </c>
      <c r="AV78" s="123">
        <f t="shared" si="20"/>
        <v>54</v>
      </c>
      <c r="AW78" s="107">
        <f t="shared" si="21"/>
        <v>82.6215812</v>
      </c>
      <c r="AX78" s="123">
        <f t="shared" si="22"/>
        <v>41</v>
      </c>
      <c r="AY78" s="121">
        <f t="shared" si="23"/>
        <v>67.51491453</v>
      </c>
      <c r="AZ78" s="123">
        <f t="shared" si="24"/>
        <v>57</v>
      </c>
      <c r="BA78" s="155"/>
      <c r="BB78" s="155"/>
      <c r="BC78" s="155"/>
      <c r="BD78" s="156"/>
      <c r="BE78" s="125"/>
      <c r="BF78" s="125"/>
      <c r="BG78" s="125"/>
      <c r="BH78" s="125"/>
      <c r="BI78" s="125"/>
      <c r="BJ78" s="125"/>
      <c r="BK78" s="125"/>
      <c r="BL78" s="125"/>
      <c r="BM78" s="125"/>
      <c r="BN78" s="100"/>
      <c r="BO78" s="126"/>
      <c r="BP78" s="126"/>
    </row>
    <row r="79" ht="30.0" customHeight="1">
      <c r="A79" s="127" t="s">
        <v>3587</v>
      </c>
      <c r="B79" s="127" t="s">
        <v>3588</v>
      </c>
      <c r="C79" s="128">
        <f t="shared" si="1"/>
        <v>13.22452991</v>
      </c>
      <c r="D79" s="129"/>
      <c r="E79" s="168">
        <v>16.9</v>
      </c>
      <c r="F79" s="168">
        <v>16.05</v>
      </c>
      <c r="G79" s="131">
        <f t="shared" si="2"/>
        <v>16.475</v>
      </c>
      <c r="H79" s="132">
        <v>17.25</v>
      </c>
      <c r="I79" s="132">
        <v>9.25</v>
      </c>
      <c r="J79" s="132">
        <f t="shared" si="3"/>
        <v>13.25</v>
      </c>
      <c r="K79" s="133">
        <f t="shared" si="4"/>
        <v>14.8625</v>
      </c>
      <c r="L79" s="133"/>
      <c r="M79" s="134">
        <v>7.0</v>
      </c>
      <c r="N79" s="135">
        <v>10.45</v>
      </c>
      <c r="O79" s="136">
        <v>13.5</v>
      </c>
      <c r="P79" s="132">
        <v>16.9</v>
      </c>
      <c r="Q79" s="136">
        <v>13.13</v>
      </c>
      <c r="R79" s="136">
        <v>16.13</v>
      </c>
      <c r="S79" s="137">
        <v>11.25</v>
      </c>
      <c r="T79" s="138">
        <v>11.0</v>
      </c>
      <c r="U79" s="139">
        <f t="shared" si="5"/>
        <v>8.478571429</v>
      </c>
      <c r="V79" s="139">
        <f t="shared" si="6"/>
        <v>13.95</v>
      </c>
      <c r="W79" s="139">
        <f t="shared" si="7"/>
        <v>13.315</v>
      </c>
      <c r="X79" s="139">
        <f t="shared" si="8"/>
        <v>14.25307692</v>
      </c>
      <c r="Y79" s="139"/>
      <c r="Z79" s="140">
        <v>11.28</v>
      </c>
      <c r="AA79" s="141">
        <v>12.58</v>
      </c>
      <c r="AB79" s="142">
        <v>16.08</v>
      </c>
      <c r="AC79" s="141">
        <v>16.18</v>
      </c>
      <c r="AD79" s="140">
        <v>14.1</v>
      </c>
      <c r="AE79" s="141">
        <v>11.9</v>
      </c>
      <c r="AF79" s="144">
        <f t="shared" si="9"/>
        <v>13.68666667</v>
      </c>
      <c r="AG79" s="145"/>
      <c r="AH79" s="146">
        <v>12.0</v>
      </c>
      <c r="AI79" s="132">
        <v>13.25</v>
      </c>
      <c r="AJ79" s="132">
        <f t="shared" si="10"/>
        <v>12.5</v>
      </c>
      <c r="AK79" s="132">
        <v>13.63</v>
      </c>
      <c r="AL79" s="132">
        <v>13.25</v>
      </c>
      <c r="AM79" s="144">
        <f t="shared" si="11"/>
        <v>13.478</v>
      </c>
      <c r="AN79" s="147">
        <f t="shared" si="12"/>
        <v>12.96</v>
      </c>
      <c r="AO79" s="148">
        <f t="shared" si="13"/>
        <v>14.09016667</v>
      </c>
      <c r="AP79" s="148">
        <f t="shared" si="14"/>
        <v>12.31333333</v>
      </c>
      <c r="AQ79" s="148">
        <f t="shared" si="15"/>
        <v>13.22452991</v>
      </c>
      <c r="AR79" s="149">
        <f t="shared" si="16"/>
        <v>62</v>
      </c>
      <c r="AS79" s="133">
        <f t="shared" si="17"/>
        <v>65.06989316</v>
      </c>
      <c r="AT79" s="149">
        <f t="shared" si="18"/>
        <v>70</v>
      </c>
      <c r="AU79" s="133">
        <f t="shared" si="19"/>
        <v>78.02989316</v>
      </c>
      <c r="AV79" s="149">
        <f t="shared" si="20"/>
        <v>71</v>
      </c>
      <c r="AW79" s="133">
        <f t="shared" si="21"/>
        <v>77.68155983</v>
      </c>
      <c r="AX79" s="149">
        <f t="shared" si="22"/>
        <v>81</v>
      </c>
      <c r="AY79" s="147">
        <f t="shared" si="23"/>
        <v>64.72155983</v>
      </c>
      <c r="AZ79" s="149">
        <f t="shared" si="24"/>
        <v>78</v>
      </c>
      <c r="BA79" s="150"/>
      <c r="BB79" s="150"/>
      <c r="BC79" s="150"/>
      <c r="BD79" s="151"/>
      <c r="BE79" s="152"/>
      <c r="BF79" s="152"/>
      <c r="BG79" s="152"/>
      <c r="BH79" s="152"/>
      <c r="BI79" s="152"/>
      <c r="BJ79" s="152"/>
      <c r="BK79" s="152"/>
      <c r="BL79" s="152"/>
      <c r="BM79" s="152"/>
      <c r="BN79" s="100"/>
      <c r="BO79" s="126"/>
      <c r="BP79" s="126"/>
    </row>
    <row r="80" ht="30.0" customHeight="1">
      <c r="A80" s="101" t="s">
        <v>3260</v>
      </c>
      <c r="B80" s="101" t="s">
        <v>3261</v>
      </c>
      <c r="C80" s="102">
        <f t="shared" si="1"/>
        <v>13.13931624</v>
      </c>
      <c r="D80" s="103"/>
      <c r="E80" s="173">
        <v>12.65</v>
      </c>
      <c r="F80" s="105">
        <v>11.7</v>
      </c>
      <c r="G80" s="105">
        <f t="shared" si="2"/>
        <v>12.175</v>
      </c>
      <c r="H80" s="106">
        <v>15.03</v>
      </c>
      <c r="I80" s="106">
        <v>11.65</v>
      </c>
      <c r="J80" s="106">
        <f t="shared" si="3"/>
        <v>13.34</v>
      </c>
      <c r="K80" s="107">
        <f t="shared" si="4"/>
        <v>12.7575</v>
      </c>
      <c r="L80" s="107"/>
      <c r="M80" s="108">
        <v>7.0</v>
      </c>
      <c r="N80" s="109">
        <v>12.63</v>
      </c>
      <c r="O80" s="110">
        <v>14.19</v>
      </c>
      <c r="P80" s="106">
        <v>19.65</v>
      </c>
      <c r="Q80" s="110">
        <v>11.38</v>
      </c>
      <c r="R80" s="110">
        <v>18.25</v>
      </c>
      <c r="S80" s="154">
        <v>15.0</v>
      </c>
      <c r="T80" s="112">
        <v>11.0</v>
      </c>
      <c r="U80" s="113">
        <f t="shared" si="5"/>
        <v>9.412857143</v>
      </c>
      <c r="V80" s="113">
        <f t="shared" si="6"/>
        <v>15.325</v>
      </c>
      <c r="W80" s="113">
        <f t="shared" si="7"/>
        <v>12.785</v>
      </c>
      <c r="X80" s="113">
        <f t="shared" si="8"/>
        <v>17</v>
      </c>
      <c r="Y80" s="113"/>
      <c r="Z80" s="114">
        <v>13.38</v>
      </c>
      <c r="AA80" s="115">
        <v>9.0</v>
      </c>
      <c r="AB80" s="116">
        <v>13.83</v>
      </c>
      <c r="AC80" s="115">
        <v>13.65</v>
      </c>
      <c r="AD80" s="114">
        <v>14.8</v>
      </c>
      <c r="AE80" s="115">
        <v>10.28</v>
      </c>
      <c r="AF80" s="118">
        <f t="shared" si="9"/>
        <v>12.49</v>
      </c>
      <c r="AG80" s="119"/>
      <c r="AH80" s="120">
        <v>13.38</v>
      </c>
      <c r="AI80" s="106">
        <v>14.5</v>
      </c>
      <c r="AJ80" s="106">
        <f t="shared" si="10"/>
        <v>13.828</v>
      </c>
      <c r="AK80" s="106">
        <v>10.63</v>
      </c>
      <c r="AL80" s="106">
        <v>15.75</v>
      </c>
      <c r="AM80" s="118">
        <f t="shared" si="11"/>
        <v>12.678</v>
      </c>
      <c r="AN80" s="121">
        <f t="shared" si="12"/>
        <v>13.045</v>
      </c>
      <c r="AO80" s="122">
        <f t="shared" si="13"/>
        <v>13.93283333</v>
      </c>
      <c r="AP80" s="122">
        <f t="shared" si="14"/>
        <v>12.30403509</v>
      </c>
      <c r="AQ80" s="122">
        <f t="shared" si="15"/>
        <v>13.13931624</v>
      </c>
      <c r="AR80" s="123">
        <f t="shared" si="16"/>
        <v>67</v>
      </c>
      <c r="AS80" s="107">
        <f t="shared" si="17"/>
        <v>63.99779915</v>
      </c>
      <c r="AT80" s="123">
        <f t="shared" si="18"/>
        <v>86</v>
      </c>
      <c r="AU80" s="107">
        <f t="shared" si="19"/>
        <v>77.04279915</v>
      </c>
      <c r="AV80" s="123">
        <f t="shared" si="20"/>
        <v>83</v>
      </c>
      <c r="AW80" s="107">
        <f t="shared" si="21"/>
        <v>77.75613248</v>
      </c>
      <c r="AX80" s="123">
        <f t="shared" si="22"/>
        <v>80</v>
      </c>
      <c r="AY80" s="121">
        <f t="shared" si="23"/>
        <v>64.71113248</v>
      </c>
      <c r="AZ80" s="123">
        <f t="shared" si="24"/>
        <v>79</v>
      </c>
      <c r="BA80" s="155"/>
      <c r="BB80" s="155"/>
      <c r="BC80" s="155"/>
      <c r="BD80" s="156"/>
      <c r="BE80" s="125"/>
      <c r="BF80" s="125"/>
      <c r="BG80" s="125"/>
      <c r="BH80" s="125"/>
      <c r="BI80" s="125"/>
      <c r="BJ80" s="125"/>
      <c r="BK80" s="125"/>
      <c r="BL80" s="125"/>
      <c r="BM80" s="125"/>
      <c r="BN80" s="100"/>
      <c r="BO80" s="126"/>
      <c r="BP80" s="126"/>
    </row>
    <row r="81" ht="30.0" customHeight="1">
      <c r="A81" s="127" t="s">
        <v>5071</v>
      </c>
      <c r="B81" s="127" t="s">
        <v>1482</v>
      </c>
      <c r="C81" s="128">
        <f t="shared" si="1"/>
        <v>12.72854701</v>
      </c>
      <c r="D81" s="129"/>
      <c r="E81" s="130">
        <v>11.13</v>
      </c>
      <c r="F81" s="131">
        <v>8.38</v>
      </c>
      <c r="G81" s="131">
        <f t="shared" si="2"/>
        <v>9.755</v>
      </c>
      <c r="H81" s="132">
        <v>11.2</v>
      </c>
      <c r="I81" s="132">
        <v>15.3</v>
      </c>
      <c r="J81" s="132">
        <f t="shared" si="3"/>
        <v>13.25</v>
      </c>
      <c r="K81" s="133">
        <f t="shared" si="4"/>
        <v>11.5025</v>
      </c>
      <c r="L81" s="133"/>
      <c r="M81" s="134">
        <v>7.0</v>
      </c>
      <c r="N81" s="135">
        <v>12.44</v>
      </c>
      <c r="O81" s="136">
        <v>14.88</v>
      </c>
      <c r="P81" s="132">
        <v>17.0</v>
      </c>
      <c r="Q81" s="136">
        <v>12.44</v>
      </c>
      <c r="R81" s="136">
        <v>18.25</v>
      </c>
      <c r="S81" s="137">
        <v>13.75</v>
      </c>
      <c r="T81" s="138">
        <v>11.63</v>
      </c>
      <c r="U81" s="139">
        <f t="shared" si="5"/>
        <v>9.331428571</v>
      </c>
      <c r="V81" s="139">
        <f t="shared" si="6"/>
        <v>14.315</v>
      </c>
      <c r="W81" s="139">
        <f t="shared" si="7"/>
        <v>13.66</v>
      </c>
      <c r="X81" s="139">
        <f t="shared" si="8"/>
        <v>16.51923077</v>
      </c>
      <c r="Y81" s="139"/>
      <c r="Z81" s="140">
        <v>10.53</v>
      </c>
      <c r="AA81" s="141">
        <v>10.7</v>
      </c>
      <c r="AB81" s="142">
        <v>11.93</v>
      </c>
      <c r="AC81" s="141">
        <v>14.85</v>
      </c>
      <c r="AD81" s="140">
        <v>13.85</v>
      </c>
      <c r="AE81" s="141">
        <v>11.33</v>
      </c>
      <c r="AF81" s="144">
        <f t="shared" si="9"/>
        <v>12.19833333</v>
      </c>
      <c r="AG81" s="145"/>
      <c r="AH81" s="146">
        <v>12.93</v>
      </c>
      <c r="AI81" s="132">
        <v>12.88</v>
      </c>
      <c r="AJ81" s="132">
        <f t="shared" si="10"/>
        <v>12.91</v>
      </c>
      <c r="AK81" s="132">
        <v>12.13</v>
      </c>
      <c r="AL81" s="132">
        <v>14.0</v>
      </c>
      <c r="AM81" s="144">
        <f t="shared" si="11"/>
        <v>12.878</v>
      </c>
      <c r="AN81" s="147">
        <f t="shared" si="12"/>
        <v>12.83333333</v>
      </c>
      <c r="AO81" s="148">
        <f t="shared" si="13"/>
        <v>13.14</v>
      </c>
      <c r="AP81" s="148">
        <f t="shared" si="14"/>
        <v>12.2954386</v>
      </c>
      <c r="AQ81" s="148">
        <f t="shared" si="15"/>
        <v>12.72854701</v>
      </c>
      <c r="AR81" s="149">
        <f t="shared" si="16"/>
        <v>96</v>
      </c>
      <c r="AS81" s="133">
        <f t="shared" si="17"/>
        <v>62.52626068</v>
      </c>
      <c r="AT81" s="149">
        <f t="shared" si="18"/>
        <v>102</v>
      </c>
      <c r="AU81" s="133">
        <f t="shared" si="19"/>
        <v>75.35959402</v>
      </c>
      <c r="AV81" s="149">
        <f t="shared" si="20"/>
        <v>97</v>
      </c>
      <c r="AW81" s="133">
        <f t="shared" si="21"/>
        <v>75.06626068</v>
      </c>
      <c r="AX81" s="149">
        <f t="shared" si="22"/>
        <v>108</v>
      </c>
      <c r="AY81" s="147">
        <f t="shared" si="23"/>
        <v>62.23292735</v>
      </c>
      <c r="AZ81" s="149">
        <f t="shared" si="24"/>
        <v>106</v>
      </c>
      <c r="BA81" s="150"/>
      <c r="BB81" s="150"/>
      <c r="BC81" s="150"/>
      <c r="BD81" s="151"/>
      <c r="BE81" s="152"/>
      <c r="BF81" s="152"/>
      <c r="BG81" s="152"/>
      <c r="BH81" s="152"/>
      <c r="BI81" s="152"/>
      <c r="BJ81" s="152"/>
      <c r="BK81" s="152"/>
      <c r="BL81" s="152"/>
      <c r="BM81" s="152"/>
      <c r="BN81" s="100"/>
      <c r="BO81" s="126"/>
      <c r="BP81" s="126"/>
    </row>
    <row r="82" ht="30.0" customHeight="1">
      <c r="A82" s="162" t="s">
        <v>1931</v>
      </c>
      <c r="B82" s="162" t="s">
        <v>1932</v>
      </c>
      <c r="C82" s="102">
        <f t="shared" si="1"/>
        <v>12.5674359</v>
      </c>
      <c r="D82" s="103"/>
      <c r="E82" s="163">
        <v>11.98</v>
      </c>
      <c r="F82" s="105">
        <v>10.95</v>
      </c>
      <c r="G82" s="105">
        <f t="shared" si="2"/>
        <v>11.465</v>
      </c>
      <c r="H82" s="106">
        <v>11.05</v>
      </c>
      <c r="I82" s="106">
        <v>14.4</v>
      </c>
      <c r="J82" s="106">
        <f t="shared" si="3"/>
        <v>12.725</v>
      </c>
      <c r="K82" s="107">
        <f t="shared" si="4"/>
        <v>12.095</v>
      </c>
      <c r="L82" s="107"/>
      <c r="M82" s="108">
        <v>7.0</v>
      </c>
      <c r="N82" s="109">
        <v>11.31</v>
      </c>
      <c r="O82" s="110">
        <v>18.75</v>
      </c>
      <c r="P82" s="106">
        <v>20.0</v>
      </c>
      <c r="Q82" s="110">
        <v>9.38</v>
      </c>
      <c r="R82" s="110">
        <v>12.63</v>
      </c>
      <c r="S82" s="154">
        <v>12.25</v>
      </c>
      <c r="T82" s="112">
        <v>9.88</v>
      </c>
      <c r="U82" s="113">
        <f t="shared" si="5"/>
        <v>8.847142857</v>
      </c>
      <c r="V82" s="113">
        <f t="shared" si="6"/>
        <v>14.94</v>
      </c>
      <c r="W82" s="113">
        <f t="shared" si="7"/>
        <v>14.065</v>
      </c>
      <c r="X82" s="113">
        <f t="shared" si="8"/>
        <v>12.48384615</v>
      </c>
      <c r="Y82" s="113"/>
      <c r="Z82" s="114">
        <v>12.35</v>
      </c>
      <c r="AA82" s="165">
        <v>13.13</v>
      </c>
      <c r="AB82" s="116">
        <v>16.6</v>
      </c>
      <c r="AC82" s="165">
        <v>14.55</v>
      </c>
      <c r="AD82" s="114">
        <v>16.55</v>
      </c>
      <c r="AE82" s="165">
        <v>12.88</v>
      </c>
      <c r="AF82" s="118">
        <f t="shared" si="9"/>
        <v>14.34333333</v>
      </c>
      <c r="AG82" s="119"/>
      <c r="AH82" s="120">
        <v>8.48</v>
      </c>
      <c r="AI82" s="106">
        <v>14.5</v>
      </c>
      <c r="AJ82" s="106">
        <f t="shared" si="10"/>
        <v>10.888</v>
      </c>
      <c r="AK82" s="106">
        <v>8.43</v>
      </c>
      <c r="AL82" s="106">
        <v>18.0</v>
      </c>
      <c r="AM82" s="118">
        <f t="shared" si="11"/>
        <v>12.258</v>
      </c>
      <c r="AN82" s="121">
        <f t="shared" si="12"/>
        <v>11.05333333</v>
      </c>
      <c r="AO82" s="122">
        <f t="shared" si="13"/>
        <v>12.83816667</v>
      </c>
      <c r="AP82" s="122">
        <f t="shared" si="14"/>
        <v>12.28245614</v>
      </c>
      <c r="AQ82" s="122">
        <f t="shared" si="15"/>
        <v>12.5674359</v>
      </c>
      <c r="AR82" s="123">
        <f t="shared" si="16"/>
        <v>105</v>
      </c>
      <c r="AS82" s="107">
        <f t="shared" si="17"/>
        <v>57.71487179</v>
      </c>
      <c r="AT82" s="123">
        <f t="shared" si="18"/>
        <v>159</v>
      </c>
      <c r="AU82" s="107">
        <f t="shared" si="19"/>
        <v>68.76820513</v>
      </c>
      <c r="AV82" s="123">
        <f t="shared" si="20"/>
        <v>171</v>
      </c>
      <c r="AW82" s="107">
        <f t="shared" si="21"/>
        <v>70.64653846</v>
      </c>
      <c r="AX82" s="123">
        <f t="shared" si="22"/>
        <v>158</v>
      </c>
      <c r="AY82" s="121">
        <f t="shared" si="23"/>
        <v>59.59320513</v>
      </c>
      <c r="AZ82" s="123">
        <f t="shared" si="24"/>
        <v>139</v>
      </c>
      <c r="BA82" s="124"/>
      <c r="BB82" s="124"/>
      <c r="BC82" s="124"/>
      <c r="BD82" s="123"/>
      <c r="BE82" s="125"/>
      <c r="BF82" s="125"/>
      <c r="BG82" s="125"/>
      <c r="BH82" s="125"/>
      <c r="BI82" s="125"/>
      <c r="BJ82" s="125"/>
      <c r="BK82" s="125"/>
      <c r="BL82" s="125"/>
      <c r="BM82" s="125"/>
      <c r="BN82" s="100"/>
      <c r="BO82" s="126"/>
      <c r="BP82" s="126"/>
    </row>
    <row r="83" ht="30.0" customHeight="1">
      <c r="A83" s="160" t="s">
        <v>1308</v>
      </c>
      <c r="B83" s="160" t="s">
        <v>1309</v>
      </c>
      <c r="C83" s="128">
        <f t="shared" si="1"/>
        <v>12.77700855</v>
      </c>
      <c r="D83" s="129"/>
      <c r="E83" s="130">
        <v>9.6</v>
      </c>
      <c r="F83" s="131">
        <v>8.73</v>
      </c>
      <c r="G83" s="131">
        <f t="shared" si="2"/>
        <v>9.165</v>
      </c>
      <c r="H83" s="132">
        <v>10.78</v>
      </c>
      <c r="I83" s="132">
        <v>13.75</v>
      </c>
      <c r="J83" s="132">
        <f t="shared" si="3"/>
        <v>12.265</v>
      </c>
      <c r="K83" s="133">
        <f t="shared" si="4"/>
        <v>10.715</v>
      </c>
      <c r="L83" s="133"/>
      <c r="M83" s="134">
        <v>7.0</v>
      </c>
      <c r="N83" s="135">
        <v>13.63</v>
      </c>
      <c r="O83" s="136">
        <v>12.38</v>
      </c>
      <c r="P83" s="132">
        <v>12.2</v>
      </c>
      <c r="Q83" s="136">
        <v>13.44</v>
      </c>
      <c r="R83" s="136">
        <v>18.63</v>
      </c>
      <c r="S83" s="137">
        <v>13.5</v>
      </c>
      <c r="T83" s="138">
        <v>14.44</v>
      </c>
      <c r="U83" s="139">
        <f t="shared" si="5"/>
        <v>9.841428571</v>
      </c>
      <c r="V83" s="139">
        <f t="shared" si="6"/>
        <v>13.32</v>
      </c>
      <c r="W83" s="139">
        <f t="shared" si="7"/>
        <v>12.91</v>
      </c>
      <c r="X83" s="139">
        <f t="shared" si="8"/>
        <v>16.65692308</v>
      </c>
      <c r="Y83" s="139"/>
      <c r="Z83" s="140">
        <v>14.13</v>
      </c>
      <c r="AA83" s="141">
        <v>11.85</v>
      </c>
      <c r="AB83" s="142">
        <v>16.08</v>
      </c>
      <c r="AC83" s="141">
        <v>16.8</v>
      </c>
      <c r="AD83" s="140">
        <v>16.7</v>
      </c>
      <c r="AE83" s="141">
        <v>14.63</v>
      </c>
      <c r="AF83" s="144">
        <f t="shared" si="9"/>
        <v>15.03166667</v>
      </c>
      <c r="AG83" s="145"/>
      <c r="AH83" s="146">
        <v>10.88</v>
      </c>
      <c r="AI83" s="132">
        <v>14.0</v>
      </c>
      <c r="AJ83" s="132">
        <f t="shared" si="10"/>
        <v>12.128</v>
      </c>
      <c r="AK83" s="132">
        <v>12.03</v>
      </c>
      <c r="AL83" s="132">
        <v>13.25</v>
      </c>
      <c r="AM83" s="144">
        <f t="shared" si="11"/>
        <v>12.518</v>
      </c>
      <c r="AN83" s="147">
        <f t="shared" si="12"/>
        <v>12.17833333</v>
      </c>
      <c r="AO83" s="148">
        <f t="shared" si="13"/>
        <v>13.2515</v>
      </c>
      <c r="AP83" s="148">
        <f t="shared" si="14"/>
        <v>12.27754386</v>
      </c>
      <c r="AQ83" s="148">
        <f t="shared" si="15"/>
        <v>12.77700855</v>
      </c>
      <c r="AR83" s="149">
        <f t="shared" si="16"/>
        <v>92</v>
      </c>
      <c r="AS83" s="133">
        <f t="shared" si="17"/>
        <v>64.16068376</v>
      </c>
      <c r="AT83" s="149">
        <f t="shared" si="18"/>
        <v>84</v>
      </c>
      <c r="AU83" s="133">
        <f t="shared" si="19"/>
        <v>76.33901709</v>
      </c>
      <c r="AV83" s="149">
        <f t="shared" si="20"/>
        <v>88</v>
      </c>
      <c r="AW83" s="133">
        <f t="shared" si="21"/>
        <v>74.25568376</v>
      </c>
      <c r="AX83" s="149">
        <f t="shared" si="22"/>
        <v>116</v>
      </c>
      <c r="AY83" s="147">
        <f t="shared" si="23"/>
        <v>62.07735043</v>
      </c>
      <c r="AZ83" s="149">
        <f t="shared" si="24"/>
        <v>109</v>
      </c>
      <c r="BA83" s="159"/>
      <c r="BB83" s="159"/>
      <c r="BC83" s="159"/>
      <c r="BD83" s="149"/>
      <c r="BE83" s="152"/>
      <c r="BF83" s="152"/>
      <c r="BG83" s="152"/>
      <c r="BH83" s="152"/>
      <c r="BI83" s="152"/>
      <c r="BJ83" s="152"/>
      <c r="BK83" s="152"/>
      <c r="BL83" s="152"/>
      <c r="BM83" s="152"/>
      <c r="BN83" s="100"/>
      <c r="BO83" s="126"/>
      <c r="BP83" s="126"/>
    </row>
    <row r="84" ht="30.0" customHeight="1">
      <c r="A84" s="101" t="s">
        <v>2983</v>
      </c>
      <c r="B84" s="101" t="s">
        <v>2043</v>
      </c>
      <c r="C84" s="102">
        <f t="shared" si="1"/>
        <v>12.48367521</v>
      </c>
      <c r="D84" s="103"/>
      <c r="E84" s="104">
        <v>7.83</v>
      </c>
      <c r="F84" s="105">
        <v>9.25</v>
      </c>
      <c r="G84" s="105">
        <f t="shared" si="2"/>
        <v>8.54</v>
      </c>
      <c r="H84" s="106">
        <v>7.08</v>
      </c>
      <c r="I84" s="106">
        <v>13.5</v>
      </c>
      <c r="J84" s="106">
        <f t="shared" si="3"/>
        <v>10.29</v>
      </c>
      <c r="K84" s="107">
        <f t="shared" si="4"/>
        <v>9.415</v>
      </c>
      <c r="L84" s="107"/>
      <c r="M84" s="108">
        <v>7.0</v>
      </c>
      <c r="N84" s="109">
        <v>13.7</v>
      </c>
      <c r="O84" s="110">
        <v>11.0</v>
      </c>
      <c r="P84" s="106">
        <v>14.1</v>
      </c>
      <c r="Q84" s="110">
        <v>9.25</v>
      </c>
      <c r="R84" s="110">
        <v>17.38</v>
      </c>
      <c r="S84" s="154">
        <v>15.5</v>
      </c>
      <c r="T84" s="112">
        <v>11.88</v>
      </c>
      <c r="U84" s="113">
        <f t="shared" si="5"/>
        <v>9.871428571</v>
      </c>
      <c r="V84" s="113">
        <f t="shared" si="6"/>
        <v>12.99</v>
      </c>
      <c r="W84" s="113">
        <f t="shared" si="7"/>
        <v>10.125</v>
      </c>
      <c r="X84" s="113">
        <f t="shared" si="8"/>
        <v>16.65692308</v>
      </c>
      <c r="Y84" s="113"/>
      <c r="Z84" s="114">
        <v>14.2</v>
      </c>
      <c r="AA84" s="115">
        <v>13.88</v>
      </c>
      <c r="AB84" s="116">
        <v>15.25</v>
      </c>
      <c r="AC84" s="115">
        <v>16.88</v>
      </c>
      <c r="AD84" s="114">
        <v>15.8</v>
      </c>
      <c r="AE84" s="115">
        <v>11.5</v>
      </c>
      <c r="AF84" s="118">
        <f t="shared" si="9"/>
        <v>14.585</v>
      </c>
      <c r="AG84" s="119"/>
      <c r="AH84" s="120">
        <v>13.48</v>
      </c>
      <c r="AI84" s="106">
        <v>16.38</v>
      </c>
      <c r="AJ84" s="106">
        <f t="shared" si="10"/>
        <v>14.64</v>
      </c>
      <c r="AK84" s="106">
        <v>13.18</v>
      </c>
      <c r="AL84" s="106">
        <v>18.5</v>
      </c>
      <c r="AM84" s="118">
        <f t="shared" si="11"/>
        <v>15.308</v>
      </c>
      <c r="AN84" s="121">
        <f t="shared" si="12"/>
        <v>14.7</v>
      </c>
      <c r="AO84" s="122">
        <f t="shared" si="13"/>
        <v>12.7195</v>
      </c>
      <c r="AP84" s="122">
        <f t="shared" si="14"/>
        <v>12.2354386</v>
      </c>
      <c r="AQ84" s="122">
        <f t="shared" si="15"/>
        <v>12.48367521</v>
      </c>
      <c r="AR84" s="123">
        <f t="shared" si="16"/>
        <v>111</v>
      </c>
      <c r="AS84" s="107">
        <f t="shared" si="17"/>
        <v>58.99568376</v>
      </c>
      <c r="AT84" s="123">
        <f t="shared" si="18"/>
        <v>146</v>
      </c>
      <c r="AU84" s="107">
        <f t="shared" si="19"/>
        <v>73.69568376</v>
      </c>
      <c r="AV84" s="123">
        <f t="shared" si="20"/>
        <v>117</v>
      </c>
      <c r="AW84" s="107">
        <f t="shared" si="21"/>
        <v>77.48235043</v>
      </c>
      <c r="AX84" s="123">
        <f t="shared" si="22"/>
        <v>82</v>
      </c>
      <c r="AY84" s="121">
        <f t="shared" si="23"/>
        <v>62.78235043</v>
      </c>
      <c r="AZ84" s="123">
        <f t="shared" si="24"/>
        <v>97</v>
      </c>
      <c r="BA84" s="124"/>
      <c r="BB84" s="124"/>
      <c r="BC84" s="155"/>
      <c r="BD84" s="156"/>
      <c r="BE84" s="125"/>
      <c r="BF84" s="125"/>
      <c r="BG84" s="125"/>
      <c r="BH84" s="125"/>
      <c r="BI84" s="125"/>
      <c r="BJ84" s="125"/>
      <c r="BK84" s="125"/>
      <c r="BL84" s="125"/>
      <c r="BM84" s="125"/>
      <c r="BN84" s="100"/>
      <c r="BO84" s="126"/>
      <c r="BP84" s="126"/>
    </row>
    <row r="85" ht="30.0" customHeight="1">
      <c r="A85" s="157" t="s">
        <v>2684</v>
      </c>
      <c r="B85" s="157" t="s">
        <v>645</v>
      </c>
      <c r="C85" s="128">
        <f t="shared" si="1"/>
        <v>12.83683761</v>
      </c>
      <c r="D85" s="129"/>
      <c r="E85" s="168">
        <v>15.78</v>
      </c>
      <c r="F85" s="168">
        <v>7.78</v>
      </c>
      <c r="G85" s="131">
        <f t="shared" si="2"/>
        <v>11.78</v>
      </c>
      <c r="H85" s="132">
        <v>17.73</v>
      </c>
      <c r="I85" s="132">
        <v>11.0</v>
      </c>
      <c r="J85" s="132">
        <f t="shared" si="3"/>
        <v>14.365</v>
      </c>
      <c r="K85" s="133">
        <f t="shared" si="4"/>
        <v>13.0725</v>
      </c>
      <c r="L85" s="133"/>
      <c r="M85" s="134">
        <v>7.0</v>
      </c>
      <c r="N85" s="135">
        <v>12.88</v>
      </c>
      <c r="O85" s="136">
        <v>12.75</v>
      </c>
      <c r="P85" s="132">
        <v>12.6</v>
      </c>
      <c r="Q85" s="136">
        <v>14.69</v>
      </c>
      <c r="R85" s="136">
        <v>15.63</v>
      </c>
      <c r="S85" s="137">
        <v>14.88</v>
      </c>
      <c r="T85" s="138">
        <v>11.75</v>
      </c>
      <c r="U85" s="139">
        <f t="shared" si="5"/>
        <v>9.52</v>
      </c>
      <c r="V85" s="139">
        <f t="shared" si="6"/>
        <v>12.175</v>
      </c>
      <c r="W85" s="139">
        <f t="shared" si="7"/>
        <v>13.72</v>
      </c>
      <c r="X85" s="139">
        <f t="shared" si="8"/>
        <v>15.34153846</v>
      </c>
      <c r="Y85" s="139"/>
      <c r="Z85" s="140">
        <v>13.83</v>
      </c>
      <c r="AA85" s="141">
        <v>15.3</v>
      </c>
      <c r="AB85" s="142">
        <v>14.35</v>
      </c>
      <c r="AC85" s="141">
        <v>16.18</v>
      </c>
      <c r="AD85" s="140">
        <v>14.45</v>
      </c>
      <c r="AE85" s="141">
        <v>6.5</v>
      </c>
      <c r="AF85" s="144">
        <f t="shared" si="9"/>
        <v>13.435</v>
      </c>
      <c r="AG85" s="145"/>
      <c r="AH85" s="146">
        <v>10.18</v>
      </c>
      <c r="AI85" s="132">
        <v>13.88</v>
      </c>
      <c r="AJ85" s="132">
        <f t="shared" si="10"/>
        <v>11.66</v>
      </c>
      <c r="AK85" s="132">
        <v>10.4</v>
      </c>
      <c r="AL85" s="132">
        <v>17.25</v>
      </c>
      <c r="AM85" s="144">
        <f t="shared" si="11"/>
        <v>13.14</v>
      </c>
      <c r="AN85" s="147">
        <f t="shared" si="12"/>
        <v>12.04833333</v>
      </c>
      <c r="AO85" s="148">
        <f t="shared" si="13"/>
        <v>13.4135</v>
      </c>
      <c r="AP85" s="148">
        <f t="shared" si="14"/>
        <v>12.22982456</v>
      </c>
      <c r="AQ85" s="148">
        <f t="shared" si="15"/>
        <v>12.83683761</v>
      </c>
      <c r="AR85" s="149">
        <f t="shared" si="16"/>
        <v>84</v>
      </c>
      <c r="AS85" s="133">
        <f t="shared" si="17"/>
        <v>63.95950855</v>
      </c>
      <c r="AT85" s="149">
        <f t="shared" si="18"/>
        <v>87</v>
      </c>
      <c r="AU85" s="133">
        <f t="shared" si="19"/>
        <v>76.00784188</v>
      </c>
      <c r="AV85" s="149">
        <f t="shared" si="20"/>
        <v>91</v>
      </c>
      <c r="AW85" s="133">
        <f t="shared" si="21"/>
        <v>75.72284188</v>
      </c>
      <c r="AX85" s="149">
        <f t="shared" si="22"/>
        <v>99</v>
      </c>
      <c r="AY85" s="147">
        <f t="shared" si="23"/>
        <v>63.67450855</v>
      </c>
      <c r="AZ85" s="149">
        <f t="shared" si="24"/>
        <v>86</v>
      </c>
      <c r="BA85" s="159"/>
      <c r="BB85" s="159"/>
      <c r="BC85" s="159"/>
      <c r="BD85" s="149"/>
      <c r="BE85" s="152"/>
      <c r="BF85" s="152"/>
      <c r="BG85" s="152"/>
      <c r="BH85" s="152"/>
      <c r="BI85" s="152"/>
      <c r="BJ85" s="152"/>
      <c r="BK85" s="152"/>
      <c r="BL85" s="152"/>
      <c r="BM85" s="152"/>
      <c r="BN85" s="100"/>
      <c r="BO85" s="126"/>
      <c r="BP85" s="126"/>
    </row>
    <row r="86" ht="30.0" customHeight="1">
      <c r="A86" s="101" t="s">
        <v>1969</v>
      </c>
      <c r="B86" s="101" t="s">
        <v>1970</v>
      </c>
      <c r="C86" s="102">
        <f t="shared" si="1"/>
        <v>12.38008547</v>
      </c>
      <c r="D86" s="103"/>
      <c r="E86" s="163">
        <v>12.85</v>
      </c>
      <c r="F86" s="105">
        <v>9.4</v>
      </c>
      <c r="G86" s="105">
        <f t="shared" si="2"/>
        <v>11.125</v>
      </c>
      <c r="H86" s="106">
        <v>13.88</v>
      </c>
      <c r="I86" s="106">
        <v>9.98</v>
      </c>
      <c r="J86" s="106">
        <f t="shared" si="3"/>
        <v>11.93</v>
      </c>
      <c r="K86" s="107">
        <f t="shared" si="4"/>
        <v>11.5275</v>
      </c>
      <c r="L86" s="107"/>
      <c r="M86" s="108">
        <v>7.0</v>
      </c>
      <c r="N86" s="109">
        <v>12.51</v>
      </c>
      <c r="O86" s="110">
        <v>13.63</v>
      </c>
      <c r="P86" s="106">
        <v>15.9</v>
      </c>
      <c r="Q86" s="110">
        <v>8.31</v>
      </c>
      <c r="R86" s="110">
        <v>16.38</v>
      </c>
      <c r="S86" s="154">
        <v>11.75</v>
      </c>
      <c r="T86" s="112">
        <v>12.63</v>
      </c>
      <c r="U86" s="113">
        <f t="shared" si="5"/>
        <v>9.361428571</v>
      </c>
      <c r="V86" s="113">
        <f t="shared" si="6"/>
        <v>14.265</v>
      </c>
      <c r="W86" s="113">
        <f t="shared" si="7"/>
        <v>10.97</v>
      </c>
      <c r="X86" s="113">
        <f t="shared" si="8"/>
        <v>14.59923077</v>
      </c>
      <c r="Y86" s="113"/>
      <c r="Z86" s="114">
        <v>15.75</v>
      </c>
      <c r="AA86" s="165">
        <v>8.95</v>
      </c>
      <c r="AB86" s="116">
        <v>12.58</v>
      </c>
      <c r="AC86" s="165">
        <v>14.13</v>
      </c>
      <c r="AD86" s="114">
        <v>15.85</v>
      </c>
      <c r="AE86" s="165">
        <v>12.9</v>
      </c>
      <c r="AF86" s="118">
        <f t="shared" si="9"/>
        <v>13.36</v>
      </c>
      <c r="AG86" s="119"/>
      <c r="AH86" s="120">
        <v>12.2</v>
      </c>
      <c r="AI86" s="106">
        <v>11.75</v>
      </c>
      <c r="AJ86" s="106">
        <f t="shared" si="10"/>
        <v>12.02</v>
      </c>
      <c r="AK86" s="106">
        <v>14.93</v>
      </c>
      <c r="AL86" s="106">
        <v>13.5</v>
      </c>
      <c r="AM86" s="118">
        <f t="shared" si="11"/>
        <v>14.358</v>
      </c>
      <c r="AN86" s="121">
        <f t="shared" si="12"/>
        <v>13.25166667</v>
      </c>
      <c r="AO86" s="122">
        <f t="shared" si="13"/>
        <v>12.52583333</v>
      </c>
      <c r="AP86" s="122">
        <f t="shared" si="14"/>
        <v>12.22666667</v>
      </c>
      <c r="AQ86" s="122">
        <f t="shared" si="15"/>
        <v>12.38008547</v>
      </c>
      <c r="AR86" s="123">
        <f t="shared" si="16"/>
        <v>119</v>
      </c>
      <c r="AS86" s="107">
        <f t="shared" si="17"/>
        <v>60.06600427</v>
      </c>
      <c r="AT86" s="123">
        <f t="shared" si="18"/>
        <v>133</v>
      </c>
      <c r="AU86" s="107">
        <f t="shared" si="19"/>
        <v>73.31767094</v>
      </c>
      <c r="AV86" s="123">
        <f t="shared" si="20"/>
        <v>120</v>
      </c>
      <c r="AW86" s="107">
        <f t="shared" si="21"/>
        <v>75.30100427</v>
      </c>
      <c r="AX86" s="123">
        <f t="shared" si="22"/>
        <v>105</v>
      </c>
      <c r="AY86" s="121">
        <f t="shared" si="23"/>
        <v>62.04933761</v>
      </c>
      <c r="AZ86" s="123">
        <f t="shared" si="24"/>
        <v>110</v>
      </c>
      <c r="BA86" s="124"/>
      <c r="BB86" s="124"/>
      <c r="BC86" s="124"/>
      <c r="BD86" s="123"/>
      <c r="BE86" s="125"/>
      <c r="BF86" s="125"/>
      <c r="BG86" s="125"/>
      <c r="BH86" s="125"/>
      <c r="BI86" s="125"/>
      <c r="BJ86" s="125"/>
      <c r="BK86" s="125"/>
      <c r="BL86" s="125"/>
      <c r="BM86" s="125"/>
      <c r="BN86" s="100"/>
      <c r="BO86" s="126"/>
      <c r="BP86" s="126"/>
    </row>
    <row r="87" ht="30.0" customHeight="1">
      <c r="A87" s="127" t="s">
        <v>5277</v>
      </c>
      <c r="B87" s="127" t="s">
        <v>329</v>
      </c>
      <c r="C87" s="128">
        <f t="shared" si="1"/>
        <v>11.92333333</v>
      </c>
      <c r="D87" s="129"/>
      <c r="E87" s="130">
        <v>6.95</v>
      </c>
      <c r="F87" s="131">
        <v>5.1</v>
      </c>
      <c r="G87" s="131">
        <f t="shared" si="2"/>
        <v>6.025</v>
      </c>
      <c r="H87" s="132">
        <v>12.68</v>
      </c>
      <c r="I87" s="132">
        <v>12.5</v>
      </c>
      <c r="J87" s="132">
        <f t="shared" si="3"/>
        <v>12.59</v>
      </c>
      <c r="K87" s="133">
        <f t="shared" si="4"/>
        <v>9.3075</v>
      </c>
      <c r="L87" s="133"/>
      <c r="M87" s="134">
        <v>7.0</v>
      </c>
      <c r="N87" s="135">
        <v>13.58</v>
      </c>
      <c r="O87" s="136">
        <v>11.75</v>
      </c>
      <c r="P87" s="132">
        <v>13.3</v>
      </c>
      <c r="Q87" s="136">
        <v>9.25</v>
      </c>
      <c r="R87" s="136">
        <v>16.25</v>
      </c>
      <c r="S87" s="137">
        <v>11.38</v>
      </c>
      <c r="T87" s="138">
        <v>9.75</v>
      </c>
      <c r="U87" s="139">
        <f t="shared" si="5"/>
        <v>9.82</v>
      </c>
      <c r="V87" s="139">
        <f t="shared" si="6"/>
        <v>11.525</v>
      </c>
      <c r="W87" s="139">
        <f t="shared" si="7"/>
        <v>10.5</v>
      </c>
      <c r="X87" s="139">
        <f t="shared" si="8"/>
        <v>14.37692308</v>
      </c>
      <c r="Y87" s="139"/>
      <c r="Z87" s="140">
        <v>13.18</v>
      </c>
      <c r="AA87" s="141">
        <v>8.05</v>
      </c>
      <c r="AB87" s="142">
        <v>11.4</v>
      </c>
      <c r="AC87" s="141">
        <v>11.55</v>
      </c>
      <c r="AD87" s="140">
        <v>14.75</v>
      </c>
      <c r="AE87" s="141">
        <v>18.4</v>
      </c>
      <c r="AF87" s="144">
        <f t="shared" si="9"/>
        <v>12.88833333</v>
      </c>
      <c r="AG87" s="145"/>
      <c r="AH87" s="146">
        <v>14.03</v>
      </c>
      <c r="AI87" s="132">
        <v>18.25</v>
      </c>
      <c r="AJ87" s="132">
        <f t="shared" si="10"/>
        <v>15.718</v>
      </c>
      <c r="AK87" s="132">
        <v>14.3</v>
      </c>
      <c r="AL87" s="132">
        <v>16.5</v>
      </c>
      <c r="AM87" s="144">
        <f t="shared" si="11"/>
        <v>15.18</v>
      </c>
      <c r="AN87" s="147">
        <f t="shared" si="12"/>
        <v>15.235</v>
      </c>
      <c r="AO87" s="148">
        <f t="shared" si="13"/>
        <v>11.70616667</v>
      </c>
      <c r="AP87" s="148">
        <f t="shared" si="14"/>
        <v>12.15192982</v>
      </c>
      <c r="AQ87" s="148">
        <f t="shared" si="15"/>
        <v>11.92333333</v>
      </c>
      <c r="AR87" s="149">
        <f t="shared" si="16"/>
        <v>148</v>
      </c>
      <c r="AS87" s="133">
        <f t="shared" si="17"/>
        <v>56.0975</v>
      </c>
      <c r="AT87" s="149">
        <f t="shared" si="18"/>
        <v>183</v>
      </c>
      <c r="AU87" s="133">
        <f t="shared" si="19"/>
        <v>71.3325</v>
      </c>
      <c r="AV87" s="149">
        <f t="shared" si="20"/>
        <v>145</v>
      </c>
      <c r="AW87" s="133">
        <f t="shared" si="21"/>
        <v>77.20416667</v>
      </c>
      <c r="AX87" s="149">
        <f t="shared" si="22"/>
        <v>85</v>
      </c>
      <c r="AY87" s="147">
        <f t="shared" si="23"/>
        <v>61.96916667</v>
      </c>
      <c r="AZ87" s="149">
        <f t="shared" si="24"/>
        <v>115</v>
      </c>
      <c r="BA87" s="150"/>
      <c r="BB87" s="150"/>
      <c r="BC87" s="150"/>
      <c r="BD87" s="151"/>
      <c r="BE87" s="152"/>
      <c r="BF87" s="152"/>
      <c r="BG87" s="152"/>
      <c r="BH87" s="152"/>
      <c r="BI87" s="152"/>
      <c r="BJ87" s="152"/>
      <c r="BK87" s="152"/>
      <c r="BL87" s="152"/>
      <c r="BM87" s="152"/>
      <c r="BN87" s="100"/>
      <c r="BO87" s="126"/>
      <c r="BP87" s="126"/>
    </row>
    <row r="88" ht="30.0" customHeight="1">
      <c r="A88" s="153" t="s">
        <v>3635</v>
      </c>
      <c r="B88" s="153" t="s">
        <v>329</v>
      </c>
      <c r="C88" s="102">
        <f t="shared" si="1"/>
        <v>12.72538462</v>
      </c>
      <c r="D88" s="103"/>
      <c r="E88" s="167">
        <v>12.38</v>
      </c>
      <c r="F88" s="167">
        <v>11.9</v>
      </c>
      <c r="G88" s="105">
        <f t="shared" si="2"/>
        <v>12.14</v>
      </c>
      <c r="H88" s="106">
        <v>15.3</v>
      </c>
      <c r="I88" s="106">
        <v>13.3</v>
      </c>
      <c r="J88" s="106">
        <f t="shared" si="3"/>
        <v>14.3</v>
      </c>
      <c r="K88" s="107">
        <f t="shared" si="4"/>
        <v>13.22</v>
      </c>
      <c r="L88" s="107"/>
      <c r="M88" s="108">
        <v>7.0</v>
      </c>
      <c r="N88" s="109">
        <v>13.69</v>
      </c>
      <c r="O88" s="110">
        <v>12.81</v>
      </c>
      <c r="P88" s="174">
        <v>16.3</v>
      </c>
      <c r="Q88" s="110">
        <v>10.88</v>
      </c>
      <c r="R88" s="110">
        <v>16.19</v>
      </c>
      <c r="S88" s="154">
        <v>15.38</v>
      </c>
      <c r="T88" s="112">
        <v>9.38</v>
      </c>
      <c r="U88" s="113">
        <f t="shared" si="5"/>
        <v>9.867142857</v>
      </c>
      <c r="V88" s="113">
        <f t="shared" si="6"/>
        <v>12.84</v>
      </c>
      <c r="W88" s="113">
        <f t="shared" si="7"/>
        <v>11.845</v>
      </c>
      <c r="X88" s="113">
        <f t="shared" si="8"/>
        <v>15.87846154</v>
      </c>
      <c r="Y88" s="113"/>
      <c r="Z88" s="114">
        <v>13.0</v>
      </c>
      <c r="AA88" s="115">
        <v>10.88</v>
      </c>
      <c r="AB88" s="116">
        <v>12.58</v>
      </c>
      <c r="AC88" s="115">
        <v>13.4</v>
      </c>
      <c r="AD88" s="114">
        <v>15.15</v>
      </c>
      <c r="AE88" s="115">
        <v>9.18</v>
      </c>
      <c r="AF88" s="118">
        <f t="shared" si="9"/>
        <v>12.365</v>
      </c>
      <c r="AG88" s="119"/>
      <c r="AH88" s="120">
        <v>11.93</v>
      </c>
      <c r="AI88" s="106">
        <v>15.75</v>
      </c>
      <c r="AJ88" s="106">
        <f t="shared" si="10"/>
        <v>13.458</v>
      </c>
      <c r="AK88" s="106">
        <v>10.88</v>
      </c>
      <c r="AL88" s="106">
        <v>15.25</v>
      </c>
      <c r="AM88" s="118">
        <f t="shared" si="11"/>
        <v>12.628</v>
      </c>
      <c r="AN88" s="121">
        <f t="shared" si="12"/>
        <v>12.77</v>
      </c>
      <c r="AO88" s="122">
        <f t="shared" si="13"/>
        <v>13.3065</v>
      </c>
      <c r="AP88" s="122">
        <f t="shared" si="14"/>
        <v>12.11368421</v>
      </c>
      <c r="AQ88" s="122">
        <f t="shared" si="15"/>
        <v>12.72538462</v>
      </c>
      <c r="AR88" s="123">
        <f t="shared" si="16"/>
        <v>97</v>
      </c>
      <c r="AS88" s="107">
        <f t="shared" si="17"/>
        <v>61.97910256</v>
      </c>
      <c r="AT88" s="123">
        <f t="shared" si="18"/>
        <v>106</v>
      </c>
      <c r="AU88" s="107">
        <f t="shared" si="19"/>
        <v>74.74910256</v>
      </c>
      <c r="AV88" s="123">
        <f t="shared" si="20"/>
        <v>103</v>
      </c>
      <c r="AW88" s="107">
        <f t="shared" si="21"/>
        <v>77.90076923</v>
      </c>
      <c r="AX88" s="123">
        <f t="shared" si="22"/>
        <v>79</v>
      </c>
      <c r="AY88" s="121">
        <f t="shared" si="23"/>
        <v>65.13076923</v>
      </c>
      <c r="AZ88" s="123">
        <f t="shared" si="24"/>
        <v>77</v>
      </c>
      <c r="BA88" s="155"/>
      <c r="BB88" s="155"/>
      <c r="BC88" s="155"/>
      <c r="BD88" s="156"/>
      <c r="BE88" s="125"/>
      <c r="BF88" s="125"/>
      <c r="BG88" s="125"/>
      <c r="BH88" s="125"/>
      <c r="BI88" s="125"/>
      <c r="BJ88" s="125"/>
      <c r="BK88" s="125"/>
      <c r="BL88" s="125"/>
      <c r="BM88" s="125"/>
      <c r="BN88" s="100"/>
      <c r="BO88" s="126"/>
      <c r="BP88" s="126"/>
    </row>
    <row r="89" ht="30.0" customHeight="1">
      <c r="A89" s="127" t="s">
        <v>4914</v>
      </c>
      <c r="B89" s="127" t="s">
        <v>329</v>
      </c>
      <c r="C89" s="128">
        <f t="shared" si="1"/>
        <v>12.81547009</v>
      </c>
      <c r="D89" s="129"/>
      <c r="E89" s="130">
        <v>8.98</v>
      </c>
      <c r="F89" s="131">
        <v>7.38</v>
      </c>
      <c r="G89" s="131">
        <f t="shared" si="2"/>
        <v>8.18</v>
      </c>
      <c r="H89" s="132">
        <v>11.23</v>
      </c>
      <c r="I89" s="132">
        <v>13.05</v>
      </c>
      <c r="J89" s="132">
        <f t="shared" si="3"/>
        <v>12.14</v>
      </c>
      <c r="K89" s="133">
        <f t="shared" si="4"/>
        <v>10.16</v>
      </c>
      <c r="L89" s="133"/>
      <c r="M89" s="134">
        <v>7.0</v>
      </c>
      <c r="N89" s="135">
        <v>16.0</v>
      </c>
      <c r="O89" s="136">
        <v>10.63</v>
      </c>
      <c r="P89" s="132">
        <v>4.95</v>
      </c>
      <c r="Q89" s="136">
        <v>14.63</v>
      </c>
      <c r="R89" s="136">
        <v>17.19</v>
      </c>
      <c r="S89" s="137">
        <v>17.88</v>
      </c>
      <c r="T89" s="138">
        <v>14.94</v>
      </c>
      <c r="U89" s="139">
        <f t="shared" si="5"/>
        <v>10.85714286</v>
      </c>
      <c r="V89" s="139">
        <f t="shared" si="6"/>
        <v>9.945</v>
      </c>
      <c r="W89" s="139">
        <f t="shared" si="7"/>
        <v>12.63</v>
      </c>
      <c r="X89" s="139">
        <f t="shared" si="8"/>
        <v>17.45538462</v>
      </c>
      <c r="Y89" s="139"/>
      <c r="Z89" s="140">
        <v>11.33</v>
      </c>
      <c r="AA89" s="141">
        <v>11.05</v>
      </c>
      <c r="AB89" s="142">
        <v>17.98</v>
      </c>
      <c r="AC89" s="141">
        <v>16.25</v>
      </c>
      <c r="AD89" s="140">
        <v>15.7</v>
      </c>
      <c r="AE89" s="141">
        <v>10.38</v>
      </c>
      <c r="AF89" s="144">
        <f t="shared" si="9"/>
        <v>13.78166667</v>
      </c>
      <c r="AG89" s="145"/>
      <c r="AH89" s="146">
        <v>12.63</v>
      </c>
      <c r="AI89" s="132">
        <v>17.75</v>
      </c>
      <c r="AJ89" s="132">
        <f t="shared" si="10"/>
        <v>14.678</v>
      </c>
      <c r="AK89" s="132">
        <v>17.23</v>
      </c>
      <c r="AL89" s="132">
        <v>14.25</v>
      </c>
      <c r="AM89" s="144">
        <f t="shared" si="11"/>
        <v>16.038</v>
      </c>
      <c r="AN89" s="147">
        <f t="shared" si="12"/>
        <v>15.28666667</v>
      </c>
      <c r="AO89" s="148">
        <f t="shared" si="13"/>
        <v>13.48283333</v>
      </c>
      <c r="AP89" s="148">
        <f t="shared" si="14"/>
        <v>12.11298246</v>
      </c>
      <c r="AQ89" s="148">
        <f t="shared" si="15"/>
        <v>12.81547009</v>
      </c>
      <c r="AR89" s="149">
        <f t="shared" si="16"/>
        <v>85</v>
      </c>
      <c r="AS89" s="133">
        <f t="shared" si="17"/>
        <v>64.3992735</v>
      </c>
      <c r="AT89" s="149">
        <f t="shared" si="18"/>
        <v>81</v>
      </c>
      <c r="AU89" s="133">
        <f t="shared" si="19"/>
        <v>79.68594017</v>
      </c>
      <c r="AV89" s="149">
        <f t="shared" si="20"/>
        <v>59</v>
      </c>
      <c r="AW89" s="133">
        <f t="shared" si="21"/>
        <v>82.3642735</v>
      </c>
      <c r="AX89" s="149">
        <f t="shared" si="22"/>
        <v>44</v>
      </c>
      <c r="AY89" s="147">
        <f t="shared" si="23"/>
        <v>67.07760684</v>
      </c>
      <c r="AZ89" s="149">
        <f t="shared" si="24"/>
        <v>60</v>
      </c>
      <c r="BA89" s="150"/>
      <c r="BB89" s="150"/>
      <c r="BC89" s="150"/>
      <c r="BD89" s="151"/>
      <c r="BE89" s="152"/>
      <c r="BF89" s="152"/>
      <c r="BG89" s="152"/>
      <c r="BH89" s="152"/>
      <c r="BI89" s="152"/>
      <c r="BJ89" s="152"/>
      <c r="BK89" s="152"/>
      <c r="BL89" s="152"/>
      <c r="BM89" s="152"/>
      <c r="BN89" s="100"/>
      <c r="BO89" s="126"/>
      <c r="BP89" s="126"/>
    </row>
    <row r="90" ht="30.0" customHeight="1">
      <c r="A90" s="101" t="s">
        <v>922</v>
      </c>
      <c r="B90" s="101" t="s">
        <v>923</v>
      </c>
      <c r="C90" s="102">
        <f t="shared" si="1"/>
        <v>12.46196581</v>
      </c>
      <c r="D90" s="103"/>
      <c r="E90" s="104">
        <v>14.5</v>
      </c>
      <c r="F90" s="105">
        <v>12.75</v>
      </c>
      <c r="G90" s="105">
        <f t="shared" si="2"/>
        <v>13.625</v>
      </c>
      <c r="H90" s="106">
        <v>15.35</v>
      </c>
      <c r="I90" s="106">
        <v>11.38</v>
      </c>
      <c r="J90" s="106">
        <f t="shared" si="3"/>
        <v>13.365</v>
      </c>
      <c r="K90" s="107">
        <f t="shared" si="4"/>
        <v>13.495</v>
      </c>
      <c r="L90" s="107"/>
      <c r="M90" s="108">
        <v>7.0</v>
      </c>
      <c r="N90" s="109">
        <v>14.01</v>
      </c>
      <c r="O90" s="110">
        <v>9.63</v>
      </c>
      <c r="P90" s="106">
        <v>12.05</v>
      </c>
      <c r="Q90" s="110">
        <v>9.56</v>
      </c>
      <c r="R90" s="110">
        <v>16.06</v>
      </c>
      <c r="S90" s="154">
        <v>13.38</v>
      </c>
      <c r="T90" s="112">
        <v>10.13</v>
      </c>
      <c r="U90" s="113">
        <f t="shared" si="5"/>
        <v>10.00428571</v>
      </c>
      <c r="V90" s="113">
        <f t="shared" si="6"/>
        <v>11.09</v>
      </c>
      <c r="W90" s="113">
        <f t="shared" si="7"/>
        <v>9.595</v>
      </c>
      <c r="X90" s="113">
        <f t="shared" si="8"/>
        <v>15.02923077</v>
      </c>
      <c r="Y90" s="113"/>
      <c r="Z90" s="114">
        <v>13.38</v>
      </c>
      <c r="AA90" s="115">
        <v>9.5</v>
      </c>
      <c r="AB90" s="116">
        <v>15.25</v>
      </c>
      <c r="AC90" s="115">
        <v>14.18</v>
      </c>
      <c r="AD90" s="114">
        <v>14.8</v>
      </c>
      <c r="AE90" s="115">
        <v>16.9</v>
      </c>
      <c r="AF90" s="118">
        <f t="shared" si="9"/>
        <v>14.00166667</v>
      </c>
      <c r="AG90" s="119"/>
      <c r="AH90" s="120">
        <v>11.13</v>
      </c>
      <c r="AI90" s="106">
        <v>14.63</v>
      </c>
      <c r="AJ90" s="106">
        <f t="shared" si="10"/>
        <v>12.53</v>
      </c>
      <c r="AK90" s="106">
        <v>12.8</v>
      </c>
      <c r="AL90" s="106">
        <v>14.5</v>
      </c>
      <c r="AM90" s="118">
        <f t="shared" si="11"/>
        <v>13.48</v>
      </c>
      <c r="AN90" s="121">
        <f t="shared" si="12"/>
        <v>12.83166667</v>
      </c>
      <c r="AO90" s="122">
        <f t="shared" si="13"/>
        <v>12.79983333</v>
      </c>
      <c r="AP90" s="122">
        <f t="shared" si="14"/>
        <v>12.10631579</v>
      </c>
      <c r="AQ90" s="122">
        <f t="shared" si="15"/>
        <v>12.46196581</v>
      </c>
      <c r="AR90" s="123">
        <f t="shared" si="16"/>
        <v>112</v>
      </c>
      <c r="AS90" s="107">
        <f t="shared" si="17"/>
        <v>61.70393162</v>
      </c>
      <c r="AT90" s="123">
        <f t="shared" si="18"/>
        <v>110</v>
      </c>
      <c r="AU90" s="107">
        <f t="shared" si="19"/>
        <v>74.53559829</v>
      </c>
      <c r="AV90" s="123">
        <f t="shared" si="20"/>
        <v>105</v>
      </c>
      <c r="AW90" s="107">
        <f t="shared" si="21"/>
        <v>78.09226496</v>
      </c>
      <c r="AX90" s="123">
        <f t="shared" si="22"/>
        <v>78</v>
      </c>
      <c r="AY90" s="121">
        <f t="shared" si="23"/>
        <v>65.26059829</v>
      </c>
      <c r="AZ90" s="123">
        <f t="shared" si="24"/>
        <v>76</v>
      </c>
      <c r="BA90" s="124"/>
      <c r="BB90" s="124"/>
      <c r="BC90" s="124"/>
      <c r="BD90" s="123"/>
      <c r="BE90" s="125"/>
      <c r="BF90" s="125"/>
      <c r="BG90" s="125"/>
      <c r="BH90" s="125"/>
      <c r="BI90" s="125"/>
      <c r="BJ90" s="125"/>
      <c r="BK90" s="125"/>
      <c r="BL90" s="125"/>
      <c r="BM90" s="125"/>
      <c r="BN90" s="100"/>
      <c r="BO90" s="126"/>
      <c r="BP90" s="126"/>
    </row>
    <row r="91" ht="30.0" customHeight="1">
      <c r="A91" s="127" t="s">
        <v>3359</v>
      </c>
      <c r="B91" s="127" t="s">
        <v>3360</v>
      </c>
      <c r="C91" s="128">
        <f t="shared" si="1"/>
        <v>12.23333333</v>
      </c>
      <c r="D91" s="129"/>
      <c r="E91" s="168">
        <v>12.25</v>
      </c>
      <c r="F91" s="168">
        <v>12.2</v>
      </c>
      <c r="G91" s="131">
        <f t="shared" si="2"/>
        <v>12.225</v>
      </c>
      <c r="H91" s="132">
        <v>16.1</v>
      </c>
      <c r="I91" s="132">
        <v>12.3</v>
      </c>
      <c r="J91" s="132">
        <f t="shared" si="3"/>
        <v>14.2</v>
      </c>
      <c r="K91" s="133">
        <f t="shared" si="4"/>
        <v>13.2125</v>
      </c>
      <c r="L91" s="133"/>
      <c r="M91" s="134">
        <v>7.0</v>
      </c>
      <c r="N91" s="135">
        <v>12.83</v>
      </c>
      <c r="O91" s="136">
        <v>12.81</v>
      </c>
      <c r="P91" s="132">
        <v>14.15</v>
      </c>
      <c r="Q91" s="136">
        <v>9.75</v>
      </c>
      <c r="R91" s="136">
        <v>11.63</v>
      </c>
      <c r="S91" s="137">
        <v>11.75</v>
      </c>
      <c r="T91" s="138">
        <v>10.75</v>
      </c>
      <c r="U91" s="139">
        <f t="shared" si="5"/>
        <v>9.498571429</v>
      </c>
      <c r="V91" s="139">
        <f t="shared" si="6"/>
        <v>12.45</v>
      </c>
      <c r="W91" s="139">
        <f t="shared" si="7"/>
        <v>11.28</v>
      </c>
      <c r="X91" s="139">
        <f t="shared" si="8"/>
        <v>11.67615385</v>
      </c>
      <c r="Y91" s="139"/>
      <c r="Z91" s="140">
        <v>16.45</v>
      </c>
      <c r="AA91" s="141">
        <v>12.85</v>
      </c>
      <c r="AB91" s="142">
        <v>12.1</v>
      </c>
      <c r="AC91" s="141">
        <v>11.63</v>
      </c>
      <c r="AD91" s="140">
        <v>16.6</v>
      </c>
      <c r="AE91" s="141">
        <v>9.2</v>
      </c>
      <c r="AF91" s="144">
        <f t="shared" si="9"/>
        <v>13.13833333</v>
      </c>
      <c r="AG91" s="145"/>
      <c r="AH91" s="146">
        <v>11.83</v>
      </c>
      <c r="AI91" s="132">
        <v>14.0</v>
      </c>
      <c r="AJ91" s="132">
        <f t="shared" si="10"/>
        <v>12.698</v>
      </c>
      <c r="AK91" s="132">
        <v>13.18</v>
      </c>
      <c r="AL91" s="132">
        <v>14.25</v>
      </c>
      <c r="AM91" s="144">
        <f t="shared" si="11"/>
        <v>13.608</v>
      </c>
      <c r="AN91" s="147">
        <f t="shared" si="12"/>
        <v>13.045</v>
      </c>
      <c r="AO91" s="148">
        <f t="shared" si="13"/>
        <v>12.35666667</v>
      </c>
      <c r="AP91" s="148">
        <f t="shared" si="14"/>
        <v>12.10350877</v>
      </c>
      <c r="AQ91" s="148">
        <f t="shared" si="15"/>
        <v>12.23333333</v>
      </c>
      <c r="AR91" s="149">
        <f t="shared" si="16"/>
        <v>131</v>
      </c>
      <c r="AS91" s="133">
        <f t="shared" si="17"/>
        <v>58.72916667</v>
      </c>
      <c r="AT91" s="149">
        <f t="shared" si="18"/>
        <v>149</v>
      </c>
      <c r="AU91" s="133">
        <f t="shared" si="19"/>
        <v>71.77416667</v>
      </c>
      <c r="AV91" s="149">
        <f t="shared" si="20"/>
        <v>136</v>
      </c>
      <c r="AW91" s="133">
        <f t="shared" si="21"/>
        <v>76.59916667</v>
      </c>
      <c r="AX91" s="149">
        <f t="shared" si="22"/>
        <v>92</v>
      </c>
      <c r="AY91" s="147">
        <f t="shared" si="23"/>
        <v>63.55416667</v>
      </c>
      <c r="AZ91" s="149">
        <f t="shared" si="24"/>
        <v>87</v>
      </c>
      <c r="BA91" s="150"/>
      <c r="BB91" s="150"/>
      <c r="BC91" s="150"/>
      <c r="BD91" s="151"/>
      <c r="BE91" s="152"/>
      <c r="BF91" s="152"/>
      <c r="BG91" s="152"/>
      <c r="BH91" s="152"/>
      <c r="BI91" s="152"/>
      <c r="BJ91" s="152"/>
      <c r="BK91" s="152"/>
      <c r="BL91" s="152"/>
      <c r="BM91" s="152"/>
      <c r="BN91" s="100"/>
      <c r="BO91" s="126"/>
      <c r="BP91" s="126"/>
    </row>
    <row r="92" ht="30.0" customHeight="1">
      <c r="A92" s="153" t="s">
        <v>4384</v>
      </c>
      <c r="B92" s="153" t="s">
        <v>3751</v>
      </c>
      <c r="C92" s="102">
        <f t="shared" si="1"/>
        <v>13.08897436</v>
      </c>
      <c r="D92" s="103"/>
      <c r="E92" s="104">
        <v>11.53</v>
      </c>
      <c r="F92" s="105">
        <v>12.0</v>
      </c>
      <c r="G92" s="105">
        <f t="shared" si="2"/>
        <v>11.765</v>
      </c>
      <c r="H92" s="106">
        <v>10.83</v>
      </c>
      <c r="I92" s="106">
        <v>12.45</v>
      </c>
      <c r="J92" s="106">
        <f t="shared" si="3"/>
        <v>11.64</v>
      </c>
      <c r="K92" s="107">
        <f t="shared" si="4"/>
        <v>11.7025</v>
      </c>
      <c r="L92" s="107"/>
      <c r="M92" s="108">
        <v>7.0</v>
      </c>
      <c r="N92" s="109">
        <v>11.31</v>
      </c>
      <c r="O92" s="110">
        <v>15.81</v>
      </c>
      <c r="P92" s="106">
        <v>17.1</v>
      </c>
      <c r="Q92" s="110">
        <v>10.5</v>
      </c>
      <c r="R92" s="110">
        <v>16.75</v>
      </c>
      <c r="S92" s="154">
        <v>16.5</v>
      </c>
      <c r="T92" s="112">
        <v>10.88</v>
      </c>
      <c r="U92" s="113">
        <f t="shared" si="5"/>
        <v>8.847142857</v>
      </c>
      <c r="V92" s="113">
        <f t="shared" si="6"/>
        <v>13.99</v>
      </c>
      <c r="W92" s="113">
        <f t="shared" si="7"/>
        <v>13.155</v>
      </c>
      <c r="X92" s="113">
        <f t="shared" si="8"/>
        <v>16.65384615</v>
      </c>
      <c r="Y92" s="113"/>
      <c r="Z92" s="114">
        <v>15.63</v>
      </c>
      <c r="AA92" s="166">
        <v>11.18</v>
      </c>
      <c r="AB92" s="116">
        <v>13.7</v>
      </c>
      <c r="AC92" s="115">
        <v>13.1</v>
      </c>
      <c r="AD92" s="114">
        <v>16.6</v>
      </c>
      <c r="AE92" s="115">
        <v>11.7</v>
      </c>
      <c r="AF92" s="118">
        <f t="shared" si="9"/>
        <v>13.65166667</v>
      </c>
      <c r="AG92" s="119"/>
      <c r="AH92" s="120">
        <v>11.6</v>
      </c>
      <c r="AI92" s="106">
        <v>16.5</v>
      </c>
      <c r="AJ92" s="106">
        <f t="shared" si="10"/>
        <v>13.56</v>
      </c>
      <c r="AK92" s="106">
        <v>13.25</v>
      </c>
      <c r="AL92" s="106">
        <v>17.75</v>
      </c>
      <c r="AM92" s="118">
        <f t="shared" si="11"/>
        <v>15.05</v>
      </c>
      <c r="AN92" s="121">
        <f t="shared" si="12"/>
        <v>13.99166667</v>
      </c>
      <c r="AO92" s="122">
        <f t="shared" si="13"/>
        <v>14.02583333</v>
      </c>
      <c r="AP92" s="122">
        <f t="shared" si="14"/>
        <v>12.10280702</v>
      </c>
      <c r="AQ92" s="122">
        <f t="shared" si="15"/>
        <v>13.08897436</v>
      </c>
      <c r="AR92" s="123">
        <f t="shared" si="16"/>
        <v>72</v>
      </c>
      <c r="AS92" s="107">
        <f t="shared" si="17"/>
        <v>61.29878205</v>
      </c>
      <c r="AT92" s="123">
        <f t="shared" si="18"/>
        <v>118</v>
      </c>
      <c r="AU92" s="107">
        <f t="shared" si="19"/>
        <v>75.29044872</v>
      </c>
      <c r="AV92" s="123">
        <f t="shared" si="20"/>
        <v>100</v>
      </c>
      <c r="AW92" s="107">
        <f t="shared" si="21"/>
        <v>77.17378205</v>
      </c>
      <c r="AX92" s="123">
        <f t="shared" si="22"/>
        <v>86</v>
      </c>
      <c r="AY92" s="121">
        <f t="shared" si="23"/>
        <v>63.18211538</v>
      </c>
      <c r="AZ92" s="123">
        <f t="shared" si="24"/>
        <v>91</v>
      </c>
      <c r="BA92" s="155"/>
      <c r="BB92" s="155"/>
      <c r="BC92" s="155"/>
      <c r="BD92" s="156"/>
      <c r="BE92" s="125"/>
      <c r="BF92" s="125"/>
      <c r="BG92" s="125"/>
      <c r="BH92" s="125"/>
      <c r="BI92" s="125"/>
      <c r="BJ92" s="125"/>
      <c r="BK92" s="125"/>
      <c r="BL92" s="125"/>
      <c r="BM92" s="125"/>
      <c r="BN92" s="100"/>
      <c r="BO92" s="126"/>
      <c r="BP92" s="126"/>
    </row>
    <row r="93" ht="30.0" customHeight="1">
      <c r="A93" s="127" t="s">
        <v>3672</v>
      </c>
      <c r="B93" s="127" t="s">
        <v>1079</v>
      </c>
      <c r="C93" s="128">
        <f t="shared" si="1"/>
        <v>12.67649573</v>
      </c>
      <c r="D93" s="129"/>
      <c r="E93" s="168">
        <v>13.85</v>
      </c>
      <c r="F93" s="168">
        <v>9.77</v>
      </c>
      <c r="G93" s="131">
        <f t="shared" si="2"/>
        <v>11.81</v>
      </c>
      <c r="H93" s="132">
        <v>14.03</v>
      </c>
      <c r="I93" s="132">
        <v>11.28</v>
      </c>
      <c r="J93" s="132">
        <f t="shared" si="3"/>
        <v>12.655</v>
      </c>
      <c r="K93" s="133">
        <f t="shared" si="4"/>
        <v>12.2325</v>
      </c>
      <c r="L93" s="133"/>
      <c r="M93" s="134">
        <v>7.0</v>
      </c>
      <c r="N93" s="135">
        <v>10.89</v>
      </c>
      <c r="O93" s="136">
        <v>14.25</v>
      </c>
      <c r="P93" s="132">
        <v>12.8</v>
      </c>
      <c r="Q93" s="136">
        <v>11.93</v>
      </c>
      <c r="R93" s="136">
        <v>17.44</v>
      </c>
      <c r="S93" s="137">
        <v>14.63</v>
      </c>
      <c r="T93" s="138">
        <v>10.75</v>
      </c>
      <c r="U93" s="139">
        <f t="shared" si="5"/>
        <v>8.667142857</v>
      </c>
      <c r="V93" s="139">
        <f t="shared" si="6"/>
        <v>11.775</v>
      </c>
      <c r="W93" s="139">
        <f t="shared" si="7"/>
        <v>13.09</v>
      </c>
      <c r="X93" s="139">
        <f t="shared" si="8"/>
        <v>16.35923077</v>
      </c>
      <c r="Y93" s="139"/>
      <c r="Z93" s="140">
        <v>13.18</v>
      </c>
      <c r="AA93" s="141">
        <v>13.3</v>
      </c>
      <c r="AB93" s="142">
        <v>12.43</v>
      </c>
      <c r="AC93" s="141">
        <v>12.63</v>
      </c>
      <c r="AD93" s="140">
        <v>13.8</v>
      </c>
      <c r="AE93" s="141">
        <v>12.8</v>
      </c>
      <c r="AF93" s="144">
        <f t="shared" si="9"/>
        <v>13.02333333</v>
      </c>
      <c r="AG93" s="145"/>
      <c r="AH93" s="146">
        <v>9.4</v>
      </c>
      <c r="AI93" s="132">
        <v>13.88</v>
      </c>
      <c r="AJ93" s="132">
        <f t="shared" si="10"/>
        <v>11.192</v>
      </c>
      <c r="AK93" s="132">
        <v>14.58</v>
      </c>
      <c r="AL93" s="132">
        <v>17.75</v>
      </c>
      <c r="AM93" s="144">
        <f t="shared" si="11"/>
        <v>15.848</v>
      </c>
      <c r="AN93" s="147">
        <f t="shared" si="12"/>
        <v>13.265</v>
      </c>
      <c r="AO93" s="148">
        <f t="shared" si="13"/>
        <v>13.233</v>
      </c>
      <c r="AP93" s="148">
        <f t="shared" si="14"/>
        <v>12.09070175</v>
      </c>
      <c r="AQ93" s="148">
        <f t="shared" si="15"/>
        <v>12.67649573</v>
      </c>
      <c r="AR93" s="149">
        <f t="shared" si="16"/>
        <v>100</v>
      </c>
      <c r="AS93" s="133">
        <f t="shared" si="17"/>
        <v>61.62049145</v>
      </c>
      <c r="AT93" s="149">
        <f t="shared" si="18"/>
        <v>112</v>
      </c>
      <c r="AU93" s="133">
        <f t="shared" si="19"/>
        <v>74.88549145</v>
      </c>
      <c r="AV93" s="149">
        <f t="shared" si="20"/>
        <v>102</v>
      </c>
      <c r="AW93" s="133">
        <f t="shared" si="21"/>
        <v>75.00549145</v>
      </c>
      <c r="AX93" s="149">
        <f t="shared" si="22"/>
        <v>109</v>
      </c>
      <c r="AY93" s="147">
        <f t="shared" si="23"/>
        <v>61.74049145</v>
      </c>
      <c r="AZ93" s="149">
        <f t="shared" si="24"/>
        <v>116</v>
      </c>
      <c r="BA93" s="150"/>
      <c r="BB93" s="150"/>
      <c r="BC93" s="150"/>
      <c r="BD93" s="151"/>
      <c r="BE93" s="152"/>
      <c r="BF93" s="152"/>
      <c r="BG93" s="152"/>
      <c r="BH93" s="152"/>
      <c r="BI93" s="152"/>
      <c r="BJ93" s="152"/>
      <c r="BK93" s="152"/>
      <c r="BL93" s="152"/>
      <c r="BM93" s="152"/>
      <c r="BN93" s="100"/>
      <c r="BO93" s="126"/>
      <c r="BP93" s="126"/>
    </row>
    <row r="94" ht="30.0" customHeight="1">
      <c r="A94" s="101" t="s">
        <v>2129</v>
      </c>
      <c r="B94" s="101" t="s">
        <v>2130</v>
      </c>
      <c r="C94" s="102">
        <f t="shared" si="1"/>
        <v>13.02594017</v>
      </c>
      <c r="D94" s="103"/>
      <c r="E94" s="163">
        <v>14.13</v>
      </c>
      <c r="F94" s="105">
        <v>13.65</v>
      </c>
      <c r="G94" s="105">
        <f t="shared" si="2"/>
        <v>13.89</v>
      </c>
      <c r="H94" s="106">
        <v>16.15</v>
      </c>
      <c r="I94" s="106">
        <v>14.65</v>
      </c>
      <c r="J94" s="106">
        <f t="shared" si="3"/>
        <v>15.4</v>
      </c>
      <c r="K94" s="107">
        <f t="shared" si="4"/>
        <v>14.645</v>
      </c>
      <c r="L94" s="107"/>
      <c r="M94" s="108">
        <v>7.0</v>
      </c>
      <c r="N94" s="109">
        <v>11.75</v>
      </c>
      <c r="O94" s="110">
        <v>12.19</v>
      </c>
      <c r="P94" s="106">
        <v>16.9</v>
      </c>
      <c r="Q94" s="110">
        <v>11.88</v>
      </c>
      <c r="R94" s="110">
        <v>17.63</v>
      </c>
      <c r="S94" s="154">
        <v>14.875</v>
      </c>
      <c r="T94" s="112">
        <v>8.88</v>
      </c>
      <c r="U94" s="113">
        <f t="shared" si="5"/>
        <v>9.035714286</v>
      </c>
      <c r="V94" s="113">
        <f t="shared" si="6"/>
        <v>12.89</v>
      </c>
      <c r="W94" s="113">
        <f t="shared" si="7"/>
        <v>12.035</v>
      </c>
      <c r="X94" s="113">
        <f t="shared" si="8"/>
        <v>16.57038462</v>
      </c>
      <c r="Y94" s="113"/>
      <c r="Z94" s="114">
        <v>14.15</v>
      </c>
      <c r="AA94" s="165">
        <v>12.33</v>
      </c>
      <c r="AB94" s="116">
        <v>16.15</v>
      </c>
      <c r="AC94" s="165">
        <v>15.65</v>
      </c>
      <c r="AD94" s="114">
        <v>15.4</v>
      </c>
      <c r="AE94" s="165">
        <v>8.9</v>
      </c>
      <c r="AF94" s="118">
        <f t="shared" si="9"/>
        <v>13.76333333</v>
      </c>
      <c r="AG94" s="119"/>
      <c r="AH94" s="120">
        <v>12.58</v>
      </c>
      <c r="AI94" s="106">
        <v>12.25</v>
      </c>
      <c r="AJ94" s="106">
        <f t="shared" si="10"/>
        <v>12.448</v>
      </c>
      <c r="AK94" s="106">
        <v>7.53</v>
      </c>
      <c r="AL94" s="106">
        <v>16.5</v>
      </c>
      <c r="AM94" s="118">
        <f t="shared" si="11"/>
        <v>11.118</v>
      </c>
      <c r="AN94" s="121">
        <f t="shared" si="12"/>
        <v>11.495</v>
      </c>
      <c r="AO94" s="122">
        <f t="shared" si="13"/>
        <v>13.93725</v>
      </c>
      <c r="AP94" s="122">
        <f t="shared" si="14"/>
        <v>12.06666667</v>
      </c>
      <c r="AQ94" s="122">
        <f t="shared" si="15"/>
        <v>13.02594017</v>
      </c>
      <c r="AR94" s="123">
        <f t="shared" si="16"/>
        <v>77</v>
      </c>
      <c r="AS94" s="107">
        <f t="shared" si="17"/>
        <v>64.16188034</v>
      </c>
      <c r="AT94" s="123">
        <f t="shared" si="18"/>
        <v>83</v>
      </c>
      <c r="AU94" s="107">
        <f t="shared" si="19"/>
        <v>75.65688034</v>
      </c>
      <c r="AV94" s="123">
        <f t="shared" si="20"/>
        <v>94</v>
      </c>
      <c r="AW94" s="107">
        <f t="shared" si="21"/>
        <v>75.43688034</v>
      </c>
      <c r="AX94" s="123">
        <f t="shared" si="22"/>
        <v>102</v>
      </c>
      <c r="AY94" s="121">
        <f t="shared" si="23"/>
        <v>63.94188034</v>
      </c>
      <c r="AZ94" s="123">
        <f t="shared" si="24"/>
        <v>84</v>
      </c>
      <c r="BA94" s="124"/>
      <c r="BB94" s="124"/>
      <c r="BC94" s="124"/>
      <c r="BD94" s="123"/>
      <c r="BE94" s="125"/>
      <c r="BF94" s="125"/>
      <c r="BG94" s="125"/>
      <c r="BH94" s="125"/>
      <c r="BI94" s="125"/>
      <c r="BJ94" s="125"/>
      <c r="BK94" s="125"/>
      <c r="BL94" s="125"/>
      <c r="BM94" s="125"/>
      <c r="BN94" s="100"/>
      <c r="BO94" s="126"/>
      <c r="BP94" s="126"/>
    </row>
    <row r="95" ht="30.0" customHeight="1">
      <c r="A95" s="157" t="s">
        <v>2836</v>
      </c>
      <c r="B95" s="157" t="s">
        <v>2837</v>
      </c>
      <c r="C95" s="128">
        <f t="shared" si="1"/>
        <v>13.6017094</v>
      </c>
      <c r="D95" s="129"/>
      <c r="E95" s="130">
        <v>15.75</v>
      </c>
      <c r="F95" s="131">
        <v>14.3</v>
      </c>
      <c r="G95" s="131">
        <f t="shared" si="2"/>
        <v>15.025</v>
      </c>
      <c r="H95" s="132">
        <v>13.55</v>
      </c>
      <c r="I95" s="132">
        <v>10.98</v>
      </c>
      <c r="J95" s="132">
        <f t="shared" si="3"/>
        <v>12.265</v>
      </c>
      <c r="K95" s="133">
        <f t="shared" si="4"/>
        <v>13.645</v>
      </c>
      <c r="L95" s="133"/>
      <c r="M95" s="134">
        <v>5.0</v>
      </c>
      <c r="N95" s="135">
        <v>12.88</v>
      </c>
      <c r="O95" s="136">
        <v>16.0</v>
      </c>
      <c r="P95" s="132">
        <v>18.35</v>
      </c>
      <c r="Q95" s="136">
        <v>15.5</v>
      </c>
      <c r="R95" s="136">
        <v>19.0</v>
      </c>
      <c r="S95" s="137">
        <v>12.5</v>
      </c>
      <c r="T95" s="138">
        <v>10.75</v>
      </c>
      <c r="U95" s="139">
        <f t="shared" si="5"/>
        <v>8.377142857</v>
      </c>
      <c r="V95" s="139">
        <f t="shared" si="6"/>
        <v>14.55</v>
      </c>
      <c r="W95" s="139">
        <f t="shared" si="7"/>
        <v>15.75</v>
      </c>
      <c r="X95" s="139">
        <f t="shared" si="8"/>
        <v>16.5</v>
      </c>
      <c r="Y95" s="139"/>
      <c r="Z95" s="140">
        <v>8.65</v>
      </c>
      <c r="AA95" s="141">
        <v>12.33</v>
      </c>
      <c r="AB95" s="142">
        <v>15.2</v>
      </c>
      <c r="AC95" s="141">
        <v>14.15</v>
      </c>
      <c r="AD95" s="140">
        <v>14.7</v>
      </c>
      <c r="AE95" s="141">
        <v>8.83</v>
      </c>
      <c r="AF95" s="144">
        <f t="shared" si="9"/>
        <v>12.31</v>
      </c>
      <c r="AG95" s="145"/>
      <c r="AH95" s="146">
        <v>12.88</v>
      </c>
      <c r="AI95" s="132">
        <v>16.0</v>
      </c>
      <c r="AJ95" s="132">
        <f t="shared" si="10"/>
        <v>14.128</v>
      </c>
      <c r="AK95" s="132">
        <v>13.28</v>
      </c>
      <c r="AL95" s="132">
        <v>15.75</v>
      </c>
      <c r="AM95" s="144">
        <f t="shared" si="11"/>
        <v>14.268</v>
      </c>
      <c r="AN95" s="147">
        <f t="shared" si="12"/>
        <v>14.01166667</v>
      </c>
      <c r="AO95" s="148">
        <f t="shared" si="13"/>
        <v>15.06216667</v>
      </c>
      <c r="AP95" s="148">
        <f t="shared" si="14"/>
        <v>12.06438596</v>
      </c>
      <c r="AQ95" s="148">
        <f t="shared" si="15"/>
        <v>13.6017094</v>
      </c>
      <c r="AR95" s="149">
        <f t="shared" si="16"/>
        <v>47</v>
      </c>
      <c r="AS95" s="133">
        <f t="shared" si="17"/>
        <v>66.85008547</v>
      </c>
      <c r="AT95" s="149">
        <f t="shared" si="18"/>
        <v>53</v>
      </c>
      <c r="AU95" s="133">
        <f t="shared" si="19"/>
        <v>80.86175214</v>
      </c>
      <c r="AV95" s="149">
        <f t="shared" si="20"/>
        <v>51</v>
      </c>
      <c r="AW95" s="133">
        <f t="shared" si="21"/>
        <v>81.75175214</v>
      </c>
      <c r="AX95" s="149">
        <f t="shared" si="22"/>
        <v>50</v>
      </c>
      <c r="AY95" s="147">
        <f t="shared" si="23"/>
        <v>67.74008547</v>
      </c>
      <c r="AZ95" s="149">
        <f t="shared" si="24"/>
        <v>54</v>
      </c>
      <c r="BA95" s="159"/>
      <c r="BB95" s="159"/>
      <c r="BC95" s="150"/>
      <c r="BD95" s="151"/>
      <c r="BE95" s="152"/>
      <c r="BF95" s="152"/>
      <c r="BG95" s="152"/>
      <c r="BH95" s="152"/>
      <c r="BI95" s="152"/>
      <c r="BJ95" s="152"/>
      <c r="BK95" s="152"/>
      <c r="BL95" s="152"/>
      <c r="BM95" s="152"/>
      <c r="BN95" s="100"/>
      <c r="BO95" s="126"/>
      <c r="BP95" s="126"/>
    </row>
    <row r="96" ht="30.0" customHeight="1">
      <c r="A96" s="153" t="s">
        <v>4088</v>
      </c>
      <c r="B96" s="153" t="s">
        <v>560</v>
      </c>
      <c r="C96" s="102">
        <f t="shared" si="1"/>
        <v>12.43529915</v>
      </c>
      <c r="D96" s="103"/>
      <c r="E96" s="105">
        <v>8.95</v>
      </c>
      <c r="F96" s="105">
        <v>10.5</v>
      </c>
      <c r="G96" s="105">
        <f t="shared" si="2"/>
        <v>9.725</v>
      </c>
      <c r="H96" s="106">
        <v>12.33</v>
      </c>
      <c r="I96" s="106">
        <v>12.25</v>
      </c>
      <c r="J96" s="106">
        <f t="shared" si="3"/>
        <v>12.29</v>
      </c>
      <c r="K96" s="107">
        <f t="shared" si="4"/>
        <v>11.0075</v>
      </c>
      <c r="L96" s="107"/>
      <c r="M96" s="108">
        <v>7.0</v>
      </c>
      <c r="N96" s="109">
        <v>13.7</v>
      </c>
      <c r="O96" s="110">
        <v>10.75</v>
      </c>
      <c r="P96" s="106">
        <v>13.4</v>
      </c>
      <c r="Q96" s="110">
        <v>11.06</v>
      </c>
      <c r="R96" s="110">
        <v>18.38</v>
      </c>
      <c r="S96" s="154">
        <v>16.75</v>
      </c>
      <c r="T96" s="112">
        <v>11.75</v>
      </c>
      <c r="U96" s="113">
        <f t="shared" si="5"/>
        <v>9.871428571</v>
      </c>
      <c r="V96" s="113">
        <f t="shared" si="6"/>
        <v>12.575</v>
      </c>
      <c r="W96" s="113">
        <f t="shared" si="7"/>
        <v>10.905</v>
      </c>
      <c r="X96" s="113">
        <f t="shared" si="8"/>
        <v>17.75307692</v>
      </c>
      <c r="Y96" s="113"/>
      <c r="Z96" s="114">
        <v>10.95</v>
      </c>
      <c r="AA96" s="115">
        <v>9.68</v>
      </c>
      <c r="AB96" s="116">
        <v>14.83</v>
      </c>
      <c r="AC96" s="115">
        <v>16.6</v>
      </c>
      <c r="AD96" s="114">
        <v>14.8</v>
      </c>
      <c r="AE96" s="115">
        <v>11.2</v>
      </c>
      <c r="AF96" s="118">
        <f t="shared" si="9"/>
        <v>13.01</v>
      </c>
      <c r="AG96" s="119"/>
      <c r="AH96" s="120">
        <v>12.2</v>
      </c>
      <c r="AI96" s="106">
        <v>12.75</v>
      </c>
      <c r="AJ96" s="106">
        <f t="shared" si="10"/>
        <v>12.42</v>
      </c>
      <c r="AK96" s="106">
        <v>12.0</v>
      </c>
      <c r="AL96" s="106">
        <v>16.5</v>
      </c>
      <c r="AM96" s="118">
        <f t="shared" si="11"/>
        <v>13.8</v>
      </c>
      <c r="AN96" s="121">
        <f t="shared" si="12"/>
        <v>12.94166667</v>
      </c>
      <c r="AO96" s="122">
        <f t="shared" si="13"/>
        <v>12.7985</v>
      </c>
      <c r="AP96" s="122">
        <f t="shared" si="14"/>
        <v>12.05298246</v>
      </c>
      <c r="AQ96" s="122">
        <f t="shared" si="15"/>
        <v>12.43529915</v>
      </c>
      <c r="AR96" s="123">
        <f t="shared" si="16"/>
        <v>115</v>
      </c>
      <c r="AS96" s="107">
        <f t="shared" si="17"/>
        <v>61.52976496</v>
      </c>
      <c r="AT96" s="123">
        <f t="shared" si="18"/>
        <v>114</v>
      </c>
      <c r="AU96" s="107">
        <f t="shared" si="19"/>
        <v>74.47143162</v>
      </c>
      <c r="AV96" s="123">
        <f t="shared" si="20"/>
        <v>106</v>
      </c>
      <c r="AW96" s="107">
        <f t="shared" si="21"/>
        <v>75.46143162</v>
      </c>
      <c r="AX96" s="123">
        <f t="shared" si="22"/>
        <v>100</v>
      </c>
      <c r="AY96" s="121">
        <f t="shared" si="23"/>
        <v>62.51976496</v>
      </c>
      <c r="AZ96" s="123">
        <f t="shared" si="24"/>
        <v>100</v>
      </c>
      <c r="BA96" s="155"/>
      <c r="BB96" s="155"/>
      <c r="BC96" s="155"/>
      <c r="BD96" s="156"/>
      <c r="BE96" s="125"/>
      <c r="BF96" s="125"/>
      <c r="BG96" s="125"/>
      <c r="BH96" s="125"/>
      <c r="BI96" s="125"/>
      <c r="BJ96" s="125"/>
      <c r="BK96" s="125"/>
      <c r="BL96" s="125"/>
      <c r="BM96" s="125"/>
      <c r="BN96" s="100"/>
      <c r="BO96" s="126"/>
      <c r="BP96" s="126"/>
    </row>
    <row r="97" ht="30.0" customHeight="1">
      <c r="A97" s="160" t="s">
        <v>2027</v>
      </c>
      <c r="B97" s="160" t="s">
        <v>329</v>
      </c>
      <c r="C97" s="128">
        <f t="shared" si="1"/>
        <v>12.85786325</v>
      </c>
      <c r="D97" s="129"/>
      <c r="E97" s="169">
        <v>14.35</v>
      </c>
      <c r="F97" s="131">
        <v>12.75</v>
      </c>
      <c r="G97" s="131">
        <f t="shared" si="2"/>
        <v>13.55</v>
      </c>
      <c r="H97" s="132">
        <v>16.33</v>
      </c>
      <c r="I97" s="132">
        <v>14.95</v>
      </c>
      <c r="J97" s="132">
        <f t="shared" si="3"/>
        <v>15.64</v>
      </c>
      <c r="K97" s="133">
        <f t="shared" si="4"/>
        <v>14.595</v>
      </c>
      <c r="L97" s="133"/>
      <c r="M97" s="134">
        <v>7.0</v>
      </c>
      <c r="N97" s="135">
        <v>10.01</v>
      </c>
      <c r="O97" s="136">
        <v>13.25</v>
      </c>
      <c r="P97" s="132">
        <v>12.4</v>
      </c>
      <c r="Q97" s="136">
        <v>13.75</v>
      </c>
      <c r="R97" s="136">
        <v>16.13</v>
      </c>
      <c r="S97" s="137">
        <v>16.63</v>
      </c>
      <c r="T97" s="138">
        <v>14.25</v>
      </c>
      <c r="U97" s="139">
        <f t="shared" si="5"/>
        <v>8.29</v>
      </c>
      <c r="V97" s="139">
        <f t="shared" si="6"/>
        <v>13.325</v>
      </c>
      <c r="W97" s="139">
        <f t="shared" si="7"/>
        <v>13.5</v>
      </c>
      <c r="X97" s="139">
        <f t="shared" si="8"/>
        <v>16.32230769</v>
      </c>
      <c r="Y97" s="139"/>
      <c r="Z97" s="140">
        <v>11.45</v>
      </c>
      <c r="AA97" s="158">
        <v>7.28</v>
      </c>
      <c r="AB97" s="142">
        <v>13.03</v>
      </c>
      <c r="AC97" s="158">
        <v>12.63</v>
      </c>
      <c r="AD97" s="140">
        <v>15.2</v>
      </c>
      <c r="AE97" s="158">
        <v>14.03</v>
      </c>
      <c r="AF97" s="144">
        <f t="shared" si="9"/>
        <v>12.27</v>
      </c>
      <c r="AG97" s="145"/>
      <c r="AH97" s="146">
        <v>10.35</v>
      </c>
      <c r="AI97" s="132">
        <v>11.5</v>
      </c>
      <c r="AJ97" s="132">
        <f t="shared" si="10"/>
        <v>10.81</v>
      </c>
      <c r="AK97" s="132">
        <v>9.83</v>
      </c>
      <c r="AL97" s="132">
        <v>15.5</v>
      </c>
      <c r="AM97" s="144">
        <f t="shared" si="11"/>
        <v>12.098</v>
      </c>
      <c r="AN97" s="147">
        <f t="shared" si="12"/>
        <v>11.22666667</v>
      </c>
      <c r="AO97" s="148">
        <f t="shared" si="13"/>
        <v>13.63216667</v>
      </c>
      <c r="AP97" s="148">
        <f t="shared" si="14"/>
        <v>12.04280702</v>
      </c>
      <c r="AQ97" s="148">
        <f t="shared" si="15"/>
        <v>12.85786325</v>
      </c>
      <c r="AR97" s="149">
        <f t="shared" si="16"/>
        <v>82</v>
      </c>
      <c r="AS97" s="133">
        <f t="shared" si="17"/>
        <v>65.75405983</v>
      </c>
      <c r="AT97" s="149">
        <f t="shared" si="18"/>
        <v>64</v>
      </c>
      <c r="AU97" s="133">
        <f t="shared" si="19"/>
        <v>76.9807265</v>
      </c>
      <c r="AV97" s="149">
        <f t="shared" si="20"/>
        <v>84</v>
      </c>
      <c r="AW97" s="133">
        <f t="shared" si="21"/>
        <v>72.77405983</v>
      </c>
      <c r="AX97" s="149">
        <f t="shared" si="22"/>
        <v>127</v>
      </c>
      <c r="AY97" s="147">
        <f t="shared" si="23"/>
        <v>61.54739316</v>
      </c>
      <c r="AZ97" s="149">
        <f t="shared" si="24"/>
        <v>119</v>
      </c>
      <c r="BA97" s="159"/>
      <c r="BB97" s="159"/>
      <c r="BC97" s="159"/>
      <c r="BD97" s="149"/>
      <c r="BE97" s="152"/>
      <c r="BF97" s="152"/>
      <c r="BG97" s="152"/>
      <c r="BH97" s="152"/>
      <c r="BI97" s="152"/>
      <c r="BJ97" s="152"/>
      <c r="BK97" s="152"/>
      <c r="BL97" s="152"/>
      <c r="BM97" s="152"/>
      <c r="BN97" s="100"/>
      <c r="BO97" s="126"/>
      <c r="BP97" s="126"/>
    </row>
    <row r="98" ht="30.0" customHeight="1">
      <c r="A98" s="162" t="s">
        <v>2308</v>
      </c>
      <c r="B98" s="162" t="s">
        <v>2178</v>
      </c>
      <c r="C98" s="102">
        <f t="shared" si="1"/>
        <v>12.45094017</v>
      </c>
      <c r="D98" s="103"/>
      <c r="E98" s="104">
        <v>9.2</v>
      </c>
      <c r="F98" s="105">
        <v>8.03</v>
      </c>
      <c r="G98" s="105">
        <f t="shared" si="2"/>
        <v>8.615</v>
      </c>
      <c r="H98" s="106">
        <v>11.65</v>
      </c>
      <c r="I98" s="106">
        <v>10.8</v>
      </c>
      <c r="J98" s="106">
        <f t="shared" si="3"/>
        <v>11.225</v>
      </c>
      <c r="K98" s="107">
        <f t="shared" si="4"/>
        <v>9.92</v>
      </c>
      <c r="L98" s="107"/>
      <c r="M98" s="108">
        <v>7.0</v>
      </c>
      <c r="N98" s="109">
        <v>11.2</v>
      </c>
      <c r="O98" s="110">
        <v>14.19</v>
      </c>
      <c r="P98" s="106">
        <v>14.2</v>
      </c>
      <c r="Q98" s="110">
        <v>7.38</v>
      </c>
      <c r="R98" s="161">
        <v>17.25</v>
      </c>
      <c r="S98" s="154">
        <v>13.75</v>
      </c>
      <c r="T98" s="112">
        <v>12.25</v>
      </c>
      <c r="U98" s="113">
        <f t="shared" si="5"/>
        <v>8.8</v>
      </c>
      <c r="V98" s="113">
        <f t="shared" si="6"/>
        <v>13.225</v>
      </c>
      <c r="W98" s="113">
        <f t="shared" si="7"/>
        <v>10.785</v>
      </c>
      <c r="X98" s="113">
        <f t="shared" si="8"/>
        <v>15.90384615</v>
      </c>
      <c r="Y98" s="113"/>
      <c r="Z98" s="114">
        <v>10.53</v>
      </c>
      <c r="AA98" s="115">
        <v>13.28</v>
      </c>
      <c r="AB98" s="116">
        <v>11.6</v>
      </c>
      <c r="AC98" s="115">
        <v>12.23</v>
      </c>
      <c r="AD98" s="114">
        <v>18.05</v>
      </c>
      <c r="AE98" s="115">
        <v>12.1</v>
      </c>
      <c r="AF98" s="118">
        <f t="shared" si="9"/>
        <v>12.965</v>
      </c>
      <c r="AG98" s="119"/>
      <c r="AH98" s="120">
        <v>15.78</v>
      </c>
      <c r="AI98" s="106">
        <v>18.38</v>
      </c>
      <c r="AJ98" s="106">
        <f t="shared" si="10"/>
        <v>16.82</v>
      </c>
      <c r="AK98" s="106">
        <v>15.15</v>
      </c>
      <c r="AL98" s="106">
        <v>16.25</v>
      </c>
      <c r="AM98" s="118">
        <f t="shared" si="11"/>
        <v>15.59</v>
      </c>
      <c r="AN98" s="121">
        <f t="shared" si="12"/>
        <v>16.08166667</v>
      </c>
      <c r="AO98" s="122">
        <f t="shared" si="13"/>
        <v>12.85716667</v>
      </c>
      <c r="AP98" s="122">
        <f t="shared" si="14"/>
        <v>12.02333333</v>
      </c>
      <c r="AQ98" s="122">
        <f t="shared" si="15"/>
        <v>12.45094017</v>
      </c>
      <c r="AR98" s="123">
        <f t="shared" si="16"/>
        <v>113</v>
      </c>
      <c r="AS98" s="107">
        <f t="shared" si="17"/>
        <v>58.09854701</v>
      </c>
      <c r="AT98" s="123">
        <f t="shared" si="18"/>
        <v>153</v>
      </c>
      <c r="AU98" s="107">
        <f t="shared" si="19"/>
        <v>74.18021368</v>
      </c>
      <c r="AV98" s="123">
        <f t="shared" si="20"/>
        <v>109</v>
      </c>
      <c r="AW98" s="107">
        <f t="shared" si="21"/>
        <v>78.18521368</v>
      </c>
      <c r="AX98" s="123">
        <f t="shared" si="22"/>
        <v>77</v>
      </c>
      <c r="AY98" s="121">
        <f t="shared" si="23"/>
        <v>62.10354701</v>
      </c>
      <c r="AZ98" s="123">
        <f t="shared" si="24"/>
        <v>107</v>
      </c>
      <c r="BA98" s="124"/>
      <c r="BB98" s="124"/>
      <c r="BC98" s="124"/>
      <c r="BD98" s="123"/>
      <c r="BE98" s="125"/>
      <c r="BF98" s="125"/>
      <c r="BG98" s="125"/>
      <c r="BH98" s="125"/>
      <c r="BI98" s="125"/>
      <c r="BJ98" s="125"/>
      <c r="BK98" s="125"/>
      <c r="BL98" s="125"/>
      <c r="BM98" s="125"/>
      <c r="BN98" s="100"/>
      <c r="BO98" s="126"/>
      <c r="BP98" s="126"/>
    </row>
    <row r="99" ht="30.0" customHeight="1">
      <c r="A99" s="127" t="s">
        <v>3894</v>
      </c>
      <c r="B99" s="127" t="s">
        <v>1951</v>
      </c>
      <c r="C99" s="128">
        <f t="shared" si="1"/>
        <v>12.13589744</v>
      </c>
      <c r="D99" s="129"/>
      <c r="E99" s="131">
        <v>10.15</v>
      </c>
      <c r="F99" s="131">
        <v>11.3</v>
      </c>
      <c r="G99" s="131">
        <f t="shared" si="2"/>
        <v>10.725</v>
      </c>
      <c r="H99" s="132">
        <v>16.78</v>
      </c>
      <c r="I99" s="132">
        <v>11.85</v>
      </c>
      <c r="J99" s="132">
        <f t="shared" si="3"/>
        <v>14.315</v>
      </c>
      <c r="K99" s="133">
        <f t="shared" si="4"/>
        <v>12.52</v>
      </c>
      <c r="L99" s="133"/>
      <c r="M99" s="134">
        <v>7.0</v>
      </c>
      <c r="N99" s="135">
        <v>11.88</v>
      </c>
      <c r="O99" s="136">
        <v>11.25</v>
      </c>
      <c r="P99" s="132">
        <v>9.3</v>
      </c>
      <c r="Q99" s="136">
        <v>9.88</v>
      </c>
      <c r="R99" s="136">
        <v>18.0</v>
      </c>
      <c r="S99" s="137">
        <v>13.0</v>
      </c>
      <c r="T99" s="138">
        <v>14.5</v>
      </c>
      <c r="U99" s="139">
        <f t="shared" si="5"/>
        <v>9.091428571</v>
      </c>
      <c r="V99" s="139">
        <f t="shared" si="6"/>
        <v>11.9</v>
      </c>
      <c r="W99" s="139">
        <f t="shared" si="7"/>
        <v>10.565</v>
      </c>
      <c r="X99" s="139">
        <f t="shared" si="8"/>
        <v>16.07692308</v>
      </c>
      <c r="Y99" s="139"/>
      <c r="Z99" s="140">
        <v>11.83</v>
      </c>
      <c r="AA99" s="141">
        <v>13.33</v>
      </c>
      <c r="AB99" s="142">
        <v>14.75</v>
      </c>
      <c r="AC99" s="141">
        <v>14.5</v>
      </c>
      <c r="AD99" s="140">
        <v>14.45</v>
      </c>
      <c r="AE99" s="141">
        <v>11.98</v>
      </c>
      <c r="AF99" s="144">
        <f t="shared" si="9"/>
        <v>13.47333333</v>
      </c>
      <c r="AG99" s="145"/>
      <c r="AH99" s="146">
        <v>9.48</v>
      </c>
      <c r="AI99" s="132">
        <v>12.38</v>
      </c>
      <c r="AJ99" s="132">
        <f t="shared" si="10"/>
        <v>10.64</v>
      </c>
      <c r="AK99" s="132">
        <v>9.73</v>
      </c>
      <c r="AL99" s="175">
        <v>16.0</v>
      </c>
      <c r="AM99" s="144">
        <f t="shared" si="11"/>
        <v>12.238</v>
      </c>
      <c r="AN99" s="147">
        <f t="shared" si="12"/>
        <v>11.13333333</v>
      </c>
      <c r="AO99" s="148">
        <f t="shared" si="13"/>
        <v>12.2705</v>
      </c>
      <c r="AP99" s="148">
        <f t="shared" si="14"/>
        <v>11.99421053</v>
      </c>
      <c r="AQ99" s="148">
        <f t="shared" si="15"/>
        <v>12.13589744</v>
      </c>
      <c r="AR99" s="149">
        <f t="shared" si="16"/>
        <v>138</v>
      </c>
      <c r="AS99" s="133">
        <f t="shared" si="17"/>
        <v>62.62846154</v>
      </c>
      <c r="AT99" s="149">
        <f t="shared" si="18"/>
        <v>98</v>
      </c>
      <c r="AU99" s="133">
        <f t="shared" si="19"/>
        <v>73.76179487</v>
      </c>
      <c r="AV99" s="149">
        <f t="shared" si="20"/>
        <v>115</v>
      </c>
      <c r="AW99" s="133">
        <f t="shared" si="21"/>
        <v>70.93846154</v>
      </c>
      <c r="AX99" s="149">
        <f t="shared" si="22"/>
        <v>152</v>
      </c>
      <c r="AY99" s="147">
        <f t="shared" si="23"/>
        <v>59.80512821</v>
      </c>
      <c r="AZ99" s="149">
        <f t="shared" si="24"/>
        <v>138</v>
      </c>
      <c r="BA99" s="150"/>
      <c r="BB99" s="150"/>
      <c r="BC99" s="150"/>
      <c r="BD99" s="151"/>
      <c r="BE99" s="152"/>
      <c r="BF99" s="152"/>
      <c r="BG99" s="152"/>
      <c r="BH99" s="152"/>
      <c r="BI99" s="152"/>
      <c r="BJ99" s="152"/>
      <c r="BK99" s="152"/>
      <c r="BL99" s="152"/>
      <c r="BM99" s="152"/>
      <c r="BN99" s="100"/>
      <c r="BO99" s="126"/>
      <c r="BP99" s="126"/>
    </row>
    <row r="100" ht="30.0" customHeight="1">
      <c r="A100" s="153" t="s">
        <v>4447</v>
      </c>
      <c r="B100" s="153" t="s">
        <v>329</v>
      </c>
      <c r="C100" s="102">
        <f t="shared" si="1"/>
        <v>11.89965812</v>
      </c>
      <c r="D100" s="103"/>
      <c r="E100" s="104">
        <v>11.2</v>
      </c>
      <c r="F100" s="105">
        <v>6.75</v>
      </c>
      <c r="G100" s="105">
        <f t="shared" si="2"/>
        <v>8.975</v>
      </c>
      <c r="H100" s="106">
        <v>10.08</v>
      </c>
      <c r="I100" s="106">
        <v>12.7</v>
      </c>
      <c r="J100" s="106">
        <f t="shared" si="3"/>
        <v>11.39</v>
      </c>
      <c r="K100" s="107">
        <f t="shared" si="4"/>
        <v>10.1825</v>
      </c>
      <c r="L100" s="107"/>
      <c r="M100" s="108">
        <v>7.0</v>
      </c>
      <c r="N100" s="109">
        <v>10.88</v>
      </c>
      <c r="O100" s="110">
        <v>11.13</v>
      </c>
      <c r="P100" s="106">
        <v>14.4</v>
      </c>
      <c r="Q100" s="110">
        <v>8.31</v>
      </c>
      <c r="R100" s="110">
        <v>17.13</v>
      </c>
      <c r="S100" s="154">
        <v>11.25</v>
      </c>
      <c r="T100" s="112">
        <v>10.88</v>
      </c>
      <c r="U100" s="113">
        <f t="shared" si="5"/>
        <v>8.662857143</v>
      </c>
      <c r="V100" s="113">
        <f t="shared" si="6"/>
        <v>12.64</v>
      </c>
      <c r="W100" s="113">
        <f t="shared" si="7"/>
        <v>9.72</v>
      </c>
      <c r="X100" s="113">
        <f t="shared" si="8"/>
        <v>14.86846154</v>
      </c>
      <c r="Y100" s="113"/>
      <c r="Z100" s="114">
        <v>14.95</v>
      </c>
      <c r="AA100" s="115">
        <v>16.23</v>
      </c>
      <c r="AB100" s="116">
        <v>15.85</v>
      </c>
      <c r="AC100" s="115">
        <v>17.95</v>
      </c>
      <c r="AD100" s="114">
        <v>16.5</v>
      </c>
      <c r="AE100" s="115">
        <v>14.23</v>
      </c>
      <c r="AF100" s="118">
        <f t="shared" si="9"/>
        <v>15.95166667</v>
      </c>
      <c r="AG100" s="119"/>
      <c r="AH100" s="120">
        <v>10.58</v>
      </c>
      <c r="AI100" s="106">
        <v>11.88</v>
      </c>
      <c r="AJ100" s="106">
        <f t="shared" si="10"/>
        <v>11.1</v>
      </c>
      <c r="AK100" s="106">
        <v>10.33</v>
      </c>
      <c r="AL100" s="106">
        <v>16.5</v>
      </c>
      <c r="AM100" s="118">
        <f t="shared" si="11"/>
        <v>12.798</v>
      </c>
      <c r="AN100" s="121">
        <f t="shared" si="12"/>
        <v>11.7</v>
      </c>
      <c r="AO100" s="122">
        <f t="shared" si="13"/>
        <v>11.8235</v>
      </c>
      <c r="AP100" s="122">
        <f t="shared" si="14"/>
        <v>11.97982456</v>
      </c>
      <c r="AQ100" s="122">
        <f t="shared" si="15"/>
        <v>11.89965812</v>
      </c>
      <c r="AR100" s="123">
        <f t="shared" si="16"/>
        <v>150</v>
      </c>
      <c r="AS100" s="107">
        <f t="shared" si="17"/>
        <v>56.71681624</v>
      </c>
      <c r="AT100" s="123">
        <f t="shared" si="18"/>
        <v>174</v>
      </c>
      <c r="AU100" s="107">
        <f t="shared" si="19"/>
        <v>68.41681624</v>
      </c>
      <c r="AV100" s="123">
        <f t="shared" si="20"/>
        <v>175</v>
      </c>
      <c r="AW100" s="107">
        <f t="shared" si="21"/>
        <v>68.26181624</v>
      </c>
      <c r="AX100" s="123">
        <f t="shared" si="22"/>
        <v>180</v>
      </c>
      <c r="AY100" s="121">
        <f t="shared" si="23"/>
        <v>56.56181624</v>
      </c>
      <c r="AZ100" s="123">
        <f t="shared" si="24"/>
        <v>175</v>
      </c>
      <c r="BA100" s="155"/>
      <c r="BB100" s="155"/>
      <c r="BC100" s="155"/>
      <c r="BD100" s="156"/>
      <c r="BE100" s="125"/>
      <c r="BF100" s="125"/>
      <c r="BG100" s="125"/>
      <c r="BH100" s="125"/>
      <c r="BI100" s="125"/>
      <c r="BJ100" s="125"/>
      <c r="BK100" s="125"/>
      <c r="BL100" s="125"/>
      <c r="BM100" s="125"/>
      <c r="BN100" s="100"/>
      <c r="BO100" s="126"/>
      <c r="BP100" s="126"/>
    </row>
    <row r="101" ht="30.0" customHeight="1">
      <c r="A101" s="157" t="s">
        <v>1167</v>
      </c>
      <c r="B101" s="157" t="s">
        <v>1168</v>
      </c>
      <c r="C101" s="128">
        <f t="shared" si="1"/>
        <v>12.21504274</v>
      </c>
      <c r="D101" s="129"/>
      <c r="E101" s="130">
        <v>12.38</v>
      </c>
      <c r="F101" s="131">
        <v>11.58</v>
      </c>
      <c r="G101" s="131">
        <f t="shared" si="2"/>
        <v>11.98</v>
      </c>
      <c r="H101" s="132">
        <v>15.03</v>
      </c>
      <c r="I101" s="132">
        <v>14.2</v>
      </c>
      <c r="J101" s="132">
        <f t="shared" si="3"/>
        <v>14.615</v>
      </c>
      <c r="K101" s="133">
        <f t="shared" si="4"/>
        <v>13.2975</v>
      </c>
      <c r="L101" s="133"/>
      <c r="M101" s="134">
        <v>7.0</v>
      </c>
      <c r="N101" s="135">
        <v>13.01</v>
      </c>
      <c r="O101" s="136">
        <v>14.31</v>
      </c>
      <c r="P101" s="132">
        <v>18.05</v>
      </c>
      <c r="Q101" s="136">
        <v>5.38</v>
      </c>
      <c r="R101" s="136">
        <v>18.38</v>
      </c>
      <c r="S101" s="137">
        <v>15.0</v>
      </c>
      <c r="T101" s="138">
        <v>11.0</v>
      </c>
      <c r="U101" s="139">
        <f t="shared" si="5"/>
        <v>9.575714286</v>
      </c>
      <c r="V101" s="139">
        <f t="shared" si="6"/>
        <v>14.525</v>
      </c>
      <c r="W101" s="139">
        <f t="shared" si="7"/>
        <v>9.845</v>
      </c>
      <c r="X101" s="139">
        <f t="shared" si="8"/>
        <v>17.08</v>
      </c>
      <c r="Y101" s="139"/>
      <c r="Z101" s="140">
        <v>13.43</v>
      </c>
      <c r="AA101" s="141">
        <v>8.25</v>
      </c>
      <c r="AB101" s="142">
        <v>7.15</v>
      </c>
      <c r="AC101" s="141">
        <v>10.28</v>
      </c>
      <c r="AD101" s="140">
        <v>15.2</v>
      </c>
      <c r="AE101" s="141">
        <v>7.43</v>
      </c>
      <c r="AF101" s="144">
        <f t="shared" si="9"/>
        <v>10.29</v>
      </c>
      <c r="AG101" s="145"/>
      <c r="AH101" s="146">
        <v>10.63</v>
      </c>
      <c r="AI101" s="132">
        <v>13.13</v>
      </c>
      <c r="AJ101" s="132">
        <f t="shared" si="10"/>
        <v>11.63</v>
      </c>
      <c r="AK101" s="132">
        <v>10.43</v>
      </c>
      <c r="AL101" s="132">
        <v>14.5</v>
      </c>
      <c r="AM101" s="144">
        <f t="shared" si="11"/>
        <v>12.058</v>
      </c>
      <c r="AN101" s="147">
        <f t="shared" si="12"/>
        <v>11.625</v>
      </c>
      <c r="AO101" s="148">
        <f t="shared" si="13"/>
        <v>12.44933333</v>
      </c>
      <c r="AP101" s="148">
        <f t="shared" si="14"/>
        <v>11.96842105</v>
      </c>
      <c r="AQ101" s="148">
        <f t="shared" si="15"/>
        <v>12.21504274</v>
      </c>
      <c r="AR101" s="149">
        <f t="shared" si="16"/>
        <v>132</v>
      </c>
      <c r="AS101" s="133">
        <f t="shared" si="17"/>
        <v>60.8809188</v>
      </c>
      <c r="AT101" s="149">
        <f t="shared" si="18"/>
        <v>122</v>
      </c>
      <c r="AU101" s="133">
        <f t="shared" si="19"/>
        <v>72.5059188</v>
      </c>
      <c r="AV101" s="149">
        <f t="shared" si="20"/>
        <v>129</v>
      </c>
      <c r="AW101" s="133">
        <f t="shared" si="21"/>
        <v>73.98758547</v>
      </c>
      <c r="AX101" s="149">
        <f t="shared" si="22"/>
        <v>120</v>
      </c>
      <c r="AY101" s="147">
        <f t="shared" si="23"/>
        <v>62.36258547</v>
      </c>
      <c r="AZ101" s="149">
        <f t="shared" si="24"/>
        <v>105</v>
      </c>
      <c r="BA101" s="159"/>
      <c r="BB101" s="159"/>
      <c r="BC101" s="159"/>
      <c r="BD101" s="149"/>
      <c r="BE101" s="152"/>
      <c r="BF101" s="152"/>
      <c r="BG101" s="152"/>
      <c r="BH101" s="152"/>
      <c r="BI101" s="152"/>
      <c r="BJ101" s="152"/>
      <c r="BK101" s="152"/>
      <c r="BL101" s="152"/>
      <c r="BM101" s="152"/>
      <c r="BN101" s="100"/>
      <c r="BO101" s="126"/>
      <c r="BP101" s="126"/>
    </row>
    <row r="102" ht="30.0" customHeight="1">
      <c r="A102" s="153" t="s">
        <v>4852</v>
      </c>
      <c r="B102" s="153" t="s">
        <v>2738</v>
      </c>
      <c r="C102" s="102">
        <f t="shared" si="1"/>
        <v>13.04991453</v>
      </c>
      <c r="D102" s="103"/>
      <c r="E102" s="104">
        <v>15.28</v>
      </c>
      <c r="F102" s="105">
        <v>13.7</v>
      </c>
      <c r="G102" s="105">
        <f t="shared" si="2"/>
        <v>14.49</v>
      </c>
      <c r="H102" s="106">
        <v>13.93</v>
      </c>
      <c r="I102" s="106">
        <v>11.48</v>
      </c>
      <c r="J102" s="106">
        <f t="shared" si="3"/>
        <v>12.705</v>
      </c>
      <c r="K102" s="107">
        <f t="shared" si="4"/>
        <v>13.5975</v>
      </c>
      <c r="L102" s="107"/>
      <c r="M102" s="108">
        <v>7.0</v>
      </c>
      <c r="N102" s="109">
        <v>12.38</v>
      </c>
      <c r="O102" s="110">
        <v>14.0</v>
      </c>
      <c r="P102" s="106">
        <v>13.8</v>
      </c>
      <c r="Q102" s="110">
        <v>10.25</v>
      </c>
      <c r="R102" s="110">
        <v>18.38</v>
      </c>
      <c r="S102" s="154">
        <v>14.25</v>
      </c>
      <c r="T102" s="112">
        <v>11.88</v>
      </c>
      <c r="U102" s="113">
        <f t="shared" si="5"/>
        <v>9.305714286</v>
      </c>
      <c r="V102" s="113">
        <f t="shared" si="6"/>
        <v>12.84</v>
      </c>
      <c r="W102" s="113">
        <f t="shared" si="7"/>
        <v>12.125</v>
      </c>
      <c r="X102" s="113">
        <f t="shared" si="8"/>
        <v>16.79153846</v>
      </c>
      <c r="Y102" s="113"/>
      <c r="Z102" s="114">
        <v>10.68</v>
      </c>
      <c r="AA102" s="115">
        <v>10.33</v>
      </c>
      <c r="AB102" s="116">
        <v>12.5</v>
      </c>
      <c r="AC102" s="115">
        <v>11.4</v>
      </c>
      <c r="AD102" s="114">
        <v>14.25</v>
      </c>
      <c r="AE102" s="115">
        <v>6.15</v>
      </c>
      <c r="AF102" s="118">
        <f t="shared" si="9"/>
        <v>10.885</v>
      </c>
      <c r="AG102" s="119"/>
      <c r="AH102" s="120">
        <v>14.8</v>
      </c>
      <c r="AI102" s="106">
        <v>14.38</v>
      </c>
      <c r="AJ102" s="106">
        <f t="shared" si="10"/>
        <v>14.632</v>
      </c>
      <c r="AK102" s="106">
        <v>15.1</v>
      </c>
      <c r="AL102" s="106">
        <v>17.75</v>
      </c>
      <c r="AM102" s="118">
        <f t="shared" si="11"/>
        <v>16.16</v>
      </c>
      <c r="AN102" s="121">
        <f t="shared" si="12"/>
        <v>15.32166667</v>
      </c>
      <c r="AO102" s="122">
        <f t="shared" si="13"/>
        <v>14.07966667</v>
      </c>
      <c r="AP102" s="122">
        <f t="shared" si="14"/>
        <v>11.96596491</v>
      </c>
      <c r="AQ102" s="122">
        <f t="shared" si="15"/>
        <v>13.04991453</v>
      </c>
      <c r="AR102" s="123">
        <f t="shared" si="16"/>
        <v>74</v>
      </c>
      <c r="AS102" s="107">
        <f t="shared" si="17"/>
        <v>64.70399573</v>
      </c>
      <c r="AT102" s="123">
        <f t="shared" si="18"/>
        <v>77</v>
      </c>
      <c r="AU102" s="107">
        <f t="shared" si="19"/>
        <v>80.02566239</v>
      </c>
      <c r="AV102" s="123">
        <f t="shared" si="20"/>
        <v>56</v>
      </c>
      <c r="AW102" s="107">
        <f t="shared" si="21"/>
        <v>82.72066239</v>
      </c>
      <c r="AX102" s="123">
        <f t="shared" si="22"/>
        <v>40</v>
      </c>
      <c r="AY102" s="121">
        <f t="shared" si="23"/>
        <v>67.39899573</v>
      </c>
      <c r="AZ102" s="123">
        <f t="shared" si="24"/>
        <v>58</v>
      </c>
      <c r="BA102" s="155"/>
      <c r="BB102" s="155"/>
      <c r="BC102" s="155"/>
      <c r="BD102" s="156"/>
      <c r="BE102" s="125"/>
      <c r="BF102" s="125"/>
      <c r="BG102" s="125"/>
      <c r="BH102" s="125"/>
      <c r="BI102" s="125"/>
      <c r="BJ102" s="125"/>
      <c r="BK102" s="125"/>
      <c r="BL102" s="125"/>
      <c r="BM102" s="125"/>
      <c r="BN102" s="100"/>
      <c r="BO102" s="126"/>
      <c r="BP102" s="126"/>
    </row>
    <row r="103" ht="36.75" customHeight="1">
      <c r="A103" s="160" t="s">
        <v>1034</v>
      </c>
      <c r="B103" s="160" t="s">
        <v>1035</v>
      </c>
      <c r="C103" s="128">
        <f t="shared" si="1"/>
        <v>12.73803419</v>
      </c>
      <c r="D103" s="129"/>
      <c r="E103" s="130">
        <v>8.45</v>
      </c>
      <c r="F103" s="168">
        <v>12.23</v>
      </c>
      <c r="G103" s="131">
        <f t="shared" si="2"/>
        <v>10.34</v>
      </c>
      <c r="H103" s="132">
        <v>12.53</v>
      </c>
      <c r="I103" s="132">
        <v>12.45</v>
      </c>
      <c r="J103" s="132">
        <f t="shared" si="3"/>
        <v>12.49</v>
      </c>
      <c r="K103" s="133">
        <f t="shared" si="4"/>
        <v>11.415</v>
      </c>
      <c r="L103" s="133"/>
      <c r="M103" s="134">
        <v>7.0</v>
      </c>
      <c r="N103" s="135">
        <v>9.41</v>
      </c>
      <c r="O103" s="136">
        <v>13.88</v>
      </c>
      <c r="P103" s="132">
        <v>17.35</v>
      </c>
      <c r="Q103" s="136">
        <v>12.0</v>
      </c>
      <c r="R103" s="136">
        <v>16.75</v>
      </c>
      <c r="S103" s="137">
        <v>14.63</v>
      </c>
      <c r="T103" s="138">
        <v>10.88</v>
      </c>
      <c r="U103" s="139">
        <f t="shared" si="5"/>
        <v>8.032857143</v>
      </c>
      <c r="V103" s="139">
        <f t="shared" si="6"/>
        <v>14.115</v>
      </c>
      <c r="W103" s="139">
        <f t="shared" si="7"/>
        <v>12.94</v>
      </c>
      <c r="X103" s="139">
        <f t="shared" si="8"/>
        <v>15.93461538</v>
      </c>
      <c r="Y103" s="139"/>
      <c r="Z103" s="140">
        <v>15.25</v>
      </c>
      <c r="AA103" s="141">
        <v>11.33</v>
      </c>
      <c r="AB103" s="142">
        <v>14.78</v>
      </c>
      <c r="AC103" s="141">
        <v>14.58</v>
      </c>
      <c r="AD103" s="140">
        <v>18.3</v>
      </c>
      <c r="AE103" s="141">
        <v>13.18</v>
      </c>
      <c r="AF103" s="144">
        <f t="shared" si="9"/>
        <v>14.57</v>
      </c>
      <c r="AG103" s="145"/>
      <c r="AH103" s="146">
        <v>12.25</v>
      </c>
      <c r="AI103" s="132">
        <v>13.25</v>
      </c>
      <c r="AJ103" s="132">
        <f t="shared" si="10"/>
        <v>12.65</v>
      </c>
      <c r="AK103" s="132">
        <v>11.1</v>
      </c>
      <c r="AL103" s="132">
        <v>16.25</v>
      </c>
      <c r="AM103" s="144">
        <f t="shared" si="11"/>
        <v>13.16</v>
      </c>
      <c r="AN103" s="147">
        <f t="shared" si="12"/>
        <v>12.7</v>
      </c>
      <c r="AO103" s="148">
        <f t="shared" si="13"/>
        <v>13.496</v>
      </c>
      <c r="AP103" s="148">
        <f t="shared" si="14"/>
        <v>11.94017544</v>
      </c>
      <c r="AQ103" s="148">
        <f t="shared" si="15"/>
        <v>12.73803419</v>
      </c>
      <c r="AR103" s="149">
        <f t="shared" si="16"/>
        <v>94</v>
      </c>
      <c r="AS103" s="133">
        <f t="shared" si="17"/>
        <v>60.17606838</v>
      </c>
      <c r="AT103" s="149">
        <f t="shared" si="18"/>
        <v>131</v>
      </c>
      <c r="AU103" s="133">
        <f t="shared" si="19"/>
        <v>72.87606838</v>
      </c>
      <c r="AV103" s="149">
        <f t="shared" si="20"/>
        <v>124</v>
      </c>
      <c r="AW103" s="133">
        <f t="shared" si="21"/>
        <v>71.70106838</v>
      </c>
      <c r="AX103" s="149">
        <f t="shared" si="22"/>
        <v>143</v>
      </c>
      <c r="AY103" s="147">
        <f t="shared" si="23"/>
        <v>59.00106838</v>
      </c>
      <c r="AZ103" s="149">
        <f t="shared" si="24"/>
        <v>149</v>
      </c>
      <c r="BA103" s="159"/>
      <c r="BB103" s="159"/>
      <c r="BC103" s="159"/>
      <c r="BD103" s="149"/>
      <c r="BE103" s="152"/>
      <c r="BF103" s="152"/>
      <c r="BG103" s="152"/>
      <c r="BH103" s="152"/>
      <c r="BI103" s="152"/>
      <c r="BJ103" s="152"/>
      <c r="BK103" s="152"/>
      <c r="BL103" s="152"/>
      <c r="BM103" s="152"/>
      <c r="BN103" s="100"/>
      <c r="BO103" s="126"/>
      <c r="BP103" s="126"/>
    </row>
    <row r="104" ht="30.0" customHeight="1">
      <c r="A104" s="162" t="s">
        <v>702</v>
      </c>
      <c r="B104" s="162" t="s">
        <v>703</v>
      </c>
      <c r="C104" s="102">
        <f t="shared" si="1"/>
        <v>13.11162393</v>
      </c>
      <c r="D104" s="103"/>
      <c r="E104" s="104">
        <v>14.75</v>
      </c>
      <c r="F104" s="105">
        <v>10.75</v>
      </c>
      <c r="G104" s="105">
        <f t="shared" si="2"/>
        <v>12.75</v>
      </c>
      <c r="H104" s="106">
        <v>14.25</v>
      </c>
      <c r="I104" s="106">
        <v>13.48</v>
      </c>
      <c r="J104" s="106">
        <f t="shared" si="3"/>
        <v>13.865</v>
      </c>
      <c r="K104" s="107">
        <f t="shared" si="4"/>
        <v>13.3075</v>
      </c>
      <c r="L104" s="107"/>
      <c r="M104" s="108">
        <v>7.0</v>
      </c>
      <c r="N104" s="109">
        <v>16.24</v>
      </c>
      <c r="O104" s="110">
        <v>14.13</v>
      </c>
      <c r="P104" s="106">
        <v>5.95</v>
      </c>
      <c r="Q104" s="110">
        <v>16.0</v>
      </c>
      <c r="R104" s="110">
        <v>18.38</v>
      </c>
      <c r="S104" s="154">
        <v>14.75</v>
      </c>
      <c r="T104" s="112">
        <v>12.06</v>
      </c>
      <c r="U104" s="113">
        <f t="shared" si="5"/>
        <v>10.96</v>
      </c>
      <c r="V104" s="113">
        <f t="shared" si="6"/>
        <v>9.005</v>
      </c>
      <c r="W104" s="113">
        <f t="shared" si="7"/>
        <v>15.065</v>
      </c>
      <c r="X104" s="113">
        <f t="shared" si="8"/>
        <v>16.98384615</v>
      </c>
      <c r="Y104" s="113"/>
      <c r="Z104" s="114">
        <v>9.73</v>
      </c>
      <c r="AA104" s="115">
        <v>10.5</v>
      </c>
      <c r="AB104" s="116">
        <v>13.5</v>
      </c>
      <c r="AC104" s="115">
        <v>12.8</v>
      </c>
      <c r="AD104" s="114">
        <v>15.1</v>
      </c>
      <c r="AE104" s="115">
        <v>14.68</v>
      </c>
      <c r="AF104" s="118">
        <f t="shared" si="9"/>
        <v>12.71833333</v>
      </c>
      <c r="AG104" s="119"/>
      <c r="AH104" s="120">
        <v>12.1</v>
      </c>
      <c r="AI104" s="106">
        <v>13.13</v>
      </c>
      <c r="AJ104" s="106">
        <f t="shared" si="10"/>
        <v>12.512</v>
      </c>
      <c r="AK104" s="106">
        <v>13.55</v>
      </c>
      <c r="AL104" s="106">
        <v>14.0</v>
      </c>
      <c r="AM104" s="118">
        <f t="shared" si="11"/>
        <v>13.73</v>
      </c>
      <c r="AN104" s="121">
        <f t="shared" si="12"/>
        <v>13.07166667</v>
      </c>
      <c r="AO104" s="122">
        <f t="shared" si="13"/>
        <v>14.249</v>
      </c>
      <c r="AP104" s="122">
        <f t="shared" si="14"/>
        <v>11.91438596</v>
      </c>
      <c r="AQ104" s="122">
        <f t="shared" si="15"/>
        <v>13.11162393</v>
      </c>
      <c r="AR104" s="123">
        <f t="shared" si="16"/>
        <v>69</v>
      </c>
      <c r="AS104" s="107">
        <f t="shared" si="17"/>
        <v>67.83074786</v>
      </c>
      <c r="AT104" s="123">
        <f t="shared" si="18"/>
        <v>49</v>
      </c>
      <c r="AU104" s="107">
        <f t="shared" si="19"/>
        <v>80.90241453</v>
      </c>
      <c r="AV104" s="123">
        <f t="shared" si="20"/>
        <v>50</v>
      </c>
      <c r="AW104" s="107">
        <f t="shared" si="21"/>
        <v>81.9140812</v>
      </c>
      <c r="AX104" s="123">
        <f t="shared" si="22"/>
        <v>47</v>
      </c>
      <c r="AY104" s="121">
        <f t="shared" si="23"/>
        <v>68.84241453</v>
      </c>
      <c r="AZ104" s="123">
        <f t="shared" si="24"/>
        <v>42</v>
      </c>
      <c r="BA104" s="124"/>
      <c r="BB104" s="124"/>
      <c r="BC104" s="124"/>
      <c r="BD104" s="123"/>
      <c r="BE104" s="125"/>
      <c r="BF104" s="125"/>
      <c r="BG104" s="125"/>
      <c r="BH104" s="125"/>
      <c r="BI104" s="125"/>
      <c r="BJ104" s="125"/>
      <c r="BK104" s="125"/>
      <c r="BL104" s="125"/>
      <c r="BM104" s="125"/>
      <c r="BN104" s="100"/>
      <c r="BO104" s="126"/>
      <c r="BP104" s="126"/>
    </row>
    <row r="105" ht="30.0" customHeight="1">
      <c r="A105" s="160" t="s">
        <v>2469</v>
      </c>
      <c r="B105" s="160" t="s">
        <v>331</v>
      </c>
      <c r="C105" s="128">
        <f t="shared" si="1"/>
        <v>12.28179487</v>
      </c>
      <c r="D105" s="129"/>
      <c r="E105" s="168">
        <v>7.95</v>
      </c>
      <c r="F105" s="168">
        <v>11.03</v>
      </c>
      <c r="G105" s="131">
        <f t="shared" si="2"/>
        <v>9.49</v>
      </c>
      <c r="H105" s="132">
        <v>12.33</v>
      </c>
      <c r="I105" s="132">
        <v>10.68</v>
      </c>
      <c r="J105" s="132">
        <f t="shared" si="3"/>
        <v>11.505</v>
      </c>
      <c r="K105" s="133">
        <f t="shared" si="4"/>
        <v>10.4975</v>
      </c>
      <c r="L105" s="133"/>
      <c r="M105" s="134">
        <v>7.0</v>
      </c>
      <c r="N105" s="135">
        <v>14.83</v>
      </c>
      <c r="O105" s="136">
        <v>16.13</v>
      </c>
      <c r="P105" s="132">
        <v>12.6</v>
      </c>
      <c r="Q105" s="136">
        <v>10.69</v>
      </c>
      <c r="R105" s="136">
        <v>15.75</v>
      </c>
      <c r="S105" s="137">
        <v>12.63</v>
      </c>
      <c r="T105" s="138">
        <v>10.13</v>
      </c>
      <c r="U105" s="139">
        <f t="shared" si="5"/>
        <v>10.35571429</v>
      </c>
      <c r="V105" s="139">
        <f t="shared" si="6"/>
        <v>11.365</v>
      </c>
      <c r="W105" s="139">
        <f t="shared" si="7"/>
        <v>13.41</v>
      </c>
      <c r="X105" s="139">
        <f t="shared" si="8"/>
        <v>14.55</v>
      </c>
      <c r="Y105" s="139"/>
      <c r="Z105" s="140">
        <v>11.65</v>
      </c>
      <c r="AA105" s="141">
        <v>9.28</v>
      </c>
      <c r="AB105" s="142">
        <v>13.33</v>
      </c>
      <c r="AC105" s="141">
        <v>11.48</v>
      </c>
      <c r="AD105" s="140">
        <v>16.8</v>
      </c>
      <c r="AE105" s="141">
        <v>13.88</v>
      </c>
      <c r="AF105" s="144">
        <f t="shared" si="9"/>
        <v>12.73666667</v>
      </c>
      <c r="AG105" s="145"/>
      <c r="AH105" s="146">
        <v>12.2</v>
      </c>
      <c r="AI105" s="132">
        <v>10.75</v>
      </c>
      <c r="AJ105" s="132">
        <f t="shared" si="10"/>
        <v>11.62</v>
      </c>
      <c r="AK105" s="132">
        <v>14.75</v>
      </c>
      <c r="AL105" s="132">
        <v>16.5</v>
      </c>
      <c r="AM105" s="144">
        <f t="shared" si="11"/>
        <v>15.45</v>
      </c>
      <c r="AN105" s="147">
        <f t="shared" si="12"/>
        <v>13.525</v>
      </c>
      <c r="AO105" s="148">
        <f t="shared" si="13"/>
        <v>12.65216667</v>
      </c>
      <c r="AP105" s="148">
        <f t="shared" si="14"/>
        <v>11.89192982</v>
      </c>
      <c r="AQ105" s="148">
        <f t="shared" si="15"/>
        <v>12.28179487</v>
      </c>
      <c r="AR105" s="149">
        <f t="shared" si="16"/>
        <v>123</v>
      </c>
      <c r="AS105" s="133">
        <f t="shared" si="17"/>
        <v>58.84108974</v>
      </c>
      <c r="AT105" s="149">
        <f t="shared" si="18"/>
        <v>147</v>
      </c>
      <c r="AU105" s="133">
        <f t="shared" si="19"/>
        <v>72.36608974</v>
      </c>
      <c r="AV105" s="149">
        <f t="shared" si="20"/>
        <v>130</v>
      </c>
      <c r="AW105" s="133">
        <f t="shared" si="21"/>
        <v>76.94108974</v>
      </c>
      <c r="AX105" s="149">
        <f t="shared" si="22"/>
        <v>89</v>
      </c>
      <c r="AY105" s="147">
        <f t="shared" si="23"/>
        <v>63.41608974</v>
      </c>
      <c r="AZ105" s="149">
        <f t="shared" si="24"/>
        <v>89</v>
      </c>
      <c r="BA105" s="159"/>
      <c r="BB105" s="159"/>
      <c r="BC105" s="159"/>
      <c r="BD105" s="149"/>
      <c r="BE105" s="152"/>
      <c r="BF105" s="152"/>
      <c r="BG105" s="152"/>
      <c r="BH105" s="152"/>
      <c r="BI105" s="152"/>
      <c r="BJ105" s="152"/>
      <c r="BK105" s="152"/>
      <c r="BL105" s="152"/>
      <c r="BM105" s="152"/>
      <c r="BN105" s="100"/>
      <c r="BO105" s="126"/>
      <c r="BP105" s="126"/>
    </row>
    <row r="106" ht="30.0" customHeight="1">
      <c r="A106" s="162" t="s">
        <v>3067</v>
      </c>
      <c r="B106" s="162" t="s">
        <v>844</v>
      </c>
      <c r="C106" s="102">
        <f t="shared" si="1"/>
        <v>11.25273504</v>
      </c>
      <c r="D106" s="103"/>
      <c r="E106" s="104">
        <v>5.0</v>
      </c>
      <c r="F106" s="105">
        <v>5.83</v>
      </c>
      <c r="G106" s="105">
        <f t="shared" si="2"/>
        <v>5.415</v>
      </c>
      <c r="H106" s="106">
        <v>12.43</v>
      </c>
      <c r="I106" s="106">
        <v>9.43</v>
      </c>
      <c r="J106" s="106">
        <f t="shared" si="3"/>
        <v>10.93</v>
      </c>
      <c r="K106" s="107">
        <f t="shared" si="4"/>
        <v>8.1725</v>
      </c>
      <c r="L106" s="107"/>
      <c r="M106" s="108">
        <v>7.0</v>
      </c>
      <c r="N106" s="109">
        <v>8.69</v>
      </c>
      <c r="O106" s="110">
        <v>11.5</v>
      </c>
      <c r="P106" s="106">
        <v>15.6</v>
      </c>
      <c r="Q106" s="110">
        <v>9.69</v>
      </c>
      <c r="R106" s="110">
        <v>13.44</v>
      </c>
      <c r="S106" s="154">
        <v>9.63</v>
      </c>
      <c r="T106" s="112">
        <v>8.38</v>
      </c>
      <c r="U106" s="113">
        <f t="shared" si="5"/>
        <v>7.724285714</v>
      </c>
      <c r="V106" s="113">
        <f t="shared" si="6"/>
        <v>11.99</v>
      </c>
      <c r="W106" s="113">
        <f t="shared" si="7"/>
        <v>10.595</v>
      </c>
      <c r="X106" s="113">
        <f t="shared" si="8"/>
        <v>11.97461538</v>
      </c>
      <c r="Y106" s="113"/>
      <c r="Z106" s="114">
        <v>14.6</v>
      </c>
      <c r="AA106" s="115">
        <v>15.1</v>
      </c>
      <c r="AB106" s="116">
        <v>14.63</v>
      </c>
      <c r="AC106" s="115">
        <v>16.55</v>
      </c>
      <c r="AD106" s="114">
        <v>16.0</v>
      </c>
      <c r="AE106" s="115">
        <v>17.9</v>
      </c>
      <c r="AF106" s="118">
        <f t="shared" si="9"/>
        <v>15.79666667</v>
      </c>
      <c r="AG106" s="119"/>
      <c r="AH106" s="120">
        <v>9.48</v>
      </c>
      <c r="AI106" s="106">
        <v>14.38</v>
      </c>
      <c r="AJ106" s="106">
        <f t="shared" si="10"/>
        <v>11.44</v>
      </c>
      <c r="AK106" s="106">
        <v>13.08</v>
      </c>
      <c r="AL106" s="106">
        <v>16.5</v>
      </c>
      <c r="AM106" s="118">
        <f t="shared" si="11"/>
        <v>14.448</v>
      </c>
      <c r="AN106" s="121">
        <f t="shared" si="12"/>
        <v>12.66666667</v>
      </c>
      <c r="AO106" s="122">
        <f t="shared" si="13"/>
        <v>10.671</v>
      </c>
      <c r="AP106" s="122">
        <f t="shared" si="14"/>
        <v>11.86508772</v>
      </c>
      <c r="AQ106" s="122">
        <f t="shared" si="15"/>
        <v>11.25273504</v>
      </c>
      <c r="AR106" s="123">
        <f t="shared" si="16"/>
        <v>192</v>
      </c>
      <c r="AS106" s="107">
        <f t="shared" si="17"/>
        <v>50.04797009</v>
      </c>
      <c r="AT106" s="123">
        <f t="shared" si="18"/>
        <v>248</v>
      </c>
      <c r="AU106" s="107">
        <f t="shared" si="19"/>
        <v>62.71463675</v>
      </c>
      <c r="AV106" s="123">
        <f t="shared" si="20"/>
        <v>229</v>
      </c>
      <c r="AW106" s="107">
        <f t="shared" si="21"/>
        <v>64.70130342</v>
      </c>
      <c r="AX106" s="123">
        <f t="shared" si="22"/>
        <v>203</v>
      </c>
      <c r="AY106" s="121">
        <f t="shared" si="23"/>
        <v>52.03463675</v>
      </c>
      <c r="AZ106" s="123">
        <f t="shared" si="24"/>
        <v>221</v>
      </c>
      <c r="BA106" s="155"/>
      <c r="BB106" s="155"/>
      <c r="BC106" s="155"/>
      <c r="BD106" s="156"/>
      <c r="BE106" s="125"/>
      <c r="BF106" s="125"/>
      <c r="BG106" s="125"/>
      <c r="BH106" s="125"/>
      <c r="BI106" s="125"/>
      <c r="BJ106" s="125"/>
      <c r="BK106" s="125"/>
      <c r="BL106" s="125"/>
      <c r="BM106" s="125"/>
      <c r="BN106" s="100"/>
      <c r="BO106" s="126"/>
      <c r="BP106" s="126"/>
    </row>
    <row r="107" ht="30.0" customHeight="1">
      <c r="A107" s="157" t="s">
        <v>1442</v>
      </c>
      <c r="B107" s="157" t="s">
        <v>1443</v>
      </c>
      <c r="C107" s="128">
        <f t="shared" si="1"/>
        <v>13.02726496</v>
      </c>
      <c r="D107" s="129"/>
      <c r="E107" s="130">
        <v>15.6</v>
      </c>
      <c r="F107" s="131">
        <v>11.05</v>
      </c>
      <c r="G107" s="131">
        <f t="shared" si="2"/>
        <v>13.325</v>
      </c>
      <c r="H107" s="132">
        <v>14.85</v>
      </c>
      <c r="I107" s="132">
        <v>13.18</v>
      </c>
      <c r="J107" s="132">
        <f t="shared" si="3"/>
        <v>14.015</v>
      </c>
      <c r="K107" s="133">
        <f t="shared" si="4"/>
        <v>13.67</v>
      </c>
      <c r="L107" s="133"/>
      <c r="M107" s="134">
        <v>7.0</v>
      </c>
      <c r="N107" s="135">
        <v>10.26</v>
      </c>
      <c r="O107" s="136">
        <v>9.25</v>
      </c>
      <c r="P107" s="132">
        <v>10.25</v>
      </c>
      <c r="Q107" s="136">
        <v>15.75</v>
      </c>
      <c r="R107" s="136">
        <v>19.0</v>
      </c>
      <c r="S107" s="137">
        <v>15.5</v>
      </c>
      <c r="T107" s="138">
        <v>10.0</v>
      </c>
      <c r="U107" s="139">
        <f t="shared" si="5"/>
        <v>8.397142857</v>
      </c>
      <c r="V107" s="139">
        <f t="shared" si="6"/>
        <v>10.125</v>
      </c>
      <c r="W107" s="139">
        <f t="shared" si="7"/>
        <v>12.5</v>
      </c>
      <c r="X107" s="139">
        <f t="shared" si="8"/>
        <v>17.65384615</v>
      </c>
      <c r="Y107" s="139"/>
      <c r="Z107" s="140">
        <v>12.03</v>
      </c>
      <c r="AA107" s="141">
        <v>14.98</v>
      </c>
      <c r="AB107" s="142">
        <v>17.45</v>
      </c>
      <c r="AC107" s="141">
        <v>17.98</v>
      </c>
      <c r="AD107" s="140">
        <v>15.85</v>
      </c>
      <c r="AE107" s="141">
        <v>14.7</v>
      </c>
      <c r="AF107" s="144">
        <f t="shared" si="9"/>
        <v>15.49833333</v>
      </c>
      <c r="AG107" s="145"/>
      <c r="AH107" s="146">
        <v>11.2</v>
      </c>
      <c r="AI107" s="132">
        <v>14.0</v>
      </c>
      <c r="AJ107" s="132">
        <f t="shared" si="10"/>
        <v>12.32</v>
      </c>
      <c r="AK107" s="132">
        <v>9.73</v>
      </c>
      <c r="AL107" s="132">
        <v>16.75</v>
      </c>
      <c r="AM107" s="144">
        <f t="shared" si="11"/>
        <v>12.538</v>
      </c>
      <c r="AN107" s="147">
        <f t="shared" si="12"/>
        <v>12.10166667</v>
      </c>
      <c r="AO107" s="148">
        <f t="shared" si="13"/>
        <v>14.14316667</v>
      </c>
      <c r="AP107" s="148">
        <f t="shared" si="14"/>
        <v>11.85263158</v>
      </c>
      <c r="AQ107" s="148">
        <f t="shared" si="15"/>
        <v>13.02726496</v>
      </c>
      <c r="AR107" s="149">
        <f t="shared" si="16"/>
        <v>76</v>
      </c>
      <c r="AS107" s="133">
        <f t="shared" si="17"/>
        <v>65.22786325</v>
      </c>
      <c r="AT107" s="149">
        <f t="shared" si="18"/>
        <v>68</v>
      </c>
      <c r="AU107" s="133">
        <f t="shared" si="19"/>
        <v>77.32952991</v>
      </c>
      <c r="AV107" s="149">
        <f t="shared" si="20"/>
        <v>77</v>
      </c>
      <c r="AW107" s="133">
        <f t="shared" si="21"/>
        <v>74.18786325</v>
      </c>
      <c r="AX107" s="149">
        <f t="shared" si="22"/>
        <v>117</v>
      </c>
      <c r="AY107" s="147">
        <f t="shared" si="23"/>
        <v>62.08619658</v>
      </c>
      <c r="AZ107" s="149">
        <f t="shared" si="24"/>
        <v>108</v>
      </c>
      <c r="BA107" s="159"/>
      <c r="BB107" s="159"/>
      <c r="BC107" s="159"/>
      <c r="BD107" s="149"/>
      <c r="BE107" s="152"/>
      <c r="BF107" s="152"/>
      <c r="BG107" s="152"/>
      <c r="BH107" s="152"/>
      <c r="BI107" s="152"/>
      <c r="BJ107" s="152"/>
      <c r="BK107" s="152"/>
      <c r="BL107" s="152"/>
      <c r="BM107" s="152"/>
      <c r="BN107" s="100"/>
      <c r="BO107" s="126"/>
      <c r="BP107" s="126"/>
    </row>
    <row r="108" ht="30.0" customHeight="1">
      <c r="A108" s="153" t="s">
        <v>4065</v>
      </c>
      <c r="B108" s="153" t="s">
        <v>332</v>
      </c>
      <c r="C108" s="102">
        <f t="shared" si="1"/>
        <v>12.20128205</v>
      </c>
      <c r="D108" s="103"/>
      <c r="E108" s="105">
        <v>12.8</v>
      </c>
      <c r="F108" s="105">
        <v>8.9</v>
      </c>
      <c r="G108" s="105">
        <f t="shared" si="2"/>
        <v>10.85</v>
      </c>
      <c r="H108" s="106">
        <v>9.53</v>
      </c>
      <c r="I108" s="106">
        <v>13.9</v>
      </c>
      <c r="J108" s="106">
        <f t="shared" si="3"/>
        <v>11.715</v>
      </c>
      <c r="K108" s="107">
        <f t="shared" si="4"/>
        <v>11.2825</v>
      </c>
      <c r="L108" s="107"/>
      <c r="M108" s="108">
        <v>7.0</v>
      </c>
      <c r="N108" s="109">
        <v>10.69</v>
      </c>
      <c r="O108" s="110">
        <v>11.94</v>
      </c>
      <c r="P108" s="106">
        <v>14.25</v>
      </c>
      <c r="Q108" s="110">
        <v>11.31</v>
      </c>
      <c r="R108" s="110">
        <v>14.63</v>
      </c>
      <c r="S108" s="154">
        <v>13.75</v>
      </c>
      <c r="T108" s="112">
        <v>12.13</v>
      </c>
      <c r="U108" s="113">
        <f t="shared" si="5"/>
        <v>8.581428571</v>
      </c>
      <c r="V108" s="113">
        <f t="shared" si="6"/>
        <v>13.19</v>
      </c>
      <c r="W108" s="113">
        <f t="shared" si="7"/>
        <v>11.625</v>
      </c>
      <c r="X108" s="113">
        <f t="shared" si="8"/>
        <v>14.29153846</v>
      </c>
      <c r="Y108" s="113"/>
      <c r="Z108" s="114">
        <v>13.15</v>
      </c>
      <c r="AA108" s="115">
        <v>9.65</v>
      </c>
      <c r="AB108" s="116">
        <v>13.25</v>
      </c>
      <c r="AC108" s="115">
        <v>13.83</v>
      </c>
      <c r="AD108" s="114">
        <v>14.7</v>
      </c>
      <c r="AE108" s="115">
        <v>15.88</v>
      </c>
      <c r="AF108" s="118">
        <f t="shared" si="9"/>
        <v>13.41</v>
      </c>
      <c r="AG108" s="119"/>
      <c r="AH108" s="120">
        <v>11.53</v>
      </c>
      <c r="AI108" s="106">
        <v>14.38</v>
      </c>
      <c r="AJ108" s="106">
        <f t="shared" si="10"/>
        <v>12.67</v>
      </c>
      <c r="AK108" s="106">
        <v>12.08</v>
      </c>
      <c r="AL108" s="106">
        <v>16.5</v>
      </c>
      <c r="AM108" s="118">
        <f t="shared" si="11"/>
        <v>13.848</v>
      </c>
      <c r="AN108" s="121">
        <f t="shared" si="12"/>
        <v>13.01666667</v>
      </c>
      <c r="AO108" s="122">
        <f t="shared" si="13"/>
        <v>12.53316667</v>
      </c>
      <c r="AP108" s="122">
        <f t="shared" si="14"/>
        <v>11.85192982</v>
      </c>
      <c r="AQ108" s="122">
        <f t="shared" si="15"/>
        <v>12.20128205</v>
      </c>
      <c r="AR108" s="123">
        <f t="shared" si="16"/>
        <v>135</v>
      </c>
      <c r="AS108" s="107">
        <f t="shared" si="17"/>
        <v>58.73173077</v>
      </c>
      <c r="AT108" s="123">
        <f t="shared" si="18"/>
        <v>148</v>
      </c>
      <c r="AU108" s="107">
        <f t="shared" si="19"/>
        <v>71.74839744</v>
      </c>
      <c r="AV108" s="123">
        <f t="shared" si="20"/>
        <v>138</v>
      </c>
      <c r="AW108" s="107">
        <f t="shared" si="21"/>
        <v>72.40839744</v>
      </c>
      <c r="AX108" s="123">
        <f t="shared" si="22"/>
        <v>132</v>
      </c>
      <c r="AY108" s="121">
        <f t="shared" si="23"/>
        <v>59.39173077</v>
      </c>
      <c r="AZ108" s="123">
        <f t="shared" si="24"/>
        <v>144</v>
      </c>
      <c r="BA108" s="155"/>
      <c r="BB108" s="155"/>
      <c r="BC108" s="155"/>
      <c r="BD108" s="156"/>
      <c r="BE108" s="125"/>
      <c r="BF108" s="125"/>
      <c r="BG108" s="125"/>
      <c r="BH108" s="125"/>
      <c r="BI108" s="125"/>
      <c r="BJ108" s="125"/>
      <c r="BK108" s="125"/>
      <c r="BL108" s="125"/>
      <c r="BM108" s="125"/>
      <c r="BN108" s="100"/>
      <c r="BO108" s="126"/>
      <c r="BP108" s="126"/>
    </row>
    <row r="109" ht="30.0" customHeight="1">
      <c r="A109" s="127" t="s">
        <v>4568</v>
      </c>
      <c r="B109" s="127" t="s">
        <v>331</v>
      </c>
      <c r="C109" s="128">
        <f t="shared" si="1"/>
        <v>13.05897436</v>
      </c>
      <c r="D109" s="129"/>
      <c r="E109" s="130">
        <v>13.43</v>
      </c>
      <c r="F109" s="131">
        <v>11.3</v>
      </c>
      <c r="G109" s="131">
        <f t="shared" si="2"/>
        <v>12.365</v>
      </c>
      <c r="H109" s="132">
        <v>15.2</v>
      </c>
      <c r="I109" s="132">
        <v>11.45</v>
      </c>
      <c r="J109" s="132">
        <f t="shared" si="3"/>
        <v>13.325</v>
      </c>
      <c r="K109" s="133">
        <f t="shared" si="4"/>
        <v>12.845</v>
      </c>
      <c r="L109" s="133"/>
      <c r="M109" s="134">
        <v>7.0</v>
      </c>
      <c r="N109" s="135">
        <v>11.06</v>
      </c>
      <c r="O109" s="136">
        <v>14.88</v>
      </c>
      <c r="P109" s="132">
        <v>13.7</v>
      </c>
      <c r="Q109" s="136">
        <v>16.25</v>
      </c>
      <c r="R109" s="136">
        <v>17.06</v>
      </c>
      <c r="S109" s="137">
        <v>15.38</v>
      </c>
      <c r="T109" s="138">
        <v>14.38</v>
      </c>
      <c r="U109" s="139">
        <f t="shared" si="5"/>
        <v>8.74</v>
      </c>
      <c r="V109" s="139">
        <f t="shared" si="6"/>
        <v>14.04</v>
      </c>
      <c r="W109" s="139">
        <f t="shared" si="7"/>
        <v>15.565</v>
      </c>
      <c r="X109" s="139">
        <f t="shared" si="8"/>
        <v>16.41384615</v>
      </c>
      <c r="Y109" s="139"/>
      <c r="Z109" s="140">
        <v>12.2</v>
      </c>
      <c r="AA109" s="141">
        <v>12.65</v>
      </c>
      <c r="AB109" s="142">
        <v>14.6</v>
      </c>
      <c r="AC109" s="141">
        <v>13.28</v>
      </c>
      <c r="AD109" s="140">
        <v>14.8</v>
      </c>
      <c r="AE109" s="141">
        <v>12.03</v>
      </c>
      <c r="AF109" s="144">
        <f t="shared" si="9"/>
        <v>13.26</v>
      </c>
      <c r="AG109" s="145"/>
      <c r="AH109" s="146">
        <v>10.85</v>
      </c>
      <c r="AI109" s="132">
        <v>13.0</v>
      </c>
      <c r="AJ109" s="132">
        <f t="shared" si="10"/>
        <v>11.71</v>
      </c>
      <c r="AK109" s="132">
        <v>8.93</v>
      </c>
      <c r="AL109" s="132">
        <v>14.25</v>
      </c>
      <c r="AM109" s="144">
        <f t="shared" si="11"/>
        <v>11.058</v>
      </c>
      <c r="AN109" s="147">
        <f t="shared" si="12"/>
        <v>11.135</v>
      </c>
      <c r="AO109" s="148">
        <f t="shared" si="13"/>
        <v>14.21166667</v>
      </c>
      <c r="AP109" s="148">
        <f t="shared" si="14"/>
        <v>11.84561404</v>
      </c>
      <c r="AQ109" s="148">
        <f t="shared" si="15"/>
        <v>13.05897436</v>
      </c>
      <c r="AR109" s="149">
        <f t="shared" si="16"/>
        <v>73</v>
      </c>
      <c r="AS109" s="133">
        <f t="shared" si="17"/>
        <v>66.11961538</v>
      </c>
      <c r="AT109" s="149">
        <f t="shared" si="18"/>
        <v>60</v>
      </c>
      <c r="AU109" s="133">
        <f t="shared" si="19"/>
        <v>77.25461538</v>
      </c>
      <c r="AV109" s="149">
        <f t="shared" si="20"/>
        <v>79</v>
      </c>
      <c r="AW109" s="133">
        <f t="shared" si="21"/>
        <v>72.29294872</v>
      </c>
      <c r="AX109" s="149">
        <f t="shared" si="22"/>
        <v>133</v>
      </c>
      <c r="AY109" s="147">
        <f t="shared" si="23"/>
        <v>61.15794872</v>
      </c>
      <c r="AZ109" s="149">
        <f t="shared" si="24"/>
        <v>124</v>
      </c>
      <c r="BA109" s="150"/>
      <c r="BB109" s="150"/>
      <c r="BC109" s="150"/>
      <c r="BD109" s="151"/>
      <c r="BE109" s="152"/>
      <c r="BF109" s="152"/>
      <c r="BG109" s="152"/>
      <c r="BH109" s="152"/>
      <c r="BI109" s="152"/>
      <c r="BJ109" s="152"/>
      <c r="BK109" s="152"/>
      <c r="BL109" s="152"/>
      <c r="BM109" s="152"/>
      <c r="BN109" s="100"/>
      <c r="BO109" s="126"/>
      <c r="BP109" s="126"/>
    </row>
    <row r="110" ht="30.0" customHeight="1">
      <c r="A110" s="162" t="s">
        <v>2433</v>
      </c>
      <c r="B110" s="162" t="s">
        <v>560</v>
      </c>
      <c r="C110" s="102">
        <f t="shared" si="1"/>
        <v>12.27</v>
      </c>
      <c r="D110" s="103"/>
      <c r="E110" s="167">
        <v>11.88</v>
      </c>
      <c r="F110" s="167">
        <v>12.35</v>
      </c>
      <c r="G110" s="105">
        <f t="shared" si="2"/>
        <v>12.115</v>
      </c>
      <c r="H110" s="106">
        <v>14.75</v>
      </c>
      <c r="I110" s="106">
        <v>10.48</v>
      </c>
      <c r="J110" s="106">
        <f t="shared" si="3"/>
        <v>12.615</v>
      </c>
      <c r="K110" s="107">
        <f t="shared" si="4"/>
        <v>12.365</v>
      </c>
      <c r="L110" s="107"/>
      <c r="M110" s="108">
        <v>7.0</v>
      </c>
      <c r="N110" s="109">
        <v>11.54</v>
      </c>
      <c r="O110" s="110">
        <v>13.81</v>
      </c>
      <c r="P110" s="106">
        <v>10.05</v>
      </c>
      <c r="Q110" s="110">
        <v>9.5</v>
      </c>
      <c r="R110" s="110">
        <v>16.5</v>
      </c>
      <c r="S110" s="154">
        <v>13.75</v>
      </c>
      <c r="T110" s="112">
        <v>13.63</v>
      </c>
      <c r="U110" s="113">
        <f t="shared" si="5"/>
        <v>8.945714286</v>
      </c>
      <c r="V110" s="113">
        <f t="shared" si="6"/>
        <v>11.84</v>
      </c>
      <c r="W110" s="113">
        <f t="shared" si="7"/>
        <v>11.655</v>
      </c>
      <c r="X110" s="113">
        <f t="shared" si="8"/>
        <v>15.44230769</v>
      </c>
      <c r="Y110" s="113"/>
      <c r="Z110" s="114">
        <v>13.43</v>
      </c>
      <c r="AA110" s="115">
        <v>14.93</v>
      </c>
      <c r="AB110" s="116">
        <v>13.45</v>
      </c>
      <c r="AC110" s="115">
        <v>15.15</v>
      </c>
      <c r="AD110" s="114">
        <v>17.65</v>
      </c>
      <c r="AE110" s="115">
        <v>14.95</v>
      </c>
      <c r="AF110" s="118">
        <f t="shared" si="9"/>
        <v>14.92666667</v>
      </c>
      <c r="AG110" s="119"/>
      <c r="AH110" s="120">
        <v>9.0</v>
      </c>
      <c r="AI110" s="106">
        <v>10.38</v>
      </c>
      <c r="AJ110" s="106">
        <f t="shared" si="10"/>
        <v>9.552</v>
      </c>
      <c r="AK110" s="106">
        <v>9.68</v>
      </c>
      <c r="AL110" s="106">
        <v>15.5</v>
      </c>
      <c r="AM110" s="118">
        <f t="shared" si="11"/>
        <v>12.008</v>
      </c>
      <c r="AN110" s="121">
        <f t="shared" si="12"/>
        <v>10.54</v>
      </c>
      <c r="AO110" s="122">
        <f t="shared" si="13"/>
        <v>12.69533333</v>
      </c>
      <c r="AP110" s="122">
        <f t="shared" si="14"/>
        <v>11.8222807</v>
      </c>
      <c r="AQ110" s="122">
        <f t="shared" si="15"/>
        <v>12.27</v>
      </c>
      <c r="AR110" s="123">
        <f t="shared" si="16"/>
        <v>125</v>
      </c>
      <c r="AS110" s="107">
        <f t="shared" si="17"/>
        <v>61.31666667</v>
      </c>
      <c r="AT110" s="123">
        <f t="shared" si="18"/>
        <v>117</v>
      </c>
      <c r="AU110" s="107">
        <f t="shared" si="19"/>
        <v>71.85666667</v>
      </c>
      <c r="AV110" s="123">
        <f t="shared" si="20"/>
        <v>135</v>
      </c>
      <c r="AW110" s="107">
        <f t="shared" si="21"/>
        <v>69.525</v>
      </c>
      <c r="AX110" s="123">
        <f t="shared" si="22"/>
        <v>169</v>
      </c>
      <c r="AY110" s="121">
        <f t="shared" si="23"/>
        <v>58.985</v>
      </c>
      <c r="AZ110" s="123">
        <f t="shared" si="24"/>
        <v>150</v>
      </c>
      <c r="BA110" s="124"/>
      <c r="BB110" s="124"/>
      <c r="BC110" s="124"/>
      <c r="BD110" s="123"/>
      <c r="BE110" s="125"/>
      <c r="BF110" s="125"/>
      <c r="BG110" s="125"/>
      <c r="BH110" s="125"/>
      <c r="BI110" s="125"/>
      <c r="BJ110" s="125"/>
      <c r="BK110" s="125"/>
      <c r="BL110" s="125"/>
      <c r="BM110" s="125"/>
      <c r="BN110" s="100"/>
      <c r="BO110" s="126"/>
      <c r="BP110" s="126"/>
    </row>
    <row r="111" ht="30.0" customHeight="1">
      <c r="A111" s="127" t="s">
        <v>4641</v>
      </c>
      <c r="B111" s="127" t="s">
        <v>560</v>
      </c>
      <c r="C111" s="128">
        <f t="shared" si="1"/>
        <v>12.55760684</v>
      </c>
      <c r="D111" s="129"/>
      <c r="E111" s="130">
        <v>17.78</v>
      </c>
      <c r="F111" s="131">
        <v>10.5</v>
      </c>
      <c r="G111" s="131">
        <f t="shared" si="2"/>
        <v>14.14</v>
      </c>
      <c r="H111" s="132">
        <v>16.05</v>
      </c>
      <c r="I111" s="132">
        <v>15.78</v>
      </c>
      <c r="J111" s="132">
        <f t="shared" si="3"/>
        <v>15.915</v>
      </c>
      <c r="K111" s="133">
        <f t="shared" si="4"/>
        <v>15.0275</v>
      </c>
      <c r="L111" s="133"/>
      <c r="M111" s="134">
        <v>7.0</v>
      </c>
      <c r="N111" s="135">
        <v>14.0</v>
      </c>
      <c r="O111" s="136">
        <v>9.0</v>
      </c>
      <c r="P111" s="132">
        <v>7.15</v>
      </c>
      <c r="Q111" s="136">
        <v>10.31</v>
      </c>
      <c r="R111" s="136">
        <v>17.13</v>
      </c>
      <c r="S111" s="137">
        <v>14.0</v>
      </c>
      <c r="T111" s="138">
        <v>11.38</v>
      </c>
      <c r="U111" s="139">
        <f t="shared" si="5"/>
        <v>10</v>
      </c>
      <c r="V111" s="139">
        <f t="shared" si="6"/>
        <v>9.265</v>
      </c>
      <c r="W111" s="139">
        <f t="shared" si="7"/>
        <v>9.655</v>
      </c>
      <c r="X111" s="139">
        <f t="shared" si="8"/>
        <v>15.92615385</v>
      </c>
      <c r="Y111" s="139"/>
      <c r="Z111" s="140">
        <v>14.88</v>
      </c>
      <c r="AA111" s="141">
        <v>11.3</v>
      </c>
      <c r="AB111" s="142">
        <v>14.93</v>
      </c>
      <c r="AC111" s="141">
        <v>13.55</v>
      </c>
      <c r="AD111" s="140">
        <v>15.95</v>
      </c>
      <c r="AE111" s="141">
        <v>13.63</v>
      </c>
      <c r="AF111" s="144">
        <f t="shared" si="9"/>
        <v>14.04</v>
      </c>
      <c r="AG111" s="145"/>
      <c r="AH111" s="146">
        <v>12.93</v>
      </c>
      <c r="AI111" s="132">
        <v>12.5</v>
      </c>
      <c r="AJ111" s="132">
        <f t="shared" si="10"/>
        <v>12.758</v>
      </c>
      <c r="AK111" s="132">
        <v>10.43</v>
      </c>
      <c r="AL111" s="132">
        <v>13.25</v>
      </c>
      <c r="AM111" s="144">
        <f t="shared" si="11"/>
        <v>11.558</v>
      </c>
      <c r="AN111" s="147">
        <f t="shared" si="12"/>
        <v>12.07833333</v>
      </c>
      <c r="AO111" s="148">
        <f t="shared" si="13"/>
        <v>13.26766667</v>
      </c>
      <c r="AP111" s="148">
        <f t="shared" si="14"/>
        <v>11.81017544</v>
      </c>
      <c r="AQ111" s="148">
        <f t="shared" si="15"/>
        <v>12.55760684</v>
      </c>
      <c r="AR111" s="149">
        <f t="shared" si="16"/>
        <v>106</v>
      </c>
      <c r="AS111" s="133">
        <f t="shared" si="17"/>
        <v>64.83438034</v>
      </c>
      <c r="AT111" s="149">
        <f t="shared" si="18"/>
        <v>74</v>
      </c>
      <c r="AU111" s="133">
        <f t="shared" si="19"/>
        <v>76.91271368</v>
      </c>
      <c r="AV111" s="149">
        <f t="shared" si="20"/>
        <v>85</v>
      </c>
      <c r="AW111" s="133">
        <f t="shared" si="21"/>
        <v>78.29938034</v>
      </c>
      <c r="AX111" s="149">
        <f t="shared" si="22"/>
        <v>75</v>
      </c>
      <c r="AY111" s="147">
        <f t="shared" si="23"/>
        <v>66.22104701</v>
      </c>
      <c r="AZ111" s="149">
        <f t="shared" si="24"/>
        <v>69</v>
      </c>
      <c r="BA111" s="150"/>
      <c r="BB111" s="150"/>
      <c r="BC111" s="150"/>
      <c r="BD111" s="151"/>
      <c r="BE111" s="152"/>
      <c r="BF111" s="152"/>
      <c r="BG111" s="152"/>
      <c r="BH111" s="152"/>
      <c r="BI111" s="152"/>
      <c r="BJ111" s="152"/>
      <c r="BK111" s="152"/>
      <c r="BL111" s="152"/>
      <c r="BM111" s="152"/>
      <c r="BN111" s="100"/>
      <c r="BO111" s="126"/>
      <c r="BP111" s="126"/>
    </row>
    <row r="112" ht="30.0" customHeight="1">
      <c r="A112" s="153" t="s">
        <v>5299</v>
      </c>
      <c r="B112" s="153" t="s">
        <v>5300</v>
      </c>
      <c r="C112" s="102">
        <f t="shared" si="1"/>
        <v>11.90692308</v>
      </c>
      <c r="D112" s="103"/>
      <c r="E112" s="104">
        <v>10.7</v>
      </c>
      <c r="F112" s="105">
        <v>10.05</v>
      </c>
      <c r="G112" s="105">
        <f t="shared" si="2"/>
        <v>10.375</v>
      </c>
      <c r="H112" s="106">
        <v>12.35</v>
      </c>
      <c r="I112" s="106">
        <v>13.73</v>
      </c>
      <c r="J112" s="106">
        <f t="shared" si="3"/>
        <v>13.04</v>
      </c>
      <c r="K112" s="107">
        <f t="shared" si="4"/>
        <v>11.7075</v>
      </c>
      <c r="L112" s="107"/>
      <c r="M112" s="108">
        <v>7.0</v>
      </c>
      <c r="N112" s="109">
        <v>13.25</v>
      </c>
      <c r="O112" s="110">
        <v>12.5</v>
      </c>
      <c r="P112" s="106">
        <v>14.7</v>
      </c>
      <c r="Q112" s="110">
        <v>11.38</v>
      </c>
      <c r="R112" s="176">
        <v>15.5</v>
      </c>
      <c r="S112" s="154">
        <v>12.5</v>
      </c>
      <c r="T112" s="112">
        <v>11.44</v>
      </c>
      <c r="U112" s="113">
        <f t="shared" si="5"/>
        <v>9.678571429</v>
      </c>
      <c r="V112" s="113">
        <f t="shared" si="6"/>
        <v>13.07</v>
      </c>
      <c r="W112" s="113">
        <f t="shared" si="7"/>
        <v>11.94</v>
      </c>
      <c r="X112" s="113">
        <f t="shared" si="8"/>
        <v>14.34615385</v>
      </c>
      <c r="Y112" s="113"/>
      <c r="Z112" s="114">
        <v>12.1</v>
      </c>
      <c r="AA112" s="115">
        <v>9.35</v>
      </c>
      <c r="AB112" s="116">
        <v>12.33</v>
      </c>
      <c r="AC112" s="115">
        <v>12.03</v>
      </c>
      <c r="AD112" s="114">
        <v>16.0</v>
      </c>
      <c r="AE112" s="115">
        <v>12.28</v>
      </c>
      <c r="AF112" s="118">
        <f t="shared" si="9"/>
        <v>12.34833333</v>
      </c>
      <c r="AG112" s="119"/>
      <c r="AH112" s="120">
        <v>7.78</v>
      </c>
      <c r="AI112" s="106">
        <v>12.63</v>
      </c>
      <c r="AJ112" s="106">
        <f t="shared" si="10"/>
        <v>9.72</v>
      </c>
      <c r="AK112" s="106">
        <v>10.13</v>
      </c>
      <c r="AL112" s="106">
        <v>15.5</v>
      </c>
      <c r="AM112" s="118">
        <f t="shared" si="11"/>
        <v>12.278</v>
      </c>
      <c r="AN112" s="121">
        <f t="shared" si="12"/>
        <v>10.65833333</v>
      </c>
      <c r="AO112" s="122">
        <f t="shared" si="13"/>
        <v>12.00883333</v>
      </c>
      <c r="AP112" s="122">
        <f t="shared" si="14"/>
        <v>11.79964912</v>
      </c>
      <c r="AQ112" s="122">
        <f t="shared" si="15"/>
        <v>11.90692308</v>
      </c>
      <c r="AR112" s="123">
        <f t="shared" si="16"/>
        <v>149</v>
      </c>
      <c r="AS112" s="107">
        <f t="shared" si="17"/>
        <v>59.53467949</v>
      </c>
      <c r="AT112" s="123">
        <f t="shared" si="18"/>
        <v>138</v>
      </c>
      <c r="AU112" s="107">
        <f t="shared" si="19"/>
        <v>70.19301282</v>
      </c>
      <c r="AV112" s="123">
        <f t="shared" si="20"/>
        <v>158</v>
      </c>
      <c r="AW112" s="107">
        <f t="shared" si="21"/>
        <v>70.08801282</v>
      </c>
      <c r="AX112" s="123">
        <f t="shared" si="22"/>
        <v>161</v>
      </c>
      <c r="AY112" s="121">
        <f t="shared" si="23"/>
        <v>59.42967949</v>
      </c>
      <c r="AZ112" s="123">
        <f t="shared" si="24"/>
        <v>142</v>
      </c>
      <c r="BA112" s="155"/>
      <c r="BB112" s="155"/>
      <c r="BC112" s="155"/>
      <c r="BD112" s="156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00"/>
      <c r="BO112" s="126"/>
      <c r="BP112" s="126"/>
    </row>
    <row r="113" ht="30.0" customHeight="1">
      <c r="A113" s="127" t="s">
        <v>4113</v>
      </c>
      <c r="B113" s="127" t="s">
        <v>3751</v>
      </c>
      <c r="C113" s="128">
        <f t="shared" si="1"/>
        <v>12.42059829</v>
      </c>
      <c r="D113" s="129"/>
      <c r="E113" s="131">
        <v>10.45</v>
      </c>
      <c r="F113" s="131">
        <v>10.18</v>
      </c>
      <c r="G113" s="131">
        <f t="shared" si="2"/>
        <v>10.315</v>
      </c>
      <c r="H113" s="132">
        <v>10.7</v>
      </c>
      <c r="I113" s="132">
        <v>13.68</v>
      </c>
      <c r="J113" s="132">
        <f t="shared" si="3"/>
        <v>12.19</v>
      </c>
      <c r="K113" s="133">
        <f t="shared" si="4"/>
        <v>11.2525</v>
      </c>
      <c r="L113" s="133"/>
      <c r="M113" s="134">
        <v>7.0</v>
      </c>
      <c r="N113" s="135">
        <v>9.55</v>
      </c>
      <c r="O113" s="136">
        <v>15.5</v>
      </c>
      <c r="P113" s="132">
        <v>15.75</v>
      </c>
      <c r="Q113" s="136">
        <v>11.94</v>
      </c>
      <c r="R113" s="136">
        <v>16.88</v>
      </c>
      <c r="S113" s="137">
        <v>14.25</v>
      </c>
      <c r="T113" s="138">
        <v>12.88</v>
      </c>
      <c r="U113" s="139">
        <f t="shared" si="5"/>
        <v>8.092857143</v>
      </c>
      <c r="V113" s="139">
        <f t="shared" si="6"/>
        <v>14.315</v>
      </c>
      <c r="W113" s="139">
        <f t="shared" si="7"/>
        <v>13.72</v>
      </c>
      <c r="X113" s="139">
        <f t="shared" si="8"/>
        <v>15.86846154</v>
      </c>
      <c r="Y113" s="139"/>
      <c r="Z113" s="140">
        <v>12.93</v>
      </c>
      <c r="AA113" s="141">
        <v>13.85</v>
      </c>
      <c r="AB113" s="142">
        <v>11.1</v>
      </c>
      <c r="AC113" s="141">
        <v>13.68</v>
      </c>
      <c r="AD113" s="140">
        <v>15.2</v>
      </c>
      <c r="AE113" s="141">
        <v>15.3</v>
      </c>
      <c r="AF113" s="144">
        <f t="shared" si="9"/>
        <v>13.67666667</v>
      </c>
      <c r="AG113" s="145"/>
      <c r="AH113" s="146">
        <v>9.58</v>
      </c>
      <c r="AI113" s="132">
        <v>14.13</v>
      </c>
      <c r="AJ113" s="132">
        <f t="shared" si="10"/>
        <v>11.4</v>
      </c>
      <c r="AK113" s="132">
        <v>9.68</v>
      </c>
      <c r="AL113" s="132">
        <v>13.5</v>
      </c>
      <c r="AM113" s="144">
        <f t="shared" si="11"/>
        <v>11.208</v>
      </c>
      <c r="AN113" s="147">
        <f t="shared" si="12"/>
        <v>11.025</v>
      </c>
      <c r="AO113" s="148">
        <f t="shared" si="13"/>
        <v>13.02133333</v>
      </c>
      <c r="AP113" s="148">
        <f t="shared" si="14"/>
        <v>11.78824561</v>
      </c>
      <c r="AQ113" s="148">
        <f t="shared" si="15"/>
        <v>12.42059829</v>
      </c>
      <c r="AR113" s="149">
        <f t="shared" si="16"/>
        <v>116</v>
      </c>
      <c r="AS113" s="133">
        <f t="shared" si="17"/>
        <v>60.47036325</v>
      </c>
      <c r="AT113" s="149">
        <f t="shared" si="18"/>
        <v>127</v>
      </c>
      <c r="AU113" s="133">
        <f t="shared" si="19"/>
        <v>71.49536325</v>
      </c>
      <c r="AV113" s="149">
        <f t="shared" si="20"/>
        <v>143</v>
      </c>
      <c r="AW113" s="133">
        <f t="shared" si="21"/>
        <v>67.69369658</v>
      </c>
      <c r="AX113" s="149">
        <f t="shared" si="22"/>
        <v>183</v>
      </c>
      <c r="AY113" s="147">
        <f t="shared" si="23"/>
        <v>56.66869658</v>
      </c>
      <c r="AZ113" s="149">
        <f t="shared" si="24"/>
        <v>172</v>
      </c>
      <c r="BA113" s="150"/>
      <c r="BB113" s="150"/>
      <c r="BC113" s="150"/>
      <c r="BD113" s="151"/>
      <c r="BE113" s="152"/>
      <c r="BF113" s="152"/>
      <c r="BG113" s="152"/>
      <c r="BH113" s="152"/>
      <c r="BI113" s="152"/>
      <c r="BJ113" s="152"/>
      <c r="BK113" s="152"/>
      <c r="BL113" s="152"/>
      <c r="BM113" s="152"/>
      <c r="BN113" s="100"/>
      <c r="BO113" s="126"/>
      <c r="BP113" s="126"/>
    </row>
    <row r="114" ht="30.0" customHeight="1">
      <c r="A114" s="101" t="s">
        <v>1704</v>
      </c>
      <c r="B114" s="101" t="s">
        <v>1727</v>
      </c>
      <c r="C114" s="102">
        <f t="shared" si="1"/>
        <v>12.01897436</v>
      </c>
      <c r="D114" s="103"/>
      <c r="E114" s="104">
        <v>11.93</v>
      </c>
      <c r="F114" s="105">
        <v>6.38</v>
      </c>
      <c r="G114" s="105">
        <f t="shared" si="2"/>
        <v>9.155</v>
      </c>
      <c r="H114" s="106">
        <v>13.83</v>
      </c>
      <c r="I114" s="106">
        <v>10.7</v>
      </c>
      <c r="J114" s="106">
        <f t="shared" si="3"/>
        <v>12.265</v>
      </c>
      <c r="K114" s="107">
        <f t="shared" si="4"/>
        <v>10.71</v>
      </c>
      <c r="L114" s="107"/>
      <c r="M114" s="108">
        <v>7.0</v>
      </c>
      <c r="N114" s="109">
        <v>10.83</v>
      </c>
      <c r="O114" s="110">
        <v>12.38</v>
      </c>
      <c r="P114" s="106">
        <v>13.75</v>
      </c>
      <c r="Q114" s="110">
        <v>12.69</v>
      </c>
      <c r="R114" s="110">
        <v>16.31</v>
      </c>
      <c r="S114" s="154">
        <v>6.75</v>
      </c>
      <c r="T114" s="112">
        <v>11.13</v>
      </c>
      <c r="U114" s="113">
        <f t="shared" si="5"/>
        <v>8.641428571</v>
      </c>
      <c r="V114" s="113">
        <f t="shared" si="6"/>
        <v>12.44</v>
      </c>
      <c r="W114" s="113">
        <f t="shared" si="7"/>
        <v>12.535</v>
      </c>
      <c r="X114" s="113">
        <f t="shared" si="8"/>
        <v>12.63307692</v>
      </c>
      <c r="Y114" s="113"/>
      <c r="Z114" s="114">
        <v>12.83</v>
      </c>
      <c r="AA114" s="165">
        <v>13.88</v>
      </c>
      <c r="AB114" s="116">
        <v>16.45</v>
      </c>
      <c r="AC114" s="165">
        <v>16.43</v>
      </c>
      <c r="AD114" s="114">
        <v>15.2</v>
      </c>
      <c r="AE114" s="117">
        <v>11.28</v>
      </c>
      <c r="AF114" s="118">
        <f t="shared" si="9"/>
        <v>14.345</v>
      </c>
      <c r="AG114" s="119"/>
      <c r="AH114" s="120">
        <v>11.65</v>
      </c>
      <c r="AI114" s="106">
        <v>14.13</v>
      </c>
      <c r="AJ114" s="106">
        <f t="shared" si="10"/>
        <v>12.642</v>
      </c>
      <c r="AK114" s="106">
        <v>11.75</v>
      </c>
      <c r="AL114" s="106">
        <v>14.75</v>
      </c>
      <c r="AM114" s="118">
        <f t="shared" si="11"/>
        <v>12.95</v>
      </c>
      <c r="AN114" s="121">
        <f t="shared" si="12"/>
        <v>12.61333333</v>
      </c>
      <c r="AO114" s="122">
        <f t="shared" si="13"/>
        <v>12.24183333</v>
      </c>
      <c r="AP114" s="122">
        <f t="shared" si="14"/>
        <v>11.78438596</v>
      </c>
      <c r="AQ114" s="122">
        <f t="shared" si="15"/>
        <v>12.01897436</v>
      </c>
      <c r="AR114" s="123">
        <f t="shared" si="16"/>
        <v>144</v>
      </c>
      <c r="AS114" s="107">
        <f t="shared" si="17"/>
        <v>58.64128205</v>
      </c>
      <c r="AT114" s="123">
        <f t="shared" si="18"/>
        <v>150</v>
      </c>
      <c r="AU114" s="107">
        <f t="shared" si="19"/>
        <v>71.25461538</v>
      </c>
      <c r="AV114" s="123">
        <f t="shared" si="20"/>
        <v>148</v>
      </c>
      <c r="AW114" s="107">
        <f t="shared" si="21"/>
        <v>70.80461538</v>
      </c>
      <c r="AX114" s="123">
        <f t="shared" si="22"/>
        <v>156</v>
      </c>
      <c r="AY114" s="121">
        <f t="shared" si="23"/>
        <v>58.19128205</v>
      </c>
      <c r="AZ114" s="123">
        <f t="shared" si="24"/>
        <v>155</v>
      </c>
      <c r="BA114" s="124"/>
      <c r="BB114" s="124"/>
      <c r="BC114" s="124"/>
      <c r="BD114" s="123"/>
      <c r="BE114" s="125"/>
      <c r="BF114" s="125"/>
      <c r="BG114" s="125"/>
      <c r="BH114" s="125"/>
      <c r="BI114" s="125"/>
      <c r="BJ114" s="125"/>
      <c r="BK114" s="125"/>
      <c r="BL114" s="125"/>
      <c r="BM114" s="125"/>
      <c r="BN114" s="100"/>
      <c r="BO114" s="126"/>
      <c r="BP114" s="126"/>
    </row>
    <row r="115" ht="30.0" customHeight="1">
      <c r="A115" s="127" t="s">
        <v>3411</v>
      </c>
      <c r="B115" s="127" t="s">
        <v>329</v>
      </c>
      <c r="C115" s="128">
        <f t="shared" si="1"/>
        <v>13.35136752</v>
      </c>
      <c r="D115" s="129"/>
      <c r="E115" s="168">
        <v>17.23</v>
      </c>
      <c r="F115" s="168">
        <v>13.15</v>
      </c>
      <c r="G115" s="131">
        <f t="shared" si="2"/>
        <v>15.19</v>
      </c>
      <c r="H115" s="132">
        <v>16.65</v>
      </c>
      <c r="I115" s="132">
        <v>13.1</v>
      </c>
      <c r="J115" s="132">
        <f t="shared" si="3"/>
        <v>14.875</v>
      </c>
      <c r="K115" s="133">
        <f t="shared" si="4"/>
        <v>15.0325</v>
      </c>
      <c r="L115" s="133"/>
      <c r="M115" s="134">
        <v>7.0</v>
      </c>
      <c r="N115" s="135">
        <v>11.08</v>
      </c>
      <c r="O115" s="136">
        <v>13.13</v>
      </c>
      <c r="P115" s="132">
        <v>11.8</v>
      </c>
      <c r="Q115" s="136">
        <v>17.5</v>
      </c>
      <c r="R115" s="136">
        <v>17.88</v>
      </c>
      <c r="S115" s="137">
        <v>15.38</v>
      </c>
      <c r="T115" s="138">
        <v>11.5</v>
      </c>
      <c r="U115" s="139">
        <f t="shared" si="5"/>
        <v>8.748571429</v>
      </c>
      <c r="V115" s="139">
        <f t="shared" si="6"/>
        <v>11.65</v>
      </c>
      <c r="W115" s="139">
        <f t="shared" si="7"/>
        <v>15.315</v>
      </c>
      <c r="X115" s="139">
        <f t="shared" si="8"/>
        <v>16.91846154</v>
      </c>
      <c r="Y115" s="139"/>
      <c r="Z115" s="140">
        <v>14.6</v>
      </c>
      <c r="AA115" s="141">
        <v>14.15</v>
      </c>
      <c r="AB115" s="142">
        <v>15.15</v>
      </c>
      <c r="AC115" s="141">
        <v>15.68</v>
      </c>
      <c r="AD115" s="140">
        <v>16.5</v>
      </c>
      <c r="AE115" s="141">
        <v>7.15</v>
      </c>
      <c r="AF115" s="144">
        <f t="shared" si="9"/>
        <v>13.87166667</v>
      </c>
      <c r="AG115" s="145"/>
      <c r="AH115" s="146">
        <v>8.58</v>
      </c>
      <c r="AI115" s="132">
        <v>13.25</v>
      </c>
      <c r="AJ115" s="132">
        <f t="shared" si="10"/>
        <v>10.448</v>
      </c>
      <c r="AK115" s="132">
        <v>11.65</v>
      </c>
      <c r="AL115" s="132">
        <v>12.5</v>
      </c>
      <c r="AM115" s="144">
        <f t="shared" si="11"/>
        <v>11.99</v>
      </c>
      <c r="AN115" s="147">
        <f t="shared" si="12"/>
        <v>11.035</v>
      </c>
      <c r="AO115" s="148">
        <f t="shared" si="13"/>
        <v>14.8415</v>
      </c>
      <c r="AP115" s="148">
        <f t="shared" si="14"/>
        <v>11.78280702</v>
      </c>
      <c r="AQ115" s="148">
        <f t="shared" si="15"/>
        <v>13.35136752</v>
      </c>
      <c r="AR115" s="149">
        <f t="shared" si="16"/>
        <v>57</v>
      </c>
      <c r="AS115" s="133">
        <f t="shared" si="17"/>
        <v>68.28523504</v>
      </c>
      <c r="AT115" s="149">
        <f t="shared" si="18"/>
        <v>45</v>
      </c>
      <c r="AU115" s="133">
        <f t="shared" si="19"/>
        <v>79.32023504</v>
      </c>
      <c r="AV115" s="149">
        <f t="shared" si="20"/>
        <v>62</v>
      </c>
      <c r="AW115" s="133">
        <f t="shared" si="21"/>
        <v>74.88523504</v>
      </c>
      <c r="AX115" s="149">
        <f t="shared" si="22"/>
        <v>112</v>
      </c>
      <c r="AY115" s="147">
        <f t="shared" si="23"/>
        <v>63.85023504</v>
      </c>
      <c r="AZ115" s="149">
        <f t="shared" si="24"/>
        <v>85</v>
      </c>
      <c r="BA115" s="150"/>
      <c r="BB115" s="150"/>
      <c r="BC115" s="150"/>
      <c r="BD115" s="151"/>
      <c r="BE115" s="152"/>
      <c r="BF115" s="152"/>
      <c r="BG115" s="152"/>
      <c r="BH115" s="152"/>
      <c r="BI115" s="152"/>
      <c r="BJ115" s="152"/>
      <c r="BK115" s="152"/>
      <c r="BL115" s="152"/>
      <c r="BM115" s="152"/>
      <c r="BN115" s="100"/>
      <c r="BO115" s="126"/>
      <c r="BP115" s="126"/>
    </row>
    <row r="116" ht="30.0" customHeight="1">
      <c r="A116" s="153" t="s">
        <v>3479</v>
      </c>
      <c r="B116" s="153" t="s">
        <v>3480</v>
      </c>
      <c r="C116" s="102">
        <f t="shared" si="1"/>
        <v>12.23923077</v>
      </c>
      <c r="D116" s="103"/>
      <c r="E116" s="167">
        <v>12.6</v>
      </c>
      <c r="F116" s="167">
        <v>11.5</v>
      </c>
      <c r="G116" s="105">
        <f t="shared" si="2"/>
        <v>12.05</v>
      </c>
      <c r="H116" s="106">
        <v>14.05</v>
      </c>
      <c r="I116" s="106">
        <v>12.65</v>
      </c>
      <c r="J116" s="106">
        <f t="shared" si="3"/>
        <v>13.35</v>
      </c>
      <c r="K116" s="107">
        <f t="shared" si="4"/>
        <v>12.7</v>
      </c>
      <c r="L116" s="107"/>
      <c r="M116" s="108">
        <v>7.0</v>
      </c>
      <c r="N116" s="109">
        <v>11.7</v>
      </c>
      <c r="O116" s="110">
        <v>12.69</v>
      </c>
      <c r="P116" s="106">
        <v>11.65</v>
      </c>
      <c r="Q116" s="110">
        <v>11.75</v>
      </c>
      <c r="R116" s="110">
        <v>14.0</v>
      </c>
      <c r="S116" s="154">
        <v>14.25</v>
      </c>
      <c r="T116" s="112">
        <v>14.63</v>
      </c>
      <c r="U116" s="113">
        <f t="shared" si="5"/>
        <v>9.014285714</v>
      </c>
      <c r="V116" s="113">
        <f t="shared" si="6"/>
        <v>13.14</v>
      </c>
      <c r="W116" s="113">
        <f t="shared" si="7"/>
        <v>12.22</v>
      </c>
      <c r="X116" s="113">
        <f t="shared" si="8"/>
        <v>14.09615385</v>
      </c>
      <c r="Y116" s="113"/>
      <c r="Z116" s="114">
        <v>15.23</v>
      </c>
      <c r="AA116" s="115">
        <v>9.78</v>
      </c>
      <c r="AB116" s="116">
        <v>15.35</v>
      </c>
      <c r="AC116" s="115">
        <v>13.28</v>
      </c>
      <c r="AD116" s="114">
        <v>14.2</v>
      </c>
      <c r="AE116" s="115">
        <v>11.68</v>
      </c>
      <c r="AF116" s="118">
        <f t="shared" si="9"/>
        <v>13.25333333</v>
      </c>
      <c r="AG116" s="119"/>
      <c r="AH116" s="120">
        <v>9.53</v>
      </c>
      <c r="AI116" s="106">
        <v>11.38</v>
      </c>
      <c r="AJ116" s="106">
        <f t="shared" si="10"/>
        <v>10.27</v>
      </c>
      <c r="AK116" s="106">
        <v>10.88</v>
      </c>
      <c r="AL116" s="106">
        <v>14.5</v>
      </c>
      <c r="AM116" s="118">
        <f t="shared" si="11"/>
        <v>12.328</v>
      </c>
      <c r="AN116" s="121">
        <f t="shared" si="12"/>
        <v>11.11666667</v>
      </c>
      <c r="AO116" s="122">
        <f t="shared" si="13"/>
        <v>12.6735</v>
      </c>
      <c r="AP116" s="122">
        <f t="shared" si="14"/>
        <v>11.78210526</v>
      </c>
      <c r="AQ116" s="122">
        <f t="shared" si="15"/>
        <v>12.23923077</v>
      </c>
      <c r="AR116" s="123">
        <f t="shared" si="16"/>
        <v>129</v>
      </c>
      <c r="AS116" s="107">
        <f t="shared" si="17"/>
        <v>61.64346154</v>
      </c>
      <c r="AT116" s="123">
        <f t="shared" si="18"/>
        <v>111</v>
      </c>
      <c r="AU116" s="107">
        <f t="shared" si="19"/>
        <v>72.76012821</v>
      </c>
      <c r="AV116" s="123">
        <f t="shared" si="20"/>
        <v>127</v>
      </c>
      <c r="AW116" s="107">
        <f t="shared" si="21"/>
        <v>71.11179487</v>
      </c>
      <c r="AX116" s="123">
        <f t="shared" si="22"/>
        <v>149</v>
      </c>
      <c r="AY116" s="121">
        <f t="shared" si="23"/>
        <v>59.99512821</v>
      </c>
      <c r="AZ116" s="123">
        <f t="shared" si="24"/>
        <v>135</v>
      </c>
      <c r="BA116" s="155"/>
      <c r="BB116" s="155"/>
      <c r="BC116" s="155"/>
      <c r="BD116" s="156"/>
      <c r="BE116" s="125"/>
      <c r="BF116" s="125"/>
      <c r="BG116" s="125"/>
      <c r="BH116" s="125"/>
      <c r="BI116" s="125"/>
      <c r="BJ116" s="125"/>
      <c r="BK116" s="125"/>
      <c r="BL116" s="125"/>
      <c r="BM116" s="125"/>
      <c r="BN116" s="100"/>
      <c r="BO116" s="126"/>
      <c r="BP116" s="126"/>
    </row>
    <row r="117" ht="30.0" customHeight="1">
      <c r="A117" s="127" t="s">
        <v>4655</v>
      </c>
      <c r="B117" s="127" t="s">
        <v>1216</v>
      </c>
      <c r="C117" s="128">
        <f t="shared" si="1"/>
        <v>12.7825641</v>
      </c>
      <c r="D117" s="129"/>
      <c r="E117" s="130">
        <v>14.65</v>
      </c>
      <c r="F117" s="131">
        <v>14.45</v>
      </c>
      <c r="G117" s="131">
        <f t="shared" si="2"/>
        <v>14.55</v>
      </c>
      <c r="H117" s="132">
        <v>15.23</v>
      </c>
      <c r="I117" s="132">
        <v>12.9</v>
      </c>
      <c r="J117" s="132">
        <f t="shared" si="3"/>
        <v>14.065</v>
      </c>
      <c r="K117" s="133">
        <f t="shared" si="4"/>
        <v>14.3075</v>
      </c>
      <c r="L117" s="133"/>
      <c r="M117" s="134">
        <v>7.0</v>
      </c>
      <c r="N117" s="135">
        <v>7.83</v>
      </c>
      <c r="O117" s="136">
        <v>12.38</v>
      </c>
      <c r="P117" s="132">
        <v>12.05</v>
      </c>
      <c r="Q117" s="136">
        <v>11.75</v>
      </c>
      <c r="R117" s="136">
        <v>18.25</v>
      </c>
      <c r="S117" s="137">
        <v>11.0</v>
      </c>
      <c r="T117" s="138">
        <v>12.0</v>
      </c>
      <c r="U117" s="139">
        <f t="shared" si="5"/>
        <v>7.355714286</v>
      </c>
      <c r="V117" s="139">
        <f t="shared" si="6"/>
        <v>12.025</v>
      </c>
      <c r="W117" s="139">
        <f t="shared" si="7"/>
        <v>12.065</v>
      </c>
      <c r="X117" s="139">
        <f t="shared" si="8"/>
        <v>15.46153846</v>
      </c>
      <c r="Y117" s="139"/>
      <c r="Z117" s="140">
        <v>12.35</v>
      </c>
      <c r="AA117" s="141">
        <v>12.2</v>
      </c>
      <c r="AB117" s="142">
        <v>16.75</v>
      </c>
      <c r="AC117" s="141">
        <v>16.18</v>
      </c>
      <c r="AD117" s="140">
        <v>15.7</v>
      </c>
      <c r="AE117" s="141">
        <v>13.68</v>
      </c>
      <c r="AF117" s="144">
        <f t="shared" si="9"/>
        <v>14.47666667</v>
      </c>
      <c r="AG117" s="145"/>
      <c r="AH117" s="146">
        <v>13.03</v>
      </c>
      <c r="AI117" s="132">
        <v>10.88</v>
      </c>
      <c r="AJ117" s="132">
        <f t="shared" si="10"/>
        <v>12.17</v>
      </c>
      <c r="AK117" s="132">
        <v>12.43</v>
      </c>
      <c r="AL117" s="132">
        <v>13.5</v>
      </c>
      <c r="AM117" s="144">
        <f t="shared" si="11"/>
        <v>12.858</v>
      </c>
      <c r="AN117" s="147">
        <f t="shared" si="12"/>
        <v>12.55</v>
      </c>
      <c r="AO117" s="148">
        <f t="shared" si="13"/>
        <v>13.74566667</v>
      </c>
      <c r="AP117" s="148">
        <f t="shared" si="14"/>
        <v>11.76877193</v>
      </c>
      <c r="AQ117" s="148">
        <f t="shared" si="15"/>
        <v>12.7825641</v>
      </c>
      <c r="AR117" s="149">
        <f t="shared" si="16"/>
        <v>90</v>
      </c>
      <c r="AS117" s="133">
        <f t="shared" si="17"/>
        <v>63.85762821</v>
      </c>
      <c r="AT117" s="149">
        <f t="shared" si="18"/>
        <v>89</v>
      </c>
      <c r="AU117" s="133">
        <f t="shared" si="19"/>
        <v>76.40762821</v>
      </c>
      <c r="AV117" s="149">
        <f t="shared" si="20"/>
        <v>87</v>
      </c>
      <c r="AW117" s="133">
        <f t="shared" si="21"/>
        <v>72.80262821</v>
      </c>
      <c r="AX117" s="149">
        <f t="shared" si="22"/>
        <v>126</v>
      </c>
      <c r="AY117" s="147">
        <f t="shared" si="23"/>
        <v>60.25262821</v>
      </c>
      <c r="AZ117" s="149">
        <f t="shared" si="24"/>
        <v>129</v>
      </c>
      <c r="BA117" s="150"/>
      <c r="BB117" s="150"/>
      <c r="BC117" s="150"/>
      <c r="BD117" s="151"/>
      <c r="BE117" s="152"/>
      <c r="BF117" s="152"/>
      <c r="BG117" s="152"/>
      <c r="BH117" s="152"/>
      <c r="BI117" s="152"/>
      <c r="BJ117" s="152"/>
      <c r="BK117" s="152"/>
      <c r="BL117" s="152"/>
      <c r="BM117" s="152"/>
      <c r="BN117" s="100"/>
      <c r="BO117" s="126"/>
      <c r="BP117" s="126"/>
    </row>
    <row r="118" ht="30.0" customHeight="1">
      <c r="A118" s="101" t="s">
        <v>218</v>
      </c>
      <c r="B118" s="101" t="s">
        <v>219</v>
      </c>
      <c r="C118" s="102">
        <f t="shared" si="1"/>
        <v>12.2574359</v>
      </c>
      <c r="D118" s="103"/>
      <c r="E118" s="104">
        <v>15.28</v>
      </c>
      <c r="F118" s="105">
        <v>12.95</v>
      </c>
      <c r="G118" s="105">
        <f t="shared" si="2"/>
        <v>14.115</v>
      </c>
      <c r="H118" s="106">
        <v>14.58</v>
      </c>
      <c r="I118" s="106">
        <v>10.7</v>
      </c>
      <c r="J118" s="106">
        <f t="shared" si="3"/>
        <v>12.64</v>
      </c>
      <c r="K118" s="107">
        <f t="shared" si="4"/>
        <v>13.3775</v>
      </c>
      <c r="L118" s="107"/>
      <c r="M118" s="108">
        <v>7.0</v>
      </c>
      <c r="N118" s="109">
        <v>11.7</v>
      </c>
      <c r="O118" s="177">
        <v>12.69</v>
      </c>
      <c r="P118" s="106">
        <v>14.0</v>
      </c>
      <c r="Q118" s="110">
        <v>8.81</v>
      </c>
      <c r="R118" s="110">
        <v>16.88</v>
      </c>
      <c r="S118" s="154">
        <v>13.75</v>
      </c>
      <c r="T118" s="112">
        <v>10.0</v>
      </c>
      <c r="U118" s="113">
        <f t="shared" si="5"/>
        <v>9.014285714</v>
      </c>
      <c r="V118" s="113">
        <f t="shared" si="6"/>
        <v>12</v>
      </c>
      <c r="W118" s="113">
        <f t="shared" si="7"/>
        <v>10.75</v>
      </c>
      <c r="X118" s="113">
        <f t="shared" si="8"/>
        <v>15.67615385</v>
      </c>
      <c r="Y118" s="113"/>
      <c r="Z118" s="114">
        <v>16.05</v>
      </c>
      <c r="AA118" s="115">
        <v>8.73</v>
      </c>
      <c r="AB118" s="116">
        <v>13.1</v>
      </c>
      <c r="AC118" s="115">
        <v>12.73</v>
      </c>
      <c r="AD118" s="114">
        <v>14.55</v>
      </c>
      <c r="AE118" s="115">
        <v>14.33</v>
      </c>
      <c r="AF118" s="118">
        <f t="shared" si="9"/>
        <v>13.24833333</v>
      </c>
      <c r="AG118" s="119"/>
      <c r="AH118" s="120">
        <v>7.45</v>
      </c>
      <c r="AI118" s="106">
        <v>10.75</v>
      </c>
      <c r="AJ118" s="106">
        <f t="shared" si="10"/>
        <v>8.77</v>
      </c>
      <c r="AK118" s="106">
        <v>12.15</v>
      </c>
      <c r="AL118" s="106">
        <v>17.0</v>
      </c>
      <c r="AM118" s="118">
        <f t="shared" si="11"/>
        <v>14.09</v>
      </c>
      <c r="AN118" s="121">
        <f t="shared" si="12"/>
        <v>11.15833333</v>
      </c>
      <c r="AO118" s="122">
        <f t="shared" si="13"/>
        <v>12.73283333</v>
      </c>
      <c r="AP118" s="122">
        <f t="shared" si="14"/>
        <v>11.75701754</v>
      </c>
      <c r="AQ118" s="122">
        <f t="shared" si="15"/>
        <v>12.2574359</v>
      </c>
      <c r="AR118" s="123">
        <f t="shared" si="16"/>
        <v>126</v>
      </c>
      <c r="AS118" s="107">
        <f t="shared" si="17"/>
        <v>60.50237179</v>
      </c>
      <c r="AT118" s="123">
        <f t="shared" si="18"/>
        <v>126</v>
      </c>
      <c r="AU118" s="107">
        <f t="shared" si="19"/>
        <v>71.66070513</v>
      </c>
      <c r="AV118" s="123">
        <f t="shared" si="20"/>
        <v>140</v>
      </c>
      <c r="AW118" s="107">
        <f t="shared" si="21"/>
        <v>71.90903846</v>
      </c>
      <c r="AX118" s="123">
        <f t="shared" si="22"/>
        <v>136</v>
      </c>
      <c r="AY118" s="121">
        <f t="shared" si="23"/>
        <v>60.75070513</v>
      </c>
      <c r="AZ118" s="123">
        <f t="shared" si="24"/>
        <v>127</v>
      </c>
      <c r="BA118" s="124"/>
      <c r="BB118" s="124"/>
      <c r="BC118" s="124"/>
      <c r="BD118" s="123"/>
      <c r="BE118" s="125"/>
      <c r="BF118" s="125"/>
      <c r="BG118" s="125"/>
      <c r="BH118" s="125"/>
      <c r="BI118" s="125"/>
      <c r="BJ118" s="125"/>
      <c r="BK118" s="125"/>
      <c r="BL118" s="125"/>
      <c r="BM118" s="125"/>
      <c r="BN118" s="100"/>
      <c r="BO118" s="126"/>
      <c r="BP118" s="126"/>
    </row>
    <row r="119" ht="30.0" customHeight="1">
      <c r="A119" s="157" t="s">
        <v>2385</v>
      </c>
      <c r="B119" s="157" t="s">
        <v>2386</v>
      </c>
      <c r="C119" s="128">
        <f t="shared" si="1"/>
        <v>12.50905983</v>
      </c>
      <c r="D119" s="129"/>
      <c r="E119" s="130">
        <v>14.83</v>
      </c>
      <c r="F119" s="131">
        <v>10.75</v>
      </c>
      <c r="G119" s="131">
        <f t="shared" si="2"/>
        <v>12.79</v>
      </c>
      <c r="H119" s="132">
        <v>14.43</v>
      </c>
      <c r="I119" s="132">
        <v>14.0</v>
      </c>
      <c r="J119" s="132">
        <f t="shared" si="3"/>
        <v>14.215</v>
      </c>
      <c r="K119" s="133">
        <f t="shared" si="4"/>
        <v>13.5025</v>
      </c>
      <c r="L119" s="133"/>
      <c r="M119" s="134">
        <v>7.0</v>
      </c>
      <c r="N119" s="135">
        <v>14.45</v>
      </c>
      <c r="O119" s="136">
        <v>9.06</v>
      </c>
      <c r="P119" s="132">
        <v>10.6</v>
      </c>
      <c r="Q119" s="136">
        <v>11.69</v>
      </c>
      <c r="R119" s="136">
        <v>16.63</v>
      </c>
      <c r="S119" s="137">
        <v>14.75</v>
      </c>
      <c r="T119" s="138">
        <v>10.0</v>
      </c>
      <c r="U119" s="139">
        <f t="shared" si="5"/>
        <v>10.19285714</v>
      </c>
      <c r="V119" s="139">
        <f t="shared" si="6"/>
        <v>10.3</v>
      </c>
      <c r="W119" s="139">
        <f t="shared" si="7"/>
        <v>10.375</v>
      </c>
      <c r="X119" s="139">
        <f t="shared" si="8"/>
        <v>15.90692308</v>
      </c>
      <c r="Y119" s="139"/>
      <c r="Z119" s="140">
        <v>12.83</v>
      </c>
      <c r="AA119" s="141">
        <v>7.2</v>
      </c>
      <c r="AB119" s="142">
        <v>13.05</v>
      </c>
      <c r="AC119" s="141">
        <v>13.85</v>
      </c>
      <c r="AD119" s="140">
        <v>14.05</v>
      </c>
      <c r="AE119" s="141">
        <v>7.13</v>
      </c>
      <c r="AF119" s="144">
        <f t="shared" si="9"/>
        <v>11.35166667</v>
      </c>
      <c r="AG119" s="145"/>
      <c r="AH119" s="146">
        <v>13.65</v>
      </c>
      <c r="AI119" s="175">
        <v>16.375</v>
      </c>
      <c r="AJ119" s="132">
        <f t="shared" si="10"/>
        <v>14.74</v>
      </c>
      <c r="AK119" s="132">
        <v>15.28</v>
      </c>
      <c r="AL119" s="132">
        <v>14.25</v>
      </c>
      <c r="AM119" s="144">
        <f t="shared" si="11"/>
        <v>14.868</v>
      </c>
      <c r="AN119" s="147">
        <f t="shared" si="12"/>
        <v>14.7475</v>
      </c>
      <c r="AO119" s="148">
        <f t="shared" si="13"/>
        <v>13.22433333</v>
      </c>
      <c r="AP119" s="148">
        <f t="shared" si="14"/>
        <v>11.75614035</v>
      </c>
      <c r="AQ119" s="148">
        <f t="shared" si="15"/>
        <v>12.50905983</v>
      </c>
      <c r="AR119" s="149">
        <f t="shared" si="16"/>
        <v>108</v>
      </c>
      <c r="AS119" s="133">
        <f t="shared" si="17"/>
        <v>62.88228632</v>
      </c>
      <c r="AT119" s="149">
        <f t="shared" si="18"/>
        <v>96</v>
      </c>
      <c r="AU119" s="133">
        <f t="shared" si="19"/>
        <v>77.62978632</v>
      </c>
      <c r="AV119" s="149">
        <f t="shared" si="20"/>
        <v>74</v>
      </c>
      <c r="AW119" s="133">
        <f t="shared" si="21"/>
        <v>82.46561966</v>
      </c>
      <c r="AX119" s="149">
        <f t="shared" si="22"/>
        <v>43</v>
      </c>
      <c r="AY119" s="147">
        <f t="shared" si="23"/>
        <v>67.71811966</v>
      </c>
      <c r="AZ119" s="149">
        <f t="shared" si="24"/>
        <v>55</v>
      </c>
      <c r="BA119" s="159"/>
      <c r="BB119" s="159"/>
      <c r="BC119" s="159"/>
      <c r="BD119" s="149"/>
      <c r="BE119" s="152"/>
      <c r="BF119" s="152"/>
      <c r="BG119" s="152"/>
      <c r="BH119" s="152"/>
      <c r="BI119" s="152"/>
      <c r="BJ119" s="152"/>
      <c r="BK119" s="152"/>
      <c r="BL119" s="152"/>
      <c r="BM119" s="152"/>
      <c r="BN119" s="100"/>
      <c r="BO119" s="126"/>
      <c r="BP119" s="126"/>
    </row>
    <row r="120" ht="30.0" customHeight="1">
      <c r="A120" s="162" t="s">
        <v>2970</v>
      </c>
      <c r="B120" s="162" t="s">
        <v>1148</v>
      </c>
      <c r="C120" s="102">
        <f t="shared" si="1"/>
        <v>12.59273504</v>
      </c>
      <c r="D120" s="103"/>
      <c r="E120" s="104">
        <v>13.4</v>
      </c>
      <c r="F120" s="105">
        <v>9.9</v>
      </c>
      <c r="G120" s="105">
        <f t="shared" si="2"/>
        <v>11.65</v>
      </c>
      <c r="H120" s="106">
        <v>14.28</v>
      </c>
      <c r="I120" s="106">
        <v>14.05</v>
      </c>
      <c r="J120" s="106">
        <f t="shared" si="3"/>
        <v>14.165</v>
      </c>
      <c r="K120" s="107">
        <f t="shared" si="4"/>
        <v>12.9075</v>
      </c>
      <c r="L120" s="107"/>
      <c r="M120" s="108">
        <v>7.0</v>
      </c>
      <c r="N120" s="109">
        <v>12.45</v>
      </c>
      <c r="O120" s="110">
        <v>13.88</v>
      </c>
      <c r="P120" s="106">
        <v>13.5</v>
      </c>
      <c r="Q120" s="110">
        <v>13.44</v>
      </c>
      <c r="R120" s="110">
        <v>17.75</v>
      </c>
      <c r="S120" s="154">
        <v>13.25</v>
      </c>
      <c r="T120" s="112">
        <v>12.0</v>
      </c>
      <c r="U120" s="113">
        <f t="shared" si="5"/>
        <v>9.335714286</v>
      </c>
      <c r="V120" s="113">
        <f t="shared" si="6"/>
        <v>12.75</v>
      </c>
      <c r="W120" s="113">
        <f t="shared" si="7"/>
        <v>13.66</v>
      </c>
      <c r="X120" s="113">
        <f t="shared" si="8"/>
        <v>16.01923077</v>
      </c>
      <c r="Y120" s="113"/>
      <c r="Z120" s="114">
        <v>10.2</v>
      </c>
      <c r="AA120" s="115">
        <v>11.28</v>
      </c>
      <c r="AB120" s="116">
        <v>11.75</v>
      </c>
      <c r="AC120" s="115">
        <v>9.13</v>
      </c>
      <c r="AD120" s="114">
        <v>14.0</v>
      </c>
      <c r="AE120" s="115">
        <v>11.5</v>
      </c>
      <c r="AF120" s="118">
        <f t="shared" si="9"/>
        <v>11.31</v>
      </c>
      <c r="AG120" s="119"/>
      <c r="AH120" s="120">
        <v>12.38</v>
      </c>
      <c r="AI120" s="106">
        <v>14.38</v>
      </c>
      <c r="AJ120" s="106">
        <f t="shared" si="10"/>
        <v>13.18</v>
      </c>
      <c r="AK120" s="106">
        <v>10.78</v>
      </c>
      <c r="AL120" s="106">
        <v>13.25</v>
      </c>
      <c r="AM120" s="118">
        <f t="shared" si="11"/>
        <v>11.768</v>
      </c>
      <c r="AN120" s="121">
        <f t="shared" si="12"/>
        <v>12.325</v>
      </c>
      <c r="AO120" s="122">
        <f t="shared" si="13"/>
        <v>13.43766667</v>
      </c>
      <c r="AP120" s="122">
        <f t="shared" si="14"/>
        <v>11.70333333</v>
      </c>
      <c r="AQ120" s="122">
        <f t="shared" si="15"/>
        <v>12.59273504</v>
      </c>
      <c r="AR120" s="123">
        <f t="shared" si="16"/>
        <v>103</v>
      </c>
      <c r="AS120" s="107">
        <f t="shared" si="17"/>
        <v>63.93130342</v>
      </c>
      <c r="AT120" s="123">
        <f t="shared" si="18"/>
        <v>88</v>
      </c>
      <c r="AU120" s="107">
        <f t="shared" si="19"/>
        <v>76.25630342</v>
      </c>
      <c r="AV120" s="123">
        <f t="shared" si="20"/>
        <v>89</v>
      </c>
      <c r="AW120" s="107">
        <f t="shared" si="21"/>
        <v>75.19297009</v>
      </c>
      <c r="AX120" s="123">
        <f t="shared" si="22"/>
        <v>107</v>
      </c>
      <c r="AY120" s="121">
        <f t="shared" si="23"/>
        <v>62.86797009</v>
      </c>
      <c r="AZ120" s="123">
        <f t="shared" si="24"/>
        <v>94</v>
      </c>
      <c r="BA120" s="124"/>
      <c r="BB120" s="124"/>
      <c r="BC120" s="155"/>
      <c r="BD120" s="156"/>
      <c r="BE120" s="125"/>
      <c r="BF120" s="125"/>
      <c r="BG120" s="125"/>
      <c r="BH120" s="125"/>
      <c r="BI120" s="125"/>
      <c r="BJ120" s="125"/>
      <c r="BK120" s="125"/>
      <c r="BL120" s="125"/>
      <c r="BM120" s="125"/>
      <c r="BN120" s="100"/>
      <c r="BO120" s="126"/>
      <c r="BP120" s="126"/>
    </row>
    <row r="121" ht="30.0" customHeight="1">
      <c r="A121" s="127" t="s">
        <v>4228</v>
      </c>
      <c r="B121" s="127" t="s">
        <v>4229</v>
      </c>
      <c r="C121" s="128">
        <f t="shared" si="1"/>
        <v>12.27222222</v>
      </c>
      <c r="D121" s="129"/>
      <c r="E121" s="130">
        <v>12.45</v>
      </c>
      <c r="F121" s="131">
        <v>9.78</v>
      </c>
      <c r="G121" s="131">
        <f t="shared" si="2"/>
        <v>11.115</v>
      </c>
      <c r="H121" s="132">
        <v>10.58</v>
      </c>
      <c r="I121" s="132">
        <v>12.78</v>
      </c>
      <c r="J121" s="132">
        <f t="shared" si="3"/>
        <v>11.68</v>
      </c>
      <c r="K121" s="133">
        <f t="shared" si="4"/>
        <v>11.3975</v>
      </c>
      <c r="L121" s="133"/>
      <c r="M121" s="134">
        <v>7.0</v>
      </c>
      <c r="N121" s="135">
        <v>13.51</v>
      </c>
      <c r="O121" s="136">
        <v>12.5</v>
      </c>
      <c r="P121" s="132">
        <v>10.75</v>
      </c>
      <c r="Q121" s="136">
        <v>11.19</v>
      </c>
      <c r="R121" s="136">
        <v>19.0</v>
      </c>
      <c r="S121" s="137">
        <v>9.5</v>
      </c>
      <c r="T121" s="138">
        <v>11.19</v>
      </c>
      <c r="U121" s="139">
        <f t="shared" si="5"/>
        <v>9.79</v>
      </c>
      <c r="V121" s="139">
        <f t="shared" si="6"/>
        <v>10.97</v>
      </c>
      <c r="W121" s="139">
        <f t="shared" si="7"/>
        <v>11.845</v>
      </c>
      <c r="X121" s="139">
        <f t="shared" si="8"/>
        <v>15.34615385</v>
      </c>
      <c r="Y121" s="139"/>
      <c r="Z121" s="140">
        <v>11.63</v>
      </c>
      <c r="AA121" s="141">
        <v>11.83</v>
      </c>
      <c r="AB121" s="142">
        <v>13.68</v>
      </c>
      <c r="AC121" s="141">
        <v>16.25</v>
      </c>
      <c r="AD121" s="140">
        <v>16.45</v>
      </c>
      <c r="AE121" s="141">
        <v>15.55</v>
      </c>
      <c r="AF121" s="144">
        <f t="shared" si="9"/>
        <v>14.23166667</v>
      </c>
      <c r="AG121" s="145"/>
      <c r="AH121" s="146">
        <v>9.5</v>
      </c>
      <c r="AI121" s="132">
        <v>16.13</v>
      </c>
      <c r="AJ121" s="132">
        <f t="shared" si="10"/>
        <v>12.152</v>
      </c>
      <c r="AK121" s="132">
        <v>11.65</v>
      </c>
      <c r="AL121" s="132">
        <v>14.25</v>
      </c>
      <c r="AM121" s="144">
        <f t="shared" si="11"/>
        <v>12.69</v>
      </c>
      <c r="AN121" s="147">
        <f t="shared" si="12"/>
        <v>12.11333333</v>
      </c>
      <c r="AO121" s="148">
        <f t="shared" si="13"/>
        <v>12.82</v>
      </c>
      <c r="AP121" s="148">
        <f t="shared" si="14"/>
        <v>11.69561404</v>
      </c>
      <c r="AQ121" s="148">
        <f t="shared" si="15"/>
        <v>12.27222222</v>
      </c>
      <c r="AR121" s="149">
        <f t="shared" si="16"/>
        <v>124</v>
      </c>
      <c r="AS121" s="133">
        <f t="shared" si="17"/>
        <v>61.60361111</v>
      </c>
      <c r="AT121" s="149">
        <f t="shared" si="18"/>
        <v>113</v>
      </c>
      <c r="AU121" s="133">
        <f t="shared" si="19"/>
        <v>73.71694444</v>
      </c>
      <c r="AV121" s="149">
        <f t="shared" si="20"/>
        <v>116</v>
      </c>
      <c r="AW121" s="133">
        <f t="shared" si="21"/>
        <v>73.67861111</v>
      </c>
      <c r="AX121" s="149">
        <f t="shared" si="22"/>
        <v>123</v>
      </c>
      <c r="AY121" s="147">
        <f t="shared" si="23"/>
        <v>61.56527778</v>
      </c>
      <c r="AZ121" s="149">
        <f t="shared" si="24"/>
        <v>118</v>
      </c>
      <c r="BA121" s="150"/>
      <c r="BB121" s="150"/>
      <c r="BC121" s="150"/>
      <c r="BD121" s="151"/>
      <c r="BE121" s="152"/>
      <c r="BF121" s="152"/>
      <c r="BG121" s="152"/>
      <c r="BH121" s="152"/>
      <c r="BI121" s="152"/>
      <c r="BJ121" s="152"/>
      <c r="BK121" s="152"/>
      <c r="BL121" s="152"/>
      <c r="BM121" s="152"/>
      <c r="BN121" s="100"/>
      <c r="BO121" s="126"/>
      <c r="BP121" s="126"/>
    </row>
    <row r="122" ht="30.0" customHeight="1">
      <c r="A122" s="162" t="s">
        <v>2372</v>
      </c>
      <c r="B122" s="162" t="s">
        <v>291</v>
      </c>
      <c r="C122" s="102">
        <f t="shared" si="1"/>
        <v>13.1908547</v>
      </c>
      <c r="D122" s="103"/>
      <c r="E122" s="104">
        <v>17.7</v>
      </c>
      <c r="F122" s="105">
        <v>13.35</v>
      </c>
      <c r="G122" s="105">
        <f t="shared" si="2"/>
        <v>15.525</v>
      </c>
      <c r="H122" s="106">
        <v>17.38</v>
      </c>
      <c r="I122" s="106">
        <v>14.08</v>
      </c>
      <c r="J122" s="106">
        <f t="shared" si="3"/>
        <v>15.73</v>
      </c>
      <c r="K122" s="107">
        <f t="shared" si="4"/>
        <v>15.6275</v>
      </c>
      <c r="L122" s="107"/>
      <c r="M122" s="108">
        <v>7.0</v>
      </c>
      <c r="N122" s="109">
        <v>12.33</v>
      </c>
      <c r="O122" s="110">
        <v>15.75</v>
      </c>
      <c r="P122" s="106">
        <v>13.95</v>
      </c>
      <c r="Q122" s="110">
        <v>15.25</v>
      </c>
      <c r="R122" s="110">
        <v>14.63</v>
      </c>
      <c r="S122" s="154">
        <v>16.0</v>
      </c>
      <c r="T122" s="112">
        <v>9.88</v>
      </c>
      <c r="U122" s="113">
        <f t="shared" si="5"/>
        <v>9.284285714</v>
      </c>
      <c r="V122" s="113">
        <f t="shared" si="6"/>
        <v>11.915</v>
      </c>
      <c r="W122" s="113">
        <f t="shared" si="7"/>
        <v>15.5</v>
      </c>
      <c r="X122" s="113">
        <f t="shared" si="8"/>
        <v>15.15692308</v>
      </c>
      <c r="Y122" s="113"/>
      <c r="Z122" s="114">
        <v>11.03</v>
      </c>
      <c r="AA122" s="115">
        <v>10.38</v>
      </c>
      <c r="AB122" s="116">
        <v>13.5</v>
      </c>
      <c r="AC122" s="115">
        <v>12.93</v>
      </c>
      <c r="AD122" s="114">
        <v>13.5</v>
      </c>
      <c r="AE122" s="115">
        <v>11.15</v>
      </c>
      <c r="AF122" s="118">
        <f t="shared" si="9"/>
        <v>12.08166667</v>
      </c>
      <c r="AG122" s="119"/>
      <c r="AH122" s="120">
        <v>12.45</v>
      </c>
      <c r="AI122" s="106">
        <v>14.25</v>
      </c>
      <c r="AJ122" s="106">
        <f t="shared" si="10"/>
        <v>13.17</v>
      </c>
      <c r="AK122" s="106">
        <v>7.85</v>
      </c>
      <c r="AL122" s="106">
        <v>13.5</v>
      </c>
      <c r="AM122" s="118">
        <f t="shared" si="11"/>
        <v>10.11</v>
      </c>
      <c r="AN122" s="121">
        <f t="shared" si="12"/>
        <v>11.39166667</v>
      </c>
      <c r="AO122" s="122">
        <f t="shared" si="13"/>
        <v>14.61883333</v>
      </c>
      <c r="AP122" s="122">
        <f t="shared" si="14"/>
        <v>11.6877193</v>
      </c>
      <c r="AQ122" s="122">
        <f t="shared" si="15"/>
        <v>13.1908547</v>
      </c>
      <c r="AR122" s="123">
        <f t="shared" si="16"/>
        <v>65</v>
      </c>
      <c r="AS122" s="107">
        <f t="shared" si="17"/>
        <v>65.79087607</v>
      </c>
      <c r="AT122" s="123">
        <f t="shared" si="18"/>
        <v>63</v>
      </c>
      <c r="AU122" s="107">
        <f t="shared" si="19"/>
        <v>77.18254274</v>
      </c>
      <c r="AV122" s="123">
        <f t="shared" si="20"/>
        <v>80</v>
      </c>
      <c r="AW122" s="107">
        <f t="shared" si="21"/>
        <v>77.12254274</v>
      </c>
      <c r="AX122" s="123">
        <f t="shared" si="22"/>
        <v>87</v>
      </c>
      <c r="AY122" s="121">
        <f t="shared" si="23"/>
        <v>65.73087607</v>
      </c>
      <c r="AZ122" s="123">
        <f t="shared" si="24"/>
        <v>74</v>
      </c>
      <c r="BA122" s="124"/>
      <c r="BB122" s="124"/>
      <c r="BC122" s="124"/>
      <c r="BD122" s="123"/>
      <c r="BE122" s="125"/>
      <c r="BF122" s="125"/>
      <c r="BG122" s="125"/>
      <c r="BH122" s="125"/>
      <c r="BI122" s="125"/>
      <c r="BJ122" s="125"/>
      <c r="BK122" s="125"/>
      <c r="BL122" s="125"/>
      <c r="BM122" s="125"/>
      <c r="BN122" s="100"/>
      <c r="BO122" s="126"/>
      <c r="BP122" s="126"/>
    </row>
    <row r="123" ht="30.0" customHeight="1">
      <c r="A123" s="157" t="s">
        <v>1461</v>
      </c>
      <c r="B123" s="157" t="s">
        <v>1462</v>
      </c>
      <c r="C123" s="128">
        <f t="shared" si="1"/>
        <v>12.91495726</v>
      </c>
      <c r="D123" s="129"/>
      <c r="E123" s="130">
        <v>9.98</v>
      </c>
      <c r="F123" s="131">
        <v>12.68</v>
      </c>
      <c r="G123" s="131">
        <f t="shared" si="2"/>
        <v>11.33</v>
      </c>
      <c r="H123" s="132">
        <v>11.85</v>
      </c>
      <c r="I123" s="132">
        <v>11.95</v>
      </c>
      <c r="J123" s="132">
        <f t="shared" si="3"/>
        <v>11.9</v>
      </c>
      <c r="K123" s="133">
        <f t="shared" si="4"/>
        <v>11.615</v>
      </c>
      <c r="L123" s="133"/>
      <c r="M123" s="134">
        <v>7.0</v>
      </c>
      <c r="N123" s="135">
        <v>11.08</v>
      </c>
      <c r="O123" s="136">
        <v>13.88</v>
      </c>
      <c r="P123" s="132">
        <v>17.45</v>
      </c>
      <c r="Q123" s="136">
        <v>13.19</v>
      </c>
      <c r="R123" s="136">
        <v>18.0</v>
      </c>
      <c r="S123" s="137">
        <v>15.0</v>
      </c>
      <c r="T123" s="138">
        <v>11.5</v>
      </c>
      <c r="U123" s="139">
        <f t="shared" si="5"/>
        <v>8.748571429</v>
      </c>
      <c r="V123" s="139">
        <f t="shared" si="6"/>
        <v>14.475</v>
      </c>
      <c r="W123" s="139">
        <f t="shared" si="7"/>
        <v>13.535</v>
      </c>
      <c r="X123" s="139">
        <f t="shared" si="8"/>
        <v>16.84615385</v>
      </c>
      <c r="Y123" s="139"/>
      <c r="Z123" s="140">
        <v>15.68</v>
      </c>
      <c r="AA123" s="141">
        <v>12.38</v>
      </c>
      <c r="AB123" s="142">
        <v>15.0</v>
      </c>
      <c r="AC123" s="141">
        <v>15.7</v>
      </c>
      <c r="AD123" s="140">
        <v>14.85</v>
      </c>
      <c r="AE123" s="141">
        <v>13.98</v>
      </c>
      <c r="AF123" s="144">
        <f t="shared" si="9"/>
        <v>14.59833333</v>
      </c>
      <c r="AG123" s="145"/>
      <c r="AH123" s="146">
        <v>12.78</v>
      </c>
      <c r="AI123" s="132">
        <v>15.13</v>
      </c>
      <c r="AJ123" s="132">
        <f t="shared" si="10"/>
        <v>13.72</v>
      </c>
      <c r="AK123" s="132">
        <v>7.43</v>
      </c>
      <c r="AL123" s="132">
        <v>14.0</v>
      </c>
      <c r="AM123" s="144">
        <f t="shared" si="11"/>
        <v>10.058</v>
      </c>
      <c r="AN123" s="147">
        <f t="shared" si="12"/>
        <v>11.59166667</v>
      </c>
      <c r="AO123" s="148">
        <f t="shared" si="13"/>
        <v>14.0885</v>
      </c>
      <c r="AP123" s="148">
        <f t="shared" si="14"/>
        <v>11.67964912</v>
      </c>
      <c r="AQ123" s="148">
        <f t="shared" si="15"/>
        <v>12.91495726</v>
      </c>
      <c r="AR123" s="149">
        <f t="shared" si="16"/>
        <v>81</v>
      </c>
      <c r="AS123" s="133">
        <f t="shared" si="17"/>
        <v>62.61824786</v>
      </c>
      <c r="AT123" s="149">
        <f t="shared" si="18"/>
        <v>99</v>
      </c>
      <c r="AU123" s="133">
        <f t="shared" si="19"/>
        <v>74.20991453</v>
      </c>
      <c r="AV123" s="149">
        <f t="shared" si="20"/>
        <v>108</v>
      </c>
      <c r="AW123" s="133">
        <f t="shared" si="21"/>
        <v>71.70824786</v>
      </c>
      <c r="AX123" s="149">
        <f t="shared" si="22"/>
        <v>142</v>
      </c>
      <c r="AY123" s="147">
        <f t="shared" si="23"/>
        <v>60.1165812</v>
      </c>
      <c r="AZ123" s="149">
        <f t="shared" si="24"/>
        <v>132</v>
      </c>
      <c r="BA123" s="159"/>
      <c r="BB123" s="159"/>
      <c r="BC123" s="159"/>
      <c r="BD123" s="149"/>
      <c r="BE123" s="152"/>
      <c r="BF123" s="152"/>
      <c r="BG123" s="152"/>
      <c r="BH123" s="152"/>
      <c r="BI123" s="152"/>
      <c r="BJ123" s="152"/>
      <c r="BK123" s="152"/>
      <c r="BL123" s="152"/>
      <c r="BM123" s="152"/>
      <c r="BN123" s="100"/>
      <c r="BO123" s="126"/>
      <c r="BP123" s="126"/>
    </row>
    <row r="124" ht="30.0" customHeight="1">
      <c r="A124" s="162" t="s">
        <v>2648</v>
      </c>
      <c r="B124" s="162" t="s">
        <v>2649</v>
      </c>
      <c r="C124" s="102">
        <f t="shared" si="1"/>
        <v>11.42034188</v>
      </c>
      <c r="D124" s="103"/>
      <c r="E124" s="167">
        <v>12.08</v>
      </c>
      <c r="F124" s="167">
        <v>9.55</v>
      </c>
      <c r="G124" s="105">
        <f t="shared" si="2"/>
        <v>10.815</v>
      </c>
      <c r="H124" s="106">
        <v>15.25</v>
      </c>
      <c r="I124" s="106">
        <v>8.73</v>
      </c>
      <c r="J124" s="106">
        <f t="shared" si="3"/>
        <v>11.99</v>
      </c>
      <c r="K124" s="107">
        <f t="shared" si="4"/>
        <v>11.4025</v>
      </c>
      <c r="L124" s="107"/>
      <c r="M124" s="108">
        <v>7.0</v>
      </c>
      <c r="N124" s="109">
        <v>10.64</v>
      </c>
      <c r="O124" s="110">
        <v>11.38</v>
      </c>
      <c r="P124" s="106">
        <v>16.2</v>
      </c>
      <c r="Q124" s="110">
        <v>10.63</v>
      </c>
      <c r="R124" s="110">
        <v>16.31</v>
      </c>
      <c r="S124" s="154">
        <v>7.38</v>
      </c>
      <c r="T124" s="112">
        <v>9.75</v>
      </c>
      <c r="U124" s="113">
        <f t="shared" si="5"/>
        <v>8.56</v>
      </c>
      <c r="V124" s="113">
        <f t="shared" si="6"/>
        <v>12.975</v>
      </c>
      <c r="W124" s="113">
        <f t="shared" si="7"/>
        <v>11.005</v>
      </c>
      <c r="X124" s="113">
        <f t="shared" si="8"/>
        <v>12.87538462</v>
      </c>
      <c r="Y124" s="113"/>
      <c r="Z124" s="114">
        <v>8.0</v>
      </c>
      <c r="AA124" s="115">
        <v>11.88</v>
      </c>
      <c r="AB124" s="116">
        <v>14.9</v>
      </c>
      <c r="AC124" s="115">
        <v>14.15</v>
      </c>
      <c r="AD124" s="114">
        <v>11.6</v>
      </c>
      <c r="AE124" s="115">
        <v>11.85</v>
      </c>
      <c r="AF124" s="118">
        <f t="shared" si="9"/>
        <v>12.06333333</v>
      </c>
      <c r="AG124" s="119"/>
      <c r="AH124" s="120">
        <v>8.03</v>
      </c>
      <c r="AI124" s="106">
        <v>11.5</v>
      </c>
      <c r="AJ124" s="106">
        <f t="shared" si="10"/>
        <v>9.418</v>
      </c>
      <c r="AK124" s="106">
        <v>11.7</v>
      </c>
      <c r="AL124" s="106">
        <v>15.5</v>
      </c>
      <c r="AM124" s="118">
        <f t="shared" si="11"/>
        <v>13.22</v>
      </c>
      <c r="AN124" s="121">
        <f t="shared" si="12"/>
        <v>11.07666667</v>
      </c>
      <c r="AO124" s="122">
        <f t="shared" si="13"/>
        <v>11.182</v>
      </c>
      <c r="AP124" s="122">
        <f t="shared" si="14"/>
        <v>11.67122807</v>
      </c>
      <c r="AQ124" s="122">
        <f t="shared" si="15"/>
        <v>11.42034188</v>
      </c>
      <c r="AR124" s="123">
        <f t="shared" si="16"/>
        <v>181</v>
      </c>
      <c r="AS124" s="107">
        <f t="shared" si="17"/>
        <v>56.69651709</v>
      </c>
      <c r="AT124" s="123">
        <f t="shared" si="18"/>
        <v>176</v>
      </c>
      <c r="AU124" s="107">
        <f t="shared" si="19"/>
        <v>67.77318376</v>
      </c>
      <c r="AV124" s="123">
        <f t="shared" si="20"/>
        <v>182</v>
      </c>
      <c r="AW124" s="107">
        <f t="shared" si="21"/>
        <v>67.03651709</v>
      </c>
      <c r="AX124" s="123">
        <f t="shared" si="22"/>
        <v>189</v>
      </c>
      <c r="AY124" s="121">
        <f t="shared" si="23"/>
        <v>55.95985043</v>
      </c>
      <c r="AZ124" s="123">
        <f t="shared" si="24"/>
        <v>181</v>
      </c>
      <c r="BA124" s="124"/>
      <c r="BB124" s="124"/>
      <c r="BC124" s="124"/>
      <c r="BD124" s="123"/>
      <c r="BE124" s="125"/>
      <c r="BF124" s="125"/>
      <c r="BG124" s="125"/>
      <c r="BH124" s="125"/>
      <c r="BI124" s="125"/>
      <c r="BJ124" s="125"/>
      <c r="BK124" s="125"/>
      <c r="BL124" s="125"/>
      <c r="BM124" s="125"/>
      <c r="BN124" s="100"/>
      <c r="BO124" s="126"/>
      <c r="BP124" s="126"/>
    </row>
    <row r="125" ht="30.0" customHeight="1">
      <c r="A125" s="157" t="s">
        <v>1334</v>
      </c>
      <c r="B125" s="157" t="s">
        <v>331</v>
      </c>
      <c r="C125" s="128">
        <f t="shared" si="1"/>
        <v>11.84162393</v>
      </c>
      <c r="D125" s="129"/>
      <c r="E125" s="130">
        <v>12.0</v>
      </c>
      <c r="F125" s="131">
        <v>12.1</v>
      </c>
      <c r="G125" s="131">
        <f t="shared" si="2"/>
        <v>12.05</v>
      </c>
      <c r="H125" s="132">
        <v>16.23</v>
      </c>
      <c r="I125" s="132">
        <v>12.35</v>
      </c>
      <c r="J125" s="132">
        <f t="shared" si="3"/>
        <v>14.29</v>
      </c>
      <c r="K125" s="133">
        <f t="shared" si="4"/>
        <v>13.17</v>
      </c>
      <c r="L125" s="133"/>
      <c r="M125" s="134">
        <v>7.0</v>
      </c>
      <c r="N125" s="135">
        <v>10.83</v>
      </c>
      <c r="O125" s="136">
        <v>9.0</v>
      </c>
      <c r="P125" s="132">
        <v>13.05</v>
      </c>
      <c r="Q125" s="136">
        <v>11.88</v>
      </c>
      <c r="R125" s="136">
        <v>15.63</v>
      </c>
      <c r="S125" s="137">
        <v>12.5</v>
      </c>
      <c r="T125" s="138">
        <v>11.0</v>
      </c>
      <c r="U125" s="139">
        <f t="shared" si="5"/>
        <v>8.641428571</v>
      </c>
      <c r="V125" s="139">
        <f t="shared" si="6"/>
        <v>12.025</v>
      </c>
      <c r="W125" s="139">
        <f t="shared" si="7"/>
        <v>10.44</v>
      </c>
      <c r="X125" s="139">
        <f t="shared" si="8"/>
        <v>14.42615385</v>
      </c>
      <c r="Y125" s="139"/>
      <c r="Z125" s="140">
        <v>9.25</v>
      </c>
      <c r="AA125" s="141">
        <v>6.65</v>
      </c>
      <c r="AB125" s="142">
        <v>9.4</v>
      </c>
      <c r="AC125" s="141">
        <v>10.73</v>
      </c>
      <c r="AD125" s="140">
        <v>12.85</v>
      </c>
      <c r="AE125" s="141">
        <v>10.63</v>
      </c>
      <c r="AF125" s="144">
        <f t="shared" si="9"/>
        <v>9.918333333</v>
      </c>
      <c r="AG125" s="145"/>
      <c r="AH125" s="146">
        <v>12.05</v>
      </c>
      <c r="AI125" s="132">
        <v>13.75</v>
      </c>
      <c r="AJ125" s="132">
        <f t="shared" si="10"/>
        <v>12.73</v>
      </c>
      <c r="AK125" s="132">
        <v>12.45</v>
      </c>
      <c r="AL125" s="132">
        <v>17.25</v>
      </c>
      <c r="AM125" s="144">
        <f t="shared" si="11"/>
        <v>14.37</v>
      </c>
      <c r="AN125" s="147">
        <f t="shared" si="12"/>
        <v>13.33333333</v>
      </c>
      <c r="AO125" s="148">
        <f t="shared" si="13"/>
        <v>12.01633333</v>
      </c>
      <c r="AP125" s="148">
        <f t="shared" si="14"/>
        <v>11.6577193</v>
      </c>
      <c r="AQ125" s="148">
        <f t="shared" si="15"/>
        <v>11.84162393</v>
      </c>
      <c r="AR125" s="149">
        <f t="shared" si="16"/>
        <v>153</v>
      </c>
      <c r="AS125" s="133">
        <f t="shared" si="17"/>
        <v>60.0715812</v>
      </c>
      <c r="AT125" s="149">
        <f t="shared" si="18"/>
        <v>132</v>
      </c>
      <c r="AU125" s="133">
        <f t="shared" si="19"/>
        <v>73.40491453</v>
      </c>
      <c r="AV125" s="149">
        <f t="shared" si="20"/>
        <v>119</v>
      </c>
      <c r="AW125" s="133">
        <f t="shared" si="21"/>
        <v>74.34991453</v>
      </c>
      <c r="AX125" s="149">
        <f t="shared" si="22"/>
        <v>115</v>
      </c>
      <c r="AY125" s="147">
        <f t="shared" si="23"/>
        <v>61.0165812</v>
      </c>
      <c r="AZ125" s="149">
        <f t="shared" si="24"/>
        <v>126</v>
      </c>
      <c r="BA125" s="159"/>
      <c r="BB125" s="159"/>
      <c r="BC125" s="159"/>
      <c r="BD125" s="149"/>
      <c r="BE125" s="152"/>
      <c r="BF125" s="152"/>
      <c r="BG125" s="152"/>
      <c r="BH125" s="152"/>
      <c r="BI125" s="152"/>
      <c r="BJ125" s="152"/>
      <c r="BK125" s="152"/>
      <c r="BL125" s="152"/>
      <c r="BM125" s="152"/>
      <c r="BN125" s="100"/>
      <c r="BO125" s="126"/>
      <c r="BP125" s="126"/>
    </row>
    <row r="126" ht="30.0" customHeight="1">
      <c r="A126" s="162" t="s">
        <v>2517</v>
      </c>
      <c r="B126" s="162" t="s">
        <v>2178</v>
      </c>
      <c r="C126" s="102">
        <f t="shared" si="1"/>
        <v>12.48666667</v>
      </c>
      <c r="D126" s="103"/>
      <c r="E126" s="167">
        <v>8.68</v>
      </c>
      <c r="F126" s="167">
        <v>14.03</v>
      </c>
      <c r="G126" s="105">
        <f t="shared" si="2"/>
        <v>11.355</v>
      </c>
      <c r="H126" s="106">
        <v>12.9</v>
      </c>
      <c r="I126" s="106">
        <v>10.9</v>
      </c>
      <c r="J126" s="106">
        <f t="shared" si="3"/>
        <v>11.9</v>
      </c>
      <c r="K126" s="107">
        <f t="shared" si="4"/>
        <v>11.6275</v>
      </c>
      <c r="L126" s="107"/>
      <c r="M126" s="108">
        <v>7.0</v>
      </c>
      <c r="N126" s="109">
        <v>11.95</v>
      </c>
      <c r="O126" s="110">
        <v>11.75</v>
      </c>
      <c r="P126" s="106">
        <v>15.3</v>
      </c>
      <c r="Q126" s="110">
        <v>12.48</v>
      </c>
      <c r="R126" s="110">
        <v>15.88</v>
      </c>
      <c r="S126" s="154">
        <v>13.75</v>
      </c>
      <c r="T126" s="112">
        <v>8.75</v>
      </c>
      <c r="U126" s="113">
        <f t="shared" si="5"/>
        <v>9.121428571</v>
      </c>
      <c r="V126" s="113">
        <f t="shared" si="6"/>
        <v>12.025</v>
      </c>
      <c r="W126" s="113">
        <f t="shared" si="7"/>
        <v>12.115</v>
      </c>
      <c r="X126" s="113">
        <f t="shared" si="8"/>
        <v>15.06076923</v>
      </c>
      <c r="Y126" s="113"/>
      <c r="Z126" s="114">
        <v>14.65</v>
      </c>
      <c r="AA126" s="115">
        <v>13.1</v>
      </c>
      <c r="AB126" s="116">
        <v>12.45</v>
      </c>
      <c r="AC126" s="115">
        <v>13.4</v>
      </c>
      <c r="AD126" s="114">
        <v>15.9</v>
      </c>
      <c r="AE126" s="166">
        <v>11.95</v>
      </c>
      <c r="AF126" s="118">
        <f t="shared" si="9"/>
        <v>13.575</v>
      </c>
      <c r="AG126" s="119"/>
      <c r="AH126" s="120">
        <v>11.9</v>
      </c>
      <c r="AI126" s="106">
        <v>18.13</v>
      </c>
      <c r="AJ126" s="106">
        <f t="shared" si="10"/>
        <v>14.392</v>
      </c>
      <c r="AK126" s="106">
        <v>11.33</v>
      </c>
      <c r="AL126" s="106">
        <v>16.0</v>
      </c>
      <c r="AM126" s="118">
        <f t="shared" si="11"/>
        <v>13.198</v>
      </c>
      <c r="AN126" s="121">
        <f t="shared" si="12"/>
        <v>13.43166667</v>
      </c>
      <c r="AO126" s="122">
        <f t="shared" si="13"/>
        <v>13.3135</v>
      </c>
      <c r="AP126" s="122">
        <f t="shared" si="14"/>
        <v>11.61631579</v>
      </c>
      <c r="AQ126" s="122">
        <f t="shared" si="15"/>
        <v>12.48666667</v>
      </c>
      <c r="AR126" s="123">
        <f t="shared" si="16"/>
        <v>109</v>
      </c>
      <c r="AS126" s="107">
        <f t="shared" si="17"/>
        <v>59.3925</v>
      </c>
      <c r="AT126" s="123">
        <f t="shared" si="18"/>
        <v>143</v>
      </c>
      <c r="AU126" s="107">
        <f t="shared" si="19"/>
        <v>72.82416667</v>
      </c>
      <c r="AV126" s="123">
        <f t="shared" si="20"/>
        <v>125</v>
      </c>
      <c r="AW126" s="107">
        <f t="shared" si="21"/>
        <v>75.41416667</v>
      </c>
      <c r="AX126" s="123">
        <f t="shared" si="22"/>
        <v>104</v>
      </c>
      <c r="AY126" s="121">
        <f t="shared" si="23"/>
        <v>61.9825</v>
      </c>
      <c r="AZ126" s="123">
        <f t="shared" si="24"/>
        <v>114</v>
      </c>
      <c r="BA126" s="124"/>
      <c r="BB126" s="124"/>
      <c r="BC126" s="124"/>
      <c r="BD126" s="123"/>
      <c r="BE126" s="125"/>
      <c r="BF126" s="125"/>
      <c r="BG126" s="125"/>
      <c r="BH126" s="125"/>
      <c r="BI126" s="125"/>
      <c r="BJ126" s="125"/>
      <c r="BK126" s="125"/>
      <c r="BL126" s="125"/>
      <c r="BM126" s="125"/>
      <c r="BN126" s="100"/>
      <c r="BO126" s="126"/>
      <c r="BP126" s="126"/>
    </row>
    <row r="127" ht="30.0" customHeight="1">
      <c r="A127" s="127" t="s">
        <v>4791</v>
      </c>
      <c r="B127" s="127" t="s">
        <v>4792</v>
      </c>
      <c r="C127" s="128">
        <f t="shared" si="1"/>
        <v>13.17871795</v>
      </c>
      <c r="D127" s="129"/>
      <c r="E127" s="130">
        <v>15.75</v>
      </c>
      <c r="F127" s="131">
        <v>8.35</v>
      </c>
      <c r="G127" s="131">
        <f t="shared" si="2"/>
        <v>12.05</v>
      </c>
      <c r="H127" s="132">
        <v>13.33</v>
      </c>
      <c r="I127" s="132">
        <v>10.55</v>
      </c>
      <c r="J127" s="132">
        <f t="shared" si="3"/>
        <v>11.94</v>
      </c>
      <c r="K127" s="133">
        <f t="shared" si="4"/>
        <v>11.995</v>
      </c>
      <c r="L127" s="133"/>
      <c r="M127" s="134">
        <v>7.0</v>
      </c>
      <c r="N127" s="135">
        <v>11.56</v>
      </c>
      <c r="O127" s="136">
        <v>16.56</v>
      </c>
      <c r="P127" s="132">
        <v>15.8</v>
      </c>
      <c r="Q127" s="136">
        <v>14.75</v>
      </c>
      <c r="R127" s="136">
        <v>17.88</v>
      </c>
      <c r="S127" s="137">
        <v>17.63</v>
      </c>
      <c r="T127" s="138">
        <v>10.13</v>
      </c>
      <c r="U127" s="139">
        <f t="shared" si="5"/>
        <v>8.954285714</v>
      </c>
      <c r="V127" s="139">
        <f t="shared" si="6"/>
        <v>12.965</v>
      </c>
      <c r="W127" s="139">
        <f t="shared" si="7"/>
        <v>15.655</v>
      </c>
      <c r="X127" s="139">
        <f t="shared" si="8"/>
        <v>17.78384615</v>
      </c>
      <c r="Y127" s="139"/>
      <c r="Z127" s="140">
        <v>12.0</v>
      </c>
      <c r="AA127" s="141">
        <v>11.55</v>
      </c>
      <c r="AB127" s="142">
        <v>12.93</v>
      </c>
      <c r="AC127" s="141">
        <v>12.68</v>
      </c>
      <c r="AD127" s="140">
        <v>15.35</v>
      </c>
      <c r="AE127" s="141">
        <v>11.83</v>
      </c>
      <c r="AF127" s="144">
        <f t="shared" si="9"/>
        <v>12.72333333</v>
      </c>
      <c r="AG127" s="145"/>
      <c r="AH127" s="146">
        <v>12.28</v>
      </c>
      <c r="AI127" s="132">
        <v>15.13</v>
      </c>
      <c r="AJ127" s="132">
        <f t="shared" si="10"/>
        <v>13.42</v>
      </c>
      <c r="AK127" s="132">
        <v>9.7</v>
      </c>
      <c r="AL127" s="132">
        <v>17.5</v>
      </c>
      <c r="AM127" s="144">
        <f t="shared" si="11"/>
        <v>12.82</v>
      </c>
      <c r="AN127" s="147">
        <f t="shared" si="12"/>
        <v>12.765</v>
      </c>
      <c r="AO127" s="148">
        <f t="shared" si="13"/>
        <v>14.6885</v>
      </c>
      <c r="AP127" s="148">
        <f t="shared" si="14"/>
        <v>11.58947368</v>
      </c>
      <c r="AQ127" s="148">
        <f t="shared" si="15"/>
        <v>13.17871795</v>
      </c>
      <c r="AR127" s="149">
        <f t="shared" si="16"/>
        <v>66</v>
      </c>
      <c r="AS127" s="133">
        <f t="shared" si="17"/>
        <v>63.46076923</v>
      </c>
      <c r="AT127" s="149">
        <f t="shared" si="18"/>
        <v>92</v>
      </c>
      <c r="AU127" s="133">
        <f t="shared" si="19"/>
        <v>76.22576923</v>
      </c>
      <c r="AV127" s="149">
        <f t="shared" si="20"/>
        <v>90</v>
      </c>
      <c r="AW127" s="133">
        <f t="shared" si="21"/>
        <v>75.4424359</v>
      </c>
      <c r="AX127" s="149">
        <f t="shared" si="22"/>
        <v>101</v>
      </c>
      <c r="AY127" s="147">
        <f t="shared" si="23"/>
        <v>62.6774359</v>
      </c>
      <c r="AZ127" s="149">
        <f t="shared" si="24"/>
        <v>98</v>
      </c>
      <c r="BA127" s="150"/>
      <c r="BB127" s="150"/>
      <c r="BC127" s="150"/>
      <c r="BD127" s="151"/>
      <c r="BE127" s="152"/>
      <c r="BF127" s="152"/>
      <c r="BG127" s="152"/>
      <c r="BH127" s="152"/>
      <c r="BI127" s="152"/>
      <c r="BJ127" s="152"/>
      <c r="BK127" s="152"/>
      <c r="BL127" s="152"/>
      <c r="BM127" s="152"/>
      <c r="BN127" s="100"/>
      <c r="BO127" s="126"/>
      <c r="BP127" s="126"/>
    </row>
    <row r="128" ht="30.0" customHeight="1">
      <c r="A128" s="101" t="s">
        <v>2665</v>
      </c>
      <c r="B128" s="101" t="s">
        <v>2666</v>
      </c>
      <c r="C128" s="102">
        <f t="shared" si="1"/>
        <v>12.7857265</v>
      </c>
      <c r="D128" s="103"/>
      <c r="E128" s="167">
        <v>15.23</v>
      </c>
      <c r="F128" s="167">
        <v>13.83</v>
      </c>
      <c r="G128" s="105">
        <f t="shared" si="2"/>
        <v>14.53</v>
      </c>
      <c r="H128" s="106">
        <v>14.33</v>
      </c>
      <c r="I128" s="106">
        <v>11.9</v>
      </c>
      <c r="J128" s="106">
        <f t="shared" si="3"/>
        <v>13.115</v>
      </c>
      <c r="K128" s="107">
        <f t="shared" si="4"/>
        <v>13.8225</v>
      </c>
      <c r="L128" s="107"/>
      <c r="M128" s="108">
        <v>7.0</v>
      </c>
      <c r="N128" s="109">
        <v>14.06</v>
      </c>
      <c r="O128" s="110">
        <v>11.75</v>
      </c>
      <c r="P128" s="106">
        <v>10.7</v>
      </c>
      <c r="Q128" s="110">
        <v>14.06</v>
      </c>
      <c r="R128" s="110">
        <v>17.0</v>
      </c>
      <c r="S128" s="154">
        <v>11.75</v>
      </c>
      <c r="T128" s="112">
        <v>11.88</v>
      </c>
      <c r="U128" s="113">
        <f t="shared" si="5"/>
        <v>10.02571429</v>
      </c>
      <c r="V128" s="113">
        <f t="shared" si="6"/>
        <v>11.29</v>
      </c>
      <c r="W128" s="113">
        <f t="shared" si="7"/>
        <v>12.905</v>
      </c>
      <c r="X128" s="113">
        <f t="shared" si="8"/>
        <v>14.98076923</v>
      </c>
      <c r="Y128" s="113"/>
      <c r="Z128" s="114">
        <v>14.25</v>
      </c>
      <c r="AA128" s="115">
        <v>10.18</v>
      </c>
      <c r="AB128" s="116">
        <v>13.28</v>
      </c>
      <c r="AC128" s="115">
        <v>12.45</v>
      </c>
      <c r="AD128" s="114">
        <v>15.6</v>
      </c>
      <c r="AE128" s="115">
        <v>11.98</v>
      </c>
      <c r="AF128" s="118">
        <f t="shared" si="9"/>
        <v>12.95666667</v>
      </c>
      <c r="AG128" s="119"/>
      <c r="AH128" s="120">
        <v>11.9</v>
      </c>
      <c r="AI128" s="106">
        <v>14.88</v>
      </c>
      <c r="AJ128" s="106">
        <f t="shared" si="10"/>
        <v>13.092</v>
      </c>
      <c r="AK128" s="106">
        <v>11.33</v>
      </c>
      <c r="AL128" s="106">
        <v>13.75</v>
      </c>
      <c r="AM128" s="118">
        <f t="shared" si="11"/>
        <v>12.298</v>
      </c>
      <c r="AN128" s="121">
        <f t="shared" si="12"/>
        <v>12.515</v>
      </c>
      <c r="AO128" s="122">
        <f t="shared" si="13"/>
        <v>13.93166667</v>
      </c>
      <c r="AP128" s="122">
        <f t="shared" si="14"/>
        <v>11.57947368</v>
      </c>
      <c r="AQ128" s="122">
        <f t="shared" si="15"/>
        <v>12.7857265</v>
      </c>
      <c r="AR128" s="123">
        <f t="shared" si="16"/>
        <v>89</v>
      </c>
      <c r="AS128" s="107">
        <f t="shared" si="17"/>
        <v>65.54061966</v>
      </c>
      <c r="AT128" s="123">
        <f t="shared" si="18"/>
        <v>66</v>
      </c>
      <c r="AU128" s="107">
        <f t="shared" si="19"/>
        <v>78.05561966</v>
      </c>
      <c r="AV128" s="123">
        <f t="shared" si="20"/>
        <v>70</v>
      </c>
      <c r="AW128" s="107">
        <f t="shared" si="21"/>
        <v>78.48395299</v>
      </c>
      <c r="AX128" s="123">
        <f t="shared" si="22"/>
        <v>72</v>
      </c>
      <c r="AY128" s="121">
        <f t="shared" si="23"/>
        <v>65.96895299</v>
      </c>
      <c r="AZ128" s="123">
        <f t="shared" si="24"/>
        <v>71</v>
      </c>
      <c r="BA128" s="124"/>
      <c r="BB128" s="124"/>
      <c r="BC128" s="124"/>
      <c r="BD128" s="123"/>
      <c r="BE128" s="125"/>
      <c r="BF128" s="125"/>
      <c r="BG128" s="125"/>
      <c r="BH128" s="125"/>
      <c r="BI128" s="125"/>
      <c r="BJ128" s="125"/>
      <c r="BK128" s="125"/>
      <c r="BL128" s="125"/>
      <c r="BM128" s="125"/>
      <c r="BN128" s="100"/>
      <c r="BO128" s="126"/>
      <c r="BP128" s="126"/>
    </row>
    <row r="129" ht="30.0" customHeight="1">
      <c r="A129" s="157" t="s">
        <v>2750</v>
      </c>
      <c r="B129" s="157" t="s">
        <v>2751</v>
      </c>
      <c r="C129" s="128">
        <f t="shared" si="1"/>
        <v>12.08273504</v>
      </c>
      <c r="D129" s="129"/>
      <c r="E129" s="168">
        <v>11.9</v>
      </c>
      <c r="F129" s="168">
        <v>10.65</v>
      </c>
      <c r="G129" s="131">
        <f t="shared" si="2"/>
        <v>11.275</v>
      </c>
      <c r="H129" s="132">
        <v>12.8</v>
      </c>
      <c r="I129" s="132">
        <v>12.75</v>
      </c>
      <c r="J129" s="132">
        <f t="shared" si="3"/>
        <v>12.775</v>
      </c>
      <c r="K129" s="133">
        <f t="shared" si="4"/>
        <v>12.025</v>
      </c>
      <c r="L129" s="133"/>
      <c r="M129" s="134">
        <v>7.0</v>
      </c>
      <c r="N129" s="135">
        <v>12.88</v>
      </c>
      <c r="O129" s="136">
        <v>14.81</v>
      </c>
      <c r="P129" s="132">
        <v>15.2</v>
      </c>
      <c r="Q129" s="136">
        <v>13.19</v>
      </c>
      <c r="R129" s="136">
        <v>14.5</v>
      </c>
      <c r="S129" s="137">
        <v>15.5</v>
      </c>
      <c r="T129" s="138">
        <v>11.13</v>
      </c>
      <c r="U129" s="139">
        <f t="shared" si="5"/>
        <v>9.52</v>
      </c>
      <c r="V129" s="139">
        <f t="shared" si="6"/>
        <v>13.165</v>
      </c>
      <c r="W129" s="139">
        <f t="shared" si="7"/>
        <v>14</v>
      </c>
      <c r="X129" s="139">
        <f t="shared" si="8"/>
        <v>14.88461538</v>
      </c>
      <c r="Y129" s="139"/>
      <c r="Z129" s="140">
        <v>13.38</v>
      </c>
      <c r="AA129" s="141">
        <v>13.15</v>
      </c>
      <c r="AB129" s="142">
        <v>9.98</v>
      </c>
      <c r="AC129" s="141">
        <v>10.9</v>
      </c>
      <c r="AD129" s="140">
        <v>15.4</v>
      </c>
      <c r="AE129" s="141">
        <v>12.53</v>
      </c>
      <c r="AF129" s="144">
        <f t="shared" si="9"/>
        <v>12.55666667</v>
      </c>
      <c r="AG129" s="145"/>
      <c r="AH129" s="146">
        <v>6.75</v>
      </c>
      <c r="AI129" s="132">
        <v>11.13</v>
      </c>
      <c r="AJ129" s="132">
        <f t="shared" si="10"/>
        <v>8.502</v>
      </c>
      <c r="AK129" s="132">
        <v>7.88</v>
      </c>
      <c r="AL129" s="132">
        <v>14.5</v>
      </c>
      <c r="AM129" s="144">
        <f t="shared" si="11"/>
        <v>10.528</v>
      </c>
      <c r="AN129" s="147">
        <f t="shared" si="12"/>
        <v>9.148333333</v>
      </c>
      <c r="AO129" s="148">
        <f t="shared" si="13"/>
        <v>12.56833333</v>
      </c>
      <c r="AP129" s="148">
        <f t="shared" si="14"/>
        <v>11.57157895</v>
      </c>
      <c r="AQ129" s="148">
        <f t="shared" si="15"/>
        <v>12.08273504</v>
      </c>
      <c r="AR129" s="149">
        <f t="shared" si="16"/>
        <v>142</v>
      </c>
      <c r="AS129" s="133">
        <f t="shared" si="17"/>
        <v>60.02880342</v>
      </c>
      <c r="AT129" s="149">
        <f t="shared" si="18"/>
        <v>134</v>
      </c>
      <c r="AU129" s="133">
        <f t="shared" si="19"/>
        <v>69.17713675</v>
      </c>
      <c r="AV129" s="149">
        <f t="shared" si="20"/>
        <v>166</v>
      </c>
      <c r="AW129" s="133">
        <f t="shared" si="21"/>
        <v>67.36713675</v>
      </c>
      <c r="AX129" s="149">
        <f t="shared" si="22"/>
        <v>185</v>
      </c>
      <c r="AY129" s="147">
        <f t="shared" si="23"/>
        <v>58.21880342</v>
      </c>
      <c r="AZ129" s="149">
        <f t="shared" si="24"/>
        <v>153</v>
      </c>
      <c r="BA129" s="159"/>
      <c r="BB129" s="159"/>
      <c r="BC129" s="159"/>
      <c r="BD129" s="149"/>
      <c r="BE129" s="152"/>
      <c r="BF129" s="152"/>
      <c r="BG129" s="152"/>
      <c r="BH129" s="152"/>
      <c r="BI129" s="152"/>
      <c r="BJ129" s="152"/>
      <c r="BK129" s="152"/>
      <c r="BL129" s="152"/>
      <c r="BM129" s="152"/>
      <c r="BN129" s="100"/>
      <c r="BO129" s="126"/>
      <c r="BP129" s="126"/>
    </row>
    <row r="130" ht="30.0" customHeight="1">
      <c r="A130" s="101" t="s">
        <v>2850</v>
      </c>
      <c r="B130" s="101" t="s">
        <v>329</v>
      </c>
      <c r="C130" s="102">
        <f t="shared" si="1"/>
        <v>11.74991453</v>
      </c>
      <c r="D130" s="103"/>
      <c r="E130" s="104">
        <v>15.25</v>
      </c>
      <c r="F130" s="105">
        <v>11.83</v>
      </c>
      <c r="G130" s="105">
        <f t="shared" si="2"/>
        <v>13.54</v>
      </c>
      <c r="H130" s="106">
        <v>18.85</v>
      </c>
      <c r="I130" s="106">
        <v>10.3</v>
      </c>
      <c r="J130" s="106">
        <f t="shared" si="3"/>
        <v>14.575</v>
      </c>
      <c r="K130" s="107">
        <f t="shared" si="4"/>
        <v>14.0575</v>
      </c>
      <c r="L130" s="107"/>
      <c r="M130" s="108">
        <v>7.0</v>
      </c>
      <c r="N130" s="109">
        <v>9.63</v>
      </c>
      <c r="O130" s="110">
        <v>13.38</v>
      </c>
      <c r="P130" s="106">
        <v>16.35</v>
      </c>
      <c r="Q130" s="110">
        <v>10.06</v>
      </c>
      <c r="R130" s="110">
        <v>15.0</v>
      </c>
      <c r="S130" s="154">
        <v>13.13</v>
      </c>
      <c r="T130" s="112">
        <v>10.88</v>
      </c>
      <c r="U130" s="113">
        <f t="shared" si="5"/>
        <v>8.127142857</v>
      </c>
      <c r="V130" s="113">
        <f t="shared" si="6"/>
        <v>13.615</v>
      </c>
      <c r="W130" s="113">
        <f t="shared" si="7"/>
        <v>11.72</v>
      </c>
      <c r="X130" s="113">
        <f t="shared" si="8"/>
        <v>14.28076923</v>
      </c>
      <c r="Y130" s="113"/>
      <c r="Z130" s="114">
        <v>9.73</v>
      </c>
      <c r="AA130" s="115">
        <v>12.85</v>
      </c>
      <c r="AB130" s="116">
        <v>10.23</v>
      </c>
      <c r="AC130" s="115">
        <v>11.75</v>
      </c>
      <c r="AD130" s="114">
        <v>16.55</v>
      </c>
      <c r="AE130" s="115">
        <v>10.18</v>
      </c>
      <c r="AF130" s="118">
        <f t="shared" si="9"/>
        <v>11.88166667</v>
      </c>
      <c r="AG130" s="119"/>
      <c r="AH130" s="120">
        <v>5.53</v>
      </c>
      <c r="AI130" s="106">
        <v>9.25</v>
      </c>
      <c r="AJ130" s="106">
        <f t="shared" si="10"/>
        <v>7.018</v>
      </c>
      <c r="AK130" s="106">
        <v>9.33</v>
      </c>
      <c r="AL130" s="106">
        <v>11.75</v>
      </c>
      <c r="AM130" s="118">
        <f t="shared" si="11"/>
        <v>10.298</v>
      </c>
      <c r="AN130" s="121">
        <f t="shared" si="12"/>
        <v>8.453333333</v>
      </c>
      <c r="AO130" s="122">
        <f t="shared" si="13"/>
        <v>11.92266667</v>
      </c>
      <c r="AP130" s="122">
        <f t="shared" si="14"/>
        <v>11.56807018</v>
      </c>
      <c r="AQ130" s="122">
        <f t="shared" si="15"/>
        <v>11.74991453</v>
      </c>
      <c r="AR130" s="123">
        <f t="shared" si="16"/>
        <v>158</v>
      </c>
      <c r="AS130" s="107">
        <f t="shared" si="17"/>
        <v>59.39399573</v>
      </c>
      <c r="AT130" s="123">
        <f t="shared" si="18"/>
        <v>142</v>
      </c>
      <c r="AU130" s="107">
        <f t="shared" si="19"/>
        <v>67.84732906</v>
      </c>
      <c r="AV130" s="123">
        <f t="shared" si="20"/>
        <v>181</v>
      </c>
      <c r="AW130" s="107">
        <f t="shared" si="21"/>
        <v>64.09399573</v>
      </c>
      <c r="AX130" s="123">
        <f t="shared" si="22"/>
        <v>210</v>
      </c>
      <c r="AY130" s="121">
        <f t="shared" si="23"/>
        <v>55.64066239</v>
      </c>
      <c r="AZ130" s="123">
        <f t="shared" si="24"/>
        <v>187</v>
      </c>
      <c r="BA130" s="124"/>
      <c r="BB130" s="124"/>
      <c r="BC130" s="155"/>
      <c r="BD130" s="156"/>
      <c r="BE130" s="125"/>
      <c r="BF130" s="125"/>
      <c r="BG130" s="125"/>
      <c r="BH130" s="125"/>
      <c r="BI130" s="125"/>
      <c r="BJ130" s="125"/>
      <c r="BK130" s="125"/>
      <c r="BL130" s="125"/>
      <c r="BM130" s="125"/>
      <c r="BN130" s="100"/>
      <c r="BO130" s="126"/>
      <c r="BP130" s="126"/>
    </row>
    <row r="131" ht="30.0" customHeight="1">
      <c r="A131" s="160" t="s">
        <v>1778</v>
      </c>
      <c r="B131" s="160" t="s">
        <v>329</v>
      </c>
      <c r="C131" s="128">
        <f t="shared" si="1"/>
        <v>11.9565812</v>
      </c>
      <c r="D131" s="129"/>
      <c r="E131" s="169">
        <v>9.68</v>
      </c>
      <c r="F131" s="131">
        <v>6.38</v>
      </c>
      <c r="G131" s="131">
        <f t="shared" si="2"/>
        <v>8.03</v>
      </c>
      <c r="H131" s="132">
        <v>12.9</v>
      </c>
      <c r="I131" s="132">
        <v>11.0</v>
      </c>
      <c r="J131" s="132">
        <f t="shared" si="3"/>
        <v>11.95</v>
      </c>
      <c r="K131" s="133">
        <f t="shared" si="4"/>
        <v>9.99</v>
      </c>
      <c r="L131" s="133"/>
      <c r="M131" s="134">
        <v>7.0</v>
      </c>
      <c r="N131" s="135">
        <v>10.31</v>
      </c>
      <c r="O131" s="136">
        <v>12.25</v>
      </c>
      <c r="P131" s="132">
        <v>17.45</v>
      </c>
      <c r="Q131" s="136">
        <v>8.63</v>
      </c>
      <c r="R131" s="136">
        <v>18.5</v>
      </c>
      <c r="S131" s="137">
        <v>12.75</v>
      </c>
      <c r="T131" s="138">
        <v>8.38</v>
      </c>
      <c r="U131" s="139">
        <f t="shared" si="5"/>
        <v>8.418571429</v>
      </c>
      <c r="V131" s="139">
        <f t="shared" si="6"/>
        <v>12.915</v>
      </c>
      <c r="W131" s="139">
        <f t="shared" si="7"/>
        <v>10.44</v>
      </c>
      <c r="X131" s="139">
        <f t="shared" si="8"/>
        <v>16.28846154</v>
      </c>
      <c r="Y131" s="139"/>
      <c r="Z131" s="140">
        <v>10.0</v>
      </c>
      <c r="AA131" s="158">
        <v>5.95</v>
      </c>
      <c r="AB131" s="142">
        <v>9.6</v>
      </c>
      <c r="AC131" s="158">
        <v>7.9</v>
      </c>
      <c r="AD131" s="140">
        <v>15.45</v>
      </c>
      <c r="AE131" s="158">
        <v>12.95</v>
      </c>
      <c r="AF131" s="144">
        <f t="shared" si="9"/>
        <v>10.30833333</v>
      </c>
      <c r="AG131" s="145"/>
      <c r="AH131" s="146">
        <v>15.93</v>
      </c>
      <c r="AI131" s="132">
        <v>16.0</v>
      </c>
      <c r="AJ131" s="132">
        <f t="shared" si="10"/>
        <v>15.958</v>
      </c>
      <c r="AK131" s="132">
        <v>14.9</v>
      </c>
      <c r="AL131" s="132">
        <v>18.25</v>
      </c>
      <c r="AM131" s="144">
        <f t="shared" si="11"/>
        <v>16.24</v>
      </c>
      <c r="AN131" s="147">
        <f t="shared" si="12"/>
        <v>15.985</v>
      </c>
      <c r="AO131" s="148">
        <f t="shared" si="13"/>
        <v>12.33133333</v>
      </c>
      <c r="AP131" s="148">
        <f t="shared" si="14"/>
        <v>11.56210526</v>
      </c>
      <c r="AQ131" s="148">
        <f t="shared" si="15"/>
        <v>11.9565812</v>
      </c>
      <c r="AR131" s="149">
        <f t="shared" si="16"/>
        <v>146</v>
      </c>
      <c r="AS131" s="133">
        <f t="shared" si="17"/>
        <v>55.98982906</v>
      </c>
      <c r="AT131" s="149">
        <f t="shared" si="18"/>
        <v>184</v>
      </c>
      <c r="AU131" s="133">
        <f t="shared" si="19"/>
        <v>71.97482906</v>
      </c>
      <c r="AV131" s="149">
        <f t="shared" si="20"/>
        <v>134</v>
      </c>
      <c r="AW131" s="133">
        <f t="shared" si="21"/>
        <v>76.18316239</v>
      </c>
      <c r="AX131" s="149">
        <f t="shared" si="22"/>
        <v>97</v>
      </c>
      <c r="AY131" s="147">
        <f t="shared" si="23"/>
        <v>60.19816239</v>
      </c>
      <c r="AZ131" s="149">
        <f t="shared" si="24"/>
        <v>130</v>
      </c>
      <c r="BA131" s="159"/>
      <c r="BB131" s="159"/>
      <c r="BC131" s="159"/>
      <c r="BD131" s="149"/>
      <c r="BE131" s="152"/>
      <c r="BF131" s="152"/>
      <c r="BG131" s="152"/>
      <c r="BH131" s="152"/>
      <c r="BI131" s="152"/>
      <c r="BJ131" s="152"/>
      <c r="BK131" s="152"/>
      <c r="BL131" s="152"/>
      <c r="BM131" s="152"/>
      <c r="BN131" s="100"/>
      <c r="BO131" s="126"/>
      <c r="BP131" s="126"/>
    </row>
    <row r="132" ht="30.0" customHeight="1">
      <c r="A132" s="153" t="s">
        <v>5053</v>
      </c>
      <c r="B132" s="153" t="s">
        <v>5054</v>
      </c>
      <c r="C132" s="102">
        <f t="shared" si="1"/>
        <v>11.41991453</v>
      </c>
      <c r="D132" s="103"/>
      <c r="E132" s="104">
        <v>11.58</v>
      </c>
      <c r="F132" s="105">
        <v>11.43</v>
      </c>
      <c r="G132" s="105">
        <f t="shared" si="2"/>
        <v>11.505</v>
      </c>
      <c r="H132" s="106">
        <v>12.38</v>
      </c>
      <c r="I132" s="106">
        <v>11.9</v>
      </c>
      <c r="J132" s="106">
        <f t="shared" si="3"/>
        <v>12.14</v>
      </c>
      <c r="K132" s="107">
        <f t="shared" si="4"/>
        <v>11.8225</v>
      </c>
      <c r="L132" s="107"/>
      <c r="M132" s="108">
        <v>7.0</v>
      </c>
      <c r="N132" s="109">
        <v>10.26</v>
      </c>
      <c r="O132" s="110">
        <v>9.13</v>
      </c>
      <c r="P132" s="106">
        <v>13.7</v>
      </c>
      <c r="Q132" s="110">
        <v>8.25</v>
      </c>
      <c r="R132" s="110">
        <v>15.75</v>
      </c>
      <c r="S132" s="154">
        <v>10.0</v>
      </c>
      <c r="T132" s="112">
        <v>11.88</v>
      </c>
      <c r="U132" s="113">
        <f t="shared" si="5"/>
        <v>8.397142857</v>
      </c>
      <c r="V132" s="113">
        <f t="shared" si="6"/>
        <v>12.79</v>
      </c>
      <c r="W132" s="113">
        <f t="shared" si="7"/>
        <v>8.69</v>
      </c>
      <c r="X132" s="113">
        <f t="shared" si="8"/>
        <v>13.53846154</v>
      </c>
      <c r="Y132" s="113"/>
      <c r="Z132" s="114">
        <v>13.68</v>
      </c>
      <c r="AA132" s="115">
        <v>15.15</v>
      </c>
      <c r="AB132" s="116">
        <v>14.13</v>
      </c>
      <c r="AC132" s="115">
        <v>11.48</v>
      </c>
      <c r="AD132" s="114">
        <v>15.65</v>
      </c>
      <c r="AE132" s="115">
        <v>13.78</v>
      </c>
      <c r="AF132" s="118">
        <f t="shared" si="9"/>
        <v>13.97833333</v>
      </c>
      <c r="AG132" s="119"/>
      <c r="AH132" s="120">
        <v>8.7</v>
      </c>
      <c r="AI132" s="106">
        <v>10.5</v>
      </c>
      <c r="AJ132" s="106">
        <f t="shared" si="10"/>
        <v>9.42</v>
      </c>
      <c r="AK132" s="106">
        <v>11.75</v>
      </c>
      <c r="AL132" s="106">
        <v>12.5</v>
      </c>
      <c r="AM132" s="118">
        <f t="shared" si="11"/>
        <v>12.05</v>
      </c>
      <c r="AN132" s="121">
        <f t="shared" si="12"/>
        <v>10.65</v>
      </c>
      <c r="AO132" s="122">
        <f t="shared" si="13"/>
        <v>11.29466667</v>
      </c>
      <c r="AP132" s="122">
        <f t="shared" si="14"/>
        <v>11.55175439</v>
      </c>
      <c r="AQ132" s="122">
        <f t="shared" si="15"/>
        <v>11.41991453</v>
      </c>
      <c r="AR132" s="123">
        <f t="shared" si="16"/>
        <v>182</v>
      </c>
      <c r="AS132" s="107">
        <f t="shared" si="17"/>
        <v>56.98066239</v>
      </c>
      <c r="AT132" s="123">
        <f t="shared" si="18"/>
        <v>170</v>
      </c>
      <c r="AU132" s="107">
        <f t="shared" si="19"/>
        <v>67.63066239</v>
      </c>
      <c r="AV132" s="123">
        <f t="shared" si="20"/>
        <v>183</v>
      </c>
      <c r="AW132" s="107">
        <f t="shared" si="21"/>
        <v>66.22232906</v>
      </c>
      <c r="AX132" s="123">
        <f t="shared" si="22"/>
        <v>196</v>
      </c>
      <c r="AY132" s="121">
        <f t="shared" si="23"/>
        <v>55.57232906</v>
      </c>
      <c r="AZ132" s="123">
        <f t="shared" si="24"/>
        <v>188</v>
      </c>
      <c r="BA132" s="155"/>
      <c r="BB132" s="155"/>
      <c r="BC132" s="155"/>
      <c r="BD132" s="156"/>
      <c r="BE132" s="125"/>
      <c r="BF132" s="125"/>
      <c r="BG132" s="125"/>
      <c r="BH132" s="125"/>
      <c r="BI132" s="125"/>
      <c r="BJ132" s="125"/>
      <c r="BK132" s="125"/>
      <c r="BL132" s="125"/>
      <c r="BM132" s="125"/>
      <c r="BN132" s="100"/>
      <c r="BO132" s="126"/>
      <c r="BP132" s="126"/>
    </row>
    <row r="133" ht="30.0" customHeight="1">
      <c r="A133" s="160" t="s">
        <v>65</v>
      </c>
      <c r="B133" s="160" t="s">
        <v>66</v>
      </c>
      <c r="C133" s="128">
        <f t="shared" si="1"/>
        <v>11.52880342</v>
      </c>
      <c r="D133" s="129"/>
      <c r="E133" s="130">
        <v>11.05</v>
      </c>
      <c r="F133" s="131">
        <v>10.8</v>
      </c>
      <c r="G133" s="131">
        <f t="shared" si="2"/>
        <v>10.925</v>
      </c>
      <c r="H133" s="132">
        <v>14.78</v>
      </c>
      <c r="I133" s="132">
        <v>14.15</v>
      </c>
      <c r="J133" s="132">
        <f t="shared" si="3"/>
        <v>14.465</v>
      </c>
      <c r="K133" s="133">
        <f t="shared" si="4"/>
        <v>12.695</v>
      </c>
      <c r="L133" s="133"/>
      <c r="M133" s="134">
        <v>7.0</v>
      </c>
      <c r="N133" s="135">
        <v>11.25</v>
      </c>
      <c r="O133" s="136">
        <v>12.0</v>
      </c>
      <c r="P133" s="132">
        <v>13.5</v>
      </c>
      <c r="Q133" s="136">
        <v>7.13</v>
      </c>
      <c r="R133" s="136">
        <v>12.94</v>
      </c>
      <c r="S133" s="137">
        <v>11.63</v>
      </c>
      <c r="T133" s="138">
        <v>8.5</v>
      </c>
      <c r="U133" s="139">
        <f t="shared" si="5"/>
        <v>8.821428571</v>
      </c>
      <c r="V133" s="139">
        <f t="shared" si="6"/>
        <v>11</v>
      </c>
      <c r="W133" s="139">
        <f t="shared" si="7"/>
        <v>9.565</v>
      </c>
      <c r="X133" s="139">
        <f t="shared" si="8"/>
        <v>12.43615385</v>
      </c>
      <c r="Y133" s="139"/>
      <c r="Z133" s="140">
        <v>10.0</v>
      </c>
      <c r="AA133" s="141">
        <v>9.48</v>
      </c>
      <c r="AB133" s="142">
        <v>14.78</v>
      </c>
      <c r="AC133" s="141">
        <v>14.45</v>
      </c>
      <c r="AD133" s="140">
        <v>14.95</v>
      </c>
      <c r="AE133" s="141">
        <v>10.1</v>
      </c>
      <c r="AF133" s="144">
        <f t="shared" si="9"/>
        <v>12.29333333</v>
      </c>
      <c r="AG133" s="145"/>
      <c r="AH133" s="146">
        <v>11.05</v>
      </c>
      <c r="AI133" s="132">
        <v>15.0</v>
      </c>
      <c r="AJ133" s="132">
        <f t="shared" si="10"/>
        <v>12.63</v>
      </c>
      <c r="AK133" s="132">
        <v>10.9</v>
      </c>
      <c r="AL133" s="132">
        <v>15.25</v>
      </c>
      <c r="AM133" s="144">
        <f t="shared" si="11"/>
        <v>12.64</v>
      </c>
      <c r="AN133" s="147">
        <f t="shared" si="12"/>
        <v>12.35833333</v>
      </c>
      <c r="AO133" s="148">
        <f t="shared" si="13"/>
        <v>11.52166667</v>
      </c>
      <c r="AP133" s="148">
        <f t="shared" si="14"/>
        <v>11.53631579</v>
      </c>
      <c r="AQ133" s="148">
        <f t="shared" si="15"/>
        <v>11.52880342</v>
      </c>
      <c r="AR133" s="149">
        <f t="shared" si="16"/>
        <v>172</v>
      </c>
      <c r="AS133" s="133">
        <f t="shared" si="17"/>
        <v>54.93260684</v>
      </c>
      <c r="AT133" s="149">
        <f t="shared" si="18"/>
        <v>194</v>
      </c>
      <c r="AU133" s="133">
        <f t="shared" si="19"/>
        <v>67.29094017</v>
      </c>
      <c r="AV133" s="149">
        <f t="shared" si="20"/>
        <v>189</v>
      </c>
      <c r="AW133" s="133">
        <f t="shared" si="21"/>
        <v>71.7192735</v>
      </c>
      <c r="AX133" s="149">
        <f t="shared" si="22"/>
        <v>141</v>
      </c>
      <c r="AY133" s="147">
        <f t="shared" si="23"/>
        <v>59.36094017</v>
      </c>
      <c r="AZ133" s="149">
        <f t="shared" si="24"/>
        <v>147</v>
      </c>
      <c r="BA133" s="159"/>
      <c r="BB133" s="159"/>
      <c r="BC133" s="159"/>
      <c r="BD133" s="149"/>
      <c r="BE133" s="152"/>
      <c r="BF133" s="152"/>
      <c r="BG133" s="152"/>
      <c r="BH133" s="152"/>
      <c r="BI133" s="152"/>
      <c r="BJ133" s="152"/>
      <c r="BK133" s="152"/>
      <c r="BL133" s="152"/>
      <c r="BM133" s="152"/>
      <c r="BN133" s="100"/>
      <c r="BO133" s="126"/>
      <c r="BP133" s="126"/>
    </row>
    <row r="134" ht="30.0" customHeight="1">
      <c r="A134" s="153" t="s">
        <v>3527</v>
      </c>
      <c r="B134" s="153" t="s">
        <v>291</v>
      </c>
      <c r="C134" s="102">
        <f t="shared" si="1"/>
        <v>12.48418803</v>
      </c>
      <c r="D134" s="103"/>
      <c r="E134" s="167">
        <v>11.85</v>
      </c>
      <c r="F134" s="167">
        <v>12.05</v>
      </c>
      <c r="G134" s="105">
        <f t="shared" si="2"/>
        <v>11.95</v>
      </c>
      <c r="H134" s="106">
        <v>10.63</v>
      </c>
      <c r="I134" s="106">
        <v>11.45</v>
      </c>
      <c r="J134" s="106">
        <f t="shared" si="3"/>
        <v>11.04</v>
      </c>
      <c r="K134" s="107">
        <f t="shared" si="4"/>
        <v>11.495</v>
      </c>
      <c r="L134" s="107"/>
      <c r="M134" s="108">
        <v>7.0</v>
      </c>
      <c r="N134" s="109">
        <v>9.5</v>
      </c>
      <c r="O134" s="110">
        <v>14.25</v>
      </c>
      <c r="P134" s="106">
        <v>15.2</v>
      </c>
      <c r="Q134" s="110">
        <v>12.69</v>
      </c>
      <c r="R134" s="110">
        <v>15.69</v>
      </c>
      <c r="S134" s="154">
        <v>14.88</v>
      </c>
      <c r="T134" s="112">
        <v>13.88</v>
      </c>
      <c r="U134" s="113">
        <f t="shared" si="5"/>
        <v>8.071428571</v>
      </c>
      <c r="V134" s="113">
        <f t="shared" si="6"/>
        <v>14.54</v>
      </c>
      <c r="W134" s="113">
        <f t="shared" si="7"/>
        <v>13.47</v>
      </c>
      <c r="X134" s="113">
        <f t="shared" si="8"/>
        <v>15.37846154</v>
      </c>
      <c r="Y134" s="113"/>
      <c r="Z134" s="114">
        <v>11.13</v>
      </c>
      <c r="AA134" s="115">
        <v>9.7</v>
      </c>
      <c r="AB134" s="116">
        <v>12.9</v>
      </c>
      <c r="AC134" s="115">
        <v>14.58</v>
      </c>
      <c r="AD134" s="114">
        <v>15.7</v>
      </c>
      <c r="AE134" s="115">
        <v>15.5</v>
      </c>
      <c r="AF134" s="118">
        <f t="shared" si="9"/>
        <v>13.25166667</v>
      </c>
      <c r="AG134" s="119"/>
      <c r="AH134" s="120">
        <v>11.65</v>
      </c>
      <c r="AI134" s="106">
        <v>14.13</v>
      </c>
      <c r="AJ134" s="106">
        <f t="shared" si="10"/>
        <v>12.642</v>
      </c>
      <c r="AK134" s="106">
        <v>10.65</v>
      </c>
      <c r="AL134" s="106">
        <v>13.25</v>
      </c>
      <c r="AM134" s="118">
        <f t="shared" si="11"/>
        <v>11.69</v>
      </c>
      <c r="AN134" s="121">
        <f t="shared" si="12"/>
        <v>11.99666667</v>
      </c>
      <c r="AO134" s="122">
        <f t="shared" si="13"/>
        <v>13.4075</v>
      </c>
      <c r="AP134" s="122">
        <f t="shared" si="14"/>
        <v>11.5122807</v>
      </c>
      <c r="AQ134" s="122">
        <f t="shared" si="15"/>
        <v>12.48418803</v>
      </c>
      <c r="AR134" s="123">
        <f t="shared" si="16"/>
        <v>110</v>
      </c>
      <c r="AS134" s="107">
        <f t="shared" si="17"/>
        <v>60.97837607</v>
      </c>
      <c r="AT134" s="123">
        <f t="shared" si="18"/>
        <v>120</v>
      </c>
      <c r="AU134" s="107">
        <f t="shared" si="19"/>
        <v>72.97504274</v>
      </c>
      <c r="AV134" s="123">
        <f t="shared" si="20"/>
        <v>122</v>
      </c>
      <c r="AW134" s="107">
        <f t="shared" si="21"/>
        <v>69.9567094</v>
      </c>
      <c r="AX134" s="123">
        <f t="shared" si="22"/>
        <v>164</v>
      </c>
      <c r="AY134" s="121">
        <f t="shared" si="23"/>
        <v>57.96004274</v>
      </c>
      <c r="AZ134" s="123">
        <f t="shared" si="24"/>
        <v>159</v>
      </c>
      <c r="BA134" s="155"/>
      <c r="BB134" s="155"/>
      <c r="BC134" s="155"/>
      <c r="BD134" s="156"/>
      <c r="BE134" s="125"/>
      <c r="BF134" s="125"/>
      <c r="BG134" s="125"/>
      <c r="BH134" s="125"/>
      <c r="BI134" s="125"/>
      <c r="BJ134" s="125"/>
      <c r="BK134" s="125"/>
      <c r="BL134" s="125"/>
      <c r="BM134" s="125"/>
      <c r="BN134" s="100"/>
      <c r="BO134" s="126"/>
      <c r="BP134" s="126"/>
    </row>
    <row r="135" ht="30.0" customHeight="1">
      <c r="A135" s="160" t="s">
        <v>3094</v>
      </c>
      <c r="B135" s="160" t="s">
        <v>3095</v>
      </c>
      <c r="C135" s="128">
        <f t="shared" si="1"/>
        <v>12.23675214</v>
      </c>
      <c r="D135" s="129"/>
      <c r="E135" s="130">
        <v>12.88</v>
      </c>
      <c r="F135" s="131">
        <v>8.1</v>
      </c>
      <c r="G135" s="131">
        <f t="shared" si="2"/>
        <v>10.49</v>
      </c>
      <c r="H135" s="132">
        <v>14.7</v>
      </c>
      <c r="I135" s="132">
        <v>12.0</v>
      </c>
      <c r="J135" s="132">
        <f t="shared" si="3"/>
        <v>13.35</v>
      </c>
      <c r="K135" s="133">
        <f t="shared" si="4"/>
        <v>11.92</v>
      </c>
      <c r="L135" s="133"/>
      <c r="M135" s="134">
        <v>7.0</v>
      </c>
      <c r="N135" s="178">
        <v>10.26</v>
      </c>
      <c r="O135" s="136">
        <v>15.75</v>
      </c>
      <c r="P135" s="132">
        <v>18.8</v>
      </c>
      <c r="Q135" s="136">
        <v>12.81</v>
      </c>
      <c r="R135" s="136">
        <v>17.88</v>
      </c>
      <c r="S135" s="137">
        <v>12.88</v>
      </c>
      <c r="T135" s="138">
        <v>9.88</v>
      </c>
      <c r="U135" s="139">
        <f t="shared" si="5"/>
        <v>8.397142857</v>
      </c>
      <c r="V135" s="139">
        <f t="shared" si="6"/>
        <v>14.34</v>
      </c>
      <c r="W135" s="139">
        <f t="shared" si="7"/>
        <v>14.28</v>
      </c>
      <c r="X135" s="139">
        <f t="shared" si="8"/>
        <v>15.95692308</v>
      </c>
      <c r="Y135" s="139"/>
      <c r="Z135" s="140">
        <v>10.1</v>
      </c>
      <c r="AA135" s="141">
        <v>7.0</v>
      </c>
      <c r="AB135" s="142">
        <v>10.65</v>
      </c>
      <c r="AC135" s="141">
        <v>10.68</v>
      </c>
      <c r="AD135" s="140">
        <v>15.15</v>
      </c>
      <c r="AE135" s="141">
        <v>9.5</v>
      </c>
      <c r="AF135" s="144">
        <f t="shared" si="9"/>
        <v>10.51333333</v>
      </c>
      <c r="AG135" s="145"/>
      <c r="AH135" s="146">
        <v>10.15</v>
      </c>
      <c r="AI135" s="132">
        <v>11.38</v>
      </c>
      <c r="AJ135" s="132">
        <f t="shared" si="10"/>
        <v>10.642</v>
      </c>
      <c r="AK135" s="132">
        <v>11.9</v>
      </c>
      <c r="AL135" s="132">
        <v>13.25</v>
      </c>
      <c r="AM135" s="144">
        <f t="shared" si="11"/>
        <v>12.44</v>
      </c>
      <c r="AN135" s="147">
        <f t="shared" si="12"/>
        <v>11.455</v>
      </c>
      <c r="AO135" s="148">
        <f t="shared" si="13"/>
        <v>12.932</v>
      </c>
      <c r="AP135" s="148">
        <f t="shared" si="14"/>
        <v>11.50491228</v>
      </c>
      <c r="AQ135" s="148">
        <f t="shared" si="15"/>
        <v>12.23675214</v>
      </c>
      <c r="AR135" s="149">
        <f t="shared" si="16"/>
        <v>130</v>
      </c>
      <c r="AS135" s="133">
        <f t="shared" si="17"/>
        <v>60.29683761</v>
      </c>
      <c r="AT135" s="149">
        <f t="shared" si="18"/>
        <v>130</v>
      </c>
      <c r="AU135" s="133">
        <f t="shared" si="19"/>
        <v>71.75183761</v>
      </c>
      <c r="AV135" s="149">
        <f t="shared" si="20"/>
        <v>137</v>
      </c>
      <c r="AW135" s="133">
        <f t="shared" si="21"/>
        <v>69.56350427</v>
      </c>
      <c r="AX135" s="149">
        <f t="shared" si="22"/>
        <v>168</v>
      </c>
      <c r="AY135" s="147">
        <f t="shared" si="23"/>
        <v>58.10850427</v>
      </c>
      <c r="AZ135" s="149">
        <f t="shared" si="24"/>
        <v>157</v>
      </c>
      <c r="BA135" s="150"/>
      <c r="BB135" s="150"/>
      <c r="BC135" s="150"/>
      <c r="BD135" s="151"/>
      <c r="BE135" s="152"/>
      <c r="BF135" s="152"/>
      <c r="BG135" s="152"/>
      <c r="BH135" s="152"/>
      <c r="BI135" s="152"/>
      <c r="BJ135" s="152"/>
      <c r="BK135" s="152"/>
      <c r="BL135" s="152"/>
      <c r="BM135" s="152"/>
      <c r="BN135" s="100"/>
      <c r="BO135" s="126"/>
      <c r="BP135" s="126"/>
    </row>
    <row r="136" ht="30.0" customHeight="1">
      <c r="A136" s="101" t="s">
        <v>559</v>
      </c>
      <c r="B136" s="101" t="s">
        <v>560</v>
      </c>
      <c r="C136" s="102">
        <f t="shared" si="1"/>
        <v>12.84384615</v>
      </c>
      <c r="D136" s="103"/>
      <c r="E136" s="104">
        <v>7.13</v>
      </c>
      <c r="F136" s="105">
        <v>12.5</v>
      </c>
      <c r="G136" s="105">
        <f t="shared" si="2"/>
        <v>9.815</v>
      </c>
      <c r="H136" s="106">
        <v>6.85</v>
      </c>
      <c r="I136" s="106">
        <v>10.35</v>
      </c>
      <c r="J136" s="106">
        <f t="shared" si="3"/>
        <v>8.6</v>
      </c>
      <c r="K136" s="107">
        <f t="shared" si="4"/>
        <v>9.2075</v>
      </c>
      <c r="L136" s="107"/>
      <c r="M136" s="108">
        <v>7.0</v>
      </c>
      <c r="N136" s="109">
        <v>14.2</v>
      </c>
      <c r="O136" s="110">
        <v>15.75</v>
      </c>
      <c r="P136" s="106">
        <v>14.7</v>
      </c>
      <c r="Q136" s="110">
        <v>12.94</v>
      </c>
      <c r="R136" s="110">
        <v>17.31</v>
      </c>
      <c r="S136" s="154">
        <v>14.25</v>
      </c>
      <c r="T136" s="112">
        <v>10.0</v>
      </c>
      <c r="U136" s="113">
        <f t="shared" si="5"/>
        <v>10.08571429</v>
      </c>
      <c r="V136" s="113">
        <f t="shared" si="6"/>
        <v>12.35</v>
      </c>
      <c r="W136" s="113">
        <f t="shared" si="7"/>
        <v>14.345</v>
      </c>
      <c r="X136" s="113">
        <f t="shared" si="8"/>
        <v>16.13307692</v>
      </c>
      <c r="Y136" s="113"/>
      <c r="Z136" s="114">
        <v>15.55</v>
      </c>
      <c r="AA136" s="115">
        <v>13.7</v>
      </c>
      <c r="AB136" s="116">
        <v>17.1</v>
      </c>
      <c r="AC136" s="115">
        <v>16.75</v>
      </c>
      <c r="AD136" s="114">
        <v>17.65</v>
      </c>
      <c r="AE136" s="115">
        <v>9.75</v>
      </c>
      <c r="AF136" s="118">
        <f t="shared" si="9"/>
        <v>15.08333333</v>
      </c>
      <c r="AG136" s="119"/>
      <c r="AH136" s="120">
        <v>12.6</v>
      </c>
      <c r="AI136" s="106">
        <v>16.0</v>
      </c>
      <c r="AJ136" s="106">
        <f t="shared" si="10"/>
        <v>13.96</v>
      </c>
      <c r="AK136" s="106">
        <v>11.5</v>
      </c>
      <c r="AL136" s="106">
        <v>18.25</v>
      </c>
      <c r="AM136" s="118">
        <f t="shared" si="11"/>
        <v>14.2</v>
      </c>
      <c r="AN136" s="121">
        <f t="shared" si="12"/>
        <v>13.74166667</v>
      </c>
      <c r="AO136" s="122">
        <f t="shared" si="13"/>
        <v>14.1255</v>
      </c>
      <c r="AP136" s="122">
        <f t="shared" si="14"/>
        <v>11.49473684</v>
      </c>
      <c r="AQ136" s="122">
        <f t="shared" si="15"/>
        <v>12.84384615</v>
      </c>
      <c r="AR136" s="123">
        <f t="shared" si="16"/>
        <v>83</v>
      </c>
      <c r="AS136" s="107">
        <f t="shared" si="17"/>
        <v>59.93019231</v>
      </c>
      <c r="AT136" s="123">
        <f t="shared" si="18"/>
        <v>137</v>
      </c>
      <c r="AU136" s="107">
        <f t="shared" si="19"/>
        <v>73.67185897</v>
      </c>
      <c r="AV136" s="123">
        <f t="shared" si="20"/>
        <v>118</v>
      </c>
      <c r="AW136" s="107">
        <f t="shared" si="21"/>
        <v>76.57852564</v>
      </c>
      <c r="AX136" s="123">
        <f t="shared" si="22"/>
        <v>93</v>
      </c>
      <c r="AY136" s="121">
        <f t="shared" si="23"/>
        <v>62.83685897</v>
      </c>
      <c r="AZ136" s="123">
        <f t="shared" si="24"/>
        <v>96</v>
      </c>
      <c r="BA136" s="124"/>
      <c r="BB136" s="124"/>
      <c r="BC136" s="124"/>
      <c r="BD136" s="123"/>
      <c r="BE136" s="125"/>
      <c r="BF136" s="125"/>
      <c r="BG136" s="125"/>
      <c r="BH136" s="125"/>
      <c r="BI136" s="125"/>
      <c r="BJ136" s="125"/>
      <c r="BK136" s="125"/>
      <c r="BL136" s="125"/>
      <c r="BM136" s="125"/>
      <c r="BN136" s="100"/>
      <c r="BO136" s="126"/>
      <c r="BP136" s="126"/>
    </row>
    <row r="137" ht="30.0" customHeight="1">
      <c r="A137" s="127" t="s">
        <v>4486</v>
      </c>
      <c r="B137" s="127" t="s">
        <v>4498</v>
      </c>
      <c r="C137" s="128">
        <f t="shared" si="1"/>
        <v>12.33094017</v>
      </c>
      <c r="D137" s="129"/>
      <c r="E137" s="130">
        <v>11.48</v>
      </c>
      <c r="F137" s="131">
        <v>9.7</v>
      </c>
      <c r="G137" s="131">
        <f t="shared" si="2"/>
        <v>10.59</v>
      </c>
      <c r="H137" s="132">
        <v>17.7</v>
      </c>
      <c r="I137" s="132">
        <v>10.6</v>
      </c>
      <c r="J137" s="132">
        <f t="shared" si="3"/>
        <v>14.15</v>
      </c>
      <c r="K137" s="133">
        <f t="shared" si="4"/>
        <v>12.37</v>
      </c>
      <c r="L137" s="133"/>
      <c r="M137" s="134">
        <v>7.0</v>
      </c>
      <c r="N137" s="135">
        <v>9.76</v>
      </c>
      <c r="O137" s="136">
        <v>14.06</v>
      </c>
      <c r="P137" s="132">
        <v>15.2</v>
      </c>
      <c r="Q137" s="136">
        <v>10.63</v>
      </c>
      <c r="R137" s="136">
        <v>16.88</v>
      </c>
      <c r="S137" s="137">
        <v>15.0</v>
      </c>
      <c r="T137" s="138">
        <v>12.0</v>
      </c>
      <c r="U137" s="139">
        <f t="shared" si="5"/>
        <v>8.182857143</v>
      </c>
      <c r="V137" s="139">
        <f t="shared" si="6"/>
        <v>13.6</v>
      </c>
      <c r="W137" s="139">
        <f t="shared" si="7"/>
        <v>12.345</v>
      </c>
      <c r="X137" s="139">
        <f t="shared" si="8"/>
        <v>16.15692308</v>
      </c>
      <c r="Y137" s="139"/>
      <c r="Z137" s="140">
        <v>16.5</v>
      </c>
      <c r="AA137" s="141">
        <v>12.65</v>
      </c>
      <c r="AB137" s="142">
        <v>11.55</v>
      </c>
      <c r="AC137" s="141">
        <v>10.6</v>
      </c>
      <c r="AD137" s="140">
        <v>17.5</v>
      </c>
      <c r="AE137" s="141">
        <v>11.98</v>
      </c>
      <c r="AF137" s="144">
        <f t="shared" si="9"/>
        <v>13.46333333</v>
      </c>
      <c r="AG137" s="145"/>
      <c r="AH137" s="146">
        <v>10.08</v>
      </c>
      <c r="AI137" s="132">
        <v>14.25</v>
      </c>
      <c r="AJ137" s="132">
        <f t="shared" si="10"/>
        <v>11.748</v>
      </c>
      <c r="AK137" s="132">
        <v>7.45</v>
      </c>
      <c r="AL137" s="132">
        <v>14.0</v>
      </c>
      <c r="AM137" s="144">
        <f t="shared" si="11"/>
        <v>10.07</v>
      </c>
      <c r="AN137" s="147">
        <f t="shared" si="12"/>
        <v>10.55166667</v>
      </c>
      <c r="AO137" s="148">
        <f t="shared" si="13"/>
        <v>13.14616667</v>
      </c>
      <c r="AP137" s="148">
        <f t="shared" si="14"/>
        <v>11.47280702</v>
      </c>
      <c r="AQ137" s="148">
        <f t="shared" si="15"/>
        <v>12.33094017</v>
      </c>
      <c r="AR137" s="149">
        <f t="shared" si="16"/>
        <v>121</v>
      </c>
      <c r="AS137" s="133">
        <f t="shared" si="17"/>
        <v>60.60188034</v>
      </c>
      <c r="AT137" s="149">
        <f t="shared" si="18"/>
        <v>125</v>
      </c>
      <c r="AU137" s="133">
        <f t="shared" si="19"/>
        <v>71.15354701</v>
      </c>
      <c r="AV137" s="149">
        <f t="shared" si="20"/>
        <v>151</v>
      </c>
      <c r="AW137" s="133">
        <f t="shared" si="21"/>
        <v>67.89521368</v>
      </c>
      <c r="AX137" s="149">
        <f t="shared" si="22"/>
        <v>182</v>
      </c>
      <c r="AY137" s="147">
        <f t="shared" si="23"/>
        <v>57.34354701</v>
      </c>
      <c r="AZ137" s="149">
        <f t="shared" si="24"/>
        <v>167</v>
      </c>
      <c r="BA137" s="150"/>
      <c r="BB137" s="150"/>
      <c r="BC137" s="179"/>
      <c r="BD137" s="179"/>
      <c r="BE137" s="152"/>
      <c r="BF137" s="152"/>
      <c r="BG137" s="152"/>
      <c r="BH137" s="152"/>
      <c r="BI137" s="152"/>
      <c r="BJ137" s="152"/>
      <c r="BK137" s="152"/>
      <c r="BL137" s="152"/>
      <c r="BM137" s="152"/>
      <c r="BN137" s="100"/>
      <c r="BO137" s="126"/>
      <c r="BP137" s="126"/>
    </row>
    <row r="138" ht="30.0" customHeight="1">
      <c r="A138" s="153" t="s">
        <v>4101</v>
      </c>
      <c r="B138" s="153" t="s">
        <v>2323</v>
      </c>
      <c r="C138" s="102">
        <f t="shared" si="1"/>
        <v>12.20777778</v>
      </c>
      <c r="D138" s="103"/>
      <c r="E138" s="105">
        <v>10.9</v>
      </c>
      <c r="F138" s="105">
        <v>11.18</v>
      </c>
      <c r="G138" s="105">
        <f t="shared" si="2"/>
        <v>11.04</v>
      </c>
      <c r="H138" s="106">
        <v>13.3</v>
      </c>
      <c r="I138" s="106">
        <v>11.8</v>
      </c>
      <c r="J138" s="106">
        <f t="shared" si="3"/>
        <v>12.55</v>
      </c>
      <c r="K138" s="107">
        <f t="shared" si="4"/>
        <v>11.795</v>
      </c>
      <c r="L138" s="107"/>
      <c r="M138" s="108">
        <v>7.0</v>
      </c>
      <c r="N138" s="109">
        <v>12.14</v>
      </c>
      <c r="O138" s="110">
        <v>11.63</v>
      </c>
      <c r="P138" s="106">
        <v>10.2</v>
      </c>
      <c r="Q138" s="110">
        <v>14.31</v>
      </c>
      <c r="R138" s="110">
        <v>18.25</v>
      </c>
      <c r="S138" s="154">
        <v>12.38</v>
      </c>
      <c r="T138" s="112">
        <v>11.25</v>
      </c>
      <c r="U138" s="113">
        <f t="shared" si="5"/>
        <v>9.202857143</v>
      </c>
      <c r="V138" s="113">
        <f t="shared" si="6"/>
        <v>10.725</v>
      </c>
      <c r="W138" s="113">
        <f t="shared" si="7"/>
        <v>12.97</v>
      </c>
      <c r="X138" s="113">
        <f t="shared" si="8"/>
        <v>15.99230769</v>
      </c>
      <c r="Y138" s="113"/>
      <c r="Z138" s="114">
        <v>12.78</v>
      </c>
      <c r="AA138" s="115">
        <v>14.95</v>
      </c>
      <c r="AB138" s="116">
        <v>12.28</v>
      </c>
      <c r="AC138" s="115">
        <v>11.73</v>
      </c>
      <c r="AD138" s="114">
        <v>16.55</v>
      </c>
      <c r="AE138" s="115">
        <v>9.98</v>
      </c>
      <c r="AF138" s="118">
        <f t="shared" si="9"/>
        <v>13.045</v>
      </c>
      <c r="AG138" s="119"/>
      <c r="AH138" s="120">
        <v>9.28</v>
      </c>
      <c r="AI138" s="106">
        <v>11.75</v>
      </c>
      <c r="AJ138" s="106">
        <f t="shared" si="10"/>
        <v>10.268</v>
      </c>
      <c r="AK138" s="106">
        <v>13.13</v>
      </c>
      <c r="AL138" s="106">
        <v>14.0</v>
      </c>
      <c r="AM138" s="118">
        <f t="shared" si="11"/>
        <v>13.478</v>
      </c>
      <c r="AN138" s="121">
        <f t="shared" si="12"/>
        <v>11.76166667</v>
      </c>
      <c r="AO138" s="122">
        <f t="shared" si="13"/>
        <v>12.9235</v>
      </c>
      <c r="AP138" s="122">
        <f t="shared" si="14"/>
        <v>11.45438596</v>
      </c>
      <c r="AQ138" s="122">
        <f t="shared" si="15"/>
        <v>12.20777778</v>
      </c>
      <c r="AR138" s="123">
        <f t="shared" si="16"/>
        <v>134</v>
      </c>
      <c r="AS138" s="107">
        <f t="shared" si="17"/>
        <v>62.11055556</v>
      </c>
      <c r="AT138" s="123">
        <f t="shared" si="18"/>
        <v>104</v>
      </c>
      <c r="AU138" s="107">
        <f t="shared" si="19"/>
        <v>73.87222222</v>
      </c>
      <c r="AV138" s="123">
        <f t="shared" si="20"/>
        <v>113</v>
      </c>
      <c r="AW138" s="107">
        <f t="shared" si="21"/>
        <v>71.87388889</v>
      </c>
      <c r="AX138" s="123">
        <f t="shared" si="22"/>
        <v>137</v>
      </c>
      <c r="AY138" s="121">
        <f t="shared" si="23"/>
        <v>60.11222222</v>
      </c>
      <c r="AZ138" s="123">
        <f t="shared" si="24"/>
        <v>133</v>
      </c>
      <c r="BA138" s="155"/>
      <c r="BB138" s="155"/>
      <c r="BC138" s="180"/>
      <c r="BD138" s="180"/>
      <c r="BE138" s="125"/>
      <c r="BF138" s="125"/>
      <c r="BG138" s="125"/>
      <c r="BH138" s="125"/>
      <c r="BI138" s="125"/>
      <c r="BJ138" s="125"/>
      <c r="BK138" s="125"/>
      <c r="BL138" s="125"/>
      <c r="BM138" s="125"/>
      <c r="BN138" s="100"/>
      <c r="BO138" s="126"/>
      <c r="BP138" s="126"/>
    </row>
    <row r="139" ht="30.0" customHeight="1">
      <c r="A139" s="160" t="s">
        <v>1797</v>
      </c>
      <c r="B139" s="160" t="s">
        <v>329</v>
      </c>
      <c r="C139" s="128">
        <f t="shared" si="1"/>
        <v>11.43786325</v>
      </c>
      <c r="D139" s="129"/>
      <c r="E139" s="130">
        <v>9.83</v>
      </c>
      <c r="F139" s="131">
        <v>8.28</v>
      </c>
      <c r="G139" s="131">
        <f t="shared" si="2"/>
        <v>9.055</v>
      </c>
      <c r="H139" s="132">
        <v>9.98</v>
      </c>
      <c r="I139" s="132">
        <v>9.65</v>
      </c>
      <c r="J139" s="132">
        <f t="shared" si="3"/>
        <v>9.815</v>
      </c>
      <c r="K139" s="133">
        <f t="shared" si="4"/>
        <v>9.435</v>
      </c>
      <c r="L139" s="133"/>
      <c r="M139" s="134">
        <v>7.0</v>
      </c>
      <c r="N139" s="135">
        <v>13.95</v>
      </c>
      <c r="O139" s="136">
        <v>11.0</v>
      </c>
      <c r="P139" s="132">
        <v>13.45</v>
      </c>
      <c r="Q139" s="136">
        <v>9.38</v>
      </c>
      <c r="R139" s="136">
        <v>15.75</v>
      </c>
      <c r="S139" s="137">
        <v>9.25</v>
      </c>
      <c r="T139" s="138">
        <v>10.75</v>
      </c>
      <c r="U139" s="139">
        <f t="shared" si="5"/>
        <v>9.978571429</v>
      </c>
      <c r="V139" s="139">
        <f t="shared" si="6"/>
        <v>12.1</v>
      </c>
      <c r="W139" s="139">
        <f t="shared" si="7"/>
        <v>10.19</v>
      </c>
      <c r="X139" s="139">
        <f t="shared" si="8"/>
        <v>13.25</v>
      </c>
      <c r="Y139" s="139"/>
      <c r="Z139" s="140">
        <v>10.08</v>
      </c>
      <c r="AA139" s="158">
        <v>9.85</v>
      </c>
      <c r="AB139" s="142">
        <v>14.5</v>
      </c>
      <c r="AC139" s="158">
        <v>15.33</v>
      </c>
      <c r="AD139" s="140">
        <v>14.3</v>
      </c>
      <c r="AE139" s="158">
        <v>10.3</v>
      </c>
      <c r="AF139" s="144">
        <f t="shared" si="9"/>
        <v>12.39333333</v>
      </c>
      <c r="AG139" s="145"/>
      <c r="AH139" s="146">
        <v>10.95</v>
      </c>
      <c r="AI139" s="132">
        <v>14.88</v>
      </c>
      <c r="AJ139" s="132">
        <f t="shared" si="10"/>
        <v>12.522</v>
      </c>
      <c r="AK139" s="132">
        <v>12.05</v>
      </c>
      <c r="AL139" s="132">
        <v>17.75</v>
      </c>
      <c r="AM139" s="144">
        <f t="shared" si="11"/>
        <v>14.33</v>
      </c>
      <c r="AN139" s="147">
        <f t="shared" si="12"/>
        <v>13.105</v>
      </c>
      <c r="AO139" s="148">
        <f t="shared" si="13"/>
        <v>11.43016667</v>
      </c>
      <c r="AP139" s="148">
        <f t="shared" si="14"/>
        <v>11.44596491</v>
      </c>
      <c r="AQ139" s="148">
        <f t="shared" si="15"/>
        <v>11.43786325</v>
      </c>
      <c r="AR139" s="149">
        <f t="shared" si="16"/>
        <v>179</v>
      </c>
      <c r="AS139" s="133">
        <f t="shared" si="17"/>
        <v>55.6707265</v>
      </c>
      <c r="AT139" s="149">
        <f t="shared" si="18"/>
        <v>192</v>
      </c>
      <c r="AU139" s="133">
        <f t="shared" si="19"/>
        <v>68.7757265</v>
      </c>
      <c r="AV139" s="149">
        <f t="shared" si="20"/>
        <v>170</v>
      </c>
      <c r="AW139" s="133">
        <f t="shared" si="21"/>
        <v>72.4707265</v>
      </c>
      <c r="AX139" s="149">
        <f t="shared" si="22"/>
        <v>131</v>
      </c>
      <c r="AY139" s="147">
        <f t="shared" si="23"/>
        <v>59.3657265</v>
      </c>
      <c r="AZ139" s="149">
        <f t="shared" si="24"/>
        <v>146</v>
      </c>
      <c r="BA139" s="159"/>
      <c r="BB139" s="159"/>
      <c r="BC139" s="181"/>
      <c r="BD139" s="181"/>
      <c r="BE139" s="152"/>
      <c r="BF139" s="152"/>
      <c r="BG139" s="152"/>
      <c r="BH139" s="152"/>
      <c r="BI139" s="152"/>
      <c r="BJ139" s="152"/>
      <c r="BK139" s="152"/>
      <c r="BL139" s="152"/>
      <c r="BM139" s="152"/>
      <c r="BN139" s="100"/>
      <c r="BO139" s="126"/>
      <c r="BP139" s="126"/>
    </row>
    <row r="140" ht="30.0" customHeight="1">
      <c r="A140" s="153" t="s">
        <v>4200</v>
      </c>
      <c r="B140" s="153" t="s">
        <v>4201</v>
      </c>
      <c r="C140" s="102">
        <f t="shared" si="1"/>
        <v>12.34025641</v>
      </c>
      <c r="D140" s="103"/>
      <c r="E140" s="104">
        <v>14.68</v>
      </c>
      <c r="F140" s="105">
        <v>13.13</v>
      </c>
      <c r="G140" s="105">
        <f t="shared" si="2"/>
        <v>13.905</v>
      </c>
      <c r="H140" s="106">
        <v>12.98</v>
      </c>
      <c r="I140" s="106">
        <v>13.75</v>
      </c>
      <c r="J140" s="106">
        <f t="shared" si="3"/>
        <v>13.365</v>
      </c>
      <c r="K140" s="107">
        <f t="shared" si="4"/>
        <v>13.635</v>
      </c>
      <c r="L140" s="107"/>
      <c r="M140" s="108">
        <v>7.0</v>
      </c>
      <c r="N140" s="109">
        <v>11.13</v>
      </c>
      <c r="O140" s="110">
        <v>9.88</v>
      </c>
      <c r="P140" s="106">
        <v>11.65</v>
      </c>
      <c r="Q140" s="110">
        <v>13.94</v>
      </c>
      <c r="R140" s="110">
        <v>17.38</v>
      </c>
      <c r="S140" s="154">
        <v>13.88</v>
      </c>
      <c r="T140" s="112">
        <v>13.8</v>
      </c>
      <c r="U140" s="113">
        <f t="shared" si="5"/>
        <v>8.77</v>
      </c>
      <c r="V140" s="113">
        <f t="shared" si="6"/>
        <v>12.725</v>
      </c>
      <c r="W140" s="113">
        <f t="shared" si="7"/>
        <v>11.91</v>
      </c>
      <c r="X140" s="113">
        <f t="shared" si="8"/>
        <v>16.03384615</v>
      </c>
      <c r="Y140" s="113"/>
      <c r="Z140" s="114">
        <v>10.78</v>
      </c>
      <c r="AA140" s="115">
        <v>9.38</v>
      </c>
      <c r="AB140" s="116">
        <v>12.93</v>
      </c>
      <c r="AC140" s="115">
        <v>11.15</v>
      </c>
      <c r="AD140" s="114">
        <v>16.7</v>
      </c>
      <c r="AE140" s="115">
        <v>14.65</v>
      </c>
      <c r="AF140" s="118">
        <f t="shared" si="9"/>
        <v>12.59833333</v>
      </c>
      <c r="AG140" s="119"/>
      <c r="AH140" s="120">
        <v>9.3</v>
      </c>
      <c r="AI140" s="106">
        <v>12.13</v>
      </c>
      <c r="AJ140" s="106">
        <f t="shared" si="10"/>
        <v>10.432</v>
      </c>
      <c r="AK140" s="106">
        <v>11.5</v>
      </c>
      <c r="AL140" s="106">
        <v>10.5</v>
      </c>
      <c r="AM140" s="118">
        <f t="shared" si="11"/>
        <v>11.1</v>
      </c>
      <c r="AN140" s="121">
        <f t="shared" si="12"/>
        <v>10.705</v>
      </c>
      <c r="AO140" s="122">
        <f t="shared" si="13"/>
        <v>13.19016667</v>
      </c>
      <c r="AP140" s="122">
        <f t="shared" si="14"/>
        <v>11.44561404</v>
      </c>
      <c r="AQ140" s="122">
        <f t="shared" si="15"/>
        <v>12.34025641</v>
      </c>
      <c r="AR140" s="123">
        <f t="shared" si="16"/>
        <v>120</v>
      </c>
      <c r="AS140" s="107">
        <f t="shared" si="17"/>
        <v>64.59551282</v>
      </c>
      <c r="AT140" s="123">
        <f t="shared" si="18"/>
        <v>79</v>
      </c>
      <c r="AU140" s="107">
        <f t="shared" si="19"/>
        <v>75.30051282</v>
      </c>
      <c r="AV140" s="123">
        <f t="shared" si="20"/>
        <v>99</v>
      </c>
      <c r="AW140" s="107">
        <f t="shared" si="21"/>
        <v>70.85551282</v>
      </c>
      <c r="AX140" s="123">
        <f t="shared" si="22"/>
        <v>154</v>
      </c>
      <c r="AY140" s="121">
        <f t="shared" si="23"/>
        <v>60.15051282</v>
      </c>
      <c r="AZ140" s="123">
        <f t="shared" si="24"/>
        <v>131</v>
      </c>
      <c r="BA140" s="155"/>
      <c r="BB140" s="155"/>
      <c r="BC140" s="180"/>
      <c r="BD140" s="180"/>
      <c r="BE140" s="125"/>
      <c r="BF140" s="125"/>
      <c r="BG140" s="125"/>
      <c r="BH140" s="125"/>
      <c r="BI140" s="125"/>
      <c r="BJ140" s="125"/>
      <c r="BK140" s="125"/>
      <c r="BL140" s="125"/>
      <c r="BM140" s="125"/>
      <c r="BN140" s="100"/>
      <c r="BO140" s="126"/>
      <c r="BP140" s="126"/>
    </row>
    <row r="141" ht="30.0" customHeight="1">
      <c r="A141" s="160" t="s">
        <v>2913</v>
      </c>
      <c r="B141" s="160" t="s">
        <v>2914</v>
      </c>
      <c r="C141" s="128">
        <f t="shared" si="1"/>
        <v>12.21059829</v>
      </c>
      <c r="D141" s="129"/>
      <c r="E141" s="130">
        <v>14.05</v>
      </c>
      <c r="F141" s="131">
        <v>11.35</v>
      </c>
      <c r="G141" s="131">
        <f t="shared" si="2"/>
        <v>12.7</v>
      </c>
      <c r="H141" s="132">
        <v>12.25</v>
      </c>
      <c r="I141" s="132">
        <v>11.85</v>
      </c>
      <c r="J141" s="132">
        <f t="shared" si="3"/>
        <v>12.05</v>
      </c>
      <c r="K141" s="133">
        <f t="shared" si="4"/>
        <v>12.375</v>
      </c>
      <c r="L141" s="133"/>
      <c r="M141" s="134">
        <v>7.0</v>
      </c>
      <c r="N141" s="135">
        <v>13.33</v>
      </c>
      <c r="O141" s="136">
        <v>12.38</v>
      </c>
      <c r="P141" s="132">
        <v>11.15</v>
      </c>
      <c r="Q141" s="136">
        <v>12.44</v>
      </c>
      <c r="R141" s="136">
        <v>17.0</v>
      </c>
      <c r="S141" s="137">
        <v>13.0</v>
      </c>
      <c r="T141" s="138">
        <v>11.75</v>
      </c>
      <c r="U141" s="139">
        <f t="shared" si="5"/>
        <v>9.712857143</v>
      </c>
      <c r="V141" s="139">
        <f t="shared" si="6"/>
        <v>11.45</v>
      </c>
      <c r="W141" s="139">
        <f t="shared" si="7"/>
        <v>12.41</v>
      </c>
      <c r="X141" s="139">
        <f t="shared" si="8"/>
        <v>15.46153846</v>
      </c>
      <c r="Y141" s="139"/>
      <c r="Z141" s="140">
        <v>12.5</v>
      </c>
      <c r="AA141" s="141">
        <v>8.63</v>
      </c>
      <c r="AB141" s="142">
        <v>9.88</v>
      </c>
      <c r="AC141" s="141">
        <v>11.98</v>
      </c>
      <c r="AD141" s="140">
        <v>13.95</v>
      </c>
      <c r="AE141" s="141">
        <v>15.3</v>
      </c>
      <c r="AF141" s="144">
        <f t="shared" si="9"/>
        <v>12.04</v>
      </c>
      <c r="AG141" s="145"/>
      <c r="AH141" s="146">
        <v>11.4</v>
      </c>
      <c r="AI141" s="132">
        <v>11.75</v>
      </c>
      <c r="AJ141" s="132">
        <f t="shared" si="10"/>
        <v>11.54</v>
      </c>
      <c r="AK141" s="132">
        <v>9.93</v>
      </c>
      <c r="AL141" s="132">
        <v>16.75</v>
      </c>
      <c r="AM141" s="144">
        <f t="shared" si="11"/>
        <v>12.658</v>
      </c>
      <c r="AN141" s="147">
        <f t="shared" si="12"/>
        <v>11.86</v>
      </c>
      <c r="AO141" s="148">
        <f t="shared" si="13"/>
        <v>12.93916667</v>
      </c>
      <c r="AP141" s="148">
        <f t="shared" si="14"/>
        <v>11.44368421</v>
      </c>
      <c r="AQ141" s="148">
        <f t="shared" si="15"/>
        <v>12.21059829</v>
      </c>
      <c r="AR141" s="149">
        <f t="shared" si="16"/>
        <v>133</v>
      </c>
      <c r="AS141" s="133">
        <f t="shared" si="17"/>
        <v>62.09452991</v>
      </c>
      <c r="AT141" s="149">
        <f t="shared" si="18"/>
        <v>105</v>
      </c>
      <c r="AU141" s="133">
        <f t="shared" si="19"/>
        <v>73.95452991</v>
      </c>
      <c r="AV141" s="149">
        <f t="shared" si="20"/>
        <v>112</v>
      </c>
      <c r="AW141" s="133">
        <f t="shared" si="21"/>
        <v>73.84619658</v>
      </c>
      <c r="AX141" s="149">
        <f t="shared" si="22"/>
        <v>121</v>
      </c>
      <c r="AY141" s="147">
        <f t="shared" si="23"/>
        <v>61.98619658</v>
      </c>
      <c r="AZ141" s="149">
        <f t="shared" si="24"/>
        <v>113</v>
      </c>
      <c r="BA141" s="159"/>
      <c r="BB141" s="159"/>
      <c r="BC141" s="179"/>
      <c r="BD141" s="179"/>
      <c r="BE141" s="152"/>
      <c r="BF141" s="152"/>
      <c r="BG141" s="152"/>
      <c r="BH141" s="152"/>
      <c r="BI141" s="152"/>
      <c r="BJ141" s="152"/>
      <c r="BK141" s="152"/>
      <c r="BL141" s="152"/>
      <c r="BM141" s="152"/>
      <c r="BN141" s="100"/>
      <c r="BO141" s="126"/>
      <c r="BP141" s="126"/>
    </row>
    <row r="142" ht="30.0" customHeight="1">
      <c r="A142" s="153" t="s">
        <v>3288</v>
      </c>
      <c r="B142" s="153" t="s">
        <v>3289</v>
      </c>
      <c r="C142" s="102">
        <f t="shared" si="1"/>
        <v>12.41247863</v>
      </c>
      <c r="D142" s="103"/>
      <c r="E142" s="167">
        <v>9.48</v>
      </c>
      <c r="F142" s="167">
        <v>9.6</v>
      </c>
      <c r="G142" s="105">
        <f t="shared" si="2"/>
        <v>9.54</v>
      </c>
      <c r="H142" s="106">
        <v>13.23</v>
      </c>
      <c r="I142" s="106">
        <v>11.55</v>
      </c>
      <c r="J142" s="106">
        <f t="shared" si="3"/>
        <v>12.39</v>
      </c>
      <c r="K142" s="107">
        <f t="shared" si="4"/>
        <v>10.965</v>
      </c>
      <c r="L142" s="107"/>
      <c r="M142" s="108">
        <v>7.0</v>
      </c>
      <c r="N142" s="109">
        <v>8.7</v>
      </c>
      <c r="O142" s="110">
        <v>12.81</v>
      </c>
      <c r="P142" s="106">
        <v>15.8</v>
      </c>
      <c r="Q142" s="110">
        <v>13.55</v>
      </c>
      <c r="R142" s="110">
        <v>18.75</v>
      </c>
      <c r="S142" s="154">
        <v>16.5</v>
      </c>
      <c r="T142" s="112">
        <v>11.63</v>
      </c>
      <c r="U142" s="113">
        <f t="shared" si="5"/>
        <v>7.728571429</v>
      </c>
      <c r="V142" s="113">
        <f t="shared" si="6"/>
        <v>13.715</v>
      </c>
      <c r="W142" s="113">
        <f t="shared" si="7"/>
        <v>13.18</v>
      </c>
      <c r="X142" s="113">
        <f t="shared" si="8"/>
        <v>17.88461538</v>
      </c>
      <c r="Y142" s="113"/>
      <c r="Z142" s="114">
        <v>15.35</v>
      </c>
      <c r="AA142" s="115">
        <v>11.95</v>
      </c>
      <c r="AB142" s="116">
        <v>12.75</v>
      </c>
      <c r="AC142" s="115">
        <v>10.55</v>
      </c>
      <c r="AD142" s="114">
        <v>16.3</v>
      </c>
      <c r="AE142" s="115">
        <v>13.78</v>
      </c>
      <c r="AF142" s="118">
        <f t="shared" si="9"/>
        <v>13.44666667</v>
      </c>
      <c r="AG142" s="119"/>
      <c r="AH142" s="120">
        <v>10.28</v>
      </c>
      <c r="AI142" s="106">
        <v>12.13</v>
      </c>
      <c r="AJ142" s="106">
        <f t="shared" si="10"/>
        <v>11.02</v>
      </c>
      <c r="AK142" s="106">
        <v>10.45</v>
      </c>
      <c r="AL142" s="106">
        <v>14.5</v>
      </c>
      <c r="AM142" s="118">
        <f t="shared" si="11"/>
        <v>12.07</v>
      </c>
      <c r="AN142" s="121">
        <f t="shared" si="12"/>
        <v>11.34833333</v>
      </c>
      <c r="AO142" s="122">
        <f t="shared" si="13"/>
        <v>13.35433333</v>
      </c>
      <c r="AP142" s="122">
        <f t="shared" si="14"/>
        <v>11.42105263</v>
      </c>
      <c r="AQ142" s="122">
        <f t="shared" si="15"/>
        <v>12.41247863</v>
      </c>
      <c r="AR142" s="123">
        <f t="shared" si="16"/>
        <v>117</v>
      </c>
      <c r="AS142" s="107">
        <f t="shared" si="17"/>
        <v>60.72995726</v>
      </c>
      <c r="AT142" s="123">
        <f t="shared" si="18"/>
        <v>124</v>
      </c>
      <c r="AU142" s="107">
        <f t="shared" si="19"/>
        <v>72.0782906</v>
      </c>
      <c r="AV142" s="123">
        <f t="shared" si="20"/>
        <v>132</v>
      </c>
      <c r="AW142" s="107">
        <f t="shared" si="21"/>
        <v>67.18662393</v>
      </c>
      <c r="AX142" s="123">
        <f t="shared" si="22"/>
        <v>187</v>
      </c>
      <c r="AY142" s="121">
        <f t="shared" si="23"/>
        <v>55.8382906</v>
      </c>
      <c r="AZ142" s="123">
        <f t="shared" si="24"/>
        <v>182</v>
      </c>
      <c r="BA142" s="155"/>
      <c r="BB142" s="155"/>
      <c r="BC142" s="180"/>
      <c r="BD142" s="180"/>
      <c r="BE142" s="125"/>
      <c r="BF142" s="125"/>
      <c r="BG142" s="125"/>
      <c r="BH142" s="125"/>
      <c r="BI142" s="125"/>
      <c r="BJ142" s="125"/>
      <c r="BK142" s="125"/>
      <c r="BL142" s="125"/>
      <c r="BM142" s="125"/>
      <c r="BN142" s="100"/>
      <c r="BO142" s="126"/>
      <c r="BP142" s="126"/>
    </row>
    <row r="143" ht="30.0" customHeight="1">
      <c r="A143" s="157" t="s">
        <v>1147</v>
      </c>
      <c r="B143" s="157" t="s">
        <v>1148</v>
      </c>
      <c r="C143" s="128">
        <f t="shared" si="1"/>
        <v>12.24854701</v>
      </c>
      <c r="D143" s="129"/>
      <c r="E143" s="130">
        <v>14.3</v>
      </c>
      <c r="F143" s="131">
        <v>8.23</v>
      </c>
      <c r="G143" s="131">
        <f t="shared" si="2"/>
        <v>11.265</v>
      </c>
      <c r="H143" s="132">
        <v>12.9</v>
      </c>
      <c r="I143" s="132">
        <v>11.15</v>
      </c>
      <c r="J143" s="132">
        <f t="shared" si="3"/>
        <v>12.025</v>
      </c>
      <c r="K143" s="133">
        <f t="shared" si="4"/>
        <v>11.645</v>
      </c>
      <c r="L143" s="133"/>
      <c r="M143" s="134">
        <v>7.0</v>
      </c>
      <c r="N143" s="135">
        <v>10.75</v>
      </c>
      <c r="O143" s="136">
        <v>14.56</v>
      </c>
      <c r="P143" s="132">
        <v>15.35</v>
      </c>
      <c r="Q143" s="136">
        <v>10.5</v>
      </c>
      <c r="R143" s="136">
        <v>17.38</v>
      </c>
      <c r="S143" s="137">
        <v>14.25</v>
      </c>
      <c r="T143" s="138">
        <v>9.63</v>
      </c>
      <c r="U143" s="139">
        <f t="shared" si="5"/>
        <v>8.607142857</v>
      </c>
      <c r="V143" s="139">
        <f t="shared" si="6"/>
        <v>12.49</v>
      </c>
      <c r="W143" s="139">
        <f t="shared" si="7"/>
        <v>12.53</v>
      </c>
      <c r="X143" s="139">
        <f t="shared" si="8"/>
        <v>16.17615385</v>
      </c>
      <c r="Y143" s="139"/>
      <c r="Z143" s="140">
        <v>11.7</v>
      </c>
      <c r="AA143" s="141">
        <v>11.4</v>
      </c>
      <c r="AB143" s="142">
        <v>13.55</v>
      </c>
      <c r="AC143" s="141">
        <v>13.9</v>
      </c>
      <c r="AD143" s="140">
        <v>11.25</v>
      </c>
      <c r="AE143" s="141">
        <v>9.63</v>
      </c>
      <c r="AF143" s="144">
        <f t="shared" si="9"/>
        <v>11.905</v>
      </c>
      <c r="AG143" s="145"/>
      <c r="AH143" s="146">
        <v>10.83</v>
      </c>
      <c r="AI143" s="132">
        <v>15.5</v>
      </c>
      <c r="AJ143" s="132">
        <f t="shared" si="10"/>
        <v>12.698</v>
      </c>
      <c r="AK143" s="132">
        <v>10.53</v>
      </c>
      <c r="AL143" s="132">
        <v>17.0</v>
      </c>
      <c r="AM143" s="144">
        <f t="shared" si="11"/>
        <v>13.118</v>
      </c>
      <c r="AN143" s="147">
        <f t="shared" si="12"/>
        <v>12.53666667</v>
      </c>
      <c r="AO143" s="148">
        <f t="shared" si="13"/>
        <v>13.0405</v>
      </c>
      <c r="AP143" s="148">
        <f t="shared" si="14"/>
        <v>11.41491228</v>
      </c>
      <c r="AQ143" s="148">
        <f t="shared" si="15"/>
        <v>12.24854701</v>
      </c>
      <c r="AR143" s="149">
        <f t="shared" si="16"/>
        <v>127</v>
      </c>
      <c r="AS143" s="133">
        <f t="shared" si="17"/>
        <v>59.06376068</v>
      </c>
      <c r="AT143" s="149">
        <f t="shared" si="18"/>
        <v>145</v>
      </c>
      <c r="AU143" s="133">
        <f t="shared" si="19"/>
        <v>71.60042735</v>
      </c>
      <c r="AV143" s="149">
        <f t="shared" si="20"/>
        <v>141</v>
      </c>
      <c r="AW143" s="133">
        <f t="shared" si="21"/>
        <v>71.96542735</v>
      </c>
      <c r="AX143" s="149">
        <f t="shared" si="22"/>
        <v>134</v>
      </c>
      <c r="AY143" s="147">
        <f t="shared" si="23"/>
        <v>59.42876068</v>
      </c>
      <c r="AZ143" s="149">
        <f t="shared" si="24"/>
        <v>143</v>
      </c>
      <c r="BA143" s="159"/>
      <c r="BB143" s="159"/>
      <c r="BC143" s="181"/>
      <c r="BD143" s="181"/>
      <c r="BE143" s="152"/>
      <c r="BF143" s="152"/>
      <c r="BG143" s="152"/>
      <c r="BH143" s="152"/>
      <c r="BI143" s="152"/>
      <c r="BJ143" s="152"/>
      <c r="BK143" s="152"/>
      <c r="BL143" s="152"/>
      <c r="BM143" s="152"/>
      <c r="BN143" s="100"/>
      <c r="BO143" s="126"/>
      <c r="BP143" s="126"/>
    </row>
    <row r="144" ht="30.0" customHeight="1">
      <c r="A144" s="162" t="s">
        <v>2158</v>
      </c>
      <c r="B144" s="162" t="s">
        <v>2159</v>
      </c>
      <c r="C144" s="102">
        <f t="shared" si="1"/>
        <v>11.07017094</v>
      </c>
      <c r="D144" s="103"/>
      <c r="E144" s="163">
        <v>7.88</v>
      </c>
      <c r="F144" s="105">
        <v>8.65</v>
      </c>
      <c r="G144" s="105">
        <f t="shared" si="2"/>
        <v>8.265</v>
      </c>
      <c r="H144" s="106">
        <v>12.2</v>
      </c>
      <c r="I144" s="106">
        <v>13.48</v>
      </c>
      <c r="J144" s="106">
        <f t="shared" si="3"/>
        <v>12.84</v>
      </c>
      <c r="K144" s="107">
        <f t="shared" si="4"/>
        <v>10.5525</v>
      </c>
      <c r="L144" s="107"/>
      <c r="M144" s="108">
        <v>7.0</v>
      </c>
      <c r="N144" s="109">
        <v>11.5</v>
      </c>
      <c r="O144" s="110">
        <v>7.94</v>
      </c>
      <c r="P144" s="106">
        <v>13.7</v>
      </c>
      <c r="Q144" s="110">
        <v>8.13</v>
      </c>
      <c r="R144" s="110">
        <v>16.13</v>
      </c>
      <c r="S144" s="154">
        <v>10.75</v>
      </c>
      <c r="T144" s="112">
        <v>9.75</v>
      </c>
      <c r="U144" s="113">
        <f t="shared" si="5"/>
        <v>8.928571429</v>
      </c>
      <c r="V144" s="113">
        <f t="shared" si="6"/>
        <v>11.725</v>
      </c>
      <c r="W144" s="113">
        <f t="shared" si="7"/>
        <v>8.035</v>
      </c>
      <c r="X144" s="113">
        <f t="shared" si="8"/>
        <v>14.06076923</v>
      </c>
      <c r="Y144" s="113"/>
      <c r="Z144" s="114">
        <v>11.28</v>
      </c>
      <c r="AA144" s="165">
        <v>11.95</v>
      </c>
      <c r="AB144" s="116">
        <v>13.25</v>
      </c>
      <c r="AC144" s="165">
        <v>13.65</v>
      </c>
      <c r="AD144" s="114">
        <v>16.35</v>
      </c>
      <c r="AE144" s="165">
        <v>9.4</v>
      </c>
      <c r="AF144" s="118">
        <f t="shared" si="9"/>
        <v>12.64666667</v>
      </c>
      <c r="AG144" s="119"/>
      <c r="AH144" s="120">
        <v>9.78</v>
      </c>
      <c r="AI144" s="106">
        <v>13.25</v>
      </c>
      <c r="AJ144" s="106">
        <f t="shared" si="10"/>
        <v>11.168</v>
      </c>
      <c r="AK144" s="106">
        <v>9.93</v>
      </c>
      <c r="AL144" s="106">
        <v>16.5</v>
      </c>
      <c r="AM144" s="118">
        <f t="shared" si="11"/>
        <v>12.558</v>
      </c>
      <c r="AN144" s="121">
        <f t="shared" si="12"/>
        <v>11.52833333</v>
      </c>
      <c r="AO144" s="122">
        <f t="shared" si="13"/>
        <v>10.7475</v>
      </c>
      <c r="AP144" s="122">
        <f t="shared" si="14"/>
        <v>11.40982456</v>
      </c>
      <c r="AQ144" s="122">
        <f t="shared" si="15"/>
        <v>11.07017094</v>
      </c>
      <c r="AR144" s="123">
        <f t="shared" si="16"/>
        <v>206</v>
      </c>
      <c r="AS144" s="107">
        <f t="shared" si="17"/>
        <v>54.50950855</v>
      </c>
      <c r="AT144" s="123">
        <f t="shared" si="18"/>
        <v>201</v>
      </c>
      <c r="AU144" s="107">
        <f t="shared" si="19"/>
        <v>66.03784188</v>
      </c>
      <c r="AV144" s="123">
        <f t="shared" si="20"/>
        <v>202</v>
      </c>
      <c r="AW144" s="107">
        <f t="shared" si="21"/>
        <v>67.24950855</v>
      </c>
      <c r="AX144" s="123">
        <f t="shared" si="22"/>
        <v>186</v>
      </c>
      <c r="AY144" s="121">
        <f t="shared" si="23"/>
        <v>55.72117521</v>
      </c>
      <c r="AZ144" s="123">
        <f t="shared" si="24"/>
        <v>185</v>
      </c>
      <c r="BA144" s="124"/>
      <c r="BB144" s="124"/>
      <c r="BC144" s="182"/>
      <c r="BD144" s="182"/>
      <c r="BE144" s="125"/>
      <c r="BF144" s="125"/>
      <c r="BG144" s="125"/>
      <c r="BH144" s="125"/>
      <c r="BI144" s="125"/>
      <c r="BJ144" s="125"/>
      <c r="BK144" s="125"/>
      <c r="BL144" s="125"/>
      <c r="BM144" s="125"/>
      <c r="BN144" s="100"/>
      <c r="BO144" s="126"/>
      <c r="BP144" s="126"/>
    </row>
    <row r="145" ht="30.0" customHeight="1">
      <c r="A145" s="127" t="s">
        <v>4280</v>
      </c>
      <c r="B145" s="127" t="s">
        <v>329</v>
      </c>
      <c r="C145" s="128">
        <f t="shared" si="1"/>
        <v>11.47632479</v>
      </c>
      <c r="D145" s="129"/>
      <c r="E145" s="130">
        <v>8.7</v>
      </c>
      <c r="F145" s="131">
        <v>12.1</v>
      </c>
      <c r="G145" s="131">
        <f t="shared" si="2"/>
        <v>10.4</v>
      </c>
      <c r="H145" s="132">
        <v>13.6</v>
      </c>
      <c r="I145" s="132">
        <v>10.65</v>
      </c>
      <c r="J145" s="132">
        <f t="shared" si="3"/>
        <v>12.125</v>
      </c>
      <c r="K145" s="133">
        <f t="shared" si="4"/>
        <v>11.2625</v>
      </c>
      <c r="L145" s="133"/>
      <c r="M145" s="134">
        <v>7.0</v>
      </c>
      <c r="N145" s="135">
        <v>9.45</v>
      </c>
      <c r="O145" s="136">
        <v>13.0</v>
      </c>
      <c r="P145" s="132">
        <v>17.45</v>
      </c>
      <c r="Q145" s="136">
        <v>10.44</v>
      </c>
      <c r="R145" s="136">
        <v>16.75</v>
      </c>
      <c r="S145" s="137">
        <v>11.0</v>
      </c>
      <c r="T145" s="138">
        <v>11.63</v>
      </c>
      <c r="U145" s="139">
        <f t="shared" si="5"/>
        <v>8.05</v>
      </c>
      <c r="V145" s="139">
        <f t="shared" si="6"/>
        <v>14.54</v>
      </c>
      <c r="W145" s="139">
        <f t="shared" si="7"/>
        <v>11.72</v>
      </c>
      <c r="X145" s="139">
        <f t="shared" si="8"/>
        <v>14.53846154</v>
      </c>
      <c r="Y145" s="139"/>
      <c r="Z145" s="140">
        <v>5.35</v>
      </c>
      <c r="AA145" s="141">
        <v>7.55</v>
      </c>
      <c r="AB145" s="142">
        <v>11.98</v>
      </c>
      <c r="AC145" s="141">
        <v>14.05</v>
      </c>
      <c r="AD145" s="140">
        <v>9.8</v>
      </c>
      <c r="AE145" s="141">
        <v>9.98</v>
      </c>
      <c r="AF145" s="144">
        <f t="shared" si="9"/>
        <v>9.785</v>
      </c>
      <c r="AG145" s="145"/>
      <c r="AH145" s="146">
        <v>9.63</v>
      </c>
      <c r="AI145" s="132">
        <v>13.38</v>
      </c>
      <c r="AJ145" s="132">
        <f t="shared" si="10"/>
        <v>11.13</v>
      </c>
      <c r="AK145" s="132">
        <v>11.05</v>
      </c>
      <c r="AL145" s="132">
        <v>13.75</v>
      </c>
      <c r="AM145" s="144">
        <f t="shared" si="11"/>
        <v>12.13</v>
      </c>
      <c r="AN145" s="147">
        <f t="shared" si="12"/>
        <v>11.415</v>
      </c>
      <c r="AO145" s="148">
        <f t="shared" si="13"/>
        <v>11.56683333</v>
      </c>
      <c r="AP145" s="148">
        <f t="shared" si="14"/>
        <v>11.38105263</v>
      </c>
      <c r="AQ145" s="148">
        <f t="shared" si="15"/>
        <v>11.47632479</v>
      </c>
      <c r="AR145" s="149">
        <f t="shared" si="16"/>
        <v>178</v>
      </c>
      <c r="AS145" s="133">
        <f t="shared" si="17"/>
        <v>57.36848291</v>
      </c>
      <c r="AT145" s="149">
        <f t="shared" si="18"/>
        <v>166</v>
      </c>
      <c r="AU145" s="133">
        <f t="shared" si="19"/>
        <v>68.78348291</v>
      </c>
      <c r="AV145" s="149">
        <f t="shared" si="20"/>
        <v>169</v>
      </c>
      <c r="AW145" s="133">
        <f t="shared" si="21"/>
        <v>66.49514957</v>
      </c>
      <c r="AX145" s="149">
        <f t="shared" si="22"/>
        <v>193</v>
      </c>
      <c r="AY145" s="147">
        <f t="shared" si="23"/>
        <v>55.08014957</v>
      </c>
      <c r="AZ145" s="149">
        <f t="shared" si="24"/>
        <v>193</v>
      </c>
      <c r="BA145" s="150"/>
      <c r="BB145" s="150"/>
      <c r="BC145" s="179"/>
      <c r="BD145" s="179"/>
      <c r="BE145" s="152"/>
      <c r="BF145" s="152"/>
      <c r="BG145" s="152"/>
      <c r="BH145" s="152"/>
      <c r="BI145" s="152"/>
      <c r="BJ145" s="152"/>
      <c r="BK145" s="152"/>
      <c r="BL145" s="152"/>
      <c r="BM145" s="152"/>
      <c r="BN145" s="100"/>
      <c r="BO145" s="126"/>
      <c r="BP145" s="126"/>
    </row>
    <row r="146" ht="30.0" customHeight="1">
      <c r="A146" s="101" t="s">
        <v>525</v>
      </c>
      <c r="B146" s="101" t="s">
        <v>526</v>
      </c>
      <c r="C146" s="102">
        <f t="shared" si="1"/>
        <v>13.70290598</v>
      </c>
      <c r="D146" s="103"/>
      <c r="E146" s="104">
        <v>18.33</v>
      </c>
      <c r="F146" s="105">
        <v>12.23</v>
      </c>
      <c r="G146" s="105">
        <f t="shared" si="2"/>
        <v>15.28</v>
      </c>
      <c r="H146" s="106">
        <v>14.78</v>
      </c>
      <c r="I146" s="106">
        <v>11.4</v>
      </c>
      <c r="J146" s="106">
        <f t="shared" si="3"/>
        <v>13.09</v>
      </c>
      <c r="K146" s="107">
        <f t="shared" si="4"/>
        <v>14.185</v>
      </c>
      <c r="L146" s="107"/>
      <c r="M146" s="108">
        <v>7.0</v>
      </c>
      <c r="N146" s="109">
        <v>12.08</v>
      </c>
      <c r="O146" s="110">
        <v>16.25</v>
      </c>
      <c r="P146" s="106">
        <v>13.3</v>
      </c>
      <c r="Q146" s="110">
        <v>16.13</v>
      </c>
      <c r="R146" s="110">
        <v>18.13</v>
      </c>
      <c r="S146" s="154">
        <v>15.88</v>
      </c>
      <c r="T146" s="112">
        <v>8.0</v>
      </c>
      <c r="U146" s="113">
        <f t="shared" si="5"/>
        <v>9.177142857</v>
      </c>
      <c r="V146" s="113">
        <f t="shared" si="6"/>
        <v>10.65</v>
      </c>
      <c r="W146" s="113">
        <f t="shared" si="7"/>
        <v>16.19</v>
      </c>
      <c r="X146" s="113">
        <f t="shared" si="8"/>
        <v>17.26461538</v>
      </c>
      <c r="Y146" s="113"/>
      <c r="Z146" s="114">
        <v>14.25</v>
      </c>
      <c r="AA146" s="115">
        <v>10.43</v>
      </c>
      <c r="AB146" s="116">
        <v>14.1</v>
      </c>
      <c r="AC146" s="115">
        <v>11.03</v>
      </c>
      <c r="AD146" s="114">
        <v>17.0</v>
      </c>
      <c r="AE146" s="115">
        <v>14.03</v>
      </c>
      <c r="AF146" s="118">
        <f t="shared" si="9"/>
        <v>13.47333333</v>
      </c>
      <c r="AG146" s="119"/>
      <c r="AH146" s="120">
        <v>15.3</v>
      </c>
      <c r="AI146" s="106">
        <v>15.13</v>
      </c>
      <c r="AJ146" s="106">
        <f t="shared" si="10"/>
        <v>15.232</v>
      </c>
      <c r="AK146" s="106">
        <v>11.7</v>
      </c>
      <c r="AL146" s="106">
        <v>14.5</v>
      </c>
      <c r="AM146" s="118">
        <f t="shared" si="11"/>
        <v>12.82</v>
      </c>
      <c r="AN146" s="121">
        <f t="shared" si="12"/>
        <v>13.93833333</v>
      </c>
      <c r="AO146" s="122">
        <f t="shared" si="13"/>
        <v>15.92016667</v>
      </c>
      <c r="AP146" s="122">
        <f t="shared" si="14"/>
        <v>11.36894737</v>
      </c>
      <c r="AQ146" s="122">
        <f t="shared" si="15"/>
        <v>13.70290598</v>
      </c>
      <c r="AR146" s="123">
        <f t="shared" si="16"/>
        <v>43</v>
      </c>
      <c r="AS146" s="107">
        <f t="shared" si="17"/>
        <v>66.39247863</v>
      </c>
      <c r="AT146" s="123">
        <f t="shared" si="18"/>
        <v>56</v>
      </c>
      <c r="AU146" s="107">
        <f t="shared" si="19"/>
        <v>80.33081197</v>
      </c>
      <c r="AV146" s="123">
        <f t="shared" si="20"/>
        <v>53</v>
      </c>
      <c r="AW146" s="107">
        <f t="shared" si="21"/>
        <v>81.54747863</v>
      </c>
      <c r="AX146" s="123">
        <f t="shared" si="22"/>
        <v>54</v>
      </c>
      <c r="AY146" s="121">
        <f t="shared" si="23"/>
        <v>67.6091453</v>
      </c>
      <c r="AZ146" s="123">
        <f t="shared" si="24"/>
        <v>56</v>
      </c>
      <c r="BA146" s="124"/>
      <c r="BB146" s="124"/>
      <c r="BC146" s="182"/>
      <c r="BD146" s="182"/>
      <c r="BE146" s="125"/>
      <c r="BF146" s="125"/>
      <c r="BG146" s="125"/>
      <c r="BH146" s="125"/>
      <c r="BI146" s="125"/>
      <c r="BJ146" s="125"/>
      <c r="BK146" s="125"/>
      <c r="BL146" s="125"/>
      <c r="BM146" s="125"/>
      <c r="BN146" s="100"/>
      <c r="BO146" s="126"/>
      <c r="BP146" s="126"/>
    </row>
    <row r="147" ht="30.0" customHeight="1">
      <c r="A147" s="157" t="s">
        <v>731</v>
      </c>
      <c r="B147" s="157" t="s">
        <v>732</v>
      </c>
      <c r="C147" s="128">
        <f t="shared" si="1"/>
        <v>12.44418803</v>
      </c>
      <c r="D147" s="129"/>
      <c r="E147" s="130">
        <v>17.08</v>
      </c>
      <c r="F147" s="131">
        <v>10.35</v>
      </c>
      <c r="G147" s="131">
        <f t="shared" si="2"/>
        <v>13.715</v>
      </c>
      <c r="H147" s="132">
        <v>15.58</v>
      </c>
      <c r="I147" s="132">
        <v>13.25</v>
      </c>
      <c r="J147" s="132">
        <f t="shared" si="3"/>
        <v>14.415</v>
      </c>
      <c r="K147" s="133">
        <f t="shared" si="4"/>
        <v>14.065</v>
      </c>
      <c r="L147" s="133"/>
      <c r="M147" s="134">
        <v>7.0</v>
      </c>
      <c r="N147" s="135">
        <v>10.31</v>
      </c>
      <c r="O147" s="136">
        <v>14.69</v>
      </c>
      <c r="P147" s="132">
        <v>15.15</v>
      </c>
      <c r="Q147" s="136">
        <v>11.25</v>
      </c>
      <c r="R147" s="136">
        <v>15.75</v>
      </c>
      <c r="S147" s="137">
        <v>15.75</v>
      </c>
      <c r="T147" s="138">
        <v>12.38</v>
      </c>
      <c r="U147" s="139">
        <f t="shared" si="5"/>
        <v>8.418571429</v>
      </c>
      <c r="V147" s="139">
        <f t="shared" si="6"/>
        <v>13.765</v>
      </c>
      <c r="W147" s="139">
        <f t="shared" si="7"/>
        <v>12.97</v>
      </c>
      <c r="X147" s="139">
        <f t="shared" si="8"/>
        <v>15.75</v>
      </c>
      <c r="Y147" s="139"/>
      <c r="Z147" s="140">
        <v>11.98</v>
      </c>
      <c r="AA147" s="170">
        <v>11.28</v>
      </c>
      <c r="AB147" s="142">
        <v>12.93</v>
      </c>
      <c r="AC147" s="170">
        <v>13.8</v>
      </c>
      <c r="AD147" s="140">
        <v>17.25</v>
      </c>
      <c r="AE147" s="170">
        <v>13.6</v>
      </c>
      <c r="AF147" s="144">
        <f t="shared" si="9"/>
        <v>13.47333333</v>
      </c>
      <c r="AG147" s="145"/>
      <c r="AH147" s="146">
        <v>10.28</v>
      </c>
      <c r="AI147" s="132">
        <v>10.88</v>
      </c>
      <c r="AJ147" s="132">
        <f t="shared" si="10"/>
        <v>10.52</v>
      </c>
      <c r="AK147" s="132">
        <v>4.73</v>
      </c>
      <c r="AL147" s="132">
        <v>11.75</v>
      </c>
      <c r="AM147" s="144">
        <f t="shared" si="11"/>
        <v>7.538</v>
      </c>
      <c r="AN147" s="147">
        <f t="shared" si="12"/>
        <v>8.775</v>
      </c>
      <c r="AO147" s="148">
        <f t="shared" si="13"/>
        <v>13.4755</v>
      </c>
      <c r="AP147" s="148">
        <f t="shared" si="14"/>
        <v>11.35859649</v>
      </c>
      <c r="AQ147" s="148">
        <f t="shared" si="15"/>
        <v>12.44418803</v>
      </c>
      <c r="AR147" s="149">
        <f t="shared" si="16"/>
        <v>114</v>
      </c>
      <c r="AS147" s="133">
        <f t="shared" si="17"/>
        <v>62.53837607</v>
      </c>
      <c r="AT147" s="149">
        <f t="shared" si="18"/>
        <v>101</v>
      </c>
      <c r="AU147" s="133">
        <f t="shared" si="19"/>
        <v>71.31337607</v>
      </c>
      <c r="AV147" s="149">
        <f t="shared" si="20"/>
        <v>146</v>
      </c>
      <c r="AW147" s="133">
        <f t="shared" si="21"/>
        <v>66.81337607</v>
      </c>
      <c r="AX147" s="149">
        <f t="shared" si="22"/>
        <v>191</v>
      </c>
      <c r="AY147" s="147">
        <f t="shared" si="23"/>
        <v>58.03837607</v>
      </c>
      <c r="AZ147" s="149">
        <f t="shared" si="24"/>
        <v>158</v>
      </c>
      <c r="BA147" s="159"/>
      <c r="BB147" s="159"/>
      <c r="BC147" s="181"/>
      <c r="BD147" s="181"/>
      <c r="BE147" s="152"/>
      <c r="BF147" s="152"/>
      <c r="BG147" s="152"/>
      <c r="BH147" s="152"/>
      <c r="BI147" s="152"/>
      <c r="BJ147" s="152"/>
      <c r="BK147" s="152"/>
      <c r="BL147" s="152"/>
      <c r="BM147" s="152"/>
      <c r="BN147" s="100"/>
      <c r="BO147" s="126"/>
      <c r="BP147" s="126"/>
    </row>
    <row r="148" ht="30.0" customHeight="1">
      <c r="A148" s="153" t="s">
        <v>3573</v>
      </c>
      <c r="B148" s="153" t="s">
        <v>3574</v>
      </c>
      <c r="C148" s="102">
        <f t="shared" si="1"/>
        <v>11.63213675</v>
      </c>
      <c r="D148" s="103"/>
      <c r="E148" s="167">
        <v>10.0</v>
      </c>
      <c r="F148" s="167">
        <v>7.85</v>
      </c>
      <c r="G148" s="105">
        <f t="shared" si="2"/>
        <v>8.925</v>
      </c>
      <c r="H148" s="106">
        <v>11.13</v>
      </c>
      <c r="I148" s="106">
        <v>11.25</v>
      </c>
      <c r="J148" s="106">
        <f t="shared" si="3"/>
        <v>11.19</v>
      </c>
      <c r="K148" s="107">
        <f t="shared" si="4"/>
        <v>10.0575</v>
      </c>
      <c r="L148" s="107"/>
      <c r="M148" s="108">
        <v>7.0</v>
      </c>
      <c r="N148" s="109">
        <v>11.63</v>
      </c>
      <c r="O148" s="110">
        <v>13.56</v>
      </c>
      <c r="P148" s="106">
        <v>17.2</v>
      </c>
      <c r="Q148" s="110">
        <v>9.75</v>
      </c>
      <c r="R148" s="110">
        <v>16.75</v>
      </c>
      <c r="S148" s="154">
        <v>14.5</v>
      </c>
      <c r="T148" s="112">
        <v>9.25</v>
      </c>
      <c r="U148" s="113">
        <f t="shared" si="5"/>
        <v>8.984285714</v>
      </c>
      <c r="V148" s="113">
        <f t="shared" si="6"/>
        <v>13.225</v>
      </c>
      <c r="W148" s="113">
        <f t="shared" si="7"/>
        <v>11.655</v>
      </c>
      <c r="X148" s="113">
        <f t="shared" si="8"/>
        <v>15.88461538</v>
      </c>
      <c r="Y148" s="113"/>
      <c r="Z148" s="114">
        <v>13.7</v>
      </c>
      <c r="AA148" s="115">
        <v>10.9</v>
      </c>
      <c r="AB148" s="116">
        <v>11.73</v>
      </c>
      <c r="AC148" s="115">
        <v>12.63</v>
      </c>
      <c r="AD148" s="114">
        <v>16.25</v>
      </c>
      <c r="AE148" s="115">
        <v>11.43</v>
      </c>
      <c r="AF148" s="118">
        <f t="shared" si="9"/>
        <v>12.77333333</v>
      </c>
      <c r="AG148" s="119"/>
      <c r="AH148" s="120">
        <v>8.68</v>
      </c>
      <c r="AI148" s="106">
        <v>9.38</v>
      </c>
      <c r="AJ148" s="106">
        <f t="shared" si="10"/>
        <v>8.96</v>
      </c>
      <c r="AK148" s="106">
        <v>10.1</v>
      </c>
      <c r="AL148" s="106">
        <v>15.5</v>
      </c>
      <c r="AM148" s="118">
        <f t="shared" si="11"/>
        <v>12.26</v>
      </c>
      <c r="AN148" s="121">
        <f t="shared" si="12"/>
        <v>10.40666667</v>
      </c>
      <c r="AO148" s="122">
        <f t="shared" si="13"/>
        <v>11.912</v>
      </c>
      <c r="AP148" s="122">
        <f t="shared" si="14"/>
        <v>11.33754386</v>
      </c>
      <c r="AQ148" s="122">
        <f t="shared" si="15"/>
        <v>11.63213675</v>
      </c>
      <c r="AR148" s="123">
        <f t="shared" si="16"/>
        <v>165</v>
      </c>
      <c r="AS148" s="107">
        <f t="shared" si="17"/>
        <v>55.7817735</v>
      </c>
      <c r="AT148" s="123">
        <f t="shared" si="18"/>
        <v>190</v>
      </c>
      <c r="AU148" s="107">
        <f t="shared" si="19"/>
        <v>66.18844017</v>
      </c>
      <c r="AV148" s="123">
        <f t="shared" si="20"/>
        <v>199</v>
      </c>
      <c r="AW148" s="107">
        <f t="shared" si="21"/>
        <v>65.76510684</v>
      </c>
      <c r="AX148" s="123">
        <f t="shared" si="22"/>
        <v>199</v>
      </c>
      <c r="AY148" s="121">
        <f t="shared" si="23"/>
        <v>55.35844017</v>
      </c>
      <c r="AZ148" s="123">
        <f t="shared" si="24"/>
        <v>191</v>
      </c>
      <c r="BA148" s="155"/>
      <c r="BB148" s="180"/>
      <c r="BC148" s="180"/>
      <c r="BD148" s="180"/>
      <c r="BE148" s="125"/>
      <c r="BF148" s="125"/>
      <c r="BG148" s="125"/>
      <c r="BH148" s="125"/>
      <c r="BI148" s="125"/>
      <c r="BJ148" s="125"/>
      <c r="BK148" s="125"/>
      <c r="BL148" s="125"/>
      <c r="BM148" s="125"/>
      <c r="BN148" s="100"/>
      <c r="BO148" s="126"/>
      <c r="BP148" s="126"/>
    </row>
    <row r="149" ht="30.0" customHeight="1">
      <c r="A149" s="127" t="s">
        <v>3288</v>
      </c>
      <c r="B149" s="127" t="s">
        <v>329</v>
      </c>
      <c r="C149" s="128">
        <f t="shared" si="1"/>
        <v>11.88136752</v>
      </c>
      <c r="D149" s="129"/>
      <c r="E149" s="168">
        <v>12.43</v>
      </c>
      <c r="F149" s="168">
        <v>9.6</v>
      </c>
      <c r="G149" s="131">
        <f t="shared" si="2"/>
        <v>11.015</v>
      </c>
      <c r="H149" s="132">
        <v>14.6</v>
      </c>
      <c r="I149" s="132">
        <v>10.5</v>
      </c>
      <c r="J149" s="132">
        <f t="shared" si="3"/>
        <v>12.55</v>
      </c>
      <c r="K149" s="133">
        <f t="shared" si="4"/>
        <v>11.7825</v>
      </c>
      <c r="L149" s="133"/>
      <c r="M149" s="134">
        <v>7.0</v>
      </c>
      <c r="N149" s="135">
        <v>11.95</v>
      </c>
      <c r="O149" s="136">
        <v>12.75</v>
      </c>
      <c r="P149" s="132">
        <v>15.2</v>
      </c>
      <c r="Q149" s="136">
        <v>11.13</v>
      </c>
      <c r="R149" s="136">
        <v>18.38</v>
      </c>
      <c r="S149" s="137">
        <v>12.13</v>
      </c>
      <c r="T149" s="138">
        <v>12.0</v>
      </c>
      <c r="U149" s="139">
        <f t="shared" si="5"/>
        <v>9.121428571</v>
      </c>
      <c r="V149" s="139">
        <f t="shared" si="6"/>
        <v>13.6</v>
      </c>
      <c r="W149" s="139">
        <f t="shared" si="7"/>
        <v>11.94</v>
      </c>
      <c r="X149" s="139">
        <f t="shared" si="8"/>
        <v>15.97615385</v>
      </c>
      <c r="Y149" s="139"/>
      <c r="Z149" s="140">
        <v>12.3</v>
      </c>
      <c r="AA149" s="141">
        <v>10.38</v>
      </c>
      <c r="AB149" s="142">
        <v>9.55</v>
      </c>
      <c r="AC149" s="141">
        <v>7.6</v>
      </c>
      <c r="AD149" s="140">
        <v>15.15</v>
      </c>
      <c r="AE149" s="141">
        <v>9.85</v>
      </c>
      <c r="AF149" s="144">
        <f t="shared" si="9"/>
        <v>10.805</v>
      </c>
      <c r="AG149" s="145"/>
      <c r="AH149" s="146">
        <v>10.6</v>
      </c>
      <c r="AI149" s="132">
        <v>9.88</v>
      </c>
      <c r="AJ149" s="132">
        <f t="shared" si="10"/>
        <v>10.312</v>
      </c>
      <c r="AK149" s="132">
        <v>9.35</v>
      </c>
      <c r="AL149" s="132">
        <v>16.0</v>
      </c>
      <c r="AM149" s="144">
        <f t="shared" si="11"/>
        <v>12.01</v>
      </c>
      <c r="AN149" s="147">
        <f t="shared" si="12"/>
        <v>10.96333333</v>
      </c>
      <c r="AO149" s="148">
        <f t="shared" si="13"/>
        <v>12.41716667</v>
      </c>
      <c r="AP149" s="148">
        <f t="shared" si="14"/>
        <v>11.31736842</v>
      </c>
      <c r="AQ149" s="148">
        <f t="shared" si="15"/>
        <v>11.88136752</v>
      </c>
      <c r="AR149" s="149">
        <f t="shared" si="16"/>
        <v>151</v>
      </c>
      <c r="AS149" s="133">
        <f t="shared" si="17"/>
        <v>60.76190171</v>
      </c>
      <c r="AT149" s="149">
        <f t="shared" si="18"/>
        <v>123</v>
      </c>
      <c r="AU149" s="133">
        <f t="shared" si="19"/>
        <v>71.72523504</v>
      </c>
      <c r="AV149" s="149">
        <f t="shared" si="20"/>
        <v>139</v>
      </c>
      <c r="AW149" s="133">
        <f t="shared" si="21"/>
        <v>69.42190171</v>
      </c>
      <c r="AX149" s="149">
        <f t="shared" si="22"/>
        <v>170</v>
      </c>
      <c r="AY149" s="147">
        <f t="shared" si="23"/>
        <v>58.45856838</v>
      </c>
      <c r="AZ149" s="149">
        <f t="shared" si="24"/>
        <v>151</v>
      </c>
      <c r="BA149" s="150"/>
      <c r="BB149" s="179"/>
      <c r="BC149" s="179"/>
      <c r="BD149" s="179"/>
      <c r="BE149" s="152"/>
      <c r="BF149" s="152"/>
      <c r="BG149" s="152"/>
      <c r="BH149" s="152"/>
      <c r="BI149" s="152"/>
      <c r="BJ149" s="152"/>
      <c r="BK149" s="152"/>
      <c r="BL149" s="152"/>
      <c r="BM149" s="152"/>
      <c r="BN149" s="100"/>
      <c r="BO149" s="126"/>
      <c r="BP149" s="126"/>
    </row>
    <row r="150" ht="30.0" customHeight="1">
      <c r="A150" s="153" t="s">
        <v>4188</v>
      </c>
      <c r="B150" s="153" t="s">
        <v>329</v>
      </c>
      <c r="C150" s="102">
        <f t="shared" si="1"/>
        <v>12.24846154</v>
      </c>
      <c r="D150" s="103"/>
      <c r="E150" s="104">
        <v>14.2</v>
      </c>
      <c r="F150" s="105">
        <v>11.38</v>
      </c>
      <c r="G150" s="105">
        <f t="shared" si="2"/>
        <v>12.79</v>
      </c>
      <c r="H150" s="106">
        <v>10.45</v>
      </c>
      <c r="I150" s="106">
        <v>14.05</v>
      </c>
      <c r="J150" s="106">
        <f t="shared" si="3"/>
        <v>12.25</v>
      </c>
      <c r="K150" s="107">
        <f t="shared" si="4"/>
        <v>12.52</v>
      </c>
      <c r="L150" s="107"/>
      <c r="M150" s="108">
        <v>7.0</v>
      </c>
      <c r="N150" s="109">
        <v>12.58</v>
      </c>
      <c r="O150" s="110">
        <v>11.13</v>
      </c>
      <c r="P150" s="106">
        <v>9.25</v>
      </c>
      <c r="Q150" s="110">
        <v>9.69</v>
      </c>
      <c r="R150" s="110">
        <v>17.88</v>
      </c>
      <c r="S150" s="154">
        <v>14.75</v>
      </c>
      <c r="T150" s="112">
        <v>9.25</v>
      </c>
      <c r="U150" s="113">
        <f t="shared" si="5"/>
        <v>9.391428571</v>
      </c>
      <c r="V150" s="113">
        <f t="shared" si="6"/>
        <v>9.25</v>
      </c>
      <c r="W150" s="113">
        <f t="shared" si="7"/>
        <v>10.41</v>
      </c>
      <c r="X150" s="113">
        <f t="shared" si="8"/>
        <v>16.67615385</v>
      </c>
      <c r="Y150" s="113"/>
      <c r="Z150" s="114">
        <v>13.05</v>
      </c>
      <c r="AA150" s="115">
        <v>10.3</v>
      </c>
      <c r="AB150" s="116">
        <v>15.35</v>
      </c>
      <c r="AC150" s="115">
        <v>12.9</v>
      </c>
      <c r="AD150" s="114">
        <v>15.45</v>
      </c>
      <c r="AE150" s="115">
        <v>12.25</v>
      </c>
      <c r="AF150" s="118">
        <f t="shared" si="9"/>
        <v>13.21666667</v>
      </c>
      <c r="AG150" s="119"/>
      <c r="AH150" s="120">
        <v>13.23</v>
      </c>
      <c r="AI150" s="106">
        <v>10.25</v>
      </c>
      <c r="AJ150" s="106">
        <f t="shared" si="10"/>
        <v>12.038</v>
      </c>
      <c r="AK150" s="106">
        <v>14.58</v>
      </c>
      <c r="AL150" s="174">
        <v>15.25</v>
      </c>
      <c r="AM150" s="118">
        <f t="shared" si="11"/>
        <v>14.848</v>
      </c>
      <c r="AN150" s="121">
        <f t="shared" si="12"/>
        <v>13.52</v>
      </c>
      <c r="AO150" s="122">
        <f t="shared" si="13"/>
        <v>13.146</v>
      </c>
      <c r="AP150" s="122">
        <f t="shared" si="14"/>
        <v>11.30368421</v>
      </c>
      <c r="AQ150" s="122">
        <f t="shared" si="15"/>
        <v>12.24846154</v>
      </c>
      <c r="AR150" s="123">
        <f t="shared" si="16"/>
        <v>128</v>
      </c>
      <c r="AS150" s="107">
        <f t="shared" si="17"/>
        <v>60.33858974</v>
      </c>
      <c r="AT150" s="123">
        <f t="shared" si="18"/>
        <v>129</v>
      </c>
      <c r="AU150" s="107">
        <f t="shared" si="19"/>
        <v>73.85858974</v>
      </c>
      <c r="AV150" s="123">
        <f t="shared" si="20"/>
        <v>114</v>
      </c>
      <c r="AW150" s="107">
        <f t="shared" si="21"/>
        <v>76.63692308</v>
      </c>
      <c r="AX150" s="123">
        <f t="shared" si="22"/>
        <v>91</v>
      </c>
      <c r="AY150" s="121">
        <f t="shared" si="23"/>
        <v>63.11692308</v>
      </c>
      <c r="AZ150" s="123">
        <f t="shared" si="24"/>
        <v>92</v>
      </c>
      <c r="BA150" s="155"/>
      <c r="BB150" s="180"/>
      <c r="BC150" s="180"/>
      <c r="BD150" s="180"/>
      <c r="BE150" s="125"/>
      <c r="BF150" s="125"/>
      <c r="BG150" s="125"/>
      <c r="BH150" s="125"/>
      <c r="BI150" s="125"/>
      <c r="BJ150" s="125"/>
      <c r="BK150" s="125"/>
      <c r="BL150" s="125"/>
      <c r="BM150" s="125"/>
      <c r="BN150" s="100"/>
      <c r="BO150" s="126"/>
      <c r="BP150" s="126"/>
    </row>
    <row r="151" ht="30.0" customHeight="1">
      <c r="A151" s="160" t="s">
        <v>1704</v>
      </c>
      <c r="B151" s="160" t="s">
        <v>184</v>
      </c>
      <c r="C151" s="128">
        <f t="shared" si="1"/>
        <v>10.1508547</v>
      </c>
      <c r="D151" s="129"/>
      <c r="E151" s="130">
        <v>4.63</v>
      </c>
      <c r="F151" s="131">
        <v>4.35</v>
      </c>
      <c r="G151" s="131">
        <f t="shared" si="2"/>
        <v>4.49</v>
      </c>
      <c r="H151" s="132">
        <v>9.93</v>
      </c>
      <c r="I151" s="132">
        <v>6.05</v>
      </c>
      <c r="J151" s="132">
        <f t="shared" si="3"/>
        <v>7.99</v>
      </c>
      <c r="K151" s="133">
        <f t="shared" si="4"/>
        <v>6.24</v>
      </c>
      <c r="L151" s="133"/>
      <c r="M151" s="134">
        <v>7.0</v>
      </c>
      <c r="N151" s="135">
        <v>13.13</v>
      </c>
      <c r="O151" s="136">
        <v>6.0</v>
      </c>
      <c r="P151" s="132">
        <v>12.7</v>
      </c>
      <c r="Q151" s="136">
        <v>5.44</v>
      </c>
      <c r="R151" s="136">
        <v>12.0</v>
      </c>
      <c r="S151" s="137">
        <v>12.25</v>
      </c>
      <c r="T151" s="138">
        <v>10.38</v>
      </c>
      <c r="U151" s="139">
        <f t="shared" si="5"/>
        <v>9.627142857</v>
      </c>
      <c r="V151" s="139">
        <f t="shared" si="6"/>
        <v>11.54</v>
      </c>
      <c r="W151" s="139">
        <f t="shared" si="7"/>
        <v>5.72</v>
      </c>
      <c r="X151" s="139">
        <f t="shared" si="8"/>
        <v>12.09615385</v>
      </c>
      <c r="Y151" s="139"/>
      <c r="Z151" s="140">
        <v>8.8</v>
      </c>
      <c r="AA151" s="170">
        <v>9.53</v>
      </c>
      <c r="AB151" s="142">
        <v>14.2</v>
      </c>
      <c r="AC151" s="141">
        <v>16.28</v>
      </c>
      <c r="AD151" s="140">
        <v>11.7</v>
      </c>
      <c r="AE151" s="141">
        <v>12.35</v>
      </c>
      <c r="AF151" s="144">
        <f t="shared" si="9"/>
        <v>12.14333333</v>
      </c>
      <c r="AG151" s="145"/>
      <c r="AH151" s="146">
        <v>12.58</v>
      </c>
      <c r="AI151" s="132">
        <v>15.63</v>
      </c>
      <c r="AJ151" s="132">
        <f t="shared" si="10"/>
        <v>13.8</v>
      </c>
      <c r="AK151" s="132">
        <v>15.38</v>
      </c>
      <c r="AL151" s="132">
        <v>16.75</v>
      </c>
      <c r="AM151" s="144">
        <f t="shared" si="11"/>
        <v>15.928</v>
      </c>
      <c r="AN151" s="147">
        <f t="shared" si="12"/>
        <v>14.71666667</v>
      </c>
      <c r="AO151" s="148">
        <f t="shared" si="13"/>
        <v>9.079166667</v>
      </c>
      <c r="AP151" s="148">
        <f t="shared" si="14"/>
        <v>11.27894737</v>
      </c>
      <c r="AQ151" s="148">
        <f t="shared" si="15"/>
        <v>10.1508547</v>
      </c>
      <c r="AR151" s="149">
        <f t="shared" si="16"/>
        <v>246</v>
      </c>
      <c r="AS151" s="133">
        <f t="shared" si="17"/>
        <v>46.25504274</v>
      </c>
      <c r="AT151" s="149">
        <f t="shared" si="18"/>
        <v>272</v>
      </c>
      <c r="AU151" s="133">
        <f t="shared" si="19"/>
        <v>60.9717094</v>
      </c>
      <c r="AV151" s="149">
        <f t="shared" si="20"/>
        <v>238</v>
      </c>
      <c r="AW151" s="133">
        <f t="shared" si="21"/>
        <v>69.10504274</v>
      </c>
      <c r="AX151" s="149">
        <f t="shared" si="22"/>
        <v>175</v>
      </c>
      <c r="AY151" s="147">
        <f t="shared" si="23"/>
        <v>54.38837607</v>
      </c>
      <c r="AZ151" s="149">
        <f t="shared" si="24"/>
        <v>202</v>
      </c>
      <c r="BA151" s="159"/>
      <c r="BB151" s="181"/>
      <c r="BC151" s="181"/>
      <c r="BD151" s="181"/>
      <c r="BE151" s="152"/>
      <c r="BF151" s="152"/>
      <c r="BG151" s="152"/>
      <c r="BH151" s="152"/>
      <c r="BI151" s="152"/>
      <c r="BJ151" s="152"/>
      <c r="BK151" s="152"/>
      <c r="BL151" s="152"/>
      <c r="BM151" s="152"/>
      <c r="BN151" s="100"/>
      <c r="BO151" s="126"/>
      <c r="BP151" s="126"/>
    </row>
    <row r="152" ht="30.0" customHeight="1">
      <c r="A152" s="162" t="s">
        <v>1910</v>
      </c>
      <c r="B152" s="162" t="s">
        <v>1911</v>
      </c>
      <c r="C152" s="102">
        <f t="shared" si="1"/>
        <v>11.20820513</v>
      </c>
      <c r="D152" s="103"/>
      <c r="E152" s="163">
        <v>5.53</v>
      </c>
      <c r="F152" s="105">
        <v>8.38</v>
      </c>
      <c r="G152" s="105">
        <f t="shared" si="2"/>
        <v>6.955</v>
      </c>
      <c r="H152" s="106">
        <v>7.7</v>
      </c>
      <c r="I152" s="106">
        <v>11.05</v>
      </c>
      <c r="J152" s="106">
        <f t="shared" si="3"/>
        <v>9.375</v>
      </c>
      <c r="K152" s="107">
        <f t="shared" si="4"/>
        <v>8.165</v>
      </c>
      <c r="L152" s="107"/>
      <c r="M152" s="108">
        <v>7.0</v>
      </c>
      <c r="N152" s="109">
        <v>12.08</v>
      </c>
      <c r="O152" s="110">
        <v>12.44</v>
      </c>
      <c r="P152" s="106">
        <v>16.35</v>
      </c>
      <c r="Q152" s="110">
        <v>9.13</v>
      </c>
      <c r="R152" s="110">
        <v>17.13</v>
      </c>
      <c r="S152" s="154">
        <v>9.38</v>
      </c>
      <c r="T152" s="112">
        <v>10.38</v>
      </c>
      <c r="U152" s="113">
        <f t="shared" si="5"/>
        <v>9.177142857</v>
      </c>
      <c r="V152" s="113">
        <f t="shared" si="6"/>
        <v>13.365</v>
      </c>
      <c r="W152" s="113">
        <f t="shared" si="7"/>
        <v>10.785</v>
      </c>
      <c r="X152" s="113">
        <f t="shared" si="8"/>
        <v>14.14923077</v>
      </c>
      <c r="Y152" s="113"/>
      <c r="Z152" s="114">
        <v>8.93</v>
      </c>
      <c r="AA152" s="165">
        <v>8.43</v>
      </c>
      <c r="AB152" s="116">
        <v>12.65</v>
      </c>
      <c r="AC152" s="164">
        <v>11.73</v>
      </c>
      <c r="AD152" s="114">
        <v>12.0</v>
      </c>
      <c r="AE152" s="165">
        <v>9.4</v>
      </c>
      <c r="AF152" s="118">
        <f t="shared" si="9"/>
        <v>10.52333333</v>
      </c>
      <c r="AG152" s="119"/>
      <c r="AH152" s="120">
        <v>11.45</v>
      </c>
      <c r="AI152" s="106">
        <v>14.88</v>
      </c>
      <c r="AJ152" s="106">
        <f t="shared" si="10"/>
        <v>12.822</v>
      </c>
      <c r="AK152" s="106">
        <v>13.9</v>
      </c>
      <c r="AL152" s="106">
        <v>17.25</v>
      </c>
      <c r="AM152" s="118">
        <f t="shared" si="11"/>
        <v>15.24</v>
      </c>
      <c r="AN152" s="121">
        <f t="shared" si="12"/>
        <v>13.805</v>
      </c>
      <c r="AO152" s="122">
        <f t="shared" si="13"/>
        <v>11.14866667</v>
      </c>
      <c r="AP152" s="122">
        <f t="shared" si="14"/>
        <v>11.27087719</v>
      </c>
      <c r="AQ152" s="122">
        <f t="shared" si="15"/>
        <v>11.20820513</v>
      </c>
      <c r="AR152" s="123">
        <f t="shared" si="16"/>
        <v>200</v>
      </c>
      <c r="AS152" s="107">
        <f t="shared" si="17"/>
        <v>53.73974359</v>
      </c>
      <c r="AT152" s="123">
        <f t="shared" si="18"/>
        <v>212</v>
      </c>
      <c r="AU152" s="107">
        <f t="shared" si="19"/>
        <v>67.54474359</v>
      </c>
      <c r="AV152" s="123">
        <f t="shared" si="20"/>
        <v>184</v>
      </c>
      <c r="AW152" s="107">
        <f t="shared" si="21"/>
        <v>70.27141026</v>
      </c>
      <c r="AX152" s="123">
        <f t="shared" si="22"/>
        <v>159</v>
      </c>
      <c r="AY152" s="121">
        <f t="shared" si="23"/>
        <v>56.46641026</v>
      </c>
      <c r="AZ152" s="123">
        <f t="shared" si="24"/>
        <v>176</v>
      </c>
      <c r="BA152" s="124"/>
      <c r="BB152" s="182"/>
      <c r="BC152" s="182"/>
      <c r="BD152" s="182"/>
      <c r="BE152" s="125"/>
      <c r="BF152" s="125"/>
      <c r="BG152" s="125"/>
      <c r="BH152" s="125"/>
      <c r="BI152" s="125"/>
      <c r="BJ152" s="125"/>
      <c r="BK152" s="125"/>
      <c r="BL152" s="125"/>
      <c r="BM152" s="125"/>
      <c r="BN152" s="100"/>
      <c r="BO152" s="126"/>
      <c r="BP152" s="126"/>
    </row>
    <row r="153" ht="30.0" customHeight="1">
      <c r="A153" s="157" t="s">
        <v>2257</v>
      </c>
      <c r="B153" s="157" t="s">
        <v>329</v>
      </c>
      <c r="C153" s="128">
        <f t="shared" si="1"/>
        <v>12.40273504</v>
      </c>
      <c r="D153" s="129"/>
      <c r="E153" s="130">
        <v>11.33</v>
      </c>
      <c r="F153" s="168">
        <v>12.25</v>
      </c>
      <c r="G153" s="131">
        <f t="shared" si="2"/>
        <v>11.79</v>
      </c>
      <c r="H153" s="132">
        <v>11.15</v>
      </c>
      <c r="I153" s="132">
        <v>10.28</v>
      </c>
      <c r="J153" s="132">
        <f t="shared" si="3"/>
        <v>10.715</v>
      </c>
      <c r="K153" s="133">
        <f t="shared" si="4"/>
        <v>11.2525</v>
      </c>
      <c r="L153" s="133"/>
      <c r="M153" s="134">
        <v>7.0</v>
      </c>
      <c r="N153" s="135">
        <v>13.45</v>
      </c>
      <c r="O153" s="136">
        <v>12.88</v>
      </c>
      <c r="P153" s="132">
        <v>7.9</v>
      </c>
      <c r="Q153" s="136">
        <v>12.0</v>
      </c>
      <c r="R153" s="183">
        <v>16.25</v>
      </c>
      <c r="S153" s="137">
        <v>15.0</v>
      </c>
      <c r="T153" s="138">
        <v>13.75</v>
      </c>
      <c r="U153" s="139">
        <f t="shared" si="5"/>
        <v>9.764285714</v>
      </c>
      <c r="V153" s="139">
        <f t="shared" si="6"/>
        <v>10.825</v>
      </c>
      <c r="W153" s="139">
        <f t="shared" si="7"/>
        <v>12.44</v>
      </c>
      <c r="X153" s="139">
        <f t="shared" si="8"/>
        <v>15.76923077</v>
      </c>
      <c r="Y153" s="139"/>
      <c r="Z153" s="140">
        <v>12.3</v>
      </c>
      <c r="AA153" s="141">
        <v>12.13</v>
      </c>
      <c r="AB153" s="142">
        <v>17.35</v>
      </c>
      <c r="AC153" s="141">
        <v>16.4</v>
      </c>
      <c r="AD153" s="140">
        <v>15.6</v>
      </c>
      <c r="AE153" s="141">
        <v>14.3</v>
      </c>
      <c r="AF153" s="144">
        <f t="shared" si="9"/>
        <v>14.68</v>
      </c>
      <c r="AG153" s="145"/>
      <c r="AH153" s="146">
        <v>13.28</v>
      </c>
      <c r="AI153" s="132">
        <v>12.0</v>
      </c>
      <c r="AJ153" s="132">
        <f t="shared" si="10"/>
        <v>12.768</v>
      </c>
      <c r="AK153" s="132">
        <v>8.75</v>
      </c>
      <c r="AL153" s="132">
        <v>16.5</v>
      </c>
      <c r="AM153" s="144">
        <f t="shared" si="11"/>
        <v>11.85</v>
      </c>
      <c r="AN153" s="147">
        <f t="shared" si="12"/>
        <v>12.09333333</v>
      </c>
      <c r="AO153" s="148">
        <f t="shared" si="13"/>
        <v>13.4825</v>
      </c>
      <c r="AP153" s="148">
        <f t="shared" si="14"/>
        <v>11.26614035</v>
      </c>
      <c r="AQ153" s="148">
        <f t="shared" si="15"/>
        <v>12.40273504</v>
      </c>
      <c r="AR153" s="149">
        <f t="shared" si="16"/>
        <v>118</v>
      </c>
      <c r="AS153" s="133">
        <f t="shared" si="17"/>
        <v>61.87463675</v>
      </c>
      <c r="AT153" s="149">
        <f t="shared" si="18"/>
        <v>108</v>
      </c>
      <c r="AU153" s="133">
        <f t="shared" si="19"/>
        <v>73.96797009</v>
      </c>
      <c r="AV153" s="149">
        <f t="shared" si="20"/>
        <v>111</v>
      </c>
      <c r="AW153" s="133">
        <f t="shared" si="21"/>
        <v>73.69463675</v>
      </c>
      <c r="AX153" s="149">
        <f t="shared" si="22"/>
        <v>122</v>
      </c>
      <c r="AY153" s="147">
        <f t="shared" si="23"/>
        <v>61.60130342</v>
      </c>
      <c r="AZ153" s="149">
        <f t="shared" si="24"/>
        <v>117</v>
      </c>
      <c r="BA153" s="181"/>
      <c r="BB153" s="181"/>
      <c r="BC153" s="181"/>
      <c r="BD153" s="181"/>
      <c r="BE153" s="152"/>
      <c r="BF153" s="152"/>
      <c r="BG153" s="152"/>
      <c r="BH153" s="152"/>
      <c r="BI153" s="152"/>
      <c r="BJ153" s="152"/>
      <c r="BK153" s="152"/>
      <c r="BL153" s="152"/>
      <c r="BM153" s="152"/>
      <c r="BN153" s="100"/>
      <c r="BO153" s="126"/>
      <c r="BP153" s="126"/>
    </row>
    <row r="154" ht="30.0" customHeight="1">
      <c r="A154" s="153" t="s">
        <v>4705</v>
      </c>
      <c r="B154" s="153" t="s">
        <v>331</v>
      </c>
      <c r="C154" s="102">
        <f t="shared" si="1"/>
        <v>12.16461538</v>
      </c>
      <c r="D154" s="103"/>
      <c r="E154" s="104">
        <v>12.95</v>
      </c>
      <c r="F154" s="105">
        <v>10.3</v>
      </c>
      <c r="G154" s="105">
        <f t="shared" si="2"/>
        <v>11.625</v>
      </c>
      <c r="H154" s="106">
        <v>13.2</v>
      </c>
      <c r="I154" s="106">
        <v>14.45</v>
      </c>
      <c r="J154" s="106">
        <f t="shared" si="3"/>
        <v>13.825</v>
      </c>
      <c r="K154" s="107">
        <f t="shared" si="4"/>
        <v>12.725</v>
      </c>
      <c r="L154" s="107"/>
      <c r="M154" s="108">
        <v>7.0</v>
      </c>
      <c r="N154" s="109">
        <v>10.08</v>
      </c>
      <c r="O154" s="110">
        <v>13.13</v>
      </c>
      <c r="P154" s="106">
        <v>12.5</v>
      </c>
      <c r="Q154" s="110">
        <v>13.63</v>
      </c>
      <c r="R154" s="110">
        <v>17.0</v>
      </c>
      <c r="S154" s="154">
        <v>12.63</v>
      </c>
      <c r="T154" s="112">
        <v>12.13</v>
      </c>
      <c r="U154" s="113">
        <f t="shared" si="5"/>
        <v>8.32</v>
      </c>
      <c r="V154" s="113">
        <f t="shared" si="6"/>
        <v>12.315</v>
      </c>
      <c r="W154" s="113">
        <f t="shared" si="7"/>
        <v>13.38</v>
      </c>
      <c r="X154" s="113">
        <f t="shared" si="8"/>
        <v>15.31923077</v>
      </c>
      <c r="Y154" s="113"/>
      <c r="Z154" s="114">
        <v>10.58</v>
      </c>
      <c r="AA154" s="115">
        <v>7.65</v>
      </c>
      <c r="AB154" s="116">
        <v>8.48</v>
      </c>
      <c r="AC154" s="115">
        <v>9.13</v>
      </c>
      <c r="AD154" s="114">
        <v>17.3</v>
      </c>
      <c r="AE154" s="115">
        <v>7.85</v>
      </c>
      <c r="AF154" s="118">
        <f t="shared" si="9"/>
        <v>10.165</v>
      </c>
      <c r="AG154" s="119"/>
      <c r="AH154" s="120">
        <v>11.68</v>
      </c>
      <c r="AI154" s="106">
        <v>12.63</v>
      </c>
      <c r="AJ154" s="106">
        <f t="shared" si="10"/>
        <v>12.06</v>
      </c>
      <c r="AK154" s="106">
        <v>12.3</v>
      </c>
      <c r="AL154" s="106">
        <v>15.75</v>
      </c>
      <c r="AM154" s="118">
        <f t="shared" si="11"/>
        <v>13.68</v>
      </c>
      <c r="AN154" s="121">
        <f t="shared" si="12"/>
        <v>12.72333333</v>
      </c>
      <c r="AO154" s="122">
        <f t="shared" si="13"/>
        <v>13.04016667</v>
      </c>
      <c r="AP154" s="122">
        <f t="shared" si="14"/>
        <v>11.24298246</v>
      </c>
      <c r="AQ154" s="122">
        <f t="shared" si="15"/>
        <v>12.16461538</v>
      </c>
      <c r="AR154" s="123">
        <f t="shared" si="16"/>
        <v>136</v>
      </c>
      <c r="AS154" s="107">
        <f t="shared" si="17"/>
        <v>61.85589744</v>
      </c>
      <c r="AT154" s="123">
        <f t="shared" si="18"/>
        <v>109</v>
      </c>
      <c r="AU154" s="107">
        <f t="shared" si="19"/>
        <v>74.57923077</v>
      </c>
      <c r="AV154" s="123">
        <f t="shared" si="20"/>
        <v>104</v>
      </c>
      <c r="AW154" s="107">
        <f t="shared" si="21"/>
        <v>72.58089744</v>
      </c>
      <c r="AX154" s="123">
        <f t="shared" si="22"/>
        <v>130</v>
      </c>
      <c r="AY154" s="121">
        <f t="shared" si="23"/>
        <v>59.8575641</v>
      </c>
      <c r="AZ154" s="123">
        <f t="shared" si="24"/>
        <v>136</v>
      </c>
      <c r="BA154" s="180"/>
      <c r="BB154" s="180"/>
      <c r="BC154" s="180"/>
      <c r="BD154" s="180"/>
      <c r="BE154" s="125"/>
      <c r="BF154" s="125"/>
      <c r="BG154" s="125"/>
      <c r="BH154" s="125"/>
      <c r="BI154" s="125"/>
      <c r="BJ154" s="125"/>
      <c r="BK154" s="125"/>
      <c r="BL154" s="125"/>
      <c r="BM154" s="125"/>
      <c r="BN154" s="100"/>
      <c r="BO154" s="126"/>
      <c r="BP154" s="126"/>
    </row>
    <row r="155" ht="30.0" customHeight="1">
      <c r="A155" s="160" t="s">
        <v>2581</v>
      </c>
      <c r="B155" s="160" t="s">
        <v>2582</v>
      </c>
      <c r="C155" s="128">
        <f t="shared" si="1"/>
        <v>11.58709402</v>
      </c>
      <c r="D155" s="129"/>
      <c r="E155" s="168">
        <v>14.18</v>
      </c>
      <c r="F155" s="168">
        <v>8.55</v>
      </c>
      <c r="G155" s="131">
        <f t="shared" si="2"/>
        <v>11.365</v>
      </c>
      <c r="H155" s="132">
        <v>11.13</v>
      </c>
      <c r="I155" s="132">
        <v>14.4</v>
      </c>
      <c r="J155" s="132">
        <f t="shared" si="3"/>
        <v>12.765</v>
      </c>
      <c r="K155" s="133">
        <f t="shared" si="4"/>
        <v>12.065</v>
      </c>
      <c r="L155" s="133"/>
      <c r="M155" s="134">
        <v>7.0</v>
      </c>
      <c r="N155" s="135">
        <v>11.75</v>
      </c>
      <c r="O155" s="136">
        <v>11.88</v>
      </c>
      <c r="P155" s="132">
        <v>9.4</v>
      </c>
      <c r="Q155" s="136">
        <v>8.88</v>
      </c>
      <c r="R155" s="136">
        <v>15.31</v>
      </c>
      <c r="S155" s="137">
        <v>14.63</v>
      </c>
      <c r="T155" s="138">
        <v>10.5</v>
      </c>
      <c r="U155" s="139">
        <f t="shared" si="5"/>
        <v>9.035714286</v>
      </c>
      <c r="V155" s="139">
        <f t="shared" si="6"/>
        <v>9.95</v>
      </c>
      <c r="W155" s="139">
        <f t="shared" si="7"/>
        <v>10.38</v>
      </c>
      <c r="X155" s="139">
        <f t="shared" si="8"/>
        <v>15.04846154</v>
      </c>
      <c r="Y155" s="139"/>
      <c r="Z155" s="140">
        <v>10.85</v>
      </c>
      <c r="AA155" s="141">
        <v>12.43</v>
      </c>
      <c r="AB155" s="142">
        <v>12.45</v>
      </c>
      <c r="AC155" s="141">
        <v>12.5</v>
      </c>
      <c r="AD155" s="140">
        <v>11.8</v>
      </c>
      <c r="AE155" s="141">
        <v>8.15</v>
      </c>
      <c r="AF155" s="144">
        <f t="shared" si="9"/>
        <v>11.36333333</v>
      </c>
      <c r="AG155" s="145"/>
      <c r="AH155" s="146">
        <v>10.0</v>
      </c>
      <c r="AI155" s="132">
        <v>13.25</v>
      </c>
      <c r="AJ155" s="132">
        <f t="shared" si="10"/>
        <v>11.3</v>
      </c>
      <c r="AK155" s="132">
        <v>11.83</v>
      </c>
      <c r="AL155" s="132">
        <v>17.5</v>
      </c>
      <c r="AM155" s="144">
        <f t="shared" si="11"/>
        <v>14.098</v>
      </c>
      <c r="AN155" s="147">
        <f t="shared" si="12"/>
        <v>12.40166667</v>
      </c>
      <c r="AO155" s="148">
        <f t="shared" si="13"/>
        <v>11.93983333</v>
      </c>
      <c r="AP155" s="148">
        <f t="shared" si="14"/>
        <v>11.21578947</v>
      </c>
      <c r="AQ155" s="148">
        <f t="shared" si="15"/>
        <v>11.58709402</v>
      </c>
      <c r="AR155" s="149">
        <f t="shared" si="16"/>
        <v>168</v>
      </c>
      <c r="AS155" s="133">
        <f t="shared" si="17"/>
        <v>57.35418803</v>
      </c>
      <c r="AT155" s="149">
        <f t="shared" si="18"/>
        <v>167</v>
      </c>
      <c r="AU155" s="133">
        <f t="shared" si="19"/>
        <v>69.7558547</v>
      </c>
      <c r="AV155" s="149">
        <f t="shared" si="20"/>
        <v>159</v>
      </c>
      <c r="AW155" s="133">
        <f t="shared" si="21"/>
        <v>71.79252137</v>
      </c>
      <c r="AX155" s="149">
        <f t="shared" si="22"/>
        <v>140</v>
      </c>
      <c r="AY155" s="147">
        <f t="shared" si="23"/>
        <v>59.3908547</v>
      </c>
      <c r="AZ155" s="149">
        <f t="shared" si="24"/>
        <v>145</v>
      </c>
      <c r="BA155" s="181"/>
      <c r="BB155" s="181"/>
      <c r="BC155" s="181"/>
      <c r="BD155" s="181"/>
      <c r="BE155" s="152"/>
      <c r="BF155" s="152"/>
      <c r="BG155" s="152"/>
      <c r="BH155" s="152"/>
      <c r="BI155" s="152"/>
      <c r="BJ155" s="152"/>
      <c r="BK155" s="152"/>
      <c r="BL155" s="152"/>
      <c r="BM155" s="152"/>
      <c r="BN155" s="100"/>
      <c r="BO155" s="126"/>
      <c r="BP155" s="126"/>
    </row>
    <row r="156" ht="30.0" customHeight="1">
      <c r="A156" s="162" t="s">
        <v>3200</v>
      </c>
      <c r="B156" s="162" t="s">
        <v>2995</v>
      </c>
      <c r="C156" s="102">
        <f t="shared" si="1"/>
        <v>11.59726496</v>
      </c>
      <c r="D156" s="103"/>
      <c r="E156" s="104">
        <v>12.23</v>
      </c>
      <c r="F156" s="105">
        <v>8.7</v>
      </c>
      <c r="G156" s="105">
        <f t="shared" si="2"/>
        <v>10.465</v>
      </c>
      <c r="H156" s="106">
        <v>12.25</v>
      </c>
      <c r="I156" s="106">
        <v>11.48</v>
      </c>
      <c r="J156" s="106">
        <f t="shared" si="3"/>
        <v>11.865</v>
      </c>
      <c r="K156" s="107">
        <f t="shared" si="4"/>
        <v>11.165</v>
      </c>
      <c r="L156" s="107"/>
      <c r="M156" s="108">
        <v>7.0</v>
      </c>
      <c r="N156" s="109">
        <v>11.31</v>
      </c>
      <c r="O156" s="110">
        <v>13.5</v>
      </c>
      <c r="P156" s="106">
        <v>14.85</v>
      </c>
      <c r="Q156" s="110">
        <v>6.0</v>
      </c>
      <c r="R156" s="110">
        <v>18.0</v>
      </c>
      <c r="S156" s="154">
        <v>11.88</v>
      </c>
      <c r="T156" s="112">
        <v>9.38</v>
      </c>
      <c r="U156" s="113">
        <f t="shared" si="5"/>
        <v>8.847142857</v>
      </c>
      <c r="V156" s="113">
        <f t="shared" si="6"/>
        <v>12.115</v>
      </c>
      <c r="W156" s="113">
        <f t="shared" si="7"/>
        <v>9.75</v>
      </c>
      <c r="X156" s="113">
        <f t="shared" si="8"/>
        <v>15.64615385</v>
      </c>
      <c r="Y156" s="113"/>
      <c r="Z156" s="114">
        <v>9.75</v>
      </c>
      <c r="AA156" s="115">
        <v>10.02</v>
      </c>
      <c r="AB156" s="116">
        <v>10.8</v>
      </c>
      <c r="AC156" s="115">
        <v>13.55</v>
      </c>
      <c r="AD156" s="114">
        <v>17.45</v>
      </c>
      <c r="AE156" s="115">
        <v>9.05</v>
      </c>
      <c r="AF156" s="118">
        <f t="shared" si="9"/>
        <v>11.77</v>
      </c>
      <c r="AG156" s="119"/>
      <c r="AH156" s="120">
        <v>11.25</v>
      </c>
      <c r="AI156" s="106">
        <v>13.13</v>
      </c>
      <c r="AJ156" s="106">
        <f t="shared" si="10"/>
        <v>12.002</v>
      </c>
      <c r="AK156" s="106">
        <v>10.4</v>
      </c>
      <c r="AL156" s="106">
        <v>16.5</v>
      </c>
      <c r="AM156" s="118">
        <f t="shared" si="11"/>
        <v>12.84</v>
      </c>
      <c r="AN156" s="121">
        <f t="shared" si="12"/>
        <v>12.155</v>
      </c>
      <c r="AO156" s="122">
        <f t="shared" si="13"/>
        <v>11.98333333</v>
      </c>
      <c r="AP156" s="122">
        <f t="shared" si="14"/>
        <v>11.19087719</v>
      </c>
      <c r="AQ156" s="122">
        <f t="shared" si="15"/>
        <v>11.59726496</v>
      </c>
      <c r="AR156" s="123">
        <f t="shared" si="16"/>
        <v>167</v>
      </c>
      <c r="AS156" s="107">
        <f t="shared" si="17"/>
        <v>56.15286325</v>
      </c>
      <c r="AT156" s="123">
        <f t="shared" si="18"/>
        <v>182</v>
      </c>
      <c r="AU156" s="107">
        <f t="shared" si="19"/>
        <v>68.30786325</v>
      </c>
      <c r="AV156" s="123">
        <f t="shared" si="20"/>
        <v>177</v>
      </c>
      <c r="AW156" s="107">
        <f t="shared" si="21"/>
        <v>69.97952991</v>
      </c>
      <c r="AX156" s="123">
        <f t="shared" si="22"/>
        <v>163</v>
      </c>
      <c r="AY156" s="121">
        <f t="shared" si="23"/>
        <v>57.82452991</v>
      </c>
      <c r="AZ156" s="123">
        <f t="shared" si="24"/>
        <v>160</v>
      </c>
      <c r="BA156" s="180"/>
      <c r="BB156" s="180"/>
      <c r="BC156" s="180"/>
      <c r="BD156" s="180"/>
      <c r="BE156" s="125"/>
      <c r="BF156" s="125"/>
      <c r="BG156" s="125"/>
      <c r="BH156" s="125"/>
      <c r="BI156" s="125"/>
      <c r="BJ156" s="125"/>
      <c r="BK156" s="125"/>
      <c r="BL156" s="125"/>
      <c r="BM156" s="125"/>
      <c r="BN156" s="100"/>
      <c r="BO156" s="126"/>
      <c r="BP156" s="126"/>
    </row>
    <row r="157" ht="30.0" customHeight="1">
      <c r="A157" s="127" t="s">
        <v>5290</v>
      </c>
      <c r="B157" s="127" t="s">
        <v>291</v>
      </c>
      <c r="C157" s="128">
        <f t="shared" si="1"/>
        <v>12.14393162</v>
      </c>
      <c r="D157" s="129"/>
      <c r="E157" s="130">
        <v>13.25</v>
      </c>
      <c r="F157" s="131">
        <v>11.4</v>
      </c>
      <c r="G157" s="131">
        <f t="shared" si="2"/>
        <v>12.325</v>
      </c>
      <c r="H157" s="132">
        <v>12.85</v>
      </c>
      <c r="I157" s="132">
        <v>12.15</v>
      </c>
      <c r="J157" s="132">
        <f t="shared" si="3"/>
        <v>12.5</v>
      </c>
      <c r="K157" s="133">
        <f t="shared" si="4"/>
        <v>12.4125</v>
      </c>
      <c r="L157" s="133"/>
      <c r="M157" s="134">
        <v>7.0</v>
      </c>
      <c r="N157" s="135">
        <v>10.39</v>
      </c>
      <c r="O157" s="136">
        <v>13.0</v>
      </c>
      <c r="P157" s="132">
        <v>11.6</v>
      </c>
      <c r="Q157" s="136">
        <v>13.0</v>
      </c>
      <c r="R157" s="136">
        <v>17.69</v>
      </c>
      <c r="S157" s="137">
        <v>13.25</v>
      </c>
      <c r="T157" s="138">
        <v>12.5</v>
      </c>
      <c r="U157" s="139">
        <f t="shared" si="5"/>
        <v>8.452857143</v>
      </c>
      <c r="V157" s="139">
        <f t="shared" si="6"/>
        <v>12.05</v>
      </c>
      <c r="W157" s="139">
        <f t="shared" si="7"/>
        <v>13</v>
      </c>
      <c r="X157" s="139">
        <f t="shared" si="8"/>
        <v>15.98230769</v>
      </c>
      <c r="Y157" s="139"/>
      <c r="Z157" s="140">
        <v>13.08</v>
      </c>
      <c r="AA157" s="141">
        <v>8.9</v>
      </c>
      <c r="AB157" s="142">
        <v>9.63</v>
      </c>
      <c r="AC157" s="141">
        <v>10.78</v>
      </c>
      <c r="AD157" s="140">
        <v>16.6</v>
      </c>
      <c r="AE157" s="141">
        <v>11.98</v>
      </c>
      <c r="AF157" s="144">
        <f t="shared" si="9"/>
        <v>11.82833333</v>
      </c>
      <c r="AG157" s="145"/>
      <c r="AH157" s="146">
        <v>8.75</v>
      </c>
      <c r="AI157" s="132">
        <v>12.63</v>
      </c>
      <c r="AJ157" s="132">
        <f t="shared" si="10"/>
        <v>10.302</v>
      </c>
      <c r="AK157" s="132">
        <v>11.55</v>
      </c>
      <c r="AL157" s="132">
        <v>14.75</v>
      </c>
      <c r="AM157" s="144">
        <f t="shared" si="11"/>
        <v>12.83</v>
      </c>
      <c r="AN157" s="147">
        <f t="shared" si="12"/>
        <v>11.33</v>
      </c>
      <c r="AO157" s="148">
        <f t="shared" si="13"/>
        <v>13.077</v>
      </c>
      <c r="AP157" s="148">
        <f t="shared" si="14"/>
        <v>11.16175439</v>
      </c>
      <c r="AQ157" s="148">
        <f t="shared" si="15"/>
        <v>12.14393162</v>
      </c>
      <c r="AR157" s="149">
        <f t="shared" si="16"/>
        <v>137</v>
      </c>
      <c r="AS157" s="133">
        <f t="shared" si="17"/>
        <v>61.92536325</v>
      </c>
      <c r="AT157" s="149">
        <f t="shared" si="18"/>
        <v>107</v>
      </c>
      <c r="AU157" s="133">
        <f t="shared" si="19"/>
        <v>73.25536325</v>
      </c>
      <c r="AV157" s="149">
        <f t="shared" si="20"/>
        <v>121</v>
      </c>
      <c r="AW157" s="133">
        <f t="shared" si="21"/>
        <v>69.75036325</v>
      </c>
      <c r="AX157" s="149">
        <f t="shared" si="22"/>
        <v>165</v>
      </c>
      <c r="AY157" s="147">
        <f t="shared" si="23"/>
        <v>58.42036325</v>
      </c>
      <c r="AZ157" s="149">
        <f t="shared" si="24"/>
        <v>152</v>
      </c>
      <c r="BA157" s="179"/>
      <c r="BB157" s="179"/>
      <c r="BC157" s="179"/>
      <c r="BD157" s="179"/>
      <c r="BE157" s="152"/>
      <c r="BF157" s="152"/>
      <c r="BG157" s="152"/>
      <c r="BH157" s="152"/>
      <c r="BI157" s="152"/>
      <c r="BJ157" s="152"/>
      <c r="BK157" s="152"/>
      <c r="BL157" s="152"/>
      <c r="BM157" s="152"/>
      <c r="BN157" s="100"/>
      <c r="BO157" s="126"/>
      <c r="BP157" s="126"/>
    </row>
    <row r="158" ht="30.0" customHeight="1">
      <c r="A158" s="153" t="s">
        <v>5132</v>
      </c>
      <c r="B158" s="153" t="s">
        <v>329</v>
      </c>
      <c r="C158" s="102">
        <f t="shared" si="1"/>
        <v>11.60397436</v>
      </c>
      <c r="D158" s="103"/>
      <c r="E158" s="104">
        <v>8.5</v>
      </c>
      <c r="F158" s="105">
        <v>8.25</v>
      </c>
      <c r="G158" s="105">
        <f t="shared" si="2"/>
        <v>8.375</v>
      </c>
      <c r="H158" s="106">
        <v>10.68</v>
      </c>
      <c r="I158" s="106">
        <v>11.1</v>
      </c>
      <c r="J158" s="106">
        <f t="shared" si="3"/>
        <v>10.89</v>
      </c>
      <c r="K158" s="107">
        <f t="shared" si="4"/>
        <v>9.6325</v>
      </c>
      <c r="L158" s="107"/>
      <c r="M158" s="108">
        <v>7.0</v>
      </c>
      <c r="N158" s="184">
        <v>13.1875</v>
      </c>
      <c r="O158" s="110">
        <v>11.38</v>
      </c>
      <c r="P158" s="106">
        <v>11.4</v>
      </c>
      <c r="Q158" s="110">
        <v>14.44</v>
      </c>
      <c r="R158" s="110">
        <v>14.63</v>
      </c>
      <c r="S158" s="154">
        <v>11.5</v>
      </c>
      <c r="T158" s="112">
        <v>8.5</v>
      </c>
      <c r="U158" s="113">
        <f t="shared" si="5"/>
        <v>9.651785714</v>
      </c>
      <c r="V158" s="113">
        <f t="shared" si="6"/>
        <v>9.95</v>
      </c>
      <c r="W158" s="113">
        <f t="shared" si="7"/>
        <v>12.91</v>
      </c>
      <c r="X158" s="113">
        <f t="shared" si="8"/>
        <v>13.42615385</v>
      </c>
      <c r="Y158" s="113"/>
      <c r="Z158" s="114">
        <v>9.03</v>
      </c>
      <c r="AA158" s="115">
        <v>6.9</v>
      </c>
      <c r="AB158" s="116">
        <v>10.93</v>
      </c>
      <c r="AC158" s="115">
        <v>11.08</v>
      </c>
      <c r="AD158" s="114">
        <v>11.0</v>
      </c>
      <c r="AE158" s="115">
        <v>11.98</v>
      </c>
      <c r="AF158" s="118">
        <f t="shared" si="9"/>
        <v>10.15333333</v>
      </c>
      <c r="AG158" s="119"/>
      <c r="AH158" s="120">
        <v>14.0</v>
      </c>
      <c r="AI158" s="106">
        <v>15.75</v>
      </c>
      <c r="AJ158" s="106">
        <f t="shared" si="10"/>
        <v>14.7</v>
      </c>
      <c r="AK158" s="106">
        <v>14.85</v>
      </c>
      <c r="AL158" s="106">
        <v>18.0</v>
      </c>
      <c r="AM158" s="118">
        <f t="shared" si="11"/>
        <v>16.11</v>
      </c>
      <c r="AN158" s="121">
        <f t="shared" si="12"/>
        <v>15.24166667</v>
      </c>
      <c r="AO158" s="122">
        <f t="shared" si="13"/>
        <v>12.02466667</v>
      </c>
      <c r="AP158" s="122">
        <f t="shared" si="14"/>
        <v>11.16114035</v>
      </c>
      <c r="AQ158" s="122">
        <f t="shared" si="15"/>
        <v>11.60397436</v>
      </c>
      <c r="AR158" s="123">
        <f t="shared" si="16"/>
        <v>166</v>
      </c>
      <c r="AS158" s="107">
        <f t="shared" si="17"/>
        <v>55.94794872</v>
      </c>
      <c r="AT158" s="123">
        <f t="shared" si="18"/>
        <v>185</v>
      </c>
      <c r="AU158" s="107">
        <f t="shared" si="19"/>
        <v>71.18961538</v>
      </c>
      <c r="AV158" s="123">
        <f t="shared" si="20"/>
        <v>150</v>
      </c>
      <c r="AW158" s="107">
        <f t="shared" si="21"/>
        <v>76.51128205</v>
      </c>
      <c r="AX158" s="123">
        <f t="shared" si="22"/>
        <v>94</v>
      </c>
      <c r="AY158" s="121">
        <f t="shared" si="23"/>
        <v>61.26961538</v>
      </c>
      <c r="AZ158" s="123">
        <f t="shared" si="24"/>
        <v>123</v>
      </c>
      <c r="BA158" s="180"/>
      <c r="BB158" s="180"/>
      <c r="BC158" s="180"/>
      <c r="BD158" s="180"/>
      <c r="BE158" s="125"/>
      <c r="BF158" s="125"/>
      <c r="BG158" s="125"/>
      <c r="BH158" s="125"/>
      <c r="BI158" s="125"/>
      <c r="BJ158" s="125"/>
      <c r="BK158" s="125"/>
      <c r="BL158" s="125"/>
      <c r="BM158" s="125"/>
      <c r="BN158" s="100"/>
      <c r="BO158" s="126"/>
      <c r="BP158" s="126"/>
    </row>
    <row r="159" ht="30.0" customHeight="1">
      <c r="A159" s="127" t="s">
        <v>5143</v>
      </c>
      <c r="B159" s="127" t="s">
        <v>2323</v>
      </c>
      <c r="C159" s="128">
        <f t="shared" si="1"/>
        <v>11.11555556</v>
      </c>
      <c r="D159" s="129"/>
      <c r="E159" s="130">
        <v>8.95</v>
      </c>
      <c r="F159" s="131">
        <v>6.15</v>
      </c>
      <c r="G159" s="131">
        <f t="shared" si="2"/>
        <v>7.55</v>
      </c>
      <c r="H159" s="132">
        <v>9.5</v>
      </c>
      <c r="I159" s="132">
        <v>11.48</v>
      </c>
      <c r="J159" s="132">
        <f t="shared" si="3"/>
        <v>10.49</v>
      </c>
      <c r="K159" s="133">
        <f t="shared" si="4"/>
        <v>9.02</v>
      </c>
      <c r="L159" s="133"/>
      <c r="M159" s="134">
        <v>7.0</v>
      </c>
      <c r="N159" s="135">
        <v>10.6</v>
      </c>
      <c r="O159" s="136">
        <v>12.5</v>
      </c>
      <c r="P159" s="132">
        <v>14.65</v>
      </c>
      <c r="Q159" s="136">
        <v>11.31</v>
      </c>
      <c r="R159" s="136">
        <v>14.63</v>
      </c>
      <c r="S159" s="137">
        <v>9.38</v>
      </c>
      <c r="T159" s="138">
        <v>10.0</v>
      </c>
      <c r="U159" s="139">
        <f t="shared" si="5"/>
        <v>8.542857143</v>
      </c>
      <c r="V159" s="139">
        <f t="shared" si="6"/>
        <v>12.325</v>
      </c>
      <c r="W159" s="139">
        <f t="shared" si="7"/>
        <v>11.905</v>
      </c>
      <c r="X159" s="139">
        <f t="shared" si="8"/>
        <v>12.61076923</v>
      </c>
      <c r="Y159" s="139"/>
      <c r="Z159" s="140">
        <v>12.25</v>
      </c>
      <c r="AA159" s="141">
        <v>7.5</v>
      </c>
      <c r="AB159" s="142">
        <v>15.5</v>
      </c>
      <c r="AC159" s="141">
        <v>15.23</v>
      </c>
      <c r="AD159" s="140">
        <v>14.1</v>
      </c>
      <c r="AE159" s="141">
        <v>12.8</v>
      </c>
      <c r="AF159" s="144">
        <f t="shared" si="9"/>
        <v>12.89666667</v>
      </c>
      <c r="AG159" s="145"/>
      <c r="AH159" s="146">
        <v>8.38</v>
      </c>
      <c r="AI159" s="132">
        <v>11.25</v>
      </c>
      <c r="AJ159" s="132">
        <f t="shared" si="10"/>
        <v>9.528</v>
      </c>
      <c r="AK159" s="132">
        <v>12.45</v>
      </c>
      <c r="AL159" s="132">
        <v>15.0</v>
      </c>
      <c r="AM159" s="144">
        <f t="shared" si="11"/>
        <v>13.47</v>
      </c>
      <c r="AN159" s="147">
        <f t="shared" si="12"/>
        <v>11.31833333</v>
      </c>
      <c r="AO159" s="148">
        <f t="shared" si="13"/>
        <v>11.0975</v>
      </c>
      <c r="AP159" s="148">
        <f t="shared" si="14"/>
        <v>11.1345614</v>
      </c>
      <c r="AQ159" s="148">
        <f t="shared" si="15"/>
        <v>11.11555556</v>
      </c>
      <c r="AR159" s="149">
        <f t="shared" si="16"/>
        <v>203</v>
      </c>
      <c r="AS159" s="133">
        <f t="shared" si="17"/>
        <v>53.20277778</v>
      </c>
      <c r="AT159" s="149">
        <f t="shared" si="18"/>
        <v>217</v>
      </c>
      <c r="AU159" s="133">
        <f t="shared" si="19"/>
        <v>64.52111111</v>
      </c>
      <c r="AV159" s="149">
        <f t="shared" si="20"/>
        <v>211</v>
      </c>
      <c r="AW159" s="133">
        <f t="shared" si="21"/>
        <v>64.48777778</v>
      </c>
      <c r="AX159" s="149">
        <f t="shared" si="22"/>
        <v>205</v>
      </c>
      <c r="AY159" s="147">
        <f t="shared" si="23"/>
        <v>53.16944444</v>
      </c>
      <c r="AZ159" s="149">
        <f t="shared" si="24"/>
        <v>214</v>
      </c>
      <c r="BA159" s="179"/>
      <c r="BB159" s="179"/>
      <c r="BC159" s="179"/>
      <c r="BD159" s="179"/>
      <c r="BE159" s="152"/>
      <c r="BF159" s="152"/>
      <c r="BG159" s="152"/>
      <c r="BH159" s="152"/>
      <c r="BI159" s="152"/>
      <c r="BJ159" s="152"/>
      <c r="BK159" s="152"/>
      <c r="BL159" s="152"/>
      <c r="BM159" s="152"/>
      <c r="BN159" s="100"/>
      <c r="BO159" s="126"/>
      <c r="BP159" s="126"/>
    </row>
    <row r="160" ht="30.0" customHeight="1">
      <c r="A160" s="153" t="s">
        <v>4211</v>
      </c>
      <c r="B160" s="153" t="s">
        <v>331</v>
      </c>
      <c r="C160" s="102">
        <f t="shared" si="1"/>
        <v>10.67777778</v>
      </c>
      <c r="D160" s="103"/>
      <c r="E160" s="104">
        <v>3.38</v>
      </c>
      <c r="F160" s="105">
        <v>9.58</v>
      </c>
      <c r="G160" s="105">
        <f t="shared" si="2"/>
        <v>6.48</v>
      </c>
      <c r="H160" s="106">
        <v>6.03</v>
      </c>
      <c r="I160" s="106">
        <v>9.95</v>
      </c>
      <c r="J160" s="106">
        <f t="shared" si="3"/>
        <v>7.99</v>
      </c>
      <c r="K160" s="107">
        <f t="shared" si="4"/>
        <v>7.235</v>
      </c>
      <c r="L160" s="107"/>
      <c r="M160" s="108">
        <v>7.0</v>
      </c>
      <c r="N160" s="109">
        <v>12.88</v>
      </c>
      <c r="O160" s="110">
        <v>8.0</v>
      </c>
      <c r="P160" s="106">
        <v>13.3</v>
      </c>
      <c r="Q160" s="110">
        <v>10.63</v>
      </c>
      <c r="R160" s="110">
        <v>12.63</v>
      </c>
      <c r="S160" s="154">
        <v>9.0</v>
      </c>
      <c r="T160" s="112">
        <v>12.0</v>
      </c>
      <c r="U160" s="113">
        <f t="shared" si="5"/>
        <v>9.52</v>
      </c>
      <c r="V160" s="113">
        <f t="shared" si="6"/>
        <v>12.65</v>
      </c>
      <c r="W160" s="113">
        <f t="shared" si="7"/>
        <v>9.315</v>
      </c>
      <c r="X160" s="113">
        <f t="shared" si="8"/>
        <v>11.23384615</v>
      </c>
      <c r="Y160" s="113"/>
      <c r="Z160" s="114">
        <v>8.98</v>
      </c>
      <c r="AA160" s="115">
        <v>6.9</v>
      </c>
      <c r="AB160" s="116">
        <v>12.03</v>
      </c>
      <c r="AC160" s="115">
        <v>12.28</v>
      </c>
      <c r="AD160" s="114">
        <v>10.55</v>
      </c>
      <c r="AE160" s="115">
        <v>14.3</v>
      </c>
      <c r="AF160" s="118">
        <f t="shared" si="9"/>
        <v>10.84</v>
      </c>
      <c r="AG160" s="119"/>
      <c r="AH160" s="120">
        <v>12.45</v>
      </c>
      <c r="AI160" s="106">
        <v>18.25</v>
      </c>
      <c r="AJ160" s="106">
        <f t="shared" si="10"/>
        <v>14.77</v>
      </c>
      <c r="AK160" s="106">
        <v>15.28</v>
      </c>
      <c r="AL160" s="106">
        <v>15.25</v>
      </c>
      <c r="AM160" s="118">
        <f t="shared" si="11"/>
        <v>15.268</v>
      </c>
      <c r="AN160" s="121">
        <f t="shared" si="12"/>
        <v>14.82666667</v>
      </c>
      <c r="AO160" s="122">
        <f t="shared" si="13"/>
        <v>10.25366667</v>
      </c>
      <c r="AP160" s="122">
        <f t="shared" si="14"/>
        <v>11.12421053</v>
      </c>
      <c r="AQ160" s="122">
        <f t="shared" si="15"/>
        <v>10.67777778</v>
      </c>
      <c r="AR160" s="123">
        <f t="shared" si="16"/>
        <v>228</v>
      </c>
      <c r="AS160" s="107">
        <f t="shared" si="17"/>
        <v>51.07555556</v>
      </c>
      <c r="AT160" s="123">
        <f t="shared" si="18"/>
        <v>235</v>
      </c>
      <c r="AU160" s="107">
        <f t="shared" si="19"/>
        <v>65.90222222</v>
      </c>
      <c r="AV160" s="123">
        <f t="shared" si="20"/>
        <v>203</v>
      </c>
      <c r="AW160" s="107">
        <f t="shared" si="21"/>
        <v>71.12388889</v>
      </c>
      <c r="AX160" s="123">
        <f t="shared" si="22"/>
        <v>148</v>
      </c>
      <c r="AY160" s="121">
        <f t="shared" si="23"/>
        <v>56.29722222</v>
      </c>
      <c r="AZ160" s="123">
        <f t="shared" si="24"/>
        <v>177</v>
      </c>
      <c r="BA160" s="180"/>
      <c r="BB160" s="180"/>
      <c r="BC160" s="180"/>
      <c r="BD160" s="180"/>
      <c r="BE160" s="125"/>
      <c r="BF160" s="125"/>
      <c r="BG160" s="125"/>
      <c r="BH160" s="125"/>
      <c r="BI160" s="125"/>
      <c r="BJ160" s="125"/>
      <c r="BK160" s="125"/>
      <c r="BL160" s="125"/>
      <c r="BM160" s="125"/>
      <c r="BN160" s="100"/>
      <c r="BO160" s="126"/>
      <c r="BP160" s="126"/>
    </row>
    <row r="161" ht="30.0" customHeight="1">
      <c r="A161" s="127" t="s">
        <v>3537</v>
      </c>
      <c r="B161" s="127" t="s">
        <v>1877</v>
      </c>
      <c r="C161" s="128">
        <f t="shared" si="1"/>
        <v>11.30666667</v>
      </c>
      <c r="D161" s="129"/>
      <c r="E161" s="168">
        <v>9.38</v>
      </c>
      <c r="F161" s="168">
        <v>9.1</v>
      </c>
      <c r="G161" s="131">
        <f t="shared" si="2"/>
        <v>9.24</v>
      </c>
      <c r="H161" s="132">
        <v>9.55</v>
      </c>
      <c r="I161" s="132">
        <v>12.85</v>
      </c>
      <c r="J161" s="132">
        <f t="shared" si="3"/>
        <v>11.2</v>
      </c>
      <c r="K161" s="133">
        <f t="shared" si="4"/>
        <v>10.22</v>
      </c>
      <c r="L161" s="133"/>
      <c r="M161" s="134">
        <v>7.0</v>
      </c>
      <c r="N161" s="135">
        <v>11.51</v>
      </c>
      <c r="O161" s="136">
        <v>12.25</v>
      </c>
      <c r="P161" s="132">
        <v>15.55</v>
      </c>
      <c r="Q161" s="136">
        <v>9.25</v>
      </c>
      <c r="R161" s="136">
        <v>17.0</v>
      </c>
      <c r="S161" s="137">
        <v>13.13</v>
      </c>
      <c r="T161" s="138">
        <v>10.5</v>
      </c>
      <c r="U161" s="139">
        <f t="shared" si="5"/>
        <v>8.932857143</v>
      </c>
      <c r="V161" s="139">
        <f t="shared" si="6"/>
        <v>13.025</v>
      </c>
      <c r="W161" s="139">
        <f t="shared" si="7"/>
        <v>10.75</v>
      </c>
      <c r="X161" s="139">
        <f t="shared" si="8"/>
        <v>15.51153846</v>
      </c>
      <c r="Y161" s="139"/>
      <c r="Z161" s="140">
        <v>11.4</v>
      </c>
      <c r="AA161" s="141">
        <v>12.28</v>
      </c>
      <c r="AB161" s="142">
        <v>12.7</v>
      </c>
      <c r="AC161" s="141">
        <v>14.63</v>
      </c>
      <c r="AD161" s="140">
        <v>14.45</v>
      </c>
      <c r="AE161" s="141">
        <v>12.83</v>
      </c>
      <c r="AF161" s="144">
        <f t="shared" si="9"/>
        <v>13.04833333</v>
      </c>
      <c r="AG161" s="145"/>
      <c r="AH161" s="146">
        <v>8.55</v>
      </c>
      <c r="AI161" s="132">
        <v>9.63</v>
      </c>
      <c r="AJ161" s="132">
        <f t="shared" si="10"/>
        <v>8.982</v>
      </c>
      <c r="AK161" s="132">
        <v>7.15</v>
      </c>
      <c r="AL161" s="132">
        <v>13.75</v>
      </c>
      <c r="AM161" s="144">
        <f t="shared" si="11"/>
        <v>9.79</v>
      </c>
      <c r="AN161" s="147">
        <f t="shared" si="12"/>
        <v>9.13</v>
      </c>
      <c r="AO161" s="148">
        <f t="shared" si="13"/>
        <v>11.5</v>
      </c>
      <c r="AP161" s="148">
        <f t="shared" si="14"/>
        <v>11.10315789</v>
      </c>
      <c r="AQ161" s="148">
        <f t="shared" si="15"/>
        <v>11.30666667</v>
      </c>
      <c r="AR161" s="149">
        <f t="shared" si="16"/>
        <v>187</v>
      </c>
      <c r="AS161" s="133">
        <f t="shared" si="17"/>
        <v>55.83666667</v>
      </c>
      <c r="AT161" s="149">
        <f t="shared" si="18"/>
        <v>188</v>
      </c>
      <c r="AU161" s="133">
        <f t="shared" si="19"/>
        <v>64.96666667</v>
      </c>
      <c r="AV161" s="149">
        <f t="shared" si="20"/>
        <v>209</v>
      </c>
      <c r="AW161" s="133">
        <f t="shared" si="21"/>
        <v>62.60333333</v>
      </c>
      <c r="AX161" s="149">
        <f t="shared" si="22"/>
        <v>220</v>
      </c>
      <c r="AY161" s="147">
        <f t="shared" si="23"/>
        <v>53.47333333</v>
      </c>
      <c r="AZ161" s="149">
        <f t="shared" si="24"/>
        <v>210</v>
      </c>
      <c r="BA161" s="179"/>
      <c r="BB161" s="179"/>
      <c r="BC161" s="179"/>
      <c r="BD161" s="179"/>
      <c r="BE161" s="152"/>
      <c r="BF161" s="152"/>
      <c r="BG161" s="152"/>
      <c r="BH161" s="152"/>
      <c r="BI161" s="152"/>
      <c r="BJ161" s="152"/>
      <c r="BK161" s="152"/>
      <c r="BL161" s="152"/>
      <c r="BM161" s="152"/>
      <c r="BN161" s="100"/>
      <c r="BO161" s="126"/>
      <c r="BP161" s="126"/>
    </row>
    <row r="162" ht="30.0" customHeight="1">
      <c r="A162" s="153" t="s">
        <v>4769</v>
      </c>
      <c r="B162" s="153" t="s">
        <v>4770</v>
      </c>
      <c r="C162" s="102">
        <f t="shared" si="1"/>
        <v>11.07153846</v>
      </c>
      <c r="D162" s="103"/>
      <c r="E162" s="104">
        <v>4.45</v>
      </c>
      <c r="F162" s="105">
        <v>8.45</v>
      </c>
      <c r="G162" s="105">
        <f t="shared" si="2"/>
        <v>6.45</v>
      </c>
      <c r="H162" s="106">
        <v>12.5</v>
      </c>
      <c r="I162" s="106">
        <v>10.7</v>
      </c>
      <c r="J162" s="106">
        <f t="shared" si="3"/>
        <v>11.6</v>
      </c>
      <c r="K162" s="107">
        <f t="shared" si="4"/>
        <v>9.025</v>
      </c>
      <c r="L162" s="107"/>
      <c r="M162" s="108">
        <v>7.0</v>
      </c>
      <c r="N162" s="109">
        <v>12.38</v>
      </c>
      <c r="O162" s="110">
        <v>9.88</v>
      </c>
      <c r="P162" s="106">
        <v>11.3</v>
      </c>
      <c r="Q162" s="110">
        <v>9.56</v>
      </c>
      <c r="R162" s="110">
        <v>16.25</v>
      </c>
      <c r="S162" s="154">
        <v>10.63</v>
      </c>
      <c r="T162" s="112">
        <v>11.63</v>
      </c>
      <c r="U162" s="113">
        <f t="shared" si="5"/>
        <v>9.305714286</v>
      </c>
      <c r="V162" s="113">
        <f t="shared" si="6"/>
        <v>11.465</v>
      </c>
      <c r="W162" s="113">
        <f t="shared" si="7"/>
        <v>9.72</v>
      </c>
      <c r="X162" s="113">
        <f t="shared" si="8"/>
        <v>14.08846154</v>
      </c>
      <c r="Y162" s="113"/>
      <c r="Z162" s="114">
        <v>10.65</v>
      </c>
      <c r="AA162" s="115">
        <v>7.85</v>
      </c>
      <c r="AB162" s="116">
        <v>13.15</v>
      </c>
      <c r="AC162" s="115">
        <v>12.13</v>
      </c>
      <c r="AD162" s="114">
        <v>12.95</v>
      </c>
      <c r="AE162" s="115">
        <v>8.45</v>
      </c>
      <c r="AF162" s="118">
        <f t="shared" si="9"/>
        <v>10.86333333</v>
      </c>
      <c r="AG162" s="119"/>
      <c r="AH162" s="120">
        <v>13.83</v>
      </c>
      <c r="AI162" s="106">
        <v>13.38</v>
      </c>
      <c r="AJ162" s="106">
        <f t="shared" si="10"/>
        <v>13.65</v>
      </c>
      <c r="AK162" s="106">
        <v>13.7</v>
      </c>
      <c r="AL162" s="106">
        <v>14.5</v>
      </c>
      <c r="AM162" s="118">
        <f t="shared" si="11"/>
        <v>14.02</v>
      </c>
      <c r="AN162" s="121">
        <f t="shared" si="12"/>
        <v>13.82333333</v>
      </c>
      <c r="AO162" s="122">
        <f t="shared" si="13"/>
        <v>11.047</v>
      </c>
      <c r="AP162" s="122">
        <f t="shared" si="14"/>
        <v>11.09736842</v>
      </c>
      <c r="AQ162" s="122">
        <f t="shared" si="15"/>
        <v>11.07153846</v>
      </c>
      <c r="AR162" s="123">
        <f t="shared" si="16"/>
        <v>205</v>
      </c>
      <c r="AS162" s="107">
        <f t="shared" si="17"/>
        <v>54.75474359</v>
      </c>
      <c r="AT162" s="123">
        <f t="shared" si="18"/>
        <v>200</v>
      </c>
      <c r="AU162" s="107">
        <f t="shared" si="19"/>
        <v>68.57807692</v>
      </c>
      <c r="AV162" s="123">
        <f t="shared" si="20"/>
        <v>174</v>
      </c>
      <c r="AW162" s="107">
        <f t="shared" si="21"/>
        <v>71.19474359</v>
      </c>
      <c r="AX162" s="123">
        <f t="shared" si="22"/>
        <v>147</v>
      </c>
      <c r="AY162" s="121">
        <f t="shared" si="23"/>
        <v>57.37141026</v>
      </c>
      <c r="AZ162" s="123">
        <f t="shared" si="24"/>
        <v>165</v>
      </c>
      <c r="BA162" s="180"/>
      <c r="BB162" s="180"/>
      <c r="BC162" s="180"/>
      <c r="BD162" s="180"/>
      <c r="BE162" s="125"/>
      <c r="BF162" s="125"/>
      <c r="BG162" s="125"/>
      <c r="BH162" s="125"/>
      <c r="BI162" s="125"/>
      <c r="BJ162" s="125"/>
      <c r="BK162" s="125"/>
      <c r="BL162" s="125"/>
      <c r="BM162" s="125"/>
      <c r="BN162" s="100"/>
      <c r="BO162" s="126"/>
      <c r="BP162" s="126"/>
    </row>
    <row r="163" ht="30.0" customHeight="1">
      <c r="A163" s="127" t="s">
        <v>4300</v>
      </c>
      <c r="B163" s="127" t="s">
        <v>4301</v>
      </c>
      <c r="C163" s="128">
        <f t="shared" si="1"/>
        <v>11.86333333</v>
      </c>
      <c r="D163" s="129"/>
      <c r="E163" s="130">
        <v>9.28</v>
      </c>
      <c r="F163" s="131">
        <v>8.75</v>
      </c>
      <c r="G163" s="131">
        <f t="shared" si="2"/>
        <v>9.015</v>
      </c>
      <c r="H163" s="132">
        <v>10.1</v>
      </c>
      <c r="I163" s="132">
        <v>10.5</v>
      </c>
      <c r="J163" s="132">
        <f t="shared" si="3"/>
        <v>10.3</v>
      </c>
      <c r="K163" s="133">
        <f t="shared" si="4"/>
        <v>9.6575</v>
      </c>
      <c r="L163" s="133"/>
      <c r="M163" s="134">
        <v>7.0</v>
      </c>
      <c r="N163" s="135">
        <v>12.56</v>
      </c>
      <c r="O163" s="136">
        <v>13.25</v>
      </c>
      <c r="P163" s="132">
        <v>12.45</v>
      </c>
      <c r="Q163" s="136">
        <v>13.06</v>
      </c>
      <c r="R163" s="136">
        <v>15.75</v>
      </c>
      <c r="S163" s="137">
        <v>11.38</v>
      </c>
      <c r="T163" s="138">
        <v>9.63</v>
      </c>
      <c r="U163" s="139">
        <f t="shared" si="5"/>
        <v>9.382857143</v>
      </c>
      <c r="V163" s="139">
        <f t="shared" si="6"/>
        <v>11.04</v>
      </c>
      <c r="W163" s="139">
        <f t="shared" si="7"/>
        <v>13.155</v>
      </c>
      <c r="X163" s="139">
        <f t="shared" si="8"/>
        <v>14.06923077</v>
      </c>
      <c r="Y163" s="139"/>
      <c r="Z163" s="140">
        <v>10.35</v>
      </c>
      <c r="AA163" s="141">
        <v>10.0</v>
      </c>
      <c r="AB163" s="142">
        <v>12.88</v>
      </c>
      <c r="AC163" s="141">
        <v>9.73</v>
      </c>
      <c r="AD163" s="140">
        <v>15.55</v>
      </c>
      <c r="AE163" s="141">
        <v>11.4</v>
      </c>
      <c r="AF163" s="144">
        <f t="shared" si="9"/>
        <v>11.65166667</v>
      </c>
      <c r="AG163" s="145"/>
      <c r="AH163" s="146">
        <v>13.45</v>
      </c>
      <c r="AI163" s="132">
        <v>14.25</v>
      </c>
      <c r="AJ163" s="132">
        <f t="shared" si="10"/>
        <v>13.77</v>
      </c>
      <c r="AK163" s="132">
        <v>15.93</v>
      </c>
      <c r="AL163" s="132">
        <v>14.0</v>
      </c>
      <c r="AM163" s="144">
        <f t="shared" si="11"/>
        <v>15.158</v>
      </c>
      <c r="AN163" s="147">
        <f t="shared" si="12"/>
        <v>14.50166667</v>
      </c>
      <c r="AO163" s="148">
        <f t="shared" si="13"/>
        <v>12.59333333</v>
      </c>
      <c r="AP163" s="148">
        <f t="shared" si="14"/>
        <v>11.09491228</v>
      </c>
      <c r="AQ163" s="148">
        <f t="shared" si="15"/>
        <v>11.86333333</v>
      </c>
      <c r="AR163" s="149">
        <f t="shared" si="16"/>
        <v>152</v>
      </c>
      <c r="AS163" s="133">
        <f t="shared" si="17"/>
        <v>56.9475</v>
      </c>
      <c r="AT163" s="149">
        <f t="shared" si="18"/>
        <v>171</v>
      </c>
      <c r="AU163" s="133">
        <f t="shared" si="19"/>
        <v>71.44916667</v>
      </c>
      <c r="AV163" s="149">
        <f t="shared" si="20"/>
        <v>144</v>
      </c>
      <c r="AW163" s="133">
        <f t="shared" si="21"/>
        <v>74.9475</v>
      </c>
      <c r="AX163" s="149">
        <f t="shared" si="22"/>
        <v>110</v>
      </c>
      <c r="AY163" s="147">
        <f t="shared" si="23"/>
        <v>60.44583333</v>
      </c>
      <c r="AZ163" s="149">
        <f t="shared" si="24"/>
        <v>128</v>
      </c>
      <c r="BA163" s="179"/>
      <c r="BB163" s="179"/>
      <c r="BC163" s="179"/>
      <c r="BD163" s="179"/>
      <c r="BE163" s="152"/>
      <c r="BF163" s="152"/>
      <c r="BG163" s="152"/>
      <c r="BH163" s="152"/>
      <c r="BI163" s="152"/>
      <c r="BJ163" s="152"/>
      <c r="BK163" s="152"/>
      <c r="BL163" s="152"/>
      <c r="BM163" s="152"/>
      <c r="BN163" s="100"/>
      <c r="BO163" s="126"/>
      <c r="BP163" s="126"/>
    </row>
    <row r="164" ht="30.0" customHeight="1">
      <c r="A164" s="162" t="s">
        <v>2450</v>
      </c>
      <c r="B164" s="162" t="s">
        <v>2451</v>
      </c>
      <c r="C164" s="102">
        <f t="shared" si="1"/>
        <v>11.74025641</v>
      </c>
      <c r="D164" s="103"/>
      <c r="E164" s="167">
        <v>8.5</v>
      </c>
      <c r="F164" s="167">
        <v>11.1</v>
      </c>
      <c r="G164" s="105">
        <f t="shared" si="2"/>
        <v>9.8</v>
      </c>
      <c r="H164" s="106">
        <v>10.78</v>
      </c>
      <c r="I164" s="106">
        <v>6.83</v>
      </c>
      <c r="J164" s="106">
        <f t="shared" si="3"/>
        <v>8.805</v>
      </c>
      <c r="K164" s="107">
        <f t="shared" si="4"/>
        <v>9.3025</v>
      </c>
      <c r="L164" s="107"/>
      <c r="M164" s="108">
        <v>7.0</v>
      </c>
      <c r="N164" s="109">
        <v>11.25</v>
      </c>
      <c r="O164" s="110">
        <v>13.13</v>
      </c>
      <c r="P164" s="106">
        <v>14.95</v>
      </c>
      <c r="Q164" s="110">
        <v>9.38</v>
      </c>
      <c r="R164" s="110">
        <v>16.13</v>
      </c>
      <c r="S164" s="154">
        <v>11.13</v>
      </c>
      <c r="T164" s="112">
        <v>11.63</v>
      </c>
      <c r="U164" s="113">
        <f t="shared" si="5"/>
        <v>8.821428571</v>
      </c>
      <c r="V164" s="113">
        <f t="shared" si="6"/>
        <v>13.29</v>
      </c>
      <c r="W164" s="113">
        <f t="shared" si="7"/>
        <v>11.255</v>
      </c>
      <c r="X164" s="113">
        <f t="shared" si="8"/>
        <v>14.20692308</v>
      </c>
      <c r="Y164" s="113"/>
      <c r="Z164" s="114">
        <v>12.38</v>
      </c>
      <c r="AA164" s="115">
        <v>11.58</v>
      </c>
      <c r="AB164" s="116">
        <v>12.0</v>
      </c>
      <c r="AC164" s="115">
        <v>12.18</v>
      </c>
      <c r="AD164" s="114">
        <v>15.1</v>
      </c>
      <c r="AE164" s="115">
        <v>12.2</v>
      </c>
      <c r="AF164" s="118">
        <f t="shared" si="9"/>
        <v>12.57333333</v>
      </c>
      <c r="AG164" s="119"/>
      <c r="AH164" s="120">
        <v>15.35</v>
      </c>
      <c r="AI164" s="106">
        <v>12.25</v>
      </c>
      <c r="AJ164" s="106">
        <f t="shared" si="10"/>
        <v>14.11</v>
      </c>
      <c r="AK164" s="106">
        <v>11.53</v>
      </c>
      <c r="AL164" s="106">
        <v>16.5</v>
      </c>
      <c r="AM164" s="118">
        <f t="shared" si="11"/>
        <v>13.518</v>
      </c>
      <c r="AN164" s="121">
        <f t="shared" si="12"/>
        <v>13.75166667</v>
      </c>
      <c r="AO164" s="122">
        <f t="shared" si="13"/>
        <v>12.36516667</v>
      </c>
      <c r="AP164" s="122">
        <f t="shared" si="14"/>
        <v>11.08245614</v>
      </c>
      <c r="AQ164" s="122">
        <f t="shared" si="15"/>
        <v>11.74025641</v>
      </c>
      <c r="AR164" s="123">
        <f t="shared" si="16"/>
        <v>160</v>
      </c>
      <c r="AS164" s="107">
        <f t="shared" si="17"/>
        <v>55.87301282</v>
      </c>
      <c r="AT164" s="123">
        <f t="shared" si="18"/>
        <v>186</v>
      </c>
      <c r="AU164" s="107">
        <f t="shared" si="19"/>
        <v>69.62467949</v>
      </c>
      <c r="AV164" s="123">
        <f t="shared" si="20"/>
        <v>162</v>
      </c>
      <c r="AW164" s="107">
        <f t="shared" si="21"/>
        <v>71.53634615</v>
      </c>
      <c r="AX164" s="123">
        <f t="shared" si="22"/>
        <v>145</v>
      </c>
      <c r="AY164" s="121">
        <f t="shared" si="23"/>
        <v>57.78467949</v>
      </c>
      <c r="AZ164" s="123">
        <f t="shared" si="24"/>
        <v>161</v>
      </c>
      <c r="BA164" s="182"/>
      <c r="BB164" s="182"/>
      <c r="BC164" s="182"/>
      <c r="BD164" s="182"/>
      <c r="BE164" s="125"/>
      <c r="BF164" s="125"/>
      <c r="BG164" s="125"/>
      <c r="BH164" s="125"/>
      <c r="BI164" s="125"/>
      <c r="BJ164" s="125"/>
      <c r="BK164" s="125"/>
      <c r="BL164" s="125"/>
      <c r="BM164" s="125"/>
      <c r="BN164" s="100"/>
      <c r="BO164" s="126"/>
      <c r="BP164" s="126"/>
    </row>
    <row r="165" ht="30.0" customHeight="1">
      <c r="A165" s="157" t="s">
        <v>1634</v>
      </c>
      <c r="B165" s="157" t="s">
        <v>1635</v>
      </c>
      <c r="C165" s="128">
        <f t="shared" si="1"/>
        <v>10.97623932</v>
      </c>
      <c r="D165" s="129"/>
      <c r="E165" s="130">
        <v>4.9</v>
      </c>
      <c r="F165" s="131">
        <v>6.55</v>
      </c>
      <c r="G165" s="131">
        <f t="shared" si="2"/>
        <v>5.725</v>
      </c>
      <c r="H165" s="132">
        <v>6.43</v>
      </c>
      <c r="I165" s="132">
        <v>12.95</v>
      </c>
      <c r="J165" s="132">
        <f t="shared" si="3"/>
        <v>9.69</v>
      </c>
      <c r="K165" s="133">
        <f t="shared" si="4"/>
        <v>7.7075</v>
      </c>
      <c r="L165" s="133"/>
      <c r="M165" s="134">
        <v>7.0</v>
      </c>
      <c r="N165" s="135">
        <v>13.51</v>
      </c>
      <c r="O165" s="136">
        <v>8.38</v>
      </c>
      <c r="P165" s="132">
        <v>15.65</v>
      </c>
      <c r="Q165" s="136">
        <v>10.88</v>
      </c>
      <c r="R165" s="136">
        <v>17.38</v>
      </c>
      <c r="S165" s="137">
        <v>10.5</v>
      </c>
      <c r="T165" s="138">
        <v>10.0</v>
      </c>
      <c r="U165" s="139">
        <f t="shared" si="5"/>
        <v>9.79</v>
      </c>
      <c r="V165" s="139">
        <f t="shared" si="6"/>
        <v>12.825</v>
      </c>
      <c r="W165" s="139">
        <f t="shared" si="7"/>
        <v>9.63</v>
      </c>
      <c r="X165" s="139">
        <f t="shared" si="8"/>
        <v>14.73384615</v>
      </c>
      <c r="Y165" s="139"/>
      <c r="Z165" s="140">
        <v>13.38</v>
      </c>
      <c r="AA165" s="141">
        <v>10.45</v>
      </c>
      <c r="AB165" s="142">
        <v>13.03</v>
      </c>
      <c r="AC165" s="143">
        <v>14.85</v>
      </c>
      <c r="AD165" s="140">
        <v>16.4</v>
      </c>
      <c r="AE165" s="143">
        <v>13.45</v>
      </c>
      <c r="AF165" s="144">
        <f t="shared" si="9"/>
        <v>13.59333333</v>
      </c>
      <c r="AG165" s="145"/>
      <c r="AH165" s="146">
        <v>10.05</v>
      </c>
      <c r="AI165" s="132">
        <v>13.0</v>
      </c>
      <c r="AJ165" s="132">
        <f t="shared" si="10"/>
        <v>11.23</v>
      </c>
      <c r="AK165" s="132">
        <v>7.28</v>
      </c>
      <c r="AL165" s="132">
        <v>15.5</v>
      </c>
      <c r="AM165" s="144">
        <f t="shared" si="11"/>
        <v>10.568</v>
      </c>
      <c r="AN165" s="147">
        <f t="shared" si="12"/>
        <v>10.52666667</v>
      </c>
      <c r="AO165" s="148">
        <f t="shared" si="13"/>
        <v>10.9175</v>
      </c>
      <c r="AP165" s="148">
        <f t="shared" si="14"/>
        <v>11.03807018</v>
      </c>
      <c r="AQ165" s="148">
        <f t="shared" si="15"/>
        <v>10.97623932</v>
      </c>
      <c r="AR165" s="149">
        <f t="shared" si="16"/>
        <v>212</v>
      </c>
      <c r="AS165" s="133">
        <f t="shared" si="17"/>
        <v>53.81331197</v>
      </c>
      <c r="AT165" s="149">
        <f t="shared" si="18"/>
        <v>209</v>
      </c>
      <c r="AU165" s="133">
        <f t="shared" si="19"/>
        <v>64.33997863</v>
      </c>
      <c r="AV165" s="149">
        <f t="shared" si="20"/>
        <v>215</v>
      </c>
      <c r="AW165" s="133">
        <f t="shared" si="21"/>
        <v>64.22331197</v>
      </c>
      <c r="AX165" s="149">
        <f t="shared" si="22"/>
        <v>208</v>
      </c>
      <c r="AY165" s="147">
        <f t="shared" si="23"/>
        <v>53.6966453</v>
      </c>
      <c r="AZ165" s="149">
        <f t="shared" si="24"/>
        <v>207</v>
      </c>
      <c r="BA165" s="181"/>
      <c r="BB165" s="181"/>
      <c r="BC165" s="181"/>
      <c r="BD165" s="181"/>
      <c r="BE165" s="152"/>
      <c r="BF165" s="152"/>
      <c r="BG165" s="152"/>
      <c r="BH165" s="152"/>
      <c r="BI165" s="152"/>
      <c r="BJ165" s="152"/>
      <c r="BK165" s="152"/>
      <c r="BL165" s="152"/>
      <c r="BM165" s="152"/>
      <c r="BN165" s="100"/>
      <c r="BO165" s="126"/>
      <c r="BP165" s="126"/>
    </row>
    <row r="166" ht="30.0" customHeight="1">
      <c r="A166" s="153" t="s">
        <v>3750</v>
      </c>
      <c r="B166" s="153" t="s">
        <v>3751</v>
      </c>
      <c r="C166" s="102">
        <f t="shared" si="1"/>
        <v>11.2365812</v>
      </c>
      <c r="D166" s="103"/>
      <c r="E166" s="105">
        <v>7.0</v>
      </c>
      <c r="F166" s="105">
        <v>4.58</v>
      </c>
      <c r="G166" s="105">
        <f t="shared" si="2"/>
        <v>5.79</v>
      </c>
      <c r="H166" s="106">
        <v>11.1</v>
      </c>
      <c r="I166" s="106">
        <v>12.13</v>
      </c>
      <c r="J166" s="106">
        <f t="shared" si="3"/>
        <v>11.615</v>
      </c>
      <c r="K166" s="107">
        <f t="shared" si="4"/>
        <v>8.7025</v>
      </c>
      <c r="L166" s="107"/>
      <c r="M166" s="108">
        <v>7.0</v>
      </c>
      <c r="N166" s="109">
        <v>11.7</v>
      </c>
      <c r="O166" s="110">
        <v>9.0</v>
      </c>
      <c r="P166" s="106">
        <v>14.55</v>
      </c>
      <c r="Q166" s="110">
        <v>14.38</v>
      </c>
      <c r="R166" s="110">
        <v>17.25</v>
      </c>
      <c r="S166" s="154">
        <v>15.25</v>
      </c>
      <c r="T166" s="112">
        <v>10.0</v>
      </c>
      <c r="U166" s="113">
        <f t="shared" si="5"/>
        <v>9.014285714</v>
      </c>
      <c r="V166" s="113">
        <f t="shared" si="6"/>
        <v>12.275</v>
      </c>
      <c r="W166" s="113">
        <f t="shared" si="7"/>
        <v>11.69</v>
      </c>
      <c r="X166" s="113">
        <f t="shared" si="8"/>
        <v>16.48076923</v>
      </c>
      <c r="Y166" s="113"/>
      <c r="Z166" s="114">
        <v>8.35</v>
      </c>
      <c r="AA166" s="115">
        <v>7.58</v>
      </c>
      <c r="AB166" s="116">
        <v>9.0</v>
      </c>
      <c r="AC166" s="115">
        <v>10.25</v>
      </c>
      <c r="AD166" s="114">
        <v>13.25</v>
      </c>
      <c r="AE166" s="115">
        <v>15.98</v>
      </c>
      <c r="AF166" s="118">
        <f t="shared" si="9"/>
        <v>10.735</v>
      </c>
      <c r="AG166" s="119"/>
      <c r="AH166" s="120">
        <v>11.35</v>
      </c>
      <c r="AI166" s="106">
        <v>13.88</v>
      </c>
      <c r="AJ166" s="106">
        <f t="shared" si="10"/>
        <v>12.362</v>
      </c>
      <c r="AK166" s="106">
        <v>10.03</v>
      </c>
      <c r="AL166" s="106">
        <v>13.5</v>
      </c>
      <c r="AM166" s="118">
        <f t="shared" si="11"/>
        <v>11.418</v>
      </c>
      <c r="AN166" s="121">
        <f t="shared" si="12"/>
        <v>11.69</v>
      </c>
      <c r="AO166" s="122">
        <f t="shared" si="13"/>
        <v>11.4365</v>
      </c>
      <c r="AP166" s="122">
        <f t="shared" si="14"/>
        <v>11.02614035</v>
      </c>
      <c r="AQ166" s="122">
        <f t="shared" si="15"/>
        <v>11.2365812</v>
      </c>
      <c r="AR166" s="123">
        <f t="shared" si="16"/>
        <v>194</v>
      </c>
      <c r="AS166" s="107">
        <f t="shared" si="17"/>
        <v>55.82732906</v>
      </c>
      <c r="AT166" s="123">
        <f t="shared" si="18"/>
        <v>189</v>
      </c>
      <c r="AU166" s="107">
        <f t="shared" si="19"/>
        <v>67.51732906</v>
      </c>
      <c r="AV166" s="123">
        <f t="shared" si="20"/>
        <v>185</v>
      </c>
      <c r="AW166" s="107">
        <f t="shared" si="21"/>
        <v>66.25566239</v>
      </c>
      <c r="AX166" s="123">
        <f t="shared" si="22"/>
        <v>195</v>
      </c>
      <c r="AY166" s="121">
        <f t="shared" si="23"/>
        <v>54.56566239</v>
      </c>
      <c r="AZ166" s="123">
        <f t="shared" si="24"/>
        <v>200</v>
      </c>
      <c r="BA166" s="180"/>
      <c r="BB166" s="180"/>
      <c r="BC166" s="180"/>
      <c r="BD166" s="180"/>
      <c r="BE166" s="125"/>
      <c r="BF166" s="125"/>
      <c r="BG166" s="125"/>
      <c r="BH166" s="125"/>
      <c r="BI166" s="125"/>
      <c r="BJ166" s="125"/>
      <c r="BK166" s="125"/>
      <c r="BL166" s="125"/>
      <c r="BM166" s="125"/>
      <c r="BN166" s="100"/>
      <c r="BO166" s="126"/>
      <c r="BP166" s="126"/>
    </row>
    <row r="167" ht="30.0" customHeight="1">
      <c r="A167" s="160" t="s">
        <v>2614</v>
      </c>
      <c r="B167" s="160" t="s">
        <v>2323</v>
      </c>
      <c r="C167" s="128">
        <f t="shared" si="1"/>
        <v>10.86410256</v>
      </c>
      <c r="D167" s="129"/>
      <c r="E167" s="168">
        <v>8.93</v>
      </c>
      <c r="F167" s="168">
        <v>8.9</v>
      </c>
      <c r="G167" s="131">
        <f t="shared" si="2"/>
        <v>8.915</v>
      </c>
      <c r="H167" s="132">
        <v>15.38</v>
      </c>
      <c r="I167" s="132">
        <v>11.3</v>
      </c>
      <c r="J167" s="132">
        <f t="shared" si="3"/>
        <v>13.34</v>
      </c>
      <c r="K167" s="133">
        <f t="shared" si="4"/>
        <v>11.1275</v>
      </c>
      <c r="L167" s="133"/>
      <c r="M167" s="134">
        <v>7.0</v>
      </c>
      <c r="N167" s="135">
        <v>11.33</v>
      </c>
      <c r="O167" s="136">
        <v>12.63</v>
      </c>
      <c r="P167" s="132">
        <v>12.8</v>
      </c>
      <c r="Q167" s="136">
        <v>9.25</v>
      </c>
      <c r="R167" s="136">
        <v>16.13</v>
      </c>
      <c r="S167" s="137">
        <v>12.0</v>
      </c>
      <c r="T167" s="138">
        <v>8.5</v>
      </c>
      <c r="U167" s="139">
        <f t="shared" si="5"/>
        <v>8.855714286</v>
      </c>
      <c r="V167" s="139">
        <f t="shared" si="6"/>
        <v>10.65</v>
      </c>
      <c r="W167" s="139">
        <f t="shared" si="7"/>
        <v>10.94</v>
      </c>
      <c r="X167" s="139">
        <f t="shared" si="8"/>
        <v>14.54153846</v>
      </c>
      <c r="Y167" s="139"/>
      <c r="Z167" s="140">
        <v>13.0</v>
      </c>
      <c r="AA167" s="143">
        <v>11.6</v>
      </c>
      <c r="AB167" s="142">
        <v>11.93</v>
      </c>
      <c r="AC167" s="141">
        <v>13.13</v>
      </c>
      <c r="AD167" s="140">
        <v>7.4</v>
      </c>
      <c r="AE167" s="141">
        <v>12.7</v>
      </c>
      <c r="AF167" s="144">
        <f t="shared" si="9"/>
        <v>11.62666667</v>
      </c>
      <c r="AG167" s="145"/>
      <c r="AH167" s="146">
        <v>7.15</v>
      </c>
      <c r="AI167" s="132">
        <v>8.0</v>
      </c>
      <c r="AJ167" s="132">
        <f t="shared" si="10"/>
        <v>7.49</v>
      </c>
      <c r="AK167" s="132">
        <v>8.5</v>
      </c>
      <c r="AL167" s="132">
        <v>13.25</v>
      </c>
      <c r="AM167" s="144">
        <f t="shared" si="11"/>
        <v>10.4</v>
      </c>
      <c r="AN167" s="147">
        <f t="shared" si="12"/>
        <v>8.758333333</v>
      </c>
      <c r="AO167" s="148">
        <f t="shared" si="13"/>
        <v>10.71583333</v>
      </c>
      <c r="AP167" s="148">
        <f t="shared" si="14"/>
        <v>11.02017544</v>
      </c>
      <c r="AQ167" s="148">
        <f t="shared" si="15"/>
        <v>10.86410256</v>
      </c>
      <c r="AR167" s="149">
        <f t="shared" si="16"/>
        <v>218</v>
      </c>
      <c r="AS167" s="133">
        <f t="shared" si="17"/>
        <v>54.36403846</v>
      </c>
      <c r="AT167" s="149">
        <f t="shared" si="18"/>
        <v>204</v>
      </c>
      <c r="AU167" s="133">
        <f t="shared" si="19"/>
        <v>63.12237179</v>
      </c>
      <c r="AV167" s="149">
        <f t="shared" si="20"/>
        <v>225</v>
      </c>
      <c r="AW167" s="133">
        <f t="shared" si="21"/>
        <v>61.70237179</v>
      </c>
      <c r="AX167" s="149">
        <f t="shared" si="22"/>
        <v>224</v>
      </c>
      <c r="AY167" s="147">
        <f t="shared" si="23"/>
        <v>52.94403846</v>
      </c>
      <c r="AZ167" s="149">
        <f t="shared" si="24"/>
        <v>215</v>
      </c>
      <c r="BA167" s="181"/>
      <c r="BB167" s="181"/>
      <c r="BC167" s="181"/>
      <c r="BD167" s="181"/>
      <c r="BE167" s="152"/>
      <c r="BF167" s="152"/>
      <c r="BG167" s="152"/>
      <c r="BH167" s="152"/>
      <c r="BI167" s="152"/>
      <c r="BJ167" s="152"/>
      <c r="BK167" s="152"/>
      <c r="BL167" s="152"/>
      <c r="BM167" s="152"/>
      <c r="BN167" s="100"/>
      <c r="BO167" s="126"/>
      <c r="BP167" s="126"/>
    </row>
    <row r="168" ht="30.0" customHeight="1">
      <c r="A168" s="162" t="s">
        <v>1078</v>
      </c>
      <c r="B168" s="162" t="s">
        <v>1079</v>
      </c>
      <c r="C168" s="102">
        <f t="shared" si="1"/>
        <v>12.67059829</v>
      </c>
      <c r="D168" s="103"/>
      <c r="E168" s="104">
        <v>12.48</v>
      </c>
      <c r="F168" s="105">
        <v>10.0</v>
      </c>
      <c r="G168" s="105">
        <f t="shared" si="2"/>
        <v>11.24</v>
      </c>
      <c r="H168" s="106">
        <v>13.65</v>
      </c>
      <c r="I168" s="106">
        <v>10.55</v>
      </c>
      <c r="J168" s="106">
        <f t="shared" si="3"/>
        <v>12.1</v>
      </c>
      <c r="K168" s="107">
        <f t="shared" si="4"/>
        <v>11.67</v>
      </c>
      <c r="L168" s="107"/>
      <c r="M168" s="108">
        <v>7.0</v>
      </c>
      <c r="N168" s="109">
        <v>11.88</v>
      </c>
      <c r="O168" s="110">
        <v>14.0</v>
      </c>
      <c r="P168" s="106">
        <v>9.8</v>
      </c>
      <c r="Q168" s="110">
        <v>14.25</v>
      </c>
      <c r="R168" s="110">
        <v>18.25</v>
      </c>
      <c r="S168" s="154">
        <v>15.75</v>
      </c>
      <c r="T168" s="112">
        <v>10.75</v>
      </c>
      <c r="U168" s="113">
        <f t="shared" si="5"/>
        <v>9.091428571</v>
      </c>
      <c r="V168" s="113">
        <f t="shared" si="6"/>
        <v>10.275</v>
      </c>
      <c r="W168" s="113">
        <f t="shared" si="7"/>
        <v>14.125</v>
      </c>
      <c r="X168" s="113">
        <f t="shared" si="8"/>
        <v>17.28846154</v>
      </c>
      <c r="Y168" s="113"/>
      <c r="Z168" s="114">
        <v>12.18</v>
      </c>
      <c r="AA168" s="115">
        <v>9.93</v>
      </c>
      <c r="AB168" s="116">
        <v>10.95</v>
      </c>
      <c r="AC168" s="115">
        <v>8.23</v>
      </c>
      <c r="AD168" s="114">
        <v>14.85</v>
      </c>
      <c r="AE168" s="115">
        <v>6.45</v>
      </c>
      <c r="AF168" s="118">
        <f t="shared" si="9"/>
        <v>10.43166667</v>
      </c>
      <c r="AG168" s="119"/>
      <c r="AH168" s="120">
        <v>14.63</v>
      </c>
      <c r="AI168" s="106">
        <v>16.88</v>
      </c>
      <c r="AJ168" s="106">
        <f t="shared" si="10"/>
        <v>15.53</v>
      </c>
      <c r="AK168" s="106">
        <v>16.33</v>
      </c>
      <c r="AL168" s="106">
        <v>15.0</v>
      </c>
      <c r="AM168" s="118">
        <f t="shared" si="11"/>
        <v>15.798</v>
      </c>
      <c r="AN168" s="121">
        <f t="shared" si="12"/>
        <v>15.63333333</v>
      </c>
      <c r="AO168" s="122">
        <f t="shared" si="13"/>
        <v>14.24783333</v>
      </c>
      <c r="AP168" s="122">
        <f t="shared" si="14"/>
        <v>11.01035088</v>
      </c>
      <c r="AQ168" s="122">
        <f t="shared" si="15"/>
        <v>12.67059829</v>
      </c>
      <c r="AR168" s="123">
        <f t="shared" si="16"/>
        <v>101</v>
      </c>
      <c r="AS168" s="107">
        <f t="shared" si="17"/>
        <v>62.55452991</v>
      </c>
      <c r="AT168" s="123">
        <f t="shared" si="18"/>
        <v>100</v>
      </c>
      <c r="AU168" s="107">
        <f t="shared" si="19"/>
        <v>78.18786325</v>
      </c>
      <c r="AV168" s="123">
        <f t="shared" si="20"/>
        <v>69</v>
      </c>
      <c r="AW168" s="107">
        <f t="shared" si="21"/>
        <v>80.15786325</v>
      </c>
      <c r="AX168" s="123">
        <f t="shared" si="22"/>
        <v>62</v>
      </c>
      <c r="AY168" s="121">
        <f t="shared" si="23"/>
        <v>64.52452991</v>
      </c>
      <c r="AZ168" s="123">
        <f t="shared" si="24"/>
        <v>81</v>
      </c>
      <c r="BA168" s="182"/>
      <c r="BB168" s="182"/>
      <c r="BC168" s="182"/>
      <c r="BD168" s="182"/>
      <c r="BE168" s="125"/>
      <c r="BF168" s="125"/>
      <c r="BG168" s="125"/>
      <c r="BH168" s="125"/>
      <c r="BI168" s="125"/>
      <c r="BJ168" s="125"/>
      <c r="BK168" s="125"/>
      <c r="BL168" s="125"/>
      <c r="BM168" s="125"/>
      <c r="BN168" s="100"/>
      <c r="BO168" s="126"/>
      <c r="BP168" s="126"/>
    </row>
    <row r="169" ht="30.0" customHeight="1">
      <c r="A169" s="157" t="s">
        <v>331</v>
      </c>
      <c r="B169" s="157" t="s">
        <v>332</v>
      </c>
      <c r="C169" s="128">
        <f t="shared" si="1"/>
        <v>12.07547009</v>
      </c>
      <c r="D169" s="129"/>
      <c r="E169" s="130">
        <v>11.45</v>
      </c>
      <c r="F169" s="131">
        <v>8.83</v>
      </c>
      <c r="G169" s="131">
        <f t="shared" si="2"/>
        <v>10.14</v>
      </c>
      <c r="H169" s="132">
        <v>13.38</v>
      </c>
      <c r="I169" s="132">
        <v>10.48</v>
      </c>
      <c r="J169" s="132">
        <f t="shared" si="3"/>
        <v>11.93</v>
      </c>
      <c r="K169" s="133">
        <f t="shared" si="4"/>
        <v>11.035</v>
      </c>
      <c r="L169" s="133"/>
      <c r="M169" s="134">
        <v>7.0</v>
      </c>
      <c r="N169" s="135">
        <v>11.5</v>
      </c>
      <c r="O169" s="136">
        <v>15.81</v>
      </c>
      <c r="P169" s="132">
        <v>13.45</v>
      </c>
      <c r="Q169" s="136">
        <v>13.13</v>
      </c>
      <c r="R169" s="136">
        <v>18.0</v>
      </c>
      <c r="S169" s="137">
        <v>10.75</v>
      </c>
      <c r="T169" s="138">
        <v>8.88</v>
      </c>
      <c r="U169" s="139">
        <f t="shared" si="5"/>
        <v>8.928571429</v>
      </c>
      <c r="V169" s="139">
        <f t="shared" si="6"/>
        <v>11.165</v>
      </c>
      <c r="W169" s="139">
        <f t="shared" si="7"/>
        <v>14.47</v>
      </c>
      <c r="X169" s="139">
        <f t="shared" si="8"/>
        <v>15.21153846</v>
      </c>
      <c r="Y169" s="139"/>
      <c r="Z169" s="140">
        <v>14.78</v>
      </c>
      <c r="AA169" s="141">
        <v>11.6</v>
      </c>
      <c r="AB169" s="142">
        <v>11.9</v>
      </c>
      <c r="AC169" s="141">
        <v>11.18</v>
      </c>
      <c r="AD169" s="140">
        <v>13.15</v>
      </c>
      <c r="AE169" s="141">
        <v>11.45</v>
      </c>
      <c r="AF169" s="144">
        <f t="shared" si="9"/>
        <v>12.34333333</v>
      </c>
      <c r="AG169" s="145"/>
      <c r="AH169" s="146">
        <v>9.53</v>
      </c>
      <c r="AI169" s="132">
        <v>14.75</v>
      </c>
      <c r="AJ169" s="132">
        <f t="shared" si="10"/>
        <v>11.618</v>
      </c>
      <c r="AK169" s="132">
        <v>9.23</v>
      </c>
      <c r="AL169" s="132">
        <v>16.5</v>
      </c>
      <c r="AM169" s="144">
        <f t="shared" si="11"/>
        <v>12.138</v>
      </c>
      <c r="AN169" s="147">
        <f t="shared" si="12"/>
        <v>11.46166667</v>
      </c>
      <c r="AO169" s="148">
        <f t="shared" si="13"/>
        <v>13.11033333</v>
      </c>
      <c r="AP169" s="148">
        <f t="shared" si="14"/>
        <v>10.98614035</v>
      </c>
      <c r="AQ169" s="148">
        <f t="shared" si="15"/>
        <v>12.07547009</v>
      </c>
      <c r="AR169" s="149">
        <f t="shared" si="16"/>
        <v>143</v>
      </c>
      <c r="AS169" s="133">
        <f t="shared" si="17"/>
        <v>59.1692735</v>
      </c>
      <c r="AT169" s="149">
        <f t="shared" si="18"/>
        <v>144</v>
      </c>
      <c r="AU169" s="133">
        <f t="shared" si="19"/>
        <v>70.63094017</v>
      </c>
      <c r="AV169" s="149">
        <f t="shared" si="20"/>
        <v>155</v>
      </c>
      <c r="AW169" s="133">
        <f t="shared" si="21"/>
        <v>69.6092735</v>
      </c>
      <c r="AX169" s="149">
        <f t="shared" si="22"/>
        <v>166</v>
      </c>
      <c r="AY169" s="147">
        <f t="shared" si="23"/>
        <v>58.14760684</v>
      </c>
      <c r="AZ169" s="149">
        <f t="shared" si="24"/>
        <v>156</v>
      </c>
      <c r="BA169" s="181"/>
      <c r="BB169" s="181"/>
      <c r="BC169" s="181"/>
      <c r="BD169" s="181"/>
      <c r="BE169" s="152"/>
      <c r="BF169" s="152"/>
      <c r="BG169" s="152"/>
      <c r="BH169" s="152"/>
      <c r="BI169" s="152"/>
      <c r="BJ169" s="152"/>
      <c r="BK169" s="152"/>
      <c r="BL169" s="152"/>
      <c r="BM169" s="152"/>
      <c r="BN169" s="100"/>
      <c r="BO169" s="126"/>
      <c r="BP169" s="126"/>
    </row>
    <row r="170" ht="30.0" customHeight="1">
      <c r="A170" s="153" t="s">
        <v>5151</v>
      </c>
      <c r="B170" s="153" t="s">
        <v>2043</v>
      </c>
      <c r="C170" s="102">
        <f t="shared" si="1"/>
        <v>11.52222222</v>
      </c>
      <c r="D170" s="103"/>
      <c r="E170" s="104">
        <v>12.85</v>
      </c>
      <c r="F170" s="105">
        <v>11.45</v>
      </c>
      <c r="G170" s="105">
        <f t="shared" si="2"/>
        <v>12.15</v>
      </c>
      <c r="H170" s="106">
        <v>13.48</v>
      </c>
      <c r="I170" s="106">
        <v>15.43</v>
      </c>
      <c r="J170" s="106">
        <f t="shared" si="3"/>
        <v>14.455</v>
      </c>
      <c r="K170" s="107">
        <f t="shared" si="4"/>
        <v>13.3025</v>
      </c>
      <c r="L170" s="107"/>
      <c r="M170" s="108">
        <v>7.0</v>
      </c>
      <c r="N170" s="109">
        <v>15.33</v>
      </c>
      <c r="O170" s="110">
        <v>5.81</v>
      </c>
      <c r="P170" s="106">
        <v>0.15</v>
      </c>
      <c r="Q170" s="110">
        <v>9.56</v>
      </c>
      <c r="R170" s="110">
        <v>15.38</v>
      </c>
      <c r="S170" s="154">
        <v>15.88</v>
      </c>
      <c r="T170" s="112">
        <v>9.63</v>
      </c>
      <c r="U170" s="113">
        <f t="shared" si="5"/>
        <v>10.57</v>
      </c>
      <c r="V170" s="113">
        <f t="shared" si="6"/>
        <v>4.89</v>
      </c>
      <c r="W170" s="113">
        <f t="shared" si="7"/>
        <v>7.685</v>
      </c>
      <c r="X170" s="113">
        <f t="shared" si="8"/>
        <v>15.57230769</v>
      </c>
      <c r="Y170" s="113"/>
      <c r="Z170" s="114">
        <v>10.88</v>
      </c>
      <c r="AA170" s="115">
        <v>10.0</v>
      </c>
      <c r="AB170" s="116">
        <v>14.85</v>
      </c>
      <c r="AC170" s="115">
        <v>14.08</v>
      </c>
      <c r="AD170" s="114">
        <v>11.2</v>
      </c>
      <c r="AE170" s="115">
        <v>18.15</v>
      </c>
      <c r="AF170" s="118">
        <f t="shared" si="9"/>
        <v>13.19333333</v>
      </c>
      <c r="AG170" s="119"/>
      <c r="AH170" s="120">
        <v>13.55</v>
      </c>
      <c r="AI170" s="106">
        <v>14.88</v>
      </c>
      <c r="AJ170" s="106">
        <f t="shared" si="10"/>
        <v>14.082</v>
      </c>
      <c r="AK170" s="106">
        <v>9.08</v>
      </c>
      <c r="AL170" s="106">
        <v>16.0</v>
      </c>
      <c r="AM170" s="118">
        <f t="shared" si="11"/>
        <v>11.848</v>
      </c>
      <c r="AN170" s="121">
        <f t="shared" si="12"/>
        <v>12.69</v>
      </c>
      <c r="AO170" s="122">
        <f t="shared" si="13"/>
        <v>12.04683333</v>
      </c>
      <c r="AP170" s="122">
        <f t="shared" si="14"/>
        <v>10.97</v>
      </c>
      <c r="AQ170" s="122">
        <f t="shared" si="15"/>
        <v>11.52222222</v>
      </c>
      <c r="AR170" s="123">
        <f t="shared" si="16"/>
        <v>174</v>
      </c>
      <c r="AS170" s="107">
        <f t="shared" si="17"/>
        <v>59.48194444</v>
      </c>
      <c r="AT170" s="123">
        <f t="shared" si="18"/>
        <v>139</v>
      </c>
      <c r="AU170" s="107">
        <f t="shared" si="19"/>
        <v>72.17194444</v>
      </c>
      <c r="AV170" s="123">
        <f t="shared" si="20"/>
        <v>131</v>
      </c>
      <c r="AW170" s="107">
        <f t="shared" si="21"/>
        <v>77.05694444</v>
      </c>
      <c r="AX170" s="123">
        <f t="shared" si="22"/>
        <v>88</v>
      </c>
      <c r="AY170" s="121">
        <f t="shared" si="23"/>
        <v>64.36694444</v>
      </c>
      <c r="AZ170" s="123">
        <f t="shared" si="24"/>
        <v>82</v>
      </c>
      <c r="BA170" s="180"/>
      <c r="BB170" s="180"/>
      <c r="BC170" s="180"/>
      <c r="BD170" s="180"/>
      <c r="BE170" s="125"/>
      <c r="BF170" s="125"/>
      <c r="BG170" s="125"/>
      <c r="BH170" s="125"/>
      <c r="BI170" s="125"/>
      <c r="BJ170" s="125"/>
      <c r="BK170" s="125"/>
      <c r="BL170" s="125"/>
      <c r="BM170" s="125"/>
      <c r="BN170" s="100"/>
      <c r="BO170" s="126"/>
      <c r="BP170" s="126"/>
    </row>
    <row r="171" ht="30.0" customHeight="1">
      <c r="A171" s="127" t="s">
        <v>5299</v>
      </c>
      <c r="B171" s="127" t="s">
        <v>5311</v>
      </c>
      <c r="C171" s="128">
        <f t="shared" si="1"/>
        <v>11.82145299</v>
      </c>
      <c r="D171" s="129"/>
      <c r="E171" s="130">
        <v>8.43</v>
      </c>
      <c r="F171" s="131">
        <v>8.78</v>
      </c>
      <c r="G171" s="131">
        <f t="shared" si="2"/>
        <v>8.605</v>
      </c>
      <c r="H171" s="132">
        <v>10.95</v>
      </c>
      <c r="I171" s="132">
        <v>13.45</v>
      </c>
      <c r="J171" s="132">
        <f t="shared" si="3"/>
        <v>12.2</v>
      </c>
      <c r="K171" s="133">
        <f t="shared" si="4"/>
        <v>10.4025</v>
      </c>
      <c r="L171" s="133"/>
      <c r="M171" s="134">
        <v>7.0</v>
      </c>
      <c r="N171" s="135">
        <v>12.06</v>
      </c>
      <c r="O171" s="136">
        <v>12.13</v>
      </c>
      <c r="P171" s="132">
        <v>9.0</v>
      </c>
      <c r="Q171" s="136">
        <v>13.44</v>
      </c>
      <c r="R171" s="185">
        <v>16.38</v>
      </c>
      <c r="S171" s="137">
        <v>15.38</v>
      </c>
      <c r="T171" s="138">
        <v>9.75</v>
      </c>
      <c r="U171" s="139">
        <f t="shared" si="5"/>
        <v>9.168571429</v>
      </c>
      <c r="V171" s="139">
        <f t="shared" si="6"/>
        <v>9.375</v>
      </c>
      <c r="W171" s="139">
        <f t="shared" si="7"/>
        <v>12.785</v>
      </c>
      <c r="X171" s="139">
        <f t="shared" si="8"/>
        <v>15.99538462</v>
      </c>
      <c r="Y171" s="139"/>
      <c r="Z171" s="140">
        <v>16.0</v>
      </c>
      <c r="AA171" s="141">
        <v>10.6</v>
      </c>
      <c r="AB171" s="142">
        <v>12.28</v>
      </c>
      <c r="AC171" s="141">
        <v>10.88</v>
      </c>
      <c r="AD171" s="140">
        <v>16.85</v>
      </c>
      <c r="AE171" s="141">
        <v>14.5</v>
      </c>
      <c r="AF171" s="144">
        <f t="shared" si="9"/>
        <v>13.51833333</v>
      </c>
      <c r="AG171" s="145"/>
      <c r="AH171" s="146">
        <v>9.08</v>
      </c>
      <c r="AI171" s="132">
        <v>13.5</v>
      </c>
      <c r="AJ171" s="132">
        <f t="shared" si="10"/>
        <v>10.848</v>
      </c>
      <c r="AK171" s="132">
        <v>12.38</v>
      </c>
      <c r="AL171" s="132">
        <v>13.5</v>
      </c>
      <c r="AM171" s="144">
        <f t="shared" si="11"/>
        <v>12.828</v>
      </c>
      <c r="AN171" s="147">
        <f t="shared" si="12"/>
        <v>11.65333333</v>
      </c>
      <c r="AO171" s="148">
        <f t="shared" si="13"/>
        <v>12.6605</v>
      </c>
      <c r="AP171" s="148">
        <f t="shared" si="14"/>
        <v>10.93824561</v>
      </c>
      <c r="AQ171" s="148">
        <f t="shared" si="15"/>
        <v>11.82145299</v>
      </c>
      <c r="AR171" s="149">
        <f t="shared" si="16"/>
        <v>154</v>
      </c>
      <c r="AS171" s="133">
        <f t="shared" si="17"/>
        <v>57.94373932</v>
      </c>
      <c r="AT171" s="149">
        <f t="shared" si="18"/>
        <v>156</v>
      </c>
      <c r="AU171" s="133">
        <f t="shared" si="19"/>
        <v>69.59707265</v>
      </c>
      <c r="AV171" s="149">
        <f t="shared" si="20"/>
        <v>163</v>
      </c>
      <c r="AW171" s="133">
        <f t="shared" si="21"/>
        <v>69.41207265</v>
      </c>
      <c r="AX171" s="149">
        <f t="shared" si="22"/>
        <v>171</v>
      </c>
      <c r="AY171" s="147">
        <f t="shared" si="23"/>
        <v>57.75873932</v>
      </c>
      <c r="AZ171" s="149">
        <f t="shared" si="24"/>
        <v>162</v>
      </c>
      <c r="BA171" s="179"/>
      <c r="BB171" s="179"/>
      <c r="BC171" s="179"/>
      <c r="BD171" s="179"/>
      <c r="BE171" s="152"/>
      <c r="BF171" s="152"/>
      <c r="BG171" s="152"/>
      <c r="BH171" s="152"/>
      <c r="BI171" s="152"/>
      <c r="BJ171" s="152"/>
      <c r="BK171" s="152"/>
      <c r="BL171" s="152"/>
      <c r="BM171" s="152"/>
      <c r="BN171" s="100"/>
      <c r="BO171" s="126"/>
      <c r="BP171" s="126"/>
    </row>
    <row r="172" ht="30.0" customHeight="1">
      <c r="A172" s="153" t="s">
        <v>4054</v>
      </c>
      <c r="B172" s="153" t="s">
        <v>329</v>
      </c>
      <c r="C172" s="102">
        <f t="shared" si="1"/>
        <v>11.17188034</v>
      </c>
      <c r="D172" s="103"/>
      <c r="E172" s="105">
        <v>10.53</v>
      </c>
      <c r="F172" s="105">
        <v>11.2</v>
      </c>
      <c r="G172" s="105">
        <f t="shared" si="2"/>
        <v>10.865</v>
      </c>
      <c r="H172" s="106">
        <v>11.18</v>
      </c>
      <c r="I172" s="106">
        <v>13.9</v>
      </c>
      <c r="J172" s="106">
        <f t="shared" si="3"/>
        <v>12.54</v>
      </c>
      <c r="K172" s="107">
        <f t="shared" si="4"/>
        <v>11.7025</v>
      </c>
      <c r="L172" s="107"/>
      <c r="M172" s="108">
        <v>7.0</v>
      </c>
      <c r="N172" s="109">
        <v>9.88</v>
      </c>
      <c r="O172" s="110">
        <v>11.25</v>
      </c>
      <c r="P172" s="106">
        <v>14.45</v>
      </c>
      <c r="Q172" s="110">
        <v>9.44</v>
      </c>
      <c r="R172" s="110">
        <v>18.06</v>
      </c>
      <c r="S172" s="154">
        <v>8.38</v>
      </c>
      <c r="T172" s="112">
        <v>11.13</v>
      </c>
      <c r="U172" s="113">
        <f t="shared" si="5"/>
        <v>8.234285714</v>
      </c>
      <c r="V172" s="113">
        <f t="shared" si="6"/>
        <v>12.79</v>
      </c>
      <c r="W172" s="113">
        <f t="shared" si="7"/>
        <v>10.345</v>
      </c>
      <c r="X172" s="113">
        <f t="shared" si="8"/>
        <v>14.33692308</v>
      </c>
      <c r="Y172" s="113"/>
      <c r="Z172" s="114">
        <v>9.4</v>
      </c>
      <c r="AA172" s="115">
        <v>7.23</v>
      </c>
      <c r="AB172" s="116">
        <v>10.63</v>
      </c>
      <c r="AC172" s="115">
        <v>11.65</v>
      </c>
      <c r="AD172" s="114">
        <v>13.25</v>
      </c>
      <c r="AE172" s="115">
        <v>14.55</v>
      </c>
      <c r="AF172" s="118">
        <f t="shared" si="9"/>
        <v>11.11833333</v>
      </c>
      <c r="AG172" s="119"/>
      <c r="AH172" s="120">
        <v>9.78</v>
      </c>
      <c r="AI172" s="106">
        <v>10.75</v>
      </c>
      <c r="AJ172" s="106">
        <f t="shared" si="10"/>
        <v>10.168</v>
      </c>
      <c r="AK172" s="106">
        <v>8.63</v>
      </c>
      <c r="AL172" s="106">
        <v>13.0</v>
      </c>
      <c r="AM172" s="118">
        <f t="shared" si="11"/>
        <v>10.378</v>
      </c>
      <c r="AN172" s="121">
        <f t="shared" si="12"/>
        <v>10.095</v>
      </c>
      <c r="AO172" s="122">
        <f t="shared" si="13"/>
        <v>11.39666667</v>
      </c>
      <c r="AP172" s="122">
        <f t="shared" si="14"/>
        <v>10.93526316</v>
      </c>
      <c r="AQ172" s="122">
        <f t="shared" si="15"/>
        <v>11.17188034</v>
      </c>
      <c r="AR172" s="123">
        <f t="shared" si="16"/>
        <v>201</v>
      </c>
      <c r="AS172" s="107">
        <f t="shared" si="17"/>
        <v>57.41459402</v>
      </c>
      <c r="AT172" s="123">
        <f t="shared" si="18"/>
        <v>165</v>
      </c>
      <c r="AU172" s="107">
        <f t="shared" si="19"/>
        <v>67.50959402</v>
      </c>
      <c r="AV172" s="123">
        <f t="shared" si="20"/>
        <v>186</v>
      </c>
      <c r="AW172" s="107">
        <f t="shared" si="21"/>
        <v>64.11626068</v>
      </c>
      <c r="AX172" s="123">
        <f t="shared" si="22"/>
        <v>209</v>
      </c>
      <c r="AY172" s="121">
        <f t="shared" si="23"/>
        <v>54.02126068</v>
      </c>
      <c r="AZ172" s="123">
        <f t="shared" si="24"/>
        <v>203</v>
      </c>
      <c r="BA172" s="180"/>
      <c r="BB172" s="180"/>
      <c r="BC172" s="180"/>
      <c r="BD172" s="180"/>
      <c r="BE172" s="125"/>
      <c r="BF172" s="125"/>
      <c r="BG172" s="125"/>
      <c r="BH172" s="125"/>
      <c r="BI172" s="125"/>
      <c r="BJ172" s="125"/>
      <c r="BK172" s="125"/>
      <c r="BL172" s="125"/>
      <c r="BM172" s="125"/>
      <c r="BN172" s="100"/>
      <c r="BO172" s="126"/>
      <c r="BP172" s="126"/>
    </row>
    <row r="173" ht="30.0" customHeight="1">
      <c r="A173" s="127" t="s">
        <v>4422</v>
      </c>
      <c r="B173" s="127" t="s">
        <v>4423</v>
      </c>
      <c r="C173" s="128">
        <f t="shared" si="1"/>
        <v>12.29632479</v>
      </c>
      <c r="D173" s="129"/>
      <c r="E173" s="130">
        <v>15.53</v>
      </c>
      <c r="F173" s="131">
        <v>12.2</v>
      </c>
      <c r="G173" s="131">
        <f t="shared" si="2"/>
        <v>13.865</v>
      </c>
      <c r="H173" s="132">
        <v>11.25</v>
      </c>
      <c r="I173" s="132">
        <v>8.68</v>
      </c>
      <c r="J173" s="132">
        <f t="shared" si="3"/>
        <v>9.965</v>
      </c>
      <c r="K173" s="133">
        <f t="shared" si="4"/>
        <v>11.915</v>
      </c>
      <c r="L173" s="133"/>
      <c r="M173" s="134">
        <v>7.0</v>
      </c>
      <c r="N173" s="135">
        <v>11.93</v>
      </c>
      <c r="O173" s="136">
        <v>7.5</v>
      </c>
      <c r="P173" s="132">
        <v>14.4</v>
      </c>
      <c r="Q173" s="136">
        <v>14.31</v>
      </c>
      <c r="R173" s="136">
        <v>18.63</v>
      </c>
      <c r="S173" s="137">
        <v>12.63</v>
      </c>
      <c r="T173" s="138">
        <v>11.0</v>
      </c>
      <c r="U173" s="139">
        <f t="shared" si="5"/>
        <v>9.112857143</v>
      </c>
      <c r="V173" s="139">
        <f t="shared" si="6"/>
        <v>12.7</v>
      </c>
      <c r="W173" s="139">
        <f t="shared" si="7"/>
        <v>10.905</v>
      </c>
      <c r="X173" s="139">
        <f t="shared" si="8"/>
        <v>16.32230769</v>
      </c>
      <c r="Y173" s="139"/>
      <c r="Z173" s="140">
        <v>13.63</v>
      </c>
      <c r="AA173" s="141">
        <v>6.75</v>
      </c>
      <c r="AB173" s="142">
        <v>13.83</v>
      </c>
      <c r="AC173" s="141">
        <v>14.78</v>
      </c>
      <c r="AD173" s="140">
        <v>16.65</v>
      </c>
      <c r="AE173" s="141">
        <v>9.88</v>
      </c>
      <c r="AF173" s="144">
        <f t="shared" si="9"/>
        <v>12.58666667</v>
      </c>
      <c r="AG173" s="145"/>
      <c r="AH173" s="146">
        <v>14.13</v>
      </c>
      <c r="AI173" s="132">
        <v>11.63</v>
      </c>
      <c r="AJ173" s="132">
        <f t="shared" si="10"/>
        <v>13.13</v>
      </c>
      <c r="AK173" s="132">
        <v>13.2</v>
      </c>
      <c r="AL173" s="132">
        <v>12.25</v>
      </c>
      <c r="AM173" s="144">
        <f t="shared" si="11"/>
        <v>12.82</v>
      </c>
      <c r="AN173" s="147">
        <f t="shared" si="12"/>
        <v>13.09</v>
      </c>
      <c r="AO173" s="148">
        <f t="shared" si="13"/>
        <v>13.61133333</v>
      </c>
      <c r="AP173" s="148">
        <f t="shared" si="14"/>
        <v>10.91210526</v>
      </c>
      <c r="AQ173" s="148">
        <f t="shared" si="15"/>
        <v>12.29632479</v>
      </c>
      <c r="AR173" s="149">
        <f t="shared" si="16"/>
        <v>122</v>
      </c>
      <c r="AS173" s="133">
        <f t="shared" si="17"/>
        <v>62.40264957</v>
      </c>
      <c r="AT173" s="149">
        <f t="shared" si="18"/>
        <v>103</v>
      </c>
      <c r="AU173" s="133">
        <f t="shared" si="19"/>
        <v>75.49264957</v>
      </c>
      <c r="AV173" s="149">
        <f t="shared" si="20"/>
        <v>95</v>
      </c>
      <c r="AW173" s="133">
        <f t="shared" si="21"/>
        <v>74.61764957</v>
      </c>
      <c r="AX173" s="149">
        <f t="shared" si="22"/>
        <v>113</v>
      </c>
      <c r="AY173" s="147">
        <f t="shared" si="23"/>
        <v>61.52764957</v>
      </c>
      <c r="AZ173" s="149">
        <f t="shared" si="24"/>
        <v>120</v>
      </c>
      <c r="BA173" s="179"/>
      <c r="BB173" s="179"/>
      <c r="BC173" s="179"/>
      <c r="BD173" s="179"/>
      <c r="BE173" s="152"/>
      <c r="BF173" s="152"/>
      <c r="BG173" s="152"/>
      <c r="BH173" s="152"/>
      <c r="BI173" s="152"/>
      <c r="BJ173" s="152"/>
      <c r="BK173" s="152"/>
      <c r="BL173" s="152"/>
      <c r="BM173" s="152"/>
      <c r="BN173" s="100"/>
      <c r="BO173" s="126"/>
      <c r="BP173" s="126"/>
    </row>
    <row r="174" ht="30.0" customHeight="1">
      <c r="A174" s="162" t="s">
        <v>2867</v>
      </c>
      <c r="B174" s="162" t="s">
        <v>2868</v>
      </c>
      <c r="C174" s="102">
        <f t="shared" si="1"/>
        <v>12.09136752</v>
      </c>
      <c r="D174" s="103"/>
      <c r="E174" s="104">
        <v>11.28</v>
      </c>
      <c r="F174" s="105">
        <v>10.68</v>
      </c>
      <c r="G174" s="105">
        <f t="shared" si="2"/>
        <v>10.98</v>
      </c>
      <c r="H174" s="106">
        <v>11.33</v>
      </c>
      <c r="I174" s="106">
        <v>9.5</v>
      </c>
      <c r="J174" s="106">
        <f t="shared" si="3"/>
        <v>10.415</v>
      </c>
      <c r="K174" s="107">
        <f t="shared" si="4"/>
        <v>10.6975</v>
      </c>
      <c r="L174" s="107"/>
      <c r="M174" s="108">
        <v>7.0</v>
      </c>
      <c r="N174" s="109">
        <v>9.75</v>
      </c>
      <c r="O174" s="110">
        <v>13.56</v>
      </c>
      <c r="P174" s="106">
        <v>10.4</v>
      </c>
      <c r="Q174" s="110">
        <v>8.13</v>
      </c>
      <c r="R174" s="110">
        <v>16.38</v>
      </c>
      <c r="S174" s="154">
        <v>15.63</v>
      </c>
      <c r="T174" s="112">
        <v>9.75</v>
      </c>
      <c r="U174" s="113">
        <f t="shared" si="5"/>
        <v>8.178571429</v>
      </c>
      <c r="V174" s="113">
        <f t="shared" si="6"/>
        <v>10.075</v>
      </c>
      <c r="W174" s="113">
        <f t="shared" si="7"/>
        <v>10.845</v>
      </c>
      <c r="X174" s="113">
        <f t="shared" si="8"/>
        <v>16.09153846</v>
      </c>
      <c r="Y174" s="113"/>
      <c r="Z174" s="114">
        <v>15.4</v>
      </c>
      <c r="AA174" s="115">
        <v>15.58</v>
      </c>
      <c r="AB174" s="116">
        <v>16.25</v>
      </c>
      <c r="AC174" s="115">
        <v>16.15</v>
      </c>
      <c r="AD174" s="114">
        <v>18.15</v>
      </c>
      <c r="AE174" s="115">
        <v>14.83</v>
      </c>
      <c r="AF174" s="118">
        <f t="shared" si="9"/>
        <v>16.06</v>
      </c>
      <c r="AG174" s="119"/>
      <c r="AH174" s="120">
        <v>13.18</v>
      </c>
      <c r="AI174" s="106">
        <v>12.5</v>
      </c>
      <c r="AJ174" s="106">
        <f t="shared" si="10"/>
        <v>12.908</v>
      </c>
      <c r="AK174" s="106">
        <v>9.78</v>
      </c>
      <c r="AL174" s="106">
        <v>15.75</v>
      </c>
      <c r="AM174" s="118">
        <f t="shared" si="11"/>
        <v>12.168</v>
      </c>
      <c r="AN174" s="121">
        <f t="shared" si="12"/>
        <v>12.36166667</v>
      </c>
      <c r="AO174" s="122">
        <f t="shared" si="13"/>
        <v>13.21583333</v>
      </c>
      <c r="AP174" s="122">
        <f t="shared" si="14"/>
        <v>10.9077193</v>
      </c>
      <c r="AQ174" s="122">
        <f t="shared" si="15"/>
        <v>12.09136752</v>
      </c>
      <c r="AR174" s="123">
        <f t="shared" si="16"/>
        <v>141</v>
      </c>
      <c r="AS174" s="107">
        <f t="shared" si="17"/>
        <v>56.23856838</v>
      </c>
      <c r="AT174" s="123">
        <f t="shared" si="18"/>
        <v>181</v>
      </c>
      <c r="AU174" s="107">
        <f t="shared" si="19"/>
        <v>68.60023504</v>
      </c>
      <c r="AV174" s="123">
        <f t="shared" si="20"/>
        <v>173</v>
      </c>
      <c r="AW174" s="107">
        <f t="shared" si="21"/>
        <v>69.35356838</v>
      </c>
      <c r="AX174" s="123">
        <f t="shared" si="22"/>
        <v>172</v>
      </c>
      <c r="AY174" s="121">
        <f t="shared" si="23"/>
        <v>56.99190171</v>
      </c>
      <c r="AZ174" s="123">
        <f t="shared" si="24"/>
        <v>171</v>
      </c>
      <c r="BA174" s="182"/>
      <c r="BB174" s="182"/>
      <c r="BC174" s="180"/>
      <c r="BD174" s="180"/>
      <c r="BE174" s="125"/>
      <c r="BF174" s="125"/>
      <c r="BG174" s="125"/>
      <c r="BH174" s="125"/>
      <c r="BI174" s="125"/>
      <c r="BJ174" s="125"/>
      <c r="BK174" s="125"/>
      <c r="BL174" s="125"/>
      <c r="BM174" s="125"/>
      <c r="BN174" s="100"/>
      <c r="BO174" s="126"/>
      <c r="BP174" s="126"/>
    </row>
    <row r="175" ht="30.0" customHeight="1">
      <c r="A175" s="127" t="s">
        <v>4331</v>
      </c>
      <c r="B175" s="127" t="s">
        <v>4332</v>
      </c>
      <c r="C175" s="128">
        <f t="shared" si="1"/>
        <v>12.57931624</v>
      </c>
      <c r="D175" s="129"/>
      <c r="E175" s="130">
        <v>11.05</v>
      </c>
      <c r="F175" s="131">
        <v>13.3</v>
      </c>
      <c r="G175" s="131">
        <f t="shared" si="2"/>
        <v>12.175</v>
      </c>
      <c r="H175" s="132">
        <v>8.73</v>
      </c>
      <c r="I175" s="132">
        <v>5.8</v>
      </c>
      <c r="J175" s="132">
        <f t="shared" si="3"/>
        <v>7.265</v>
      </c>
      <c r="K175" s="133">
        <f t="shared" si="4"/>
        <v>9.72</v>
      </c>
      <c r="L175" s="133"/>
      <c r="M175" s="134">
        <v>7.0</v>
      </c>
      <c r="N175" s="135">
        <v>11.63</v>
      </c>
      <c r="O175" s="136">
        <v>11.63</v>
      </c>
      <c r="P175" s="132">
        <v>9.75</v>
      </c>
      <c r="Q175" s="136">
        <v>15.5</v>
      </c>
      <c r="R175" s="136">
        <v>14.94</v>
      </c>
      <c r="S175" s="137">
        <v>12.88</v>
      </c>
      <c r="T175" s="138">
        <v>11.5</v>
      </c>
      <c r="U175" s="139">
        <f t="shared" si="5"/>
        <v>8.984285714</v>
      </c>
      <c r="V175" s="139">
        <f t="shared" si="6"/>
        <v>10.625</v>
      </c>
      <c r="W175" s="139">
        <f t="shared" si="7"/>
        <v>13.565</v>
      </c>
      <c r="X175" s="139">
        <f t="shared" si="8"/>
        <v>14.14769231</v>
      </c>
      <c r="Y175" s="139"/>
      <c r="Z175" s="140">
        <v>17.78</v>
      </c>
      <c r="AA175" s="141">
        <v>14.8</v>
      </c>
      <c r="AB175" s="142">
        <v>14.85</v>
      </c>
      <c r="AC175" s="141">
        <v>16.4</v>
      </c>
      <c r="AD175" s="140">
        <v>16.15</v>
      </c>
      <c r="AE175" s="141">
        <v>8.38</v>
      </c>
      <c r="AF175" s="144">
        <f t="shared" si="9"/>
        <v>14.72666667</v>
      </c>
      <c r="AG175" s="145"/>
      <c r="AH175" s="146">
        <v>15.73</v>
      </c>
      <c r="AI175" s="132">
        <v>15.75</v>
      </c>
      <c r="AJ175" s="132">
        <f t="shared" si="10"/>
        <v>15.738</v>
      </c>
      <c r="AK175" s="132">
        <v>16.3</v>
      </c>
      <c r="AL175" s="175">
        <v>16.0</v>
      </c>
      <c r="AM175" s="144">
        <f t="shared" si="11"/>
        <v>16.18</v>
      </c>
      <c r="AN175" s="147">
        <f t="shared" si="12"/>
        <v>15.96833333</v>
      </c>
      <c r="AO175" s="148">
        <f t="shared" si="13"/>
        <v>14.17966667</v>
      </c>
      <c r="AP175" s="148">
        <f t="shared" si="14"/>
        <v>10.89473684</v>
      </c>
      <c r="AQ175" s="148">
        <f t="shared" si="15"/>
        <v>12.57931624</v>
      </c>
      <c r="AR175" s="149">
        <f t="shared" si="16"/>
        <v>104</v>
      </c>
      <c r="AS175" s="133">
        <f t="shared" si="17"/>
        <v>59.47529915</v>
      </c>
      <c r="AT175" s="149">
        <f t="shared" si="18"/>
        <v>140</v>
      </c>
      <c r="AU175" s="133">
        <f t="shared" si="19"/>
        <v>75.44363248</v>
      </c>
      <c r="AV175" s="149">
        <f t="shared" si="20"/>
        <v>96</v>
      </c>
      <c r="AW175" s="133">
        <f t="shared" si="21"/>
        <v>78.44529915</v>
      </c>
      <c r="AX175" s="149">
        <f t="shared" si="22"/>
        <v>73</v>
      </c>
      <c r="AY175" s="147">
        <f t="shared" si="23"/>
        <v>62.47696581</v>
      </c>
      <c r="AZ175" s="149">
        <f t="shared" si="24"/>
        <v>101</v>
      </c>
      <c r="BA175" s="179"/>
      <c r="BB175" s="179"/>
      <c r="BC175" s="179"/>
      <c r="BD175" s="179"/>
      <c r="BE175" s="152"/>
      <c r="BF175" s="152"/>
      <c r="BG175" s="152"/>
      <c r="BH175" s="152"/>
      <c r="BI175" s="152"/>
      <c r="BJ175" s="152"/>
      <c r="BK175" s="152"/>
      <c r="BL175" s="152"/>
      <c r="BM175" s="152"/>
      <c r="BN175" s="100"/>
      <c r="BO175" s="126"/>
      <c r="BP175" s="126"/>
    </row>
    <row r="176" ht="30.0" customHeight="1">
      <c r="A176" s="162" t="s">
        <v>290</v>
      </c>
      <c r="B176" s="162" t="s">
        <v>291</v>
      </c>
      <c r="C176" s="102">
        <f t="shared" si="1"/>
        <v>12.11666667</v>
      </c>
      <c r="D176" s="103"/>
      <c r="E176" s="104">
        <v>13.78</v>
      </c>
      <c r="F176" s="105">
        <v>10.25</v>
      </c>
      <c r="G176" s="105">
        <f t="shared" si="2"/>
        <v>12.015</v>
      </c>
      <c r="H176" s="106">
        <v>15.08</v>
      </c>
      <c r="I176" s="106">
        <v>10.13</v>
      </c>
      <c r="J176" s="106">
        <f t="shared" si="3"/>
        <v>12.605</v>
      </c>
      <c r="K176" s="107">
        <f t="shared" si="4"/>
        <v>12.31</v>
      </c>
      <c r="L176" s="107"/>
      <c r="M176" s="108">
        <v>7.0</v>
      </c>
      <c r="N176" s="109">
        <v>10.79</v>
      </c>
      <c r="O176" s="177">
        <v>14.38</v>
      </c>
      <c r="P176" s="106">
        <v>9.3</v>
      </c>
      <c r="Q176" s="110">
        <v>8.44</v>
      </c>
      <c r="R176" s="110">
        <v>18.31</v>
      </c>
      <c r="S176" s="154">
        <v>12.13</v>
      </c>
      <c r="T176" s="112">
        <v>11.88</v>
      </c>
      <c r="U176" s="113">
        <f t="shared" si="5"/>
        <v>8.624285714</v>
      </c>
      <c r="V176" s="113">
        <f t="shared" si="6"/>
        <v>10.59</v>
      </c>
      <c r="W176" s="113">
        <f t="shared" si="7"/>
        <v>11.41</v>
      </c>
      <c r="X176" s="113">
        <f t="shared" si="8"/>
        <v>15.93307692</v>
      </c>
      <c r="Y176" s="113"/>
      <c r="Z176" s="114">
        <v>14.88</v>
      </c>
      <c r="AA176" s="115">
        <v>10.98</v>
      </c>
      <c r="AB176" s="116">
        <v>12.8</v>
      </c>
      <c r="AC176" s="115">
        <v>11.73</v>
      </c>
      <c r="AD176" s="114">
        <v>16.15</v>
      </c>
      <c r="AE176" s="115">
        <v>11.6</v>
      </c>
      <c r="AF176" s="118">
        <f t="shared" si="9"/>
        <v>13.02333333</v>
      </c>
      <c r="AG176" s="119"/>
      <c r="AH176" s="120">
        <v>10.48</v>
      </c>
      <c r="AI176" s="106">
        <v>17.13</v>
      </c>
      <c r="AJ176" s="106">
        <f t="shared" si="10"/>
        <v>13.14</v>
      </c>
      <c r="AK176" s="106">
        <v>9.98</v>
      </c>
      <c r="AL176" s="106">
        <v>14.75</v>
      </c>
      <c r="AM176" s="118">
        <f t="shared" si="11"/>
        <v>11.888</v>
      </c>
      <c r="AN176" s="121">
        <f t="shared" si="12"/>
        <v>12.13333333</v>
      </c>
      <c r="AO176" s="122">
        <f t="shared" si="13"/>
        <v>13.27933333</v>
      </c>
      <c r="AP176" s="122">
        <f t="shared" si="14"/>
        <v>10.89280702</v>
      </c>
      <c r="AQ176" s="122">
        <f t="shared" si="15"/>
        <v>12.11666667</v>
      </c>
      <c r="AR176" s="123">
        <f t="shared" si="16"/>
        <v>139</v>
      </c>
      <c r="AS176" s="107">
        <f t="shared" si="17"/>
        <v>60.38166667</v>
      </c>
      <c r="AT176" s="123">
        <f t="shared" si="18"/>
        <v>128</v>
      </c>
      <c r="AU176" s="107">
        <f t="shared" si="19"/>
        <v>72.515</v>
      </c>
      <c r="AV176" s="123">
        <f t="shared" si="20"/>
        <v>128</v>
      </c>
      <c r="AW176" s="107">
        <f t="shared" si="21"/>
        <v>71.6</v>
      </c>
      <c r="AX176" s="123">
        <f t="shared" si="22"/>
        <v>144</v>
      </c>
      <c r="AY176" s="121">
        <f t="shared" si="23"/>
        <v>59.46666667</v>
      </c>
      <c r="AZ176" s="123">
        <f t="shared" si="24"/>
        <v>141</v>
      </c>
      <c r="BA176" s="182"/>
      <c r="BB176" s="182"/>
      <c r="BC176" s="182"/>
      <c r="BD176" s="182"/>
      <c r="BE176" s="125"/>
      <c r="BF176" s="125"/>
      <c r="BG176" s="125"/>
      <c r="BH176" s="125"/>
      <c r="BI176" s="125"/>
      <c r="BJ176" s="125"/>
      <c r="BK176" s="125"/>
      <c r="BL176" s="125"/>
      <c r="BM176" s="125"/>
      <c r="BN176" s="100"/>
      <c r="BO176" s="126"/>
      <c r="BP176" s="126"/>
    </row>
    <row r="177" ht="30.0" customHeight="1">
      <c r="A177" s="127" t="s">
        <v>3657</v>
      </c>
      <c r="B177" s="127" t="s">
        <v>3658</v>
      </c>
      <c r="C177" s="128">
        <f t="shared" si="1"/>
        <v>11.72034188</v>
      </c>
      <c r="D177" s="129"/>
      <c r="E177" s="168">
        <v>9.5</v>
      </c>
      <c r="F177" s="168">
        <v>12.05</v>
      </c>
      <c r="G177" s="131">
        <f t="shared" si="2"/>
        <v>10.775</v>
      </c>
      <c r="H177" s="132">
        <v>13.73</v>
      </c>
      <c r="I177" s="132">
        <v>13.65</v>
      </c>
      <c r="J177" s="132">
        <f t="shared" si="3"/>
        <v>13.69</v>
      </c>
      <c r="K177" s="133">
        <f t="shared" si="4"/>
        <v>12.2325</v>
      </c>
      <c r="L177" s="133"/>
      <c r="M177" s="134">
        <v>7.0</v>
      </c>
      <c r="N177" s="135">
        <v>10.45</v>
      </c>
      <c r="O177" s="136">
        <v>13.63</v>
      </c>
      <c r="P177" s="132">
        <v>9.75</v>
      </c>
      <c r="Q177" s="136">
        <v>9.63</v>
      </c>
      <c r="R177" s="136">
        <v>15.06</v>
      </c>
      <c r="S177" s="137">
        <v>14.38</v>
      </c>
      <c r="T177" s="138">
        <v>12.5</v>
      </c>
      <c r="U177" s="139">
        <f t="shared" si="5"/>
        <v>8.478571429</v>
      </c>
      <c r="V177" s="139">
        <f t="shared" si="6"/>
        <v>11.125</v>
      </c>
      <c r="W177" s="139">
        <f t="shared" si="7"/>
        <v>11.63</v>
      </c>
      <c r="X177" s="139">
        <f t="shared" si="8"/>
        <v>14.79846154</v>
      </c>
      <c r="Y177" s="139"/>
      <c r="Z177" s="140">
        <v>16.38</v>
      </c>
      <c r="AA177" s="141">
        <v>9.55</v>
      </c>
      <c r="AB177" s="142">
        <v>11.2</v>
      </c>
      <c r="AC177" s="141">
        <v>12.6</v>
      </c>
      <c r="AD177" s="140">
        <v>16.2</v>
      </c>
      <c r="AE177" s="141">
        <v>11.65</v>
      </c>
      <c r="AF177" s="144">
        <f t="shared" si="9"/>
        <v>12.93</v>
      </c>
      <c r="AG177" s="145"/>
      <c r="AH177" s="146">
        <v>10.3</v>
      </c>
      <c r="AI177" s="132">
        <v>12.63</v>
      </c>
      <c r="AJ177" s="132">
        <f t="shared" si="10"/>
        <v>11.232</v>
      </c>
      <c r="AK177" s="132">
        <v>8.83</v>
      </c>
      <c r="AL177" s="132">
        <v>12.25</v>
      </c>
      <c r="AM177" s="144">
        <f t="shared" si="11"/>
        <v>10.198</v>
      </c>
      <c r="AN177" s="147">
        <f t="shared" si="12"/>
        <v>10.52333333</v>
      </c>
      <c r="AO177" s="148">
        <f t="shared" si="13"/>
        <v>12.52366667</v>
      </c>
      <c r="AP177" s="148">
        <f t="shared" si="14"/>
        <v>10.87473684</v>
      </c>
      <c r="AQ177" s="148">
        <f t="shared" si="15"/>
        <v>11.72034188</v>
      </c>
      <c r="AR177" s="149">
        <f t="shared" si="16"/>
        <v>162</v>
      </c>
      <c r="AS177" s="133">
        <f t="shared" si="17"/>
        <v>58.47985043</v>
      </c>
      <c r="AT177" s="149">
        <f t="shared" si="18"/>
        <v>151</v>
      </c>
      <c r="AU177" s="133">
        <f t="shared" si="19"/>
        <v>69.00318376</v>
      </c>
      <c r="AV177" s="149">
        <f t="shared" si="20"/>
        <v>167</v>
      </c>
      <c r="AW177" s="133">
        <f t="shared" si="21"/>
        <v>67.16985043</v>
      </c>
      <c r="AX177" s="149">
        <f t="shared" si="22"/>
        <v>188</v>
      </c>
      <c r="AY177" s="147">
        <f t="shared" si="23"/>
        <v>56.64651709</v>
      </c>
      <c r="AZ177" s="149">
        <f t="shared" si="24"/>
        <v>173</v>
      </c>
      <c r="BA177" s="179"/>
      <c r="BB177" s="179"/>
      <c r="BC177" s="179"/>
      <c r="BD177" s="179"/>
      <c r="BE177" s="152"/>
      <c r="BF177" s="152"/>
      <c r="BG177" s="152"/>
      <c r="BH177" s="152"/>
      <c r="BI177" s="152"/>
      <c r="BJ177" s="152"/>
      <c r="BK177" s="152"/>
      <c r="BL177" s="152"/>
      <c r="BM177" s="152"/>
      <c r="BN177" s="100"/>
      <c r="BO177" s="126"/>
      <c r="BP177" s="126"/>
    </row>
    <row r="178" ht="30.0" customHeight="1">
      <c r="A178" s="153" t="s">
        <v>3330</v>
      </c>
      <c r="B178" s="153" t="s">
        <v>2043</v>
      </c>
      <c r="C178" s="102">
        <f t="shared" si="1"/>
        <v>11.78358974</v>
      </c>
      <c r="D178" s="103"/>
      <c r="E178" s="167">
        <v>9.53</v>
      </c>
      <c r="F178" s="167">
        <v>4.03</v>
      </c>
      <c r="G178" s="105">
        <f t="shared" si="2"/>
        <v>6.78</v>
      </c>
      <c r="H178" s="106">
        <v>10.65</v>
      </c>
      <c r="I178" s="106">
        <v>8.93</v>
      </c>
      <c r="J178" s="106">
        <f t="shared" si="3"/>
        <v>9.79</v>
      </c>
      <c r="K178" s="107">
        <f t="shared" si="4"/>
        <v>8.285</v>
      </c>
      <c r="L178" s="107"/>
      <c r="M178" s="108">
        <v>7.0</v>
      </c>
      <c r="N178" s="109">
        <v>12.01</v>
      </c>
      <c r="O178" s="110">
        <v>15.25</v>
      </c>
      <c r="P178" s="106">
        <v>13.9</v>
      </c>
      <c r="Q178" s="110">
        <v>13.56</v>
      </c>
      <c r="R178" s="110">
        <v>16.63</v>
      </c>
      <c r="S178" s="154">
        <v>10.75</v>
      </c>
      <c r="T178" s="112">
        <v>6.75</v>
      </c>
      <c r="U178" s="113">
        <f t="shared" si="5"/>
        <v>9.147142857</v>
      </c>
      <c r="V178" s="113">
        <f t="shared" si="6"/>
        <v>10.325</v>
      </c>
      <c r="W178" s="113">
        <f t="shared" si="7"/>
        <v>14.405</v>
      </c>
      <c r="X178" s="113">
        <f t="shared" si="8"/>
        <v>14.36846154</v>
      </c>
      <c r="Y178" s="113"/>
      <c r="Z178" s="114">
        <v>7.9</v>
      </c>
      <c r="AA178" s="115">
        <v>8.7</v>
      </c>
      <c r="AB178" s="116">
        <v>12.4</v>
      </c>
      <c r="AC178" s="115">
        <v>9.93</v>
      </c>
      <c r="AD178" s="114">
        <v>15.25</v>
      </c>
      <c r="AE178" s="115">
        <v>7.25</v>
      </c>
      <c r="AF178" s="118">
        <f t="shared" si="9"/>
        <v>10.23833333</v>
      </c>
      <c r="AG178" s="119"/>
      <c r="AH178" s="120">
        <v>14.75</v>
      </c>
      <c r="AI178" s="106">
        <v>16.38</v>
      </c>
      <c r="AJ178" s="106">
        <f t="shared" si="10"/>
        <v>15.402</v>
      </c>
      <c r="AK178" s="106">
        <v>17.05</v>
      </c>
      <c r="AL178" s="106">
        <v>17.5</v>
      </c>
      <c r="AM178" s="118">
        <f t="shared" si="11"/>
        <v>17.23</v>
      </c>
      <c r="AN178" s="121">
        <f t="shared" si="12"/>
        <v>16.24666667</v>
      </c>
      <c r="AO178" s="122">
        <f t="shared" si="13"/>
        <v>12.655</v>
      </c>
      <c r="AP178" s="122">
        <f t="shared" si="14"/>
        <v>10.86631579</v>
      </c>
      <c r="AQ178" s="122">
        <f t="shared" si="15"/>
        <v>11.78358974</v>
      </c>
      <c r="AR178" s="123">
        <f t="shared" si="16"/>
        <v>156</v>
      </c>
      <c r="AS178" s="107">
        <f t="shared" si="17"/>
        <v>54.39884615</v>
      </c>
      <c r="AT178" s="123">
        <f t="shared" si="18"/>
        <v>203</v>
      </c>
      <c r="AU178" s="107">
        <f t="shared" si="19"/>
        <v>70.64551282</v>
      </c>
      <c r="AV178" s="123">
        <f t="shared" si="20"/>
        <v>154</v>
      </c>
      <c r="AW178" s="107">
        <f t="shared" si="21"/>
        <v>76.35551282</v>
      </c>
      <c r="AX178" s="123">
        <f t="shared" si="22"/>
        <v>95</v>
      </c>
      <c r="AY178" s="121">
        <f t="shared" si="23"/>
        <v>60.10884615</v>
      </c>
      <c r="AZ178" s="123">
        <f t="shared" si="24"/>
        <v>134</v>
      </c>
      <c r="BA178" s="180"/>
      <c r="BB178" s="180"/>
      <c r="BC178" s="180"/>
      <c r="BD178" s="180"/>
      <c r="BE178" s="125"/>
      <c r="BF178" s="125"/>
      <c r="BG178" s="125"/>
      <c r="BH178" s="125"/>
      <c r="BI178" s="125"/>
      <c r="BJ178" s="125"/>
      <c r="BK178" s="125"/>
      <c r="BL178" s="125"/>
      <c r="BM178" s="125"/>
      <c r="BN178" s="100"/>
      <c r="BO178" s="126"/>
      <c r="BP178" s="126"/>
    </row>
    <row r="179" ht="30.0" customHeight="1">
      <c r="A179" s="127" t="s">
        <v>5251</v>
      </c>
      <c r="B179" s="127" t="s">
        <v>291</v>
      </c>
      <c r="C179" s="128">
        <f t="shared" si="1"/>
        <v>12.09803419</v>
      </c>
      <c r="D179" s="129"/>
      <c r="E179" s="130">
        <v>10.63</v>
      </c>
      <c r="F179" s="131">
        <v>10.45</v>
      </c>
      <c r="G179" s="131">
        <f t="shared" si="2"/>
        <v>10.54</v>
      </c>
      <c r="H179" s="132">
        <v>12.05</v>
      </c>
      <c r="I179" s="132">
        <v>8.95</v>
      </c>
      <c r="J179" s="132">
        <f t="shared" si="3"/>
        <v>10.5</v>
      </c>
      <c r="K179" s="133">
        <f t="shared" si="4"/>
        <v>10.52</v>
      </c>
      <c r="L179" s="133"/>
      <c r="M179" s="134">
        <v>7.0</v>
      </c>
      <c r="N179" s="135">
        <v>9.89</v>
      </c>
      <c r="O179" s="136">
        <v>13.06</v>
      </c>
      <c r="P179" s="132">
        <v>11.6</v>
      </c>
      <c r="Q179" s="136">
        <v>12.0</v>
      </c>
      <c r="R179" s="136">
        <v>16.0</v>
      </c>
      <c r="S179" s="137">
        <v>13.25</v>
      </c>
      <c r="T179" s="138">
        <v>11.63</v>
      </c>
      <c r="U179" s="139">
        <f t="shared" si="5"/>
        <v>8.238571429</v>
      </c>
      <c r="V179" s="139">
        <f t="shared" si="6"/>
        <v>11.615</v>
      </c>
      <c r="W179" s="139">
        <f t="shared" si="7"/>
        <v>12.53</v>
      </c>
      <c r="X179" s="139">
        <f t="shared" si="8"/>
        <v>14.94230769</v>
      </c>
      <c r="Y179" s="139"/>
      <c r="Z179" s="140">
        <v>12.4</v>
      </c>
      <c r="AA179" s="141">
        <v>11.43</v>
      </c>
      <c r="AB179" s="142">
        <v>14.45</v>
      </c>
      <c r="AC179" s="141">
        <v>14.43</v>
      </c>
      <c r="AD179" s="140">
        <v>16.25</v>
      </c>
      <c r="AE179" s="141">
        <v>13.18</v>
      </c>
      <c r="AF179" s="144">
        <f t="shared" si="9"/>
        <v>13.69</v>
      </c>
      <c r="AG179" s="145"/>
      <c r="AH179" s="146">
        <v>14.05</v>
      </c>
      <c r="AI179" s="132">
        <v>15.38</v>
      </c>
      <c r="AJ179" s="132">
        <f t="shared" si="10"/>
        <v>14.582</v>
      </c>
      <c r="AK179" s="132">
        <v>10.05</v>
      </c>
      <c r="AL179" s="132">
        <v>15.25</v>
      </c>
      <c r="AM179" s="144">
        <f t="shared" si="11"/>
        <v>12.13</v>
      </c>
      <c r="AN179" s="147">
        <f t="shared" si="12"/>
        <v>13.13833333</v>
      </c>
      <c r="AO179" s="148">
        <f t="shared" si="13"/>
        <v>13.27216667</v>
      </c>
      <c r="AP179" s="148">
        <f t="shared" si="14"/>
        <v>10.86210526</v>
      </c>
      <c r="AQ179" s="148">
        <f t="shared" si="15"/>
        <v>12.09803419</v>
      </c>
      <c r="AR179" s="149">
        <f t="shared" si="16"/>
        <v>140</v>
      </c>
      <c r="AS179" s="133">
        <f t="shared" si="17"/>
        <v>58.16106838</v>
      </c>
      <c r="AT179" s="149">
        <f t="shared" si="18"/>
        <v>152</v>
      </c>
      <c r="AU179" s="133">
        <f t="shared" si="19"/>
        <v>71.29940171</v>
      </c>
      <c r="AV179" s="149">
        <f t="shared" si="20"/>
        <v>147</v>
      </c>
      <c r="AW179" s="133">
        <f t="shared" si="21"/>
        <v>70.88273504</v>
      </c>
      <c r="AX179" s="149">
        <f t="shared" si="22"/>
        <v>153</v>
      </c>
      <c r="AY179" s="147">
        <f t="shared" si="23"/>
        <v>57.74440171</v>
      </c>
      <c r="AZ179" s="149">
        <f t="shared" si="24"/>
        <v>163</v>
      </c>
      <c r="BA179" s="179"/>
      <c r="BB179" s="179"/>
      <c r="BC179" s="179"/>
      <c r="BD179" s="179"/>
      <c r="BE179" s="152"/>
      <c r="BF179" s="152"/>
      <c r="BG179" s="152"/>
      <c r="BH179" s="152"/>
      <c r="BI179" s="152"/>
      <c r="BJ179" s="152"/>
      <c r="BK179" s="152"/>
      <c r="BL179" s="152"/>
      <c r="BM179" s="152"/>
      <c r="BN179" s="100"/>
      <c r="BO179" s="126"/>
      <c r="BP179" s="126"/>
    </row>
    <row r="180" ht="30.0" customHeight="1">
      <c r="A180" s="101" t="s">
        <v>2077</v>
      </c>
      <c r="B180" s="101" t="s">
        <v>329</v>
      </c>
      <c r="C180" s="102">
        <f t="shared" si="1"/>
        <v>11.72333333</v>
      </c>
      <c r="D180" s="103"/>
      <c r="E180" s="104">
        <v>9.05</v>
      </c>
      <c r="F180" s="105">
        <v>9.45</v>
      </c>
      <c r="G180" s="105">
        <f t="shared" si="2"/>
        <v>9.25</v>
      </c>
      <c r="H180" s="106">
        <v>6.65</v>
      </c>
      <c r="I180" s="106">
        <v>10.88</v>
      </c>
      <c r="J180" s="106">
        <f t="shared" si="3"/>
        <v>8.765</v>
      </c>
      <c r="K180" s="107">
        <f t="shared" si="4"/>
        <v>9.0075</v>
      </c>
      <c r="L180" s="107"/>
      <c r="M180" s="108">
        <v>7.0</v>
      </c>
      <c r="N180" s="109">
        <v>10.25</v>
      </c>
      <c r="O180" s="110">
        <v>12.81</v>
      </c>
      <c r="P180" s="106">
        <v>13.15</v>
      </c>
      <c r="Q180" s="110">
        <v>8.0</v>
      </c>
      <c r="R180" s="110">
        <v>18.25</v>
      </c>
      <c r="S180" s="154">
        <v>13.88</v>
      </c>
      <c r="T180" s="112">
        <v>13.63</v>
      </c>
      <c r="U180" s="113">
        <f t="shared" si="5"/>
        <v>8.392857143</v>
      </c>
      <c r="V180" s="113">
        <f t="shared" si="6"/>
        <v>13.39</v>
      </c>
      <c r="W180" s="113">
        <f t="shared" si="7"/>
        <v>10.405</v>
      </c>
      <c r="X180" s="113">
        <f t="shared" si="8"/>
        <v>16.56923077</v>
      </c>
      <c r="Y180" s="113"/>
      <c r="Z180" s="114">
        <v>11.78</v>
      </c>
      <c r="AA180" s="186">
        <v>10.83</v>
      </c>
      <c r="AB180" s="116">
        <v>11.78</v>
      </c>
      <c r="AC180" s="186">
        <v>13.15</v>
      </c>
      <c r="AD180" s="114">
        <v>16.65</v>
      </c>
      <c r="AE180" s="186">
        <v>12.6</v>
      </c>
      <c r="AF180" s="118">
        <f t="shared" si="9"/>
        <v>12.79833333</v>
      </c>
      <c r="AG180" s="119"/>
      <c r="AH180" s="120">
        <v>11.9</v>
      </c>
      <c r="AI180" s="106">
        <v>17.88</v>
      </c>
      <c r="AJ180" s="106">
        <f t="shared" si="10"/>
        <v>14.292</v>
      </c>
      <c r="AK180" s="106">
        <v>10.85</v>
      </c>
      <c r="AL180" s="106">
        <v>14.25</v>
      </c>
      <c r="AM180" s="118">
        <f t="shared" si="11"/>
        <v>12.21</v>
      </c>
      <c r="AN180" s="121">
        <f t="shared" si="12"/>
        <v>12.93833333</v>
      </c>
      <c r="AO180" s="122">
        <f t="shared" si="13"/>
        <v>12.60716667</v>
      </c>
      <c r="AP180" s="122">
        <f t="shared" si="14"/>
        <v>10.79298246</v>
      </c>
      <c r="AQ180" s="122">
        <f t="shared" si="15"/>
        <v>11.72333333</v>
      </c>
      <c r="AR180" s="123">
        <f t="shared" si="16"/>
        <v>161</v>
      </c>
      <c r="AS180" s="107">
        <f t="shared" si="17"/>
        <v>56.81083333</v>
      </c>
      <c r="AT180" s="123">
        <f t="shared" si="18"/>
        <v>172</v>
      </c>
      <c r="AU180" s="107">
        <f t="shared" si="19"/>
        <v>69.74916667</v>
      </c>
      <c r="AV180" s="123">
        <f t="shared" si="20"/>
        <v>160</v>
      </c>
      <c r="AW180" s="107">
        <f t="shared" si="21"/>
        <v>68.58083333</v>
      </c>
      <c r="AX180" s="123">
        <f t="shared" si="22"/>
        <v>177</v>
      </c>
      <c r="AY180" s="121">
        <f t="shared" si="23"/>
        <v>55.6425</v>
      </c>
      <c r="AZ180" s="123">
        <f t="shared" si="24"/>
        <v>186</v>
      </c>
      <c r="BA180" s="182"/>
      <c r="BB180" s="182"/>
      <c r="BC180" s="182"/>
      <c r="BD180" s="182"/>
      <c r="BE180" s="125"/>
      <c r="BF180" s="125"/>
      <c r="BG180" s="125"/>
      <c r="BH180" s="125"/>
      <c r="BI180" s="125"/>
      <c r="BJ180" s="125"/>
      <c r="BK180" s="125"/>
      <c r="BL180" s="125"/>
      <c r="BM180" s="125"/>
      <c r="BN180" s="100"/>
      <c r="BO180" s="126"/>
      <c r="BP180" s="126"/>
    </row>
    <row r="181" ht="30.0" customHeight="1">
      <c r="A181" s="127" t="s">
        <v>5107</v>
      </c>
      <c r="B181" s="127" t="s">
        <v>2995</v>
      </c>
      <c r="C181" s="128">
        <f t="shared" si="1"/>
        <v>11.23504274</v>
      </c>
      <c r="D181" s="129"/>
      <c r="E181" s="130">
        <v>15.88</v>
      </c>
      <c r="F181" s="131">
        <v>12.1</v>
      </c>
      <c r="G181" s="131">
        <f t="shared" si="2"/>
        <v>13.99</v>
      </c>
      <c r="H181" s="132">
        <v>17.03</v>
      </c>
      <c r="I181" s="132">
        <v>13.8</v>
      </c>
      <c r="J181" s="132">
        <f t="shared" si="3"/>
        <v>15.415</v>
      </c>
      <c r="K181" s="133">
        <f t="shared" si="4"/>
        <v>14.7025</v>
      </c>
      <c r="L181" s="133"/>
      <c r="M181" s="134">
        <v>7.0</v>
      </c>
      <c r="N181" s="135">
        <v>12.81</v>
      </c>
      <c r="O181" s="136">
        <v>4.56</v>
      </c>
      <c r="P181" s="132">
        <v>7.8</v>
      </c>
      <c r="Q181" s="136">
        <v>11.94</v>
      </c>
      <c r="R181" s="136">
        <v>15.88</v>
      </c>
      <c r="S181" s="137">
        <v>11.63</v>
      </c>
      <c r="T181" s="138">
        <v>8.63</v>
      </c>
      <c r="U181" s="139">
        <f t="shared" si="5"/>
        <v>9.49</v>
      </c>
      <c r="V181" s="139">
        <f t="shared" si="6"/>
        <v>8.215</v>
      </c>
      <c r="W181" s="139">
        <f t="shared" si="7"/>
        <v>8.25</v>
      </c>
      <c r="X181" s="139">
        <f t="shared" si="8"/>
        <v>14.24538462</v>
      </c>
      <c r="Y181" s="139"/>
      <c r="Z181" s="140">
        <v>8.88</v>
      </c>
      <c r="AA181" s="141">
        <v>6.0</v>
      </c>
      <c r="AB181" s="142">
        <v>11.45</v>
      </c>
      <c r="AC181" s="141">
        <v>10.78</v>
      </c>
      <c r="AD181" s="140">
        <v>12.5</v>
      </c>
      <c r="AE181" s="141">
        <v>6.7</v>
      </c>
      <c r="AF181" s="144">
        <f t="shared" si="9"/>
        <v>9.385</v>
      </c>
      <c r="AG181" s="145"/>
      <c r="AH181" s="146">
        <v>10.83</v>
      </c>
      <c r="AI181" s="132">
        <v>12.75</v>
      </c>
      <c r="AJ181" s="132">
        <f t="shared" si="10"/>
        <v>11.598</v>
      </c>
      <c r="AK181" s="132">
        <v>11.35</v>
      </c>
      <c r="AL181" s="132">
        <v>15.0</v>
      </c>
      <c r="AM181" s="144">
        <f t="shared" si="11"/>
        <v>12.81</v>
      </c>
      <c r="AN181" s="147">
        <f t="shared" si="12"/>
        <v>12.01833333</v>
      </c>
      <c r="AO181" s="148">
        <f t="shared" si="13"/>
        <v>11.659</v>
      </c>
      <c r="AP181" s="148">
        <f t="shared" si="14"/>
        <v>10.78877193</v>
      </c>
      <c r="AQ181" s="148">
        <f t="shared" si="15"/>
        <v>11.23504274</v>
      </c>
      <c r="AR181" s="149">
        <f t="shared" si="16"/>
        <v>195</v>
      </c>
      <c r="AS181" s="133">
        <f t="shared" si="17"/>
        <v>60.0109188</v>
      </c>
      <c r="AT181" s="149">
        <f t="shared" si="18"/>
        <v>135</v>
      </c>
      <c r="AU181" s="133">
        <f t="shared" si="19"/>
        <v>72.02925214</v>
      </c>
      <c r="AV181" s="149">
        <f t="shared" si="20"/>
        <v>133</v>
      </c>
      <c r="AW181" s="133">
        <f t="shared" si="21"/>
        <v>74.01925214</v>
      </c>
      <c r="AX181" s="149">
        <f t="shared" si="22"/>
        <v>119</v>
      </c>
      <c r="AY181" s="147">
        <f t="shared" si="23"/>
        <v>62.0009188</v>
      </c>
      <c r="AZ181" s="149">
        <f t="shared" si="24"/>
        <v>111</v>
      </c>
      <c r="BA181" s="179"/>
      <c r="BB181" s="179"/>
      <c r="BC181" s="179"/>
      <c r="BD181" s="179"/>
      <c r="BE181" s="152"/>
      <c r="BF181" s="152"/>
      <c r="BG181" s="152"/>
      <c r="BH181" s="152"/>
      <c r="BI181" s="152"/>
      <c r="BJ181" s="152"/>
      <c r="BK181" s="152"/>
      <c r="BL181" s="152"/>
      <c r="BM181" s="152"/>
      <c r="BN181" s="100"/>
      <c r="BO181" s="126"/>
      <c r="BP181" s="126"/>
    </row>
    <row r="182" ht="30.0" customHeight="1">
      <c r="A182" s="101" t="s">
        <v>1403</v>
      </c>
      <c r="B182" s="101" t="s">
        <v>331</v>
      </c>
      <c r="C182" s="102">
        <f t="shared" si="1"/>
        <v>11.53307692</v>
      </c>
      <c r="D182" s="103"/>
      <c r="E182" s="104">
        <v>13.53</v>
      </c>
      <c r="F182" s="105">
        <v>11.13</v>
      </c>
      <c r="G182" s="105">
        <f t="shared" si="2"/>
        <v>12.33</v>
      </c>
      <c r="H182" s="106">
        <v>14.5</v>
      </c>
      <c r="I182" s="106">
        <v>11.0</v>
      </c>
      <c r="J182" s="106">
        <f t="shared" si="3"/>
        <v>12.75</v>
      </c>
      <c r="K182" s="107">
        <f t="shared" si="4"/>
        <v>12.54</v>
      </c>
      <c r="L182" s="107"/>
      <c r="M182" s="108">
        <v>7.0</v>
      </c>
      <c r="N182" s="109">
        <v>12.7</v>
      </c>
      <c r="O182" s="110">
        <v>7.63</v>
      </c>
      <c r="P182" s="106">
        <v>4.0</v>
      </c>
      <c r="Q182" s="110">
        <v>10.13</v>
      </c>
      <c r="R182" s="110">
        <v>14.25</v>
      </c>
      <c r="S182" s="154">
        <v>10.63</v>
      </c>
      <c r="T182" s="112">
        <v>10.13</v>
      </c>
      <c r="U182" s="113">
        <f t="shared" si="5"/>
        <v>9.442857143</v>
      </c>
      <c r="V182" s="113">
        <f t="shared" si="6"/>
        <v>7.065</v>
      </c>
      <c r="W182" s="113">
        <f t="shared" si="7"/>
        <v>8.88</v>
      </c>
      <c r="X182" s="113">
        <f t="shared" si="8"/>
        <v>12.85769231</v>
      </c>
      <c r="Y182" s="113"/>
      <c r="Z182" s="114">
        <v>13.13</v>
      </c>
      <c r="AA182" s="115">
        <v>13.03</v>
      </c>
      <c r="AB182" s="116">
        <v>15.88</v>
      </c>
      <c r="AC182" s="115">
        <v>16.53</v>
      </c>
      <c r="AD182" s="114">
        <v>16.25</v>
      </c>
      <c r="AE182" s="115">
        <v>10.58</v>
      </c>
      <c r="AF182" s="118">
        <f t="shared" si="9"/>
        <v>14.23333333</v>
      </c>
      <c r="AG182" s="119"/>
      <c r="AH182" s="120">
        <v>13.33</v>
      </c>
      <c r="AI182" s="106">
        <v>15.38</v>
      </c>
      <c r="AJ182" s="106">
        <f t="shared" si="10"/>
        <v>14.15</v>
      </c>
      <c r="AK182" s="106">
        <v>11.25</v>
      </c>
      <c r="AL182" s="106">
        <v>14.25</v>
      </c>
      <c r="AM182" s="118">
        <f t="shared" si="11"/>
        <v>12.45</v>
      </c>
      <c r="AN182" s="121">
        <f t="shared" si="12"/>
        <v>13.13166667</v>
      </c>
      <c r="AO182" s="122">
        <f t="shared" si="13"/>
        <v>12.24116667</v>
      </c>
      <c r="AP182" s="122">
        <f t="shared" si="14"/>
        <v>10.7877193</v>
      </c>
      <c r="AQ182" s="122">
        <f t="shared" si="15"/>
        <v>11.53307692</v>
      </c>
      <c r="AR182" s="123">
        <f t="shared" si="16"/>
        <v>171</v>
      </c>
      <c r="AS182" s="107">
        <f t="shared" si="17"/>
        <v>57.73948718</v>
      </c>
      <c r="AT182" s="123">
        <f t="shared" si="18"/>
        <v>158</v>
      </c>
      <c r="AU182" s="107">
        <f t="shared" si="19"/>
        <v>70.87115385</v>
      </c>
      <c r="AV182" s="123">
        <f t="shared" si="20"/>
        <v>153</v>
      </c>
      <c r="AW182" s="107">
        <f t="shared" si="21"/>
        <v>74.56948718</v>
      </c>
      <c r="AX182" s="123">
        <f t="shared" si="22"/>
        <v>114</v>
      </c>
      <c r="AY182" s="121">
        <f t="shared" si="23"/>
        <v>61.43782051</v>
      </c>
      <c r="AZ182" s="123">
        <f t="shared" si="24"/>
        <v>121</v>
      </c>
      <c r="BA182" s="182"/>
      <c r="BB182" s="182"/>
      <c r="BC182" s="182"/>
      <c r="BD182" s="182"/>
      <c r="BE182" s="125"/>
      <c r="BF182" s="125"/>
      <c r="BG182" s="125"/>
      <c r="BH182" s="125"/>
      <c r="BI182" s="125"/>
      <c r="BJ182" s="125"/>
      <c r="BK182" s="125"/>
      <c r="BL182" s="125"/>
      <c r="BM182" s="125"/>
      <c r="BN182" s="100"/>
      <c r="BO182" s="126"/>
      <c r="BP182" s="126"/>
    </row>
    <row r="183" ht="30.0" customHeight="1">
      <c r="A183" s="127" t="s">
        <v>5043</v>
      </c>
      <c r="B183" s="127" t="s">
        <v>5044</v>
      </c>
      <c r="C183" s="128">
        <f t="shared" si="1"/>
        <v>11.9325641</v>
      </c>
      <c r="D183" s="129"/>
      <c r="E183" s="130">
        <v>14.55</v>
      </c>
      <c r="F183" s="131">
        <v>10.28</v>
      </c>
      <c r="G183" s="131">
        <f t="shared" si="2"/>
        <v>12.415</v>
      </c>
      <c r="H183" s="132">
        <v>12.45</v>
      </c>
      <c r="I183" s="132">
        <v>13.0</v>
      </c>
      <c r="J183" s="132">
        <f t="shared" si="3"/>
        <v>12.725</v>
      </c>
      <c r="K183" s="133">
        <f t="shared" si="4"/>
        <v>12.57</v>
      </c>
      <c r="L183" s="133"/>
      <c r="M183" s="134">
        <v>7.0</v>
      </c>
      <c r="N183" s="135">
        <v>12.95</v>
      </c>
      <c r="O183" s="136">
        <v>12.25</v>
      </c>
      <c r="P183" s="132">
        <v>6.8</v>
      </c>
      <c r="Q183" s="136">
        <v>11.31</v>
      </c>
      <c r="R183" s="136">
        <v>17.5</v>
      </c>
      <c r="S183" s="137">
        <v>12.5</v>
      </c>
      <c r="T183" s="138">
        <v>11.0</v>
      </c>
      <c r="U183" s="139">
        <f t="shared" si="5"/>
        <v>9.55</v>
      </c>
      <c r="V183" s="139">
        <f t="shared" si="6"/>
        <v>8.9</v>
      </c>
      <c r="W183" s="139">
        <f t="shared" si="7"/>
        <v>11.78</v>
      </c>
      <c r="X183" s="139">
        <f t="shared" si="8"/>
        <v>15.57692308</v>
      </c>
      <c r="Y183" s="139"/>
      <c r="Z183" s="140">
        <v>9.0</v>
      </c>
      <c r="AA183" s="141">
        <v>12.28</v>
      </c>
      <c r="AB183" s="142">
        <v>13.4</v>
      </c>
      <c r="AC183" s="141">
        <v>15.05</v>
      </c>
      <c r="AD183" s="140">
        <v>13.7</v>
      </c>
      <c r="AE183" s="141">
        <v>10.78</v>
      </c>
      <c r="AF183" s="144">
        <f t="shared" si="9"/>
        <v>12.36833333</v>
      </c>
      <c r="AG183" s="145"/>
      <c r="AH183" s="146">
        <v>11.45</v>
      </c>
      <c r="AI183" s="132">
        <v>16.13</v>
      </c>
      <c r="AJ183" s="132">
        <f t="shared" si="10"/>
        <v>13.322</v>
      </c>
      <c r="AK183" s="132">
        <v>8.35</v>
      </c>
      <c r="AL183" s="132">
        <v>14.25</v>
      </c>
      <c r="AM183" s="144">
        <f t="shared" si="11"/>
        <v>10.71</v>
      </c>
      <c r="AN183" s="147">
        <f t="shared" si="12"/>
        <v>11.66333333</v>
      </c>
      <c r="AO183" s="148">
        <f t="shared" si="13"/>
        <v>13.02466667</v>
      </c>
      <c r="AP183" s="148">
        <f t="shared" si="14"/>
        <v>10.78298246</v>
      </c>
      <c r="AQ183" s="148">
        <f t="shared" si="15"/>
        <v>11.9325641</v>
      </c>
      <c r="AR183" s="149">
        <f t="shared" si="16"/>
        <v>147</v>
      </c>
      <c r="AS183" s="133">
        <f t="shared" si="17"/>
        <v>61.10512821</v>
      </c>
      <c r="AT183" s="149">
        <f t="shared" si="18"/>
        <v>119</v>
      </c>
      <c r="AU183" s="133">
        <f t="shared" si="19"/>
        <v>72.76846154</v>
      </c>
      <c r="AV183" s="149">
        <f t="shared" si="20"/>
        <v>126</v>
      </c>
      <c r="AW183" s="133">
        <f t="shared" si="21"/>
        <v>72.71179487</v>
      </c>
      <c r="AX183" s="149">
        <f t="shared" si="22"/>
        <v>128</v>
      </c>
      <c r="AY183" s="147">
        <f t="shared" si="23"/>
        <v>61.04846154</v>
      </c>
      <c r="AZ183" s="149">
        <f t="shared" si="24"/>
        <v>125</v>
      </c>
      <c r="BA183" s="179"/>
      <c r="BB183" s="179"/>
      <c r="BC183" s="179"/>
      <c r="BD183" s="179"/>
      <c r="BE183" s="152"/>
      <c r="BF183" s="152"/>
      <c r="BG183" s="152"/>
      <c r="BH183" s="152"/>
      <c r="BI183" s="152"/>
      <c r="BJ183" s="152"/>
      <c r="BK183" s="152"/>
      <c r="BL183" s="152"/>
      <c r="BM183" s="152"/>
      <c r="BN183" s="100"/>
      <c r="BO183" s="126"/>
      <c r="BP183" s="126"/>
    </row>
    <row r="184" ht="30.0" customHeight="1">
      <c r="A184" s="153" t="s">
        <v>3915</v>
      </c>
      <c r="B184" s="153" t="s">
        <v>923</v>
      </c>
      <c r="C184" s="102">
        <f t="shared" si="1"/>
        <v>11.74495726</v>
      </c>
      <c r="D184" s="103"/>
      <c r="E184" s="105">
        <v>8.1</v>
      </c>
      <c r="F184" s="105">
        <v>14.0</v>
      </c>
      <c r="G184" s="105">
        <f t="shared" si="2"/>
        <v>11.05</v>
      </c>
      <c r="H184" s="106">
        <v>7.85</v>
      </c>
      <c r="I184" s="106">
        <v>11.95</v>
      </c>
      <c r="J184" s="106">
        <f t="shared" si="3"/>
        <v>9.9</v>
      </c>
      <c r="K184" s="107">
        <f t="shared" si="4"/>
        <v>10.475</v>
      </c>
      <c r="L184" s="107"/>
      <c r="M184" s="108">
        <v>7.0</v>
      </c>
      <c r="N184" s="109">
        <v>13.25</v>
      </c>
      <c r="O184" s="110">
        <v>13.38</v>
      </c>
      <c r="P184" s="106">
        <v>14.7</v>
      </c>
      <c r="Q184" s="110">
        <v>11.31</v>
      </c>
      <c r="R184" s="110">
        <v>18.19</v>
      </c>
      <c r="S184" s="154">
        <v>13.63</v>
      </c>
      <c r="T184" s="112">
        <v>11.63</v>
      </c>
      <c r="U184" s="113">
        <f t="shared" si="5"/>
        <v>9.678571429</v>
      </c>
      <c r="V184" s="113">
        <f t="shared" si="6"/>
        <v>13.165</v>
      </c>
      <c r="W184" s="113">
        <f t="shared" si="7"/>
        <v>12.345</v>
      </c>
      <c r="X184" s="113">
        <f t="shared" si="8"/>
        <v>16.43615385</v>
      </c>
      <c r="Y184" s="113"/>
      <c r="Z184" s="114">
        <v>11.4</v>
      </c>
      <c r="AA184" s="115">
        <v>7.85</v>
      </c>
      <c r="AB184" s="116">
        <v>9.7</v>
      </c>
      <c r="AC184" s="115">
        <v>6.78</v>
      </c>
      <c r="AD184" s="114">
        <v>17.0</v>
      </c>
      <c r="AE184" s="115">
        <v>11.9</v>
      </c>
      <c r="AF184" s="118">
        <f t="shared" si="9"/>
        <v>10.77166667</v>
      </c>
      <c r="AG184" s="119"/>
      <c r="AH184" s="120">
        <v>9.38</v>
      </c>
      <c r="AI184" s="106">
        <v>11.63</v>
      </c>
      <c r="AJ184" s="106">
        <f t="shared" si="10"/>
        <v>10.28</v>
      </c>
      <c r="AK184" s="106">
        <v>10.4</v>
      </c>
      <c r="AL184" s="106">
        <v>14.75</v>
      </c>
      <c r="AM184" s="118">
        <f t="shared" si="11"/>
        <v>12.14</v>
      </c>
      <c r="AN184" s="121">
        <f t="shared" si="12"/>
        <v>10.99</v>
      </c>
      <c r="AO184" s="122">
        <f t="shared" si="13"/>
        <v>12.6815</v>
      </c>
      <c r="AP184" s="122">
        <f t="shared" si="14"/>
        <v>10.75912281</v>
      </c>
      <c r="AQ184" s="122">
        <f t="shared" si="15"/>
        <v>11.74495726</v>
      </c>
      <c r="AR184" s="123">
        <f t="shared" si="16"/>
        <v>159</v>
      </c>
      <c r="AS184" s="107">
        <f t="shared" si="17"/>
        <v>59.39491453</v>
      </c>
      <c r="AT184" s="123">
        <f t="shared" si="18"/>
        <v>141</v>
      </c>
      <c r="AU184" s="107">
        <f t="shared" si="19"/>
        <v>70.38491453</v>
      </c>
      <c r="AV184" s="123">
        <f t="shared" si="20"/>
        <v>157</v>
      </c>
      <c r="AW184" s="107">
        <f t="shared" si="21"/>
        <v>69.19491453</v>
      </c>
      <c r="AX184" s="123">
        <f t="shared" si="22"/>
        <v>174</v>
      </c>
      <c r="AY184" s="121">
        <f t="shared" si="23"/>
        <v>58.20491453</v>
      </c>
      <c r="AZ184" s="123">
        <f t="shared" si="24"/>
        <v>154</v>
      </c>
      <c r="BA184" s="180"/>
      <c r="BB184" s="180"/>
      <c r="BC184" s="180"/>
      <c r="BD184" s="180"/>
      <c r="BE184" s="125"/>
      <c r="BF184" s="125"/>
      <c r="BG184" s="125"/>
      <c r="BH184" s="125"/>
      <c r="BI184" s="125"/>
      <c r="BJ184" s="125"/>
      <c r="BK184" s="125"/>
      <c r="BL184" s="125"/>
      <c r="BM184" s="125"/>
      <c r="BN184" s="100"/>
      <c r="BO184" s="126"/>
      <c r="BP184" s="126"/>
    </row>
    <row r="185" ht="30.0" customHeight="1">
      <c r="A185" s="127" t="s">
        <v>4265</v>
      </c>
      <c r="B185" s="127" t="s">
        <v>4266</v>
      </c>
      <c r="C185" s="128">
        <f t="shared" si="1"/>
        <v>11.31264957</v>
      </c>
      <c r="D185" s="129"/>
      <c r="E185" s="130">
        <v>11.4</v>
      </c>
      <c r="F185" s="131">
        <v>10.25</v>
      </c>
      <c r="G185" s="131">
        <f t="shared" si="2"/>
        <v>10.825</v>
      </c>
      <c r="H185" s="132">
        <v>13.45</v>
      </c>
      <c r="I185" s="132">
        <v>9.23</v>
      </c>
      <c r="J185" s="132">
        <f t="shared" si="3"/>
        <v>11.34</v>
      </c>
      <c r="K185" s="133">
        <f t="shared" si="4"/>
        <v>11.0825</v>
      </c>
      <c r="L185" s="133"/>
      <c r="M185" s="134">
        <v>7.0</v>
      </c>
      <c r="N185" s="135">
        <v>10.7</v>
      </c>
      <c r="O185" s="136">
        <v>11.38</v>
      </c>
      <c r="P185" s="132">
        <v>10.5</v>
      </c>
      <c r="Q185" s="136">
        <v>9.31</v>
      </c>
      <c r="R185" s="136">
        <v>16.63</v>
      </c>
      <c r="S185" s="137">
        <v>15.38</v>
      </c>
      <c r="T185" s="138">
        <v>11.5</v>
      </c>
      <c r="U185" s="139">
        <f t="shared" si="5"/>
        <v>8.585714286</v>
      </c>
      <c r="V185" s="139">
        <f t="shared" si="6"/>
        <v>11</v>
      </c>
      <c r="W185" s="139">
        <f t="shared" si="7"/>
        <v>10.345</v>
      </c>
      <c r="X185" s="139">
        <f t="shared" si="8"/>
        <v>16.14923077</v>
      </c>
      <c r="Y185" s="139"/>
      <c r="Z185" s="140">
        <v>13.65</v>
      </c>
      <c r="AA185" s="141">
        <v>9.23</v>
      </c>
      <c r="AB185" s="142">
        <v>8.35</v>
      </c>
      <c r="AC185" s="141">
        <v>6.3</v>
      </c>
      <c r="AD185" s="140">
        <v>16.3</v>
      </c>
      <c r="AE185" s="141">
        <v>14.15</v>
      </c>
      <c r="AF185" s="144">
        <f t="shared" si="9"/>
        <v>11.33</v>
      </c>
      <c r="AG185" s="145"/>
      <c r="AH185" s="146">
        <v>9.1</v>
      </c>
      <c r="AI185" s="132">
        <v>9.13</v>
      </c>
      <c r="AJ185" s="132">
        <f t="shared" si="10"/>
        <v>9.112</v>
      </c>
      <c r="AK185" s="187">
        <v>10.98</v>
      </c>
      <c r="AL185" s="132">
        <v>17.25</v>
      </c>
      <c r="AM185" s="144">
        <f t="shared" si="11"/>
        <v>13.488</v>
      </c>
      <c r="AN185" s="147">
        <f t="shared" si="12"/>
        <v>11.09</v>
      </c>
      <c r="AO185" s="148">
        <f t="shared" si="13"/>
        <v>11.85633333</v>
      </c>
      <c r="AP185" s="148">
        <f t="shared" si="14"/>
        <v>10.74035088</v>
      </c>
      <c r="AQ185" s="148">
        <f t="shared" si="15"/>
        <v>11.31264957</v>
      </c>
      <c r="AR185" s="149">
        <f t="shared" si="16"/>
        <v>186</v>
      </c>
      <c r="AS185" s="133">
        <f t="shared" si="17"/>
        <v>56.77613248</v>
      </c>
      <c r="AT185" s="149">
        <f t="shared" si="18"/>
        <v>173</v>
      </c>
      <c r="AU185" s="133">
        <f t="shared" si="19"/>
        <v>67.86613248</v>
      </c>
      <c r="AV185" s="149">
        <f t="shared" si="20"/>
        <v>179</v>
      </c>
      <c r="AW185" s="133">
        <f t="shared" si="21"/>
        <v>66.58779915</v>
      </c>
      <c r="AX185" s="149">
        <f t="shared" si="22"/>
        <v>192</v>
      </c>
      <c r="AY185" s="147">
        <f t="shared" si="23"/>
        <v>55.49779915</v>
      </c>
      <c r="AZ185" s="149">
        <f t="shared" si="24"/>
        <v>189</v>
      </c>
      <c r="BA185" s="179"/>
      <c r="BB185" s="179"/>
      <c r="BC185" s="179"/>
      <c r="BD185" s="179"/>
      <c r="BE185" s="152"/>
      <c r="BF185" s="152"/>
      <c r="BG185" s="152"/>
      <c r="BH185" s="152"/>
      <c r="BI185" s="152"/>
      <c r="BJ185" s="152"/>
      <c r="BK185" s="152"/>
      <c r="BL185" s="152"/>
      <c r="BM185" s="152"/>
      <c r="BN185" s="100"/>
      <c r="BO185" s="126"/>
      <c r="BP185" s="126"/>
    </row>
    <row r="186" ht="30.0" customHeight="1">
      <c r="A186" s="153" t="s">
        <v>4914</v>
      </c>
      <c r="B186" s="153" t="s">
        <v>4941</v>
      </c>
      <c r="C186" s="102">
        <f t="shared" si="1"/>
        <v>10.53606838</v>
      </c>
      <c r="D186" s="103"/>
      <c r="E186" s="104">
        <v>9.68</v>
      </c>
      <c r="F186" s="105">
        <v>8.3</v>
      </c>
      <c r="G186" s="105">
        <f t="shared" si="2"/>
        <v>8.99</v>
      </c>
      <c r="H186" s="106">
        <v>8.08</v>
      </c>
      <c r="I186" s="106">
        <v>12.7</v>
      </c>
      <c r="J186" s="106">
        <f t="shared" si="3"/>
        <v>10.39</v>
      </c>
      <c r="K186" s="107">
        <f t="shared" si="4"/>
        <v>9.69</v>
      </c>
      <c r="L186" s="107"/>
      <c r="M186" s="108">
        <v>7.0</v>
      </c>
      <c r="N186" s="109">
        <v>12.19</v>
      </c>
      <c r="O186" s="110">
        <v>5.5</v>
      </c>
      <c r="P186" s="106">
        <v>11.1</v>
      </c>
      <c r="Q186" s="110">
        <v>8.5</v>
      </c>
      <c r="R186" s="110">
        <v>14.63</v>
      </c>
      <c r="S186" s="154">
        <v>11.63</v>
      </c>
      <c r="T186" s="112">
        <v>9.5</v>
      </c>
      <c r="U186" s="113">
        <f t="shared" si="5"/>
        <v>9.224285714</v>
      </c>
      <c r="V186" s="113">
        <f t="shared" si="6"/>
        <v>10.3</v>
      </c>
      <c r="W186" s="113">
        <f t="shared" si="7"/>
        <v>7</v>
      </c>
      <c r="X186" s="113">
        <f t="shared" si="8"/>
        <v>13.47615385</v>
      </c>
      <c r="Y186" s="113"/>
      <c r="Z186" s="114">
        <v>13.5</v>
      </c>
      <c r="AA186" s="115">
        <v>8.85</v>
      </c>
      <c r="AB186" s="116">
        <v>12.33</v>
      </c>
      <c r="AC186" s="115">
        <v>12.88</v>
      </c>
      <c r="AD186" s="114">
        <v>14.85</v>
      </c>
      <c r="AE186" s="115">
        <v>12.5</v>
      </c>
      <c r="AF186" s="118">
        <f t="shared" si="9"/>
        <v>12.485</v>
      </c>
      <c r="AG186" s="119"/>
      <c r="AH186" s="120">
        <v>10.83</v>
      </c>
      <c r="AI186" s="106">
        <v>9.63</v>
      </c>
      <c r="AJ186" s="106">
        <f t="shared" si="10"/>
        <v>10.35</v>
      </c>
      <c r="AK186" s="106">
        <v>11.5</v>
      </c>
      <c r="AL186" s="106">
        <v>15.75</v>
      </c>
      <c r="AM186" s="118">
        <f t="shared" si="11"/>
        <v>13.2</v>
      </c>
      <c r="AN186" s="121">
        <f t="shared" si="12"/>
        <v>11.67333333</v>
      </c>
      <c r="AO186" s="122">
        <f t="shared" si="13"/>
        <v>10.3435</v>
      </c>
      <c r="AP186" s="122">
        <f t="shared" si="14"/>
        <v>10.73877193</v>
      </c>
      <c r="AQ186" s="122">
        <f t="shared" si="15"/>
        <v>10.53606838</v>
      </c>
      <c r="AR186" s="123">
        <f t="shared" si="16"/>
        <v>232</v>
      </c>
      <c r="AS186" s="107">
        <f t="shared" si="17"/>
        <v>52.05713675</v>
      </c>
      <c r="AT186" s="123">
        <f t="shared" si="18"/>
        <v>228</v>
      </c>
      <c r="AU186" s="107">
        <f t="shared" si="19"/>
        <v>63.73047009</v>
      </c>
      <c r="AV186" s="123">
        <f t="shared" si="20"/>
        <v>222</v>
      </c>
      <c r="AW186" s="107">
        <f t="shared" si="21"/>
        <v>66.29880342</v>
      </c>
      <c r="AX186" s="123">
        <f t="shared" si="22"/>
        <v>194</v>
      </c>
      <c r="AY186" s="121">
        <f t="shared" si="23"/>
        <v>54.62547009</v>
      </c>
      <c r="AZ186" s="123">
        <f t="shared" si="24"/>
        <v>199</v>
      </c>
      <c r="BA186" s="180"/>
      <c r="BB186" s="180"/>
      <c r="BC186" s="180"/>
      <c r="BD186" s="180"/>
      <c r="BE186" s="125"/>
      <c r="BF186" s="125"/>
      <c r="BG186" s="125"/>
      <c r="BH186" s="125"/>
      <c r="BI186" s="125"/>
      <c r="BJ186" s="125"/>
      <c r="BK186" s="125"/>
      <c r="BL186" s="125"/>
      <c r="BM186" s="125"/>
      <c r="BN186" s="100"/>
      <c r="BO186" s="126"/>
      <c r="BP186" s="126"/>
    </row>
    <row r="187" ht="30.0" customHeight="1">
      <c r="A187" s="157" t="s">
        <v>1193</v>
      </c>
      <c r="B187" s="157" t="s">
        <v>1194</v>
      </c>
      <c r="C187" s="128">
        <f t="shared" si="1"/>
        <v>11.06358974</v>
      </c>
      <c r="D187" s="129"/>
      <c r="E187" s="130">
        <v>9.25</v>
      </c>
      <c r="F187" s="131">
        <v>6.73</v>
      </c>
      <c r="G187" s="131">
        <f t="shared" si="2"/>
        <v>7.99</v>
      </c>
      <c r="H187" s="132">
        <v>10.95</v>
      </c>
      <c r="I187" s="132">
        <v>12.0</v>
      </c>
      <c r="J187" s="132">
        <f t="shared" si="3"/>
        <v>11.475</v>
      </c>
      <c r="K187" s="133">
        <f t="shared" si="4"/>
        <v>9.7325</v>
      </c>
      <c r="L187" s="133"/>
      <c r="M187" s="134">
        <v>7.0</v>
      </c>
      <c r="N187" s="135">
        <v>12.0</v>
      </c>
      <c r="O187" s="136">
        <v>12.38</v>
      </c>
      <c r="P187" s="132">
        <v>10.75</v>
      </c>
      <c r="Q187" s="136">
        <v>13.13</v>
      </c>
      <c r="R187" s="136">
        <v>16.63</v>
      </c>
      <c r="S187" s="137">
        <v>12.13</v>
      </c>
      <c r="T187" s="138">
        <v>11.0</v>
      </c>
      <c r="U187" s="139">
        <f t="shared" si="5"/>
        <v>9.142857143</v>
      </c>
      <c r="V187" s="139">
        <f t="shared" si="6"/>
        <v>10.875</v>
      </c>
      <c r="W187" s="139">
        <f t="shared" si="7"/>
        <v>12.755</v>
      </c>
      <c r="X187" s="139">
        <f t="shared" si="8"/>
        <v>14.89923077</v>
      </c>
      <c r="Y187" s="139"/>
      <c r="Z187" s="140">
        <v>8.13</v>
      </c>
      <c r="AA187" s="141">
        <v>7.85</v>
      </c>
      <c r="AB187" s="142">
        <v>12.4</v>
      </c>
      <c r="AC187" s="141">
        <v>12.45</v>
      </c>
      <c r="AD187" s="140">
        <v>14.8</v>
      </c>
      <c r="AE187" s="141">
        <v>10.1</v>
      </c>
      <c r="AF187" s="144">
        <f t="shared" si="9"/>
        <v>10.955</v>
      </c>
      <c r="AG187" s="145"/>
      <c r="AH187" s="146">
        <v>6.45</v>
      </c>
      <c r="AI187" s="132">
        <v>11.25</v>
      </c>
      <c r="AJ187" s="132">
        <f t="shared" si="10"/>
        <v>8.37</v>
      </c>
      <c r="AK187" s="132">
        <v>10.95</v>
      </c>
      <c r="AL187" s="132">
        <v>14.5</v>
      </c>
      <c r="AM187" s="144">
        <f t="shared" si="11"/>
        <v>12.37</v>
      </c>
      <c r="AN187" s="147">
        <f t="shared" si="12"/>
        <v>10.09166667</v>
      </c>
      <c r="AO187" s="148">
        <f t="shared" si="13"/>
        <v>11.389</v>
      </c>
      <c r="AP187" s="148">
        <f t="shared" si="14"/>
        <v>10.72105263</v>
      </c>
      <c r="AQ187" s="148">
        <f t="shared" si="15"/>
        <v>11.06358974</v>
      </c>
      <c r="AR187" s="149">
        <f t="shared" si="16"/>
        <v>207</v>
      </c>
      <c r="AS187" s="133">
        <f t="shared" si="17"/>
        <v>56.38467949</v>
      </c>
      <c r="AT187" s="149">
        <f t="shared" si="18"/>
        <v>178</v>
      </c>
      <c r="AU187" s="133">
        <f t="shared" si="19"/>
        <v>66.47634615</v>
      </c>
      <c r="AV187" s="149">
        <f t="shared" si="20"/>
        <v>196</v>
      </c>
      <c r="AW187" s="133">
        <f t="shared" si="21"/>
        <v>64.04301282</v>
      </c>
      <c r="AX187" s="149">
        <f t="shared" si="22"/>
        <v>211</v>
      </c>
      <c r="AY187" s="147">
        <f t="shared" si="23"/>
        <v>53.95134615</v>
      </c>
      <c r="AZ187" s="149">
        <f t="shared" si="24"/>
        <v>204</v>
      </c>
      <c r="BA187" s="181"/>
      <c r="BB187" s="181"/>
      <c r="BC187" s="181"/>
      <c r="BD187" s="181"/>
      <c r="BE187" s="152"/>
      <c r="BF187" s="152"/>
      <c r="BG187" s="152"/>
      <c r="BH187" s="152"/>
      <c r="BI187" s="152"/>
      <c r="BJ187" s="152"/>
      <c r="BK187" s="152"/>
      <c r="BL187" s="152"/>
      <c r="BM187" s="152"/>
      <c r="BN187" s="100"/>
      <c r="BO187" s="126"/>
      <c r="BP187" s="126"/>
    </row>
    <row r="188" ht="30.0" customHeight="1">
      <c r="A188" s="153" t="s">
        <v>3846</v>
      </c>
      <c r="B188" s="153" t="s">
        <v>3847</v>
      </c>
      <c r="C188" s="102">
        <f t="shared" si="1"/>
        <v>11.77290598</v>
      </c>
      <c r="D188" s="103"/>
      <c r="E188" s="105">
        <v>10.13</v>
      </c>
      <c r="F188" s="105">
        <v>8.1</v>
      </c>
      <c r="G188" s="105">
        <f t="shared" si="2"/>
        <v>9.115</v>
      </c>
      <c r="H188" s="106">
        <v>4.95</v>
      </c>
      <c r="I188" s="106">
        <v>10.25</v>
      </c>
      <c r="J188" s="106">
        <f t="shared" si="3"/>
        <v>7.6</v>
      </c>
      <c r="K188" s="107">
        <f t="shared" si="4"/>
        <v>8.3575</v>
      </c>
      <c r="L188" s="107"/>
      <c r="M188" s="108">
        <v>7.0</v>
      </c>
      <c r="N188" s="109">
        <v>15.31</v>
      </c>
      <c r="O188" s="110">
        <v>13.38</v>
      </c>
      <c r="P188" s="106">
        <v>14.4</v>
      </c>
      <c r="Q188" s="110">
        <v>11.38</v>
      </c>
      <c r="R188" s="110">
        <v>18.75</v>
      </c>
      <c r="S188" s="154">
        <v>15.25</v>
      </c>
      <c r="T188" s="112">
        <v>9.88</v>
      </c>
      <c r="U188" s="113">
        <f t="shared" si="5"/>
        <v>10.56142857</v>
      </c>
      <c r="V188" s="113">
        <f t="shared" si="6"/>
        <v>12.14</v>
      </c>
      <c r="W188" s="113">
        <f t="shared" si="7"/>
        <v>12.38</v>
      </c>
      <c r="X188" s="113">
        <f t="shared" si="8"/>
        <v>17.40384615</v>
      </c>
      <c r="Y188" s="113"/>
      <c r="Z188" s="114">
        <v>10.75</v>
      </c>
      <c r="AA188" s="115">
        <v>7.53</v>
      </c>
      <c r="AB188" s="116">
        <v>11.48</v>
      </c>
      <c r="AC188" s="115">
        <v>12.3</v>
      </c>
      <c r="AD188" s="114">
        <v>12.9</v>
      </c>
      <c r="AE188" s="115">
        <v>14.0</v>
      </c>
      <c r="AF188" s="118">
        <f t="shared" si="9"/>
        <v>11.49333333</v>
      </c>
      <c r="AG188" s="119"/>
      <c r="AH188" s="120">
        <v>10.63</v>
      </c>
      <c r="AI188" s="106">
        <v>16.13</v>
      </c>
      <c r="AJ188" s="106">
        <f t="shared" si="10"/>
        <v>12.83</v>
      </c>
      <c r="AK188" s="106">
        <v>10.8</v>
      </c>
      <c r="AL188" s="106">
        <v>14.75</v>
      </c>
      <c r="AM188" s="118">
        <f t="shared" si="11"/>
        <v>12.38</v>
      </c>
      <c r="AN188" s="121">
        <f t="shared" si="12"/>
        <v>12.29</v>
      </c>
      <c r="AO188" s="122">
        <f t="shared" si="13"/>
        <v>12.79</v>
      </c>
      <c r="AP188" s="122">
        <f t="shared" si="14"/>
        <v>10.7022807</v>
      </c>
      <c r="AQ188" s="122">
        <f t="shared" si="15"/>
        <v>11.77290598</v>
      </c>
      <c r="AR188" s="123">
        <f t="shared" si="16"/>
        <v>157</v>
      </c>
      <c r="AS188" s="107">
        <f t="shared" si="17"/>
        <v>57.44831197</v>
      </c>
      <c r="AT188" s="123">
        <f t="shared" si="18"/>
        <v>164</v>
      </c>
      <c r="AU188" s="107">
        <f t="shared" si="19"/>
        <v>69.73831197</v>
      </c>
      <c r="AV188" s="123">
        <f t="shared" si="20"/>
        <v>161</v>
      </c>
      <c r="AW188" s="107">
        <f t="shared" si="21"/>
        <v>71.79331197</v>
      </c>
      <c r="AX188" s="123">
        <f t="shared" si="22"/>
        <v>139</v>
      </c>
      <c r="AY188" s="121">
        <f t="shared" si="23"/>
        <v>59.50331197</v>
      </c>
      <c r="AZ188" s="123">
        <f t="shared" si="24"/>
        <v>140</v>
      </c>
      <c r="BA188" s="180"/>
      <c r="BB188" s="180"/>
      <c r="BC188" s="180"/>
      <c r="BD188" s="180"/>
      <c r="BE188" s="125"/>
      <c r="BF188" s="125"/>
      <c r="BG188" s="125"/>
      <c r="BH188" s="125"/>
      <c r="BI188" s="125"/>
      <c r="BJ188" s="125"/>
      <c r="BK188" s="125"/>
      <c r="BL188" s="125"/>
      <c r="BM188" s="125"/>
      <c r="BN188" s="100"/>
      <c r="BO188" s="126"/>
      <c r="BP188" s="126"/>
    </row>
    <row r="189" ht="30.0" customHeight="1">
      <c r="A189" s="127" t="s">
        <v>4148</v>
      </c>
      <c r="B189" s="127" t="s">
        <v>4149</v>
      </c>
      <c r="C189" s="128">
        <f t="shared" si="1"/>
        <v>11.67136752</v>
      </c>
      <c r="D189" s="129"/>
      <c r="E189" s="131">
        <v>6.48</v>
      </c>
      <c r="F189" s="131">
        <v>8.5</v>
      </c>
      <c r="G189" s="131">
        <f t="shared" si="2"/>
        <v>7.49</v>
      </c>
      <c r="H189" s="132">
        <v>5.08</v>
      </c>
      <c r="I189" s="132">
        <v>11.75</v>
      </c>
      <c r="J189" s="132">
        <f t="shared" si="3"/>
        <v>8.415</v>
      </c>
      <c r="K189" s="133">
        <f t="shared" si="4"/>
        <v>7.9525</v>
      </c>
      <c r="L189" s="133"/>
      <c r="M189" s="134">
        <v>7.0</v>
      </c>
      <c r="N189" s="135">
        <v>12.58</v>
      </c>
      <c r="O189" s="136">
        <v>14.06</v>
      </c>
      <c r="P189" s="132">
        <v>17.3</v>
      </c>
      <c r="Q189" s="136">
        <v>12.35</v>
      </c>
      <c r="R189" s="136">
        <v>16.38</v>
      </c>
      <c r="S189" s="137">
        <v>13.88</v>
      </c>
      <c r="T189" s="138">
        <v>9.5</v>
      </c>
      <c r="U189" s="139">
        <f t="shared" si="5"/>
        <v>9.391428571</v>
      </c>
      <c r="V189" s="139">
        <f t="shared" si="6"/>
        <v>13.4</v>
      </c>
      <c r="W189" s="139">
        <f t="shared" si="7"/>
        <v>13.205</v>
      </c>
      <c r="X189" s="139">
        <f t="shared" si="8"/>
        <v>15.41846154</v>
      </c>
      <c r="Y189" s="139"/>
      <c r="Z189" s="140">
        <v>10.18</v>
      </c>
      <c r="AA189" s="170">
        <v>5.08</v>
      </c>
      <c r="AB189" s="142">
        <v>14.15</v>
      </c>
      <c r="AC189" s="170">
        <v>12.68</v>
      </c>
      <c r="AD189" s="140">
        <v>14.8</v>
      </c>
      <c r="AE189" s="170">
        <v>8.18</v>
      </c>
      <c r="AF189" s="144">
        <f t="shared" si="9"/>
        <v>10.845</v>
      </c>
      <c r="AG189" s="145"/>
      <c r="AH189" s="146">
        <v>11.05</v>
      </c>
      <c r="AI189" s="132">
        <v>17.75</v>
      </c>
      <c r="AJ189" s="132">
        <f t="shared" si="10"/>
        <v>13.73</v>
      </c>
      <c r="AK189" s="132">
        <v>13.03</v>
      </c>
      <c r="AL189" s="132">
        <v>15.0</v>
      </c>
      <c r="AM189" s="144">
        <f t="shared" si="11"/>
        <v>13.818</v>
      </c>
      <c r="AN189" s="147">
        <f t="shared" si="12"/>
        <v>13.485</v>
      </c>
      <c r="AO189" s="148">
        <f t="shared" si="13"/>
        <v>12.60483333</v>
      </c>
      <c r="AP189" s="148">
        <f t="shared" si="14"/>
        <v>10.68877193</v>
      </c>
      <c r="AQ189" s="148">
        <f t="shared" si="15"/>
        <v>11.67136752</v>
      </c>
      <c r="AR189" s="149">
        <f t="shared" si="16"/>
        <v>163</v>
      </c>
      <c r="AS189" s="133">
        <f t="shared" si="17"/>
        <v>54.87856838</v>
      </c>
      <c r="AT189" s="149">
        <f t="shared" si="18"/>
        <v>196</v>
      </c>
      <c r="AU189" s="133">
        <f t="shared" si="19"/>
        <v>68.36356838</v>
      </c>
      <c r="AV189" s="149">
        <f t="shared" si="20"/>
        <v>176</v>
      </c>
      <c r="AW189" s="133">
        <f t="shared" si="21"/>
        <v>70.84523504</v>
      </c>
      <c r="AX189" s="149">
        <f t="shared" si="22"/>
        <v>155</v>
      </c>
      <c r="AY189" s="147">
        <f t="shared" si="23"/>
        <v>57.36023504</v>
      </c>
      <c r="AZ189" s="149">
        <f t="shared" si="24"/>
        <v>166</v>
      </c>
      <c r="BA189" s="179"/>
      <c r="BB189" s="179"/>
      <c r="BC189" s="179"/>
      <c r="BD189" s="179"/>
      <c r="BE189" s="152"/>
      <c r="BF189" s="152"/>
      <c r="BG189" s="152"/>
      <c r="BH189" s="152"/>
      <c r="BI189" s="152"/>
      <c r="BJ189" s="152"/>
      <c r="BK189" s="152"/>
      <c r="BL189" s="152"/>
      <c r="BM189" s="152"/>
      <c r="BN189" s="100"/>
      <c r="BO189" s="126"/>
      <c r="BP189" s="126"/>
    </row>
    <row r="190" ht="30.0" customHeight="1">
      <c r="A190" s="162" t="s">
        <v>1931</v>
      </c>
      <c r="B190" s="162" t="s">
        <v>2007</v>
      </c>
      <c r="C190" s="102">
        <f t="shared" si="1"/>
        <v>11.80760684</v>
      </c>
      <c r="D190" s="103"/>
      <c r="E190" s="163">
        <v>10.68</v>
      </c>
      <c r="F190" s="105">
        <v>8.65</v>
      </c>
      <c r="G190" s="105">
        <f t="shared" si="2"/>
        <v>9.665</v>
      </c>
      <c r="H190" s="106">
        <v>7.98</v>
      </c>
      <c r="I190" s="106">
        <v>9.88</v>
      </c>
      <c r="J190" s="106">
        <f t="shared" si="3"/>
        <v>8.93</v>
      </c>
      <c r="K190" s="107">
        <f t="shared" si="4"/>
        <v>9.2975</v>
      </c>
      <c r="L190" s="107"/>
      <c r="M190" s="108">
        <v>7.0</v>
      </c>
      <c r="N190" s="109">
        <v>10.75</v>
      </c>
      <c r="O190" s="110">
        <v>12.0</v>
      </c>
      <c r="P190" s="106">
        <v>18.2</v>
      </c>
      <c r="Q190" s="110">
        <v>13.0</v>
      </c>
      <c r="R190" s="110">
        <v>17.0</v>
      </c>
      <c r="S190" s="154">
        <v>13.0</v>
      </c>
      <c r="T190" s="112">
        <v>12.75</v>
      </c>
      <c r="U190" s="113">
        <f t="shared" si="5"/>
        <v>8.607142857</v>
      </c>
      <c r="V190" s="113">
        <f t="shared" si="6"/>
        <v>15.475</v>
      </c>
      <c r="W190" s="113">
        <f t="shared" si="7"/>
        <v>12.5</v>
      </c>
      <c r="X190" s="113">
        <f t="shared" si="8"/>
        <v>15.46153846</v>
      </c>
      <c r="Y190" s="113"/>
      <c r="Z190" s="114">
        <v>12.15</v>
      </c>
      <c r="AA190" s="165">
        <v>5.85</v>
      </c>
      <c r="AB190" s="116">
        <v>7.3</v>
      </c>
      <c r="AC190" s="165">
        <v>8.25</v>
      </c>
      <c r="AD190" s="114">
        <v>17.1</v>
      </c>
      <c r="AE190" s="165">
        <v>9.4</v>
      </c>
      <c r="AF190" s="118">
        <f t="shared" si="9"/>
        <v>10.00833333</v>
      </c>
      <c r="AG190" s="119"/>
      <c r="AH190" s="120">
        <v>14.1</v>
      </c>
      <c r="AI190" s="106">
        <v>15.63</v>
      </c>
      <c r="AJ190" s="106">
        <f t="shared" si="10"/>
        <v>14.712</v>
      </c>
      <c r="AK190" s="106">
        <v>12.48</v>
      </c>
      <c r="AL190" s="106">
        <v>12.25</v>
      </c>
      <c r="AM190" s="118">
        <f t="shared" si="11"/>
        <v>12.388</v>
      </c>
      <c r="AN190" s="121">
        <f t="shared" si="12"/>
        <v>13.50666667</v>
      </c>
      <c r="AO190" s="122">
        <f t="shared" si="13"/>
        <v>12.89583333</v>
      </c>
      <c r="AP190" s="122">
        <f t="shared" si="14"/>
        <v>10.66210526</v>
      </c>
      <c r="AQ190" s="122">
        <f t="shared" si="15"/>
        <v>11.80760684</v>
      </c>
      <c r="AR190" s="123">
        <f t="shared" si="16"/>
        <v>155</v>
      </c>
      <c r="AS190" s="107">
        <f t="shared" si="17"/>
        <v>58.03771368</v>
      </c>
      <c r="AT190" s="123">
        <f t="shared" si="18"/>
        <v>154</v>
      </c>
      <c r="AU190" s="107">
        <f t="shared" si="19"/>
        <v>71.54438034</v>
      </c>
      <c r="AV190" s="123">
        <f t="shared" si="20"/>
        <v>142</v>
      </c>
      <c r="AW190" s="107">
        <f t="shared" si="21"/>
        <v>70.67604701</v>
      </c>
      <c r="AX190" s="123">
        <f t="shared" si="22"/>
        <v>157</v>
      </c>
      <c r="AY190" s="121">
        <f t="shared" si="23"/>
        <v>57.16938034</v>
      </c>
      <c r="AZ190" s="123">
        <f t="shared" si="24"/>
        <v>170</v>
      </c>
      <c r="BA190" s="182"/>
      <c r="BB190" s="182"/>
      <c r="BC190" s="182"/>
      <c r="BD190" s="182"/>
      <c r="BE190" s="125"/>
      <c r="BF190" s="125"/>
      <c r="BG190" s="125"/>
      <c r="BH190" s="125"/>
      <c r="BI190" s="125"/>
      <c r="BJ190" s="125"/>
      <c r="BK190" s="125"/>
      <c r="BL190" s="125"/>
      <c r="BM190" s="125"/>
      <c r="BN190" s="100"/>
      <c r="BO190" s="126"/>
      <c r="BP190" s="126"/>
    </row>
    <row r="191" ht="30.0" customHeight="1">
      <c r="A191" s="157" t="s">
        <v>2322</v>
      </c>
      <c r="B191" s="157" t="s">
        <v>2323</v>
      </c>
      <c r="C191" s="128">
        <f t="shared" si="1"/>
        <v>11.50632479</v>
      </c>
      <c r="D191" s="129"/>
      <c r="E191" s="130">
        <v>11.1</v>
      </c>
      <c r="F191" s="131">
        <v>10.8</v>
      </c>
      <c r="G191" s="131">
        <f t="shared" si="2"/>
        <v>10.95</v>
      </c>
      <c r="H191" s="132">
        <v>11.8</v>
      </c>
      <c r="I191" s="132">
        <v>10.13</v>
      </c>
      <c r="J191" s="132">
        <f t="shared" si="3"/>
        <v>10.965</v>
      </c>
      <c r="K191" s="133">
        <f t="shared" si="4"/>
        <v>10.9575</v>
      </c>
      <c r="L191" s="133"/>
      <c r="M191" s="134">
        <v>7.0</v>
      </c>
      <c r="N191" s="135">
        <v>9.63</v>
      </c>
      <c r="O191" s="136">
        <v>12.13</v>
      </c>
      <c r="P191" s="132">
        <v>13.8</v>
      </c>
      <c r="Q191" s="136">
        <v>11.06</v>
      </c>
      <c r="R191" s="183">
        <v>17.31</v>
      </c>
      <c r="S191" s="137">
        <v>10.5</v>
      </c>
      <c r="T191" s="138">
        <v>12.25</v>
      </c>
      <c r="U191" s="139">
        <f t="shared" si="5"/>
        <v>8.127142857</v>
      </c>
      <c r="V191" s="139">
        <f t="shared" si="6"/>
        <v>13.025</v>
      </c>
      <c r="W191" s="139">
        <f t="shared" si="7"/>
        <v>11.595</v>
      </c>
      <c r="X191" s="139">
        <f t="shared" si="8"/>
        <v>14.69076923</v>
      </c>
      <c r="Y191" s="139"/>
      <c r="Z191" s="140">
        <v>15.28</v>
      </c>
      <c r="AA191" s="141">
        <v>8.68</v>
      </c>
      <c r="AB191" s="142">
        <v>10.83</v>
      </c>
      <c r="AC191" s="141">
        <v>14.68</v>
      </c>
      <c r="AD191" s="140">
        <v>12.65</v>
      </c>
      <c r="AE191" s="141">
        <v>6.48</v>
      </c>
      <c r="AF191" s="144">
        <f t="shared" si="9"/>
        <v>11.43333333</v>
      </c>
      <c r="AG191" s="145"/>
      <c r="AH191" s="146">
        <v>10.63</v>
      </c>
      <c r="AI191" s="132">
        <v>12.88</v>
      </c>
      <c r="AJ191" s="132">
        <f t="shared" si="10"/>
        <v>11.53</v>
      </c>
      <c r="AK191" s="132">
        <v>8.93</v>
      </c>
      <c r="AL191" s="175">
        <v>15.5</v>
      </c>
      <c r="AM191" s="144">
        <f t="shared" si="11"/>
        <v>11.558</v>
      </c>
      <c r="AN191" s="147">
        <f t="shared" si="12"/>
        <v>11.25</v>
      </c>
      <c r="AO191" s="148">
        <f t="shared" si="13"/>
        <v>12.32466667</v>
      </c>
      <c r="AP191" s="148">
        <f t="shared" si="14"/>
        <v>10.64491228</v>
      </c>
      <c r="AQ191" s="148">
        <f t="shared" si="15"/>
        <v>11.50632479</v>
      </c>
      <c r="AR191" s="149">
        <f t="shared" si="16"/>
        <v>176</v>
      </c>
      <c r="AS191" s="133">
        <f t="shared" si="17"/>
        <v>57.98014957</v>
      </c>
      <c r="AT191" s="149">
        <f t="shared" si="18"/>
        <v>155</v>
      </c>
      <c r="AU191" s="133">
        <f t="shared" si="19"/>
        <v>69.23014957</v>
      </c>
      <c r="AV191" s="149">
        <f t="shared" si="20"/>
        <v>165</v>
      </c>
      <c r="AW191" s="133">
        <f t="shared" si="21"/>
        <v>66.10014957</v>
      </c>
      <c r="AX191" s="149">
        <f t="shared" si="22"/>
        <v>197</v>
      </c>
      <c r="AY191" s="147">
        <f t="shared" si="23"/>
        <v>54.85014957</v>
      </c>
      <c r="AZ191" s="149">
        <f t="shared" si="24"/>
        <v>195</v>
      </c>
      <c r="BA191" s="181"/>
      <c r="BB191" s="181"/>
      <c r="BC191" s="181"/>
      <c r="BD191" s="181"/>
      <c r="BE191" s="152"/>
      <c r="BF191" s="152"/>
      <c r="BG191" s="152"/>
      <c r="BH191" s="152"/>
      <c r="BI191" s="152"/>
      <c r="BJ191" s="152"/>
      <c r="BK191" s="152"/>
      <c r="BL191" s="152"/>
      <c r="BM191" s="152"/>
      <c r="BN191" s="100"/>
      <c r="BO191" s="126"/>
      <c r="BP191" s="126"/>
    </row>
    <row r="192" ht="30.0" customHeight="1">
      <c r="A192" s="153" t="s">
        <v>3818</v>
      </c>
      <c r="B192" s="153" t="s">
        <v>3819</v>
      </c>
      <c r="C192" s="102">
        <f t="shared" si="1"/>
        <v>10.94974359</v>
      </c>
      <c r="D192" s="103"/>
      <c r="E192" s="105">
        <v>9.7</v>
      </c>
      <c r="F192" s="105">
        <v>7.1</v>
      </c>
      <c r="G192" s="105">
        <f t="shared" si="2"/>
        <v>8.4</v>
      </c>
      <c r="H192" s="106">
        <v>10.18</v>
      </c>
      <c r="I192" s="106">
        <v>9.1</v>
      </c>
      <c r="J192" s="106">
        <f t="shared" si="3"/>
        <v>9.64</v>
      </c>
      <c r="K192" s="107">
        <f t="shared" si="4"/>
        <v>9.02</v>
      </c>
      <c r="L192" s="107"/>
      <c r="M192" s="108">
        <v>7.0</v>
      </c>
      <c r="N192" s="109">
        <v>11.25</v>
      </c>
      <c r="O192" s="110">
        <v>13.63</v>
      </c>
      <c r="P192" s="106">
        <v>13.9</v>
      </c>
      <c r="Q192" s="110">
        <v>11.44</v>
      </c>
      <c r="R192" s="110">
        <v>14.13</v>
      </c>
      <c r="S192" s="154">
        <v>9.13</v>
      </c>
      <c r="T192" s="112">
        <v>9.5</v>
      </c>
      <c r="U192" s="113">
        <f t="shared" si="5"/>
        <v>8.821428571</v>
      </c>
      <c r="V192" s="113">
        <f t="shared" si="6"/>
        <v>11.7</v>
      </c>
      <c r="W192" s="113">
        <f t="shared" si="7"/>
        <v>12.535</v>
      </c>
      <c r="X192" s="113">
        <f t="shared" si="8"/>
        <v>12.20692308</v>
      </c>
      <c r="Y192" s="113"/>
      <c r="Z192" s="114">
        <v>14.85</v>
      </c>
      <c r="AA192" s="115">
        <v>11.73</v>
      </c>
      <c r="AB192" s="116">
        <v>12.18</v>
      </c>
      <c r="AC192" s="115">
        <v>13.75</v>
      </c>
      <c r="AD192" s="114">
        <v>17.15</v>
      </c>
      <c r="AE192" s="115">
        <v>15.03</v>
      </c>
      <c r="AF192" s="118">
        <f t="shared" si="9"/>
        <v>14.115</v>
      </c>
      <c r="AG192" s="119"/>
      <c r="AH192" s="120">
        <v>7.9</v>
      </c>
      <c r="AI192" s="106">
        <v>8.63</v>
      </c>
      <c r="AJ192" s="106">
        <f t="shared" si="10"/>
        <v>8.192</v>
      </c>
      <c r="AK192" s="106">
        <v>7.25</v>
      </c>
      <c r="AL192" s="106">
        <v>15.5</v>
      </c>
      <c r="AM192" s="118">
        <f t="shared" si="11"/>
        <v>10.55</v>
      </c>
      <c r="AN192" s="121">
        <f t="shared" si="12"/>
        <v>9.071666667</v>
      </c>
      <c r="AO192" s="122">
        <f t="shared" si="13"/>
        <v>11.24183333</v>
      </c>
      <c r="AP192" s="122">
        <f t="shared" si="14"/>
        <v>10.6422807</v>
      </c>
      <c r="AQ192" s="122">
        <f t="shared" si="15"/>
        <v>10.94974359</v>
      </c>
      <c r="AR192" s="123">
        <f t="shared" si="16"/>
        <v>215</v>
      </c>
      <c r="AS192" s="107">
        <f t="shared" si="17"/>
        <v>52.63115385</v>
      </c>
      <c r="AT192" s="123">
        <f t="shared" si="18"/>
        <v>220</v>
      </c>
      <c r="AU192" s="107">
        <f t="shared" si="19"/>
        <v>61.70282051</v>
      </c>
      <c r="AV192" s="123">
        <f t="shared" si="20"/>
        <v>233</v>
      </c>
      <c r="AW192" s="107">
        <f t="shared" si="21"/>
        <v>60.31282051</v>
      </c>
      <c r="AX192" s="123">
        <f t="shared" si="22"/>
        <v>235</v>
      </c>
      <c r="AY192" s="121">
        <f t="shared" si="23"/>
        <v>51.24115385</v>
      </c>
      <c r="AZ192" s="123">
        <f t="shared" si="24"/>
        <v>230</v>
      </c>
      <c r="BA192" s="180"/>
      <c r="BB192" s="180"/>
      <c r="BC192" s="180"/>
      <c r="BD192" s="180"/>
      <c r="BE192" s="125"/>
      <c r="BF192" s="125"/>
      <c r="BG192" s="125"/>
      <c r="BH192" s="125"/>
      <c r="BI192" s="125"/>
      <c r="BJ192" s="125"/>
      <c r="BK192" s="125"/>
      <c r="BL192" s="125"/>
      <c r="BM192" s="125"/>
      <c r="BN192" s="100"/>
      <c r="BO192" s="126"/>
      <c r="BP192" s="126"/>
    </row>
    <row r="193" ht="30.0" customHeight="1">
      <c r="A193" s="160" t="s">
        <v>3181</v>
      </c>
      <c r="B193" s="188" t="s">
        <v>3182</v>
      </c>
      <c r="C193" s="128">
        <f t="shared" si="1"/>
        <v>11.39418803</v>
      </c>
      <c r="D193" s="129"/>
      <c r="E193" s="130">
        <v>10.4</v>
      </c>
      <c r="F193" s="131">
        <v>8.65</v>
      </c>
      <c r="G193" s="131">
        <f t="shared" si="2"/>
        <v>9.525</v>
      </c>
      <c r="H193" s="132">
        <v>15.18</v>
      </c>
      <c r="I193" s="132">
        <v>10.3</v>
      </c>
      <c r="J193" s="132">
        <f t="shared" si="3"/>
        <v>12.74</v>
      </c>
      <c r="K193" s="133">
        <f t="shared" si="4"/>
        <v>11.1325</v>
      </c>
      <c r="L193" s="133"/>
      <c r="M193" s="134">
        <v>7.0</v>
      </c>
      <c r="N193" s="178">
        <v>12.375</v>
      </c>
      <c r="O193" s="136">
        <v>14.5</v>
      </c>
      <c r="P193" s="132">
        <v>8.85</v>
      </c>
      <c r="Q193" s="136">
        <v>10.45</v>
      </c>
      <c r="R193" s="136">
        <v>15.0</v>
      </c>
      <c r="S193" s="137">
        <v>12.0</v>
      </c>
      <c r="T193" s="138">
        <v>9.0</v>
      </c>
      <c r="U193" s="139">
        <f t="shared" si="5"/>
        <v>9.303571429</v>
      </c>
      <c r="V193" s="139">
        <f t="shared" si="6"/>
        <v>8.925</v>
      </c>
      <c r="W193" s="139">
        <f t="shared" si="7"/>
        <v>12.475</v>
      </c>
      <c r="X193" s="139">
        <f t="shared" si="8"/>
        <v>13.84615385</v>
      </c>
      <c r="Y193" s="139"/>
      <c r="Z193" s="140">
        <v>11.83</v>
      </c>
      <c r="AA193" s="141">
        <v>11.25</v>
      </c>
      <c r="AB193" s="142">
        <v>12.25</v>
      </c>
      <c r="AC193" s="141">
        <v>14.08</v>
      </c>
      <c r="AD193" s="140">
        <v>16.1</v>
      </c>
      <c r="AE193" s="141">
        <v>8.6</v>
      </c>
      <c r="AF193" s="144">
        <f t="shared" si="9"/>
        <v>12.35166667</v>
      </c>
      <c r="AG193" s="145"/>
      <c r="AH193" s="146">
        <v>10.93</v>
      </c>
      <c r="AI193" s="132">
        <v>11.75</v>
      </c>
      <c r="AJ193" s="132">
        <f t="shared" si="10"/>
        <v>11.258</v>
      </c>
      <c r="AK193" s="132">
        <v>8.18</v>
      </c>
      <c r="AL193" s="132">
        <v>16.25</v>
      </c>
      <c r="AM193" s="144">
        <f t="shared" si="11"/>
        <v>11.408</v>
      </c>
      <c r="AN193" s="147">
        <f t="shared" si="12"/>
        <v>11.03666667</v>
      </c>
      <c r="AO193" s="148">
        <f t="shared" si="13"/>
        <v>12.117</v>
      </c>
      <c r="AP193" s="148">
        <f t="shared" si="14"/>
        <v>10.63333333</v>
      </c>
      <c r="AQ193" s="148">
        <f t="shared" si="15"/>
        <v>11.39418803</v>
      </c>
      <c r="AR193" s="149">
        <f t="shared" si="16"/>
        <v>184</v>
      </c>
      <c r="AS193" s="133">
        <f t="shared" si="17"/>
        <v>55.86254274</v>
      </c>
      <c r="AT193" s="149">
        <f t="shared" si="18"/>
        <v>187</v>
      </c>
      <c r="AU193" s="133">
        <f t="shared" si="19"/>
        <v>66.8992094</v>
      </c>
      <c r="AV193" s="149">
        <f t="shared" si="20"/>
        <v>193</v>
      </c>
      <c r="AW193" s="133">
        <f t="shared" si="21"/>
        <v>68.3692094</v>
      </c>
      <c r="AX193" s="149">
        <f t="shared" si="22"/>
        <v>179</v>
      </c>
      <c r="AY193" s="147">
        <f t="shared" si="23"/>
        <v>57.33254274</v>
      </c>
      <c r="AZ193" s="149">
        <f t="shared" si="24"/>
        <v>168</v>
      </c>
      <c r="BA193" s="179"/>
      <c r="BB193" s="179"/>
      <c r="BC193" s="179"/>
      <c r="BD193" s="179"/>
      <c r="BE193" s="152"/>
      <c r="BF193" s="152"/>
      <c r="BG193" s="152"/>
      <c r="BH193" s="152"/>
      <c r="BI193" s="152"/>
      <c r="BJ193" s="152"/>
      <c r="BK193" s="152"/>
      <c r="BL193" s="152"/>
      <c r="BM193" s="152"/>
      <c r="BN193" s="100"/>
      <c r="BO193" s="126"/>
      <c r="BP193" s="126"/>
    </row>
    <row r="194" ht="30.0" customHeight="1">
      <c r="A194" s="153" t="s">
        <v>4345</v>
      </c>
      <c r="B194" s="153" t="s">
        <v>329</v>
      </c>
      <c r="C194" s="102">
        <f t="shared" si="1"/>
        <v>11.25923077</v>
      </c>
      <c r="D194" s="103"/>
      <c r="E194" s="104">
        <v>10.18</v>
      </c>
      <c r="F194" s="105">
        <v>9.63</v>
      </c>
      <c r="G194" s="105">
        <f t="shared" si="2"/>
        <v>9.905</v>
      </c>
      <c r="H194" s="106">
        <v>10.23</v>
      </c>
      <c r="I194" s="106">
        <v>12.43</v>
      </c>
      <c r="J194" s="106">
        <f t="shared" si="3"/>
        <v>11.33</v>
      </c>
      <c r="K194" s="107">
        <f t="shared" si="4"/>
        <v>10.6175</v>
      </c>
      <c r="L194" s="107"/>
      <c r="M194" s="108">
        <v>7.0</v>
      </c>
      <c r="N194" s="109">
        <v>9.45</v>
      </c>
      <c r="O194" s="110">
        <v>12.63</v>
      </c>
      <c r="P194" s="106">
        <v>16.45</v>
      </c>
      <c r="Q194" s="110">
        <v>9.38</v>
      </c>
      <c r="R194" s="110">
        <v>17.75</v>
      </c>
      <c r="S194" s="154">
        <v>14.0</v>
      </c>
      <c r="T194" s="112">
        <v>11.75</v>
      </c>
      <c r="U194" s="113">
        <f t="shared" si="5"/>
        <v>8.05</v>
      </c>
      <c r="V194" s="113">
        <f t="shared" si="6"/>
        <v>14.1</v>
      </c>
      <c r="W194" s="113">
        <f t="shared" si="7"/>
        <v>11.005</v>
      </c>
      <c r="X194" s="113">
        <f t="shared" si="8"/>
        <v>16.30769231</v>
      </c>
      <c r="Y194" s="113"/>
      <c r="Z194" s="114">
        <v>13.83</v>
      </c>
      <c r="AA194" s="115">
        <v>6.43</v>
      </c>
      <c r="AB194" s="116">
        <v>10.4</v>
      </c>
      <c r="AC194" s="115">
        <v>10.83</v>
      </c>
      <c r="AD194" s="114">
        <v>15.1</v>
      </c>
      <c r="AE194" s="115">
        <v>9.5</v>
      </c>
      <c r="AF194" s="118">
        <f t="shared" si="9"/>
        <v>11.015</v>
      </c>
      <c r="AG194" s="119"/>
      <c r="AH194" s="120">
        <v>6.83</v>
      </c>
      <c r="AI194" s="106">
        <v>11.5</v>
      </c>
      <c r="AJ194" s="106">
        <f t="shared" si="10"/>
        <v>8.698</v>
      </c>
      <c r="AK194" s="106">
        <v>7.38</v>
      </c>
      <c r="AL194" s="106">
        <v>15.75</v>
      </c>
      <c r="AM194" s="118">
        <f t="shared" si="11"/>
        <v>10.728</v>
      </c>
      <c r="AN194" s="121">
        <f t="shared" si="12"/>
        <v>9.278333333</v>
      </c>
      <c r="AO194" s="122">
        <f t="shared" si="13"/>
        <v>11.86516667</v>
      </c>
      <c r="AP194" s="122">
        <f t="shared" si="14"/>
        <v>10.62140351</v>
      </c>
      <c r="AQ194" s="122">
        <f t="shared" si="15"/>
        <v>11.25923077</v>
      </c>
      <c r="AR194" s="123">
        <f t="shared" si="16"/>
        <v>191</v>
      </c>
      <c r="AS194" s="107">
        <f t="shared" si="17"/>
        <v>56.49596154</v>
      </c>
      <c r="AT194" s="123">
        <f t="shared" si="18"/>
        <v>177</v>
      </c>
      <c r="AU194" s="107">
        <f t="shared" si="19"/>
        <v>65.77429487</v>
      </c>
      <c r="AV194" s="123">
        <f t="shared" si="20"/>
        <v>205</v>
      </c>
      <c r="AW194" s="107">
        <f t="shared" si="21"/>
        <v>61.14262821</v>
      </c>
      <c r="AX194" s="123">
        <f t="shared" si="22"/>
        <v>229</v>
      </c>
      <c r="AY194" s="121">
        <f t="shared" si="23"/>
        <v>51.86429487</v>
      </c>
      <c r="AZ194" s="123">
        <f t="shared" si="24"/>
        <v>224</v>
      </c>
      <c r="BA194" s="180"/>
      <c r="BB194" s="180"/>
      <c r="BC194" s="180"/>
      <c r="BD194" s="180"/>
      <c r="BE194" s="125"/>
      <c r="BF194" s="125"/>
      <c r="BG194" s="125"/>
      <c r="BH194" s="125"/>
      <c r="BI194" s="125"/>
      <c r="BJ194" s="125"/>
      <c r="BK194" s="125"/>
      <c r="BL194" s="125"/>
      <c r="BM194" s="125"/>
      <c r="BN194" s="100"/>
      <c r="BO194" s="126"/>
      <c r="BP194" s="126"/>
    </row>
    <row r="195" ht="30.0" customHeight="1">
      <c r="A195" s="127" t="s">
        <v>4725</v>
      </c>
      <c r="B195" s="127" t="s">
        <v>2272</v>
      </c>
      <c r="C195" s="128">
        <f t="shared" si="1"/>
        <v>10.75401709</v>
      </c>
      <c r="D195" s="129"/>
      <c r="E195" s="130">
        <v>7.8</v>
      </c>
      <c r="F195" s="131">
        <v>7.95</v>
      </c>
      <c r="G195" s="131">
        <f t="shared" si="2"/>
        <v>7.875</v>
      </c>
      <c r="H195" s="132">
        <v>10.38</v>
      </c>
      <c r="I195" s="132">
        <v>10.85</v>
      </c>
      <c r="J195" s="132">
        <f t="shared" si="3"/>
        <v>10.615</v>
      </c>
      <c r="K195" s="133">
        <f t="shared" si="4"/>
        <v>9.245</v>
      </c>
      <c r="L195" s="133"/>
      <c r="M195" s="134">
        <v>7.0</v>
      </c>
      <c r="N195" s="135">
        <v>10.95</v>
      </c>
      <c r="O195" s="136">
        <v>6.31</v>
      </c>
      <c r="P195" s="132">
        <v>12.25</v>
      </c>
      <c r="Q195" s="136">
        <v>11.18</v>
      </c>
      <c r="R195" s="136">
        <v>17.63</v>
      </c>
      <c r="S195" s="137">
        <v>13.63</v>
      </c>
      <c r="T195" s="138">
        <v>9.88</v>
      </c>
      <c r="U195" s="139">
        <f t="shared" si="5"/>
        <v>8.692857143</v>
      </c>
      <c r="V195" s="139">
        <f t="shared" si="6"/>
        <v>11.065</v>
      </c>
      <c r="W195" s="139">
        <f t="shared" si="7"/>
        <v>8.745</v>
      </c>
      <c r="X195" s="139">
        <f t="shared" si="8"/>
        <v>16.09153846</v>
      </c>
      <c r="Y195" s="139"/>
      <c r="Z195" s="140">
        <v>9.83</v>
      </c>
      <c r="AA195" s="141">
        <v>9.6</v>
      </c>
      <c r="AB195" s="142">
        <v>15.55</v>
      </c>
      <c r="AC195" s="141">
        <v>17.4</v>
      </c>
      <c r="AD195" s="140">
        <v>9.15</v>
      </c>
      <c r="AE195" s="141">
        <v>10.08</v>
      </c>
      <c r="AF195" s="144">
        <f t="shared" si="9"/>
        <v>11.935</v>
      </c>
      <c r="AG195" s="145"/>
      <c r="AH195" s="146">
        <v>8.8</v>
      </c>
      <c r="AI195" s="132">
        <v>13.38</v>
      </c>
      <c r="AJ195" s="132">
        <f t="shared" si="10"/>
        <v>10.632</v>
      </c>
      <c r="AK195" s="132">
        <v>10.1</v>
      </c>
      <c r="AL195" s="132">
        <v>12.75</v>
      </c>
      <c r="AM195" s="144">
        <f t="shared" si="11"/>
        <v>11.16</v>
      </c>
      <c r="AN195" s="147">
        <f t="shared" si="12"/>
        <v>10.655</v>
      </c>
      <c r="AO195" s="148">
        <f t="shared" si="13"/>
        <v>10.892</v>
      </c>
      <c r="AP195" s="148">
        <f t="shared" si="14"/>
        <v>10.60877193</v>
      </c>
      <c r="AQ195" s="148">
        <f t="shared" si="15"/>
        <v>10.75401709</v>
      </c>
      <c r="AR195" s="149">
        <f t="shared" si="16"/>
        <v>225</v>
      </c>
      <c r="AS195" s="133">
        <f t="shared" si="17"/>
        <v>54.21803419</v>
      </c>
      <c r="AT195" s="149">
        <f t="shared" si="18"/>
        <v>205</v>
      </c>
      <c r="AU195" s="133">
        <f t="shared" si="19"/>
        <v>64.87303419</v>
      </c>
      <c r="AV195" s="149">
        <f t="shared" si="20"/>
        <v>210</v>
      </c>
      <c r="AW195" s="133">
        <f t="shared" si="21"/>
        <v>63.01303419</v>
      </c>
      <c r="AX195" s="149">
        <f t="shared" si="22"/>
        <v>217</v>
      </c>
      <c r="AY195" s="147">
        <f t="shared" si="23"/>
        <v>52.35803419</v>
      </c>
      <c r="AZ195" s="149">
        <f t="shared" si="24"/>
        <v>219</v>
      </c>
      <c r="BA195" s="179"/>
      <c r="BB195" s="179"/>
      <c r="BC195" s="179"/>
      <c r="BD195" s="179"/>
      <c r="BE195" s="152"/>
      <c r="BF195" s="152"/>
      <c r="BG195" s="152"/>
      <c r="BH195" s="152"/>
      <c r="BI195" s="152"/>
      <c r="BJ195" s="152"/>
      <c r="BK195" s="152"/>
      <c r="BL195" s="152"/>
      <c r="BM195" s="152"/>
      <c r="BN195" s="100"/>
      <c r="BO195" s="126"/>
      <c r="BP195" s="126"/>
    </row>
    <row r="196" ht="30.0" customHeight="1">
      <c r="A196" s="101" t="s">
        <v>3110</v>
      </c>
      <c r="B196" s="101" t="s">
        <v>331</v>
      </c>
      <c r="C196" s="102">
        <f t="shared" si="1"/>
        <v>11.48230769</v>
      </c>
      <c r="D196" s="103"/>
      <c r="E196" s="104">
        <v>11.93</v>
      </c>
      <c r="F196" s="105">
        <v>9.7</v>
      </c>
      <c r="G196" s="105">
        <f t="shared" si="2"/>
        <v>10.815</v>
      </c>
      <c r="H196" s="106">
        <v>7.75</v>
      </c>
      <c r="I196" s="106">
        <v>9.18</v>
      </c>
      <c r="J196" s="106">
        <f t="shared" si="3"/>
        <v>8.465</v>
      </c>
      <c r="K196" s="107">
        <f t="shared" si="4"/>
        <v>9.64</v>
      </c>
      <c r="L196" s="107"/>
      <c r="M196" s="108">
        <v>7.0</v>
      </c>
      <c r="N196" s="109">
        <v>11.63</v>
      </c>
      <c r="O196" s="110">
        <v>13.75</v>
      </c>
      <c r="P196" s="106">
        <v>16.1</v>
      </c>
      <c r="Q196" s="110">
        <v>10.06</v>
      </c>
      <c r="R196" s="110">
        <v>17.63</v>
      </c>
      <c r="S196" s="154">
        <v>10.38</v>
      </c>
      <c r="T196" s="112">
        <v>10.75</v>
      </c>
      <c r="U196" s="113">
        <f t="shared" si="5"/>
        <v>8.984285714</v>
      </c>
      <c r="V196" s="113">
        <f t="shared" si="6"/>
        <v>13.425</v>
      </c>
      <c r="W196" s="113">
        <f t="shared" si="7"/>
        <v>11.905</v>
      </c>
      <c r="X196" s="113">
        <f t="shared" si="8"/>
        <v>14.84153846</v>
      </c>
      <c r="Y196" s="113"/>
      <c r="Z196" s="114">
        <v>12.35</v>
      </c>
      <c r="AA196" s="164">
        <v>10.75</v>
      </c>
      <c r="AB196" s="116">
        <v>13.48</v>
      </c>
      <c r="AC196" s="189">
        <v>14.83</v>
      </c>
      <c r="AD196" s="114">
        <v>15.85</v>
      </c>
      <c r="AE196" s="186">
        <v>8.03</v>
      </c>
      <c r="AF196" s="118">
        <f t="shared" si="9"/>
        <v>12.54833333</v>
      </c>
      <c r="AG196" s="119"/>
      <c r="AH196" s="120">
        <v>8.75</v>
      </c>
      <c r="AI196" s="106">
        <v>12.25</v>
      </c>
      <c r="AJ196" s="106">
        <f t="shared" si="10"/>
        <v>10.15</v>
      </c>
      <c r="AK196" s="106">
        <v>8.4</v>
      </c>
      <c r="AL196" s="106">
        <v>16.0</v>
      </c>
      <c r="AM196" s="118">
        <f t="shared" si="11"/>
        <v>11.44</v>
      </c>
      <c r="AN196" s="121">
        <f t="shared" si="12"/>
        <v>10.425</v>
      </c>
      <c r="AO196" s="122">
        <f t="shared" si="13"/>
        <v>12.329</v>
      </c>
      <c r="AP196" s="122">
        <f t="shared" si="14"/>
        <v>10.59105263</v>
      </c>
      <c r="AQ196" s="122">
        <f t="shared" si="15"/>
        <v>11.48230769</v>
      </c>
      <c r="AR196" s="123">
        <f t="shared" si="16"/>
        <v>177</v>
      </c>
      <c r="AS196" s="107">
        <f t="shared" si="17"/>
        <v>56.35794872</v>
      </c>
      <c r="AT196" s="123">
        <f t="shared" si="18"/>
        <v>179</v>
      </c>
      <c r="AU196" s="107">
        <f t="shared" si="19"/>
        <v>66.78294872</v>
      </c>
      <c r="AV196" s="123">
        <f t="shared" si="20"/>
        <v>195</v>
      </c>
      <c r="AW196" s="107">
        <f t="shared" si="21"/>
        <v>65.08461538</v>
      </c>
      <c r="AX196" s="123">
        <f t="shared" si="22"/>
        <v>201</v>
      </c>
      <c r="AY196" s="121">
        <f t="shared" si="23"/>
        <v>54.65961538</v>
      </c>
      <c r="AZ196" s="123">
        <f t="shared" si="24"/>
        <v>197</v>
      </c>
      <c r="BA196" s="180"/>
      <c r="BB196" s="180"/>
      <c r="BC196" s="180"/>
      <c r="BD196" s="180"/>
      <c r="BE196" s="125"/>
      <c r="BF196" s="125"/>
      <c r="BG196" s="125"/>
      <c r="BH196" s="125"/>
      <c r="BI196" s="125"/>
      <c r="BJ196" s="125"/>
      <c r="BK196" s="125"/>
      <c r="BL196" s="125"/>
      <c r="BM196" s="125"/>
      <c r="BN196" s="100"/>
      <c r="BO196" s="126"/>
      <c r="BP196" s="126"/>
    </row>
    <row r="197" ht="30.0" customHeight="1">
      <c r="A197" s="160" t="s">
        <v>677</v>
      </c>
      <c r="B197" s="160" t="s">
        <v>291</v>
      </c>
      <c r="C197" s="128">
        <f t="shared" si="1"/>
        <v>10.77717949</v>
      </c>
      <c r="D197" s="129"/>
      <c r="E197" s="130">
        <v>10.35</v>
      </c>
      <c r="F197" s="131">
        <v>9.15</v>
      </c>
      <c r="G197" s="131">
        <f t="shared" si="2"/>
        <v>9.75</v>
      </c>
      <c r="H197" s="132">
        <v>10.73</v>
      </c>
      <c r="I197" s="132">
        <v>11.9</v>
      </c>
      <c r="J197" s="132">
        <f t="shared" si="3"/>
        <v>11.315</v>
      </c>
      <c r="K197" s="133">
        <f t="shared" si="4"/>
        <v>10.5325</v>
      </c>
      <c r="L197" s="133"/>
      <c r="M197" s="134">
        <v>7.0</v>
      </c>
      <c r="N197" s="135">
        <v>12.39</v>
      </c>
      <c r="O197" s="136">
        <v>8.88</v>
      </c>
      <c r="P197" s="132">
        <v>13.35</v>
      </c>
      <c r="Q197" s="136">
        <v>10.69</v>
      </c>
      <c r="R197" s="136">
        <v>15.0</v>
      </c>
      <c r="S197" s="137">
        <v>12.5</v>
      </c>
      <c r="T197" s="138">
        <v>9.13</v>
      </c>
      <c r="U197" s="139">
        <f t="shared" si="5"/>
        <v>9.31</v>
      </c>
      <c r="V197" s="139">
        <f t="shared" si="6"/>
        <v>11.24</v>
      </c>
      <c r="W197" s="139">
        <f t="shared" si="7"/>
        <v>9.785</v>
      </c>
      <c r="X197" s="139">
        <f t="shared" si="8"/>
        <v>14.03846154</v>
      </c>
      <c r="Y197" s="139"/>
      <c r="Z197" s="140">
        <v>12.38</v>
      </c>
      <c r="AA197" s="141">
        <v>9.08</v>
      </c>
      <c r="AB197" s="142">
        <v>11.33</v>
      </c>
      <c r="AC197" s="141">
        <v>11.08</v>
      </c>
      <c r="AD197" s="140">
        <v>12.2</v>
      </c>
      <c r="AE197" s="141">
        <v>10.88</v>
      </c>
      <c r="AF197" s="144">
        <f t="shared" si="9"/>
        <v>11.15833333</v>
      </c>
      <c r="AG197" s="145"/>
      <c r="AH197" s="146">
        <v>10.25</v>
      </c>
      <c r="AI197" s="132">
        <v>9.38</v>
      </c>
      <c r="AJ197" s="132">
        <f t="shared" si="10"/>
        <v>9.902</v>
      </c>
      <c r="AK197" s="132">
        <v>8.5</v>
      </c>
      <c r="AL197" s="132">
        <v>13.25</v>
      </c>
      <c r="AM197" s="144">
        <f t="shared" si="11"/>
        <v>10.4</v>
      </c>
      <c r="AN197" s="147">
        <f t="shared" si="12"/>
        <v>10.02166667</v>
      </c>
      <c r="AO197" s="148">
        <f t="shared" si="13"/>
        <v>11.04683333</v>
      </c>
      <c r="AP197" s="148">
        <f t="shared" si="14"/>
        <v>10.49333333</v>
      </c>
      <c r="AQ197" s="148">
        <f t="shared" si="15"/>
        <v>10.77717949</v>
      </c>
      <c r="AR197" s="149">
        <f t="shared" si="16"/>
        <v>223</v>
      </c>
      <c r="AS197" s="133">
        <f t="shared" si="17"/>
        <v>54.17852564</v>
      </c>
      <c r="AT197" s="149">
        <f t="shared" si="18"/>
        <v>206</v>
      </c>
      <c r="AU197" s="133">
        <f t="shared" si="19"/>
        <v>64.20019231</v>
      </c>
      <c r="AV197" s="149">
        <f t="shared" si="20"/>
        <v>217</v>
      </c>
      <c r="AW197" s="133">
        <f t="shared" si="21"/>
        <v>64.52019231</v>
      </c>
      <c r="AX197" s="149">
        <f t="shared" si="22"/>
        <v>204</v>
      </c>
      <c r="AY197" s="147">
        <f t="shared" si="23"/>
        <v>54.49852564</v>
      </c>
      <c r="AZ197" s="149">
        <f t="shared" si="24"/>
        <v>201</v>
      </c>
      <c r="BA197" s="181"/>
      <c r="BB197" s="181"/>
      <c r="BC197" s="181"/>
      <c r="BD197" s="181"/>
      <c r="BE197" s="152"/>
      <c r="BF197" s="152"/>
      <c r="BG197" s="152"/>
      <c r="BH197" s="152"/>
      <c r="BI197" s="152"/>
      <c r="BJ197" s="152"/>
      <c r="BK197" s="152"/>
      <c r="BL197" s="152"/>
      <c r="BM197" s="152"/>
      <c r="BN197" s="100"/>
      <c r="BO197" s="126"/>
      <c r="BP197" s="126"/>
    </row>
    <row r="198" ht="30.0" customHeight="1">
      <c r="A198" s="153" t="s">
        <v>3422</v>
      </c>
      <c r="B198" s="153" t="s">
        <v>329</v>
      </c>
      <c r="C198" s="102">
        <f t="shared" si="1"/>
        <v>10.37957265</v>
      </c>
      <c r="D198" s="103"/>
      <c r="E198" s="167">
        <v>6.9</v>
      </c>
      <c r="F198" s="167">
        <v>10.55</v>
      </c>
      <c r="G198" s="105">
        <f t="shared" si="2"/>
        <v>8.725</v>
      </c>
      <c r="H198" s="106">
        <v>11.28</v>
      </c>
      <c r="I198" s="106">
        <v>9.73</v>
      </c>
      <c r="J198" s="106">
        <f t="shared" si="3"/>
        <v>10.505</v>
      </c>
      <c r="K198" s="107">
        <f t="shared" si="4"/>
        <v>9.615</v>
      </c>
      <c r="L198" s="107"/>
      <c r="M198" s="108">
        <v>7.0</v>
      </c>
      <c r="N198" s="109">
        <v>11.13</v>
      </c>
      <c r="O198" s="110">
        <v>8.25</v>
      </c>
      <c r="P198" s="106">
        <v>12.65</v>
      </c>
      <c r="Q198" s="110">
        <v>7.25</v>
      </c>
      <c r="R198" s="110">
        <v>10.5</v>
      </c>
      <c r="S198" s="154">
        <v>11.0</v>
      </c>
      <c r="T198" s="112">
        <v>10.63</v>
      </c>
      <c r="U198" s="113">
        <f t="shared" si="5"/>
        <v>8.77</v>
      </c>
      <c r="V198" s="113">
        <f t="shared" si="6"/>
        <v>11.64</v>
      </c>
      <c r="W198" s="113">
        <f t="shared" si="7"/>
        <v>7.75</v>
      </c>
      <c r="X198" s="113">
        <f t="shared" si="8"/>
        <v>10.69230769</v>
      </c>
      <c r="Y198" s="113"/>
      <c r="Z198" s="114">
        <v>13.3</v>
      </c>
      <c r="AA198" s="115">
        <v>9.83</v>
      </c>
      <c r="AB198" s="116">
        <v>10.9</v>
      </c>
      <c r="AC198" s="115">
        <v>10.08</v>
      </c>
      <c r="AD198" s="114">
        <v>15.65</v>
      </c>
      <c r="AE198" s="115">
        <v>11.85</v>
      </c>
      <c r="AF198" s="118">
        <f t="shared" si="9"/>
        <v>11.935</v>
      </c>
      <c r="AG198" s="119"/>
      <c r="AH198" s="120">
        <v>13.23</v>
      </c>
      <c r="AI198" s="106">
        <v>12.75</v>
      </c>
      <c r="AJ198" s="106">
        <f t="shared" si="10"/>
        <v>13.038</v>
      </c>
      <c r="AK198" s="106">
        <v>9.83</v>
      </c>
      <c r="AL198" s="106">
        <v>13.5</v>
      </c>
      <c r="AM198" s="118">
        <f t="shared" si="11"/>
        <v>11.298</v>
      </c>
      <c r="AN198" s="121">
        <f t="shared" si="12"/>
        <v>12.06166667</v>
      </c>
      <c r="AO198" s="122">
        <f t="shared" si="13"/>
        <v>10.29383333</v>
      </c>
      <c r="AP198" s="122">
        <f t="shared" si="14"/>
        <v>10.46982456</v>
      </c>
      <c r="AQ198" s="122">
        <f t="shared" si="15"/>
        <v>10.37957265</v>
      </c>
      <c r="AR198" s="123">
        <f t="shared" si="16"/>
        <v>241</v>
      </c>
      <c r="AS198" s="107">
        <f t="shared" si="17"/>
        <v>49.3991453</v>
      </c>
      <c r="AT198" s="123">
        <f t="shared" si="18"/>
        <v>252</v>
      </c>
      <c r="AU198" s="107">
        <f t="shared" si="19"/>
        <v>61.46081197</v>
      </c>
      <c r="AV198" s="123">
        <f t="shared" si="20"/>
        <v>237</v>
      </c>
      <c r="AW198" s="107">
        <f t="shared" si="21"/>
        <v>65.62747863</v>
      </c>
      <c r="AX198" s="123">
        <f t="shared" si="22"/>
        <v>200</v>
      </c>
      <c r="AY198" s="121">
        <f t="shared" si="23"/>
        <v>53.56581197</v>
      </c>
      <c r="AZ198" s="123">
        <f t="shared" si="24"/>
        <v>209</v>
      </c>
      <c r="BA198" s="180"/>
      <c r="BB198" s="180"/>
      <c r="BC198" s="180"/>
      <c r="BD198" s="180"/>
      <c r="BE198" s="125"/>
      <c r="BF198" s="125"/>
      <c r="BG198" s="125"/>
      <c r="BH198" s="125"/>
      <c r="BI198" s="125"/>
      <c r="BJ198" s="125"/>
      <c r="BK198" s="125"/>
      <c r="BL198" s="125"/>
      <c r="BM198" s="125"/>
      <c r="BN198" s="100"/>
      <c r="BO198" s="126"/>
      <c r="BP198" s="126"/>
    </row>
    <row r="199" ht="30.0" customHeight="1">
      <c r="A199" s="127" t="s">
        <v>3385</v>
      </c>
      <c r="B199" s="127" t="s">
        <v>1951</v>
      </c>
      <c r="C199" s="128">
        <f t="shared" si="1"/>
        <v>10.97051282</v>
      </c>
      <c r="D199" s="129"/>
      <c r="E199" s="168">
        <v>5.6</v>
      </c>
      <c r="F199" s="168">
        <v>7.3</v>
      </c>
      <c r="G199" s="131">
        <f t="shared" si="2"/>
        <v>6.45</v>
      </c>
      <c r="H199" s="132">
        <v>6.85</v>
      </c>
      <c r="I199" s="132">
        <v>10.3</v>
      </c>
      <c r="J199" s="132">
        <f t="shared" si="3"/>
        <v>8.575</v>
      </c>
      <c r="K199" s="133">
        <f t="shared" si="4"/>
        <v>7.5125</v>
      </c>
      <c r="L199" s="133"/>
      <c r="M199" s="134">
        <v>7.0</v>
      </c>
      <c r="N199" s="135">
        <v>10.38</v>
      </c>
      <c r="O199" s="136">
        <v>8.88</v>
      </c>
      <c r="P199" s="132">
        <v>14.95</v>
      </c>
      <c r="Q199" s="136">
        <v>9.2</v>
      </c>
      <c r="R199" s="136">
        <v>17.25</v>
      </c>
      <c r="S199" s="137">
        <v>9.13</v>
      </c>
      <c r="T199" s="138">
        <v>10.5</v>
      </c>
      <c r="U199" s="139">
        <f t="shared" si="5"/>
        <v>8.448571429</v>
      </c>
      <c r="V199" s="139">
        <f t="shared" si="6"/>
        <v>12.725</v>
      </c>
      <c r="W199" s="139">
        <f t="shared" si="7"/>
        <v>9.04</v>
      </c>
      <c r="X199" s="139">
        <f t="shared" si="8"/>
        <v>14.12692308</v>
      </c>
      <c r="Y199" s="139"/>
      <c r="Z199" s="140">
        <v>14.73</v>
      </c>
      <c r="AA199" s="141">
        <v>7.0</v>
      </c>
      <c r="AB199" s="142">
        <v>11.58</v>
      </c>
      <c r="AC199" s="141">
        <v>9.7</v>
      </c>
      <c r="AD199" s="140">
        <v>13.75</v>
      </c>
      <c r="AE199" s="141">
        <v>10.2</v>
      </c>
      <c r="AF199" s="144">
        <f t="shared" si="9"/>
        <v>11.16</v>
      </c>
      <c r="AG199" s="145"/>
      <c r="AH199" s="146">
        <v>15.7</v>
      </c>
      <c r="AI199" s="132">
        <v>16.75</v>
      </c>
      <c r="AJ199" s="132">
        <f t="shared" si="10"/>
        <v>16.12</v>
      </c>
      <c r="AK199" s="132">
        <v>13.65</v>
      </c>
      <c r="AL199" s="132">
        <v>15.0</v>
      </c>
      <c r="AM199" s="144">
        <f t="shared" si="11"/>
        <v>14.19</v>
      </c>
      <c r="AN199" s="147">
        <f t="shared" si="12"/>
        <v>15.075</v>
      </c>
      <c r="AO199" s="148">
        <f t="shared" si="13"/>
        <v>11.45116667</v>
      </c>
      <c r="AP199" s="148">
        <f t="shared" si="14"/>
        <v>10.4645614</v>
      </c>
      <c r="AQ199" s="148">
        <f t="shared" si="15"/>
        <v>10.97051282</v>
      </c>
      <c r="AR199" s="149">
        <f t="shared" si="16"/>
        <v>213</v>
      </c>
      <c r="AS199" s="133">
        <f t="shared" si="17"/>
        <v>52.18852564</v>
      </c>
      <c r="AT199" s="149">
        <f t="shared" si="18"/>
        <v>225</v>
      </c>
      <c r="AU199" s="133">
        <f t="shared" si="19"/>
        <v>67.26352564</v>
      </c>
      <c r="AV199" s="149">
        <f t="shared" si="20"/>
        <v>190</v>
      </c>
      <c r="AW199" s="133">
        <f t="shared" si="21"/>
        <v>69.98352564</v>
      </c>
      <c r="AX199" s="149">
        <f t="shared" si="22"/>
        <v>162</v>
      </c>
      <c r="AY199" s="147">
        <f t="shared" si="23"/>
        <v>54.90852564</v>
      </c>
      <c r="AZ199" s="149">
        <f t="shared" si="24"/>
        <v>194</v>
      </c>
      <c r="BA199" s="179"/>
      <c r="BB199" s="179"/>
      <c r="BC199" s="179"/>
      <c r="BD199" s="179"/>
      <c r="BE199" s="152"/>
      <c r="BF199" s="152"/>
      <c r="BG199" s="152"/>
      <c r="BH199" s="152"/>
      <c r="BI199" s="152"/>
      <c r="BJ199" s="152"/>
      <c r="BK199" s="152"/>
      <c r="BL199" s="152"/>
      <c r="BM199" s="152"/>
      <c r="BN199" s="100"/>
      <c r="BO199" s="126"/>
      <c r="BP199" s="126"/>
    </row>
    <row r="200" ht="30.0" customHeight="1">
      <c r="A200" s="153" t="s">
        <v>4407</v>
      </c>
      <c r="B200" s="153" t="s">
        <v>4408</v>
      </c>
      <c r="C200" s="102">
        <f t="shared" si="1"/>
        <v>11.52709402</v>
      </c>
      <c r="D200" s="103"/>
      <c r="E200" s="104">
        <v>11.6</v>
      </c>
      <c r="F200" s="105">
        <v>7.8</v>
      </c>
      <c r="G200" s="105">
        <f t="shared" si="2"/>
        <v>9.7</v>
      </c>
      <c r="H200" s="106">
        <v>11.43</v>
      </c>
      <c r="I200" s="106">
        <v>12.8</v>
      </c>
      <c r="J200" s="106">
        <f t="shared" si="3"/>
        <v>12.115</v>
      </c>
      <c r="K200" s="107">
        <f t="shared" si="4"/>
        <v>10.9075</v>
      </c>
      <c r="L200" s="107"/>
      <c r="M200" s="108">
        <v>7.0</v>
      </c>
      <c r="N200" s="109">
        <v>7.89</v>
      </c>
      <c r="O200" s="110">
        <v>14.0</v>
      </c>
      <c r="P200" s="106">
        <v>10.65</v>
      </c>
      <c r="Q200" s="110">
        <v>11.69</v>
      </c>
      <c r="R200" s="110">
        <v>16.88</v>
      </c>
      <c r="S200" s="154">
        <v>13.88</v>
      </c>
      <c r="T200" s="112">
        <v>10.88</v>
      </c>
      <c r="U200" s="113">
        <f t="shared" si="5"/>
        <v>7.381428571</v>
      </c>
      <c r="V200" s="113">
        <f t="shared" si="6"/>
        <v>10.765</v>
      </c>
      <c r="W200" s="113">
        <f t="shared" si="7"/>
        <v>12.845</v>
      </c>
      <c r="X200" s="113">
        <f t="shared" si="8"/>
        <v>15.72615385</v>
      </c>
      <c r="Y200" s="113"/>
      <c r="Z200" s="114">
        <v>14.55</v>
      </c>
      <c r="AA200" s="115">
        <v>10.6</v>
      </c>
      <c r="AB200" s="116">
        <v>10.85</v>
      </c>
      <c r="AC200" s="115">
        <v>10.08</v>
      </c>
      <c r="AD200" s="114">
        <v>16.2</v>
      </c>
      <c r="AE200" s="115">
        <v>12.53</v>
      </c>
      <c r="AF200" s="118">
        <f t="shared" si="9"/>
        <v>12.46833333</v>
      </c>
      <c r="AG200" s="119"/>
      <c r="AH200" s="120">
        <v>9.45</v>
      </c>
      <c r="AI200" s="106">
        <v>11.25</v>
      </c>
      <c r="AJ200" s="106">
        <f t="shared" si="10"/>
        <v>10.17</v>
      </c>
      <c r="AK200" s="106">
        <v>9.88</v>
      </c>
      <c r="AL200" s="106">
        <v>14.75</v>
      </c>
      <c r="AM200" s="118">
        <f t="shared" si="11"/>
        <v>11.828</v>
      </c>
      <c r="AN200" s="121">
        <f t="shared" si="12"/>
        <v>10.77666667</v>
      </c>
      <c r="AO200" s="122">
        <f t="shared" si="13"/>
        <v>12.54766667</v>
      </c>
      <c r="AP200" s="122">
        <f t="shared" si="14"/>
        <v>10.45280702</v>
      </c>
      <c r="AQ200" s="122">
        <f t="shared" si="15"/>
        <v>11.52709402</v>
      </c>
      <c r="AR200" s="123">
        <f t="shared" si="16"/>
        <v>173</v>
      </c>
      <c r="AS200" s="107">
        <f t="shared" si="17"/>
        <v>56.70168803</v>
      </c>
      <c r="AT200" s="123">
        <f t="shared" si="18"/>
        <v>175</v>
      </c>
      <c r="AU200" s="107">
        <f t="shared" si="19"/>
        <v>67.4783547</v>
      </c>
      <c r="AV200" s="123">
        <f t="shared" si="20"/>
        <v>187</v>
      </c>
      <c r="AW200" s="107">
        <f t="shared" si="21"/>
        <v>63.40502137</v>
      </c>
      <c r="AX200" s="123">
        <f t="shared" si="22"/>
        <v>214</v>
      </c>
      <c r="AY200" s="121">
        <f t="shared" si="23"/>
        <v>52.6283547</v>
      </c>
      <c r="AZ200" s="123">
        <f t="shared" si="24"/>
        <v>217</v>
      </c>
      <c r="BA200" s="180"/>
      <c r="BB200" s="180"/>
      <c r="BC200" s="180"/>
      <c r="BD200" s="180"/>
      <c r="BE200" s="125"/>
      <c r="BF200" s="125"/>
      <c r="BG200" s="125"/>
      <c r="BH200" s="125"/>
      <c r="BI200" s="125"/>
      <c r="BJ200" s="125"/>
      <c r="BK200" s="125"/>
      <c r="BL200" s="125"/>
      <c r="BM200" s="125"/>
      <c r="BN200" s="100"/>
      <c r="BO200" s="126"/>
      <c r="BP200" s="126"/>
    </row>
    <row r="201" ht="30.0" customHeight="1">
      <c r="A201" s="127" t="s">
        <v>4980</v>
      </c>
      <c r="B201" s="127" t="s">
        <v>1896</v>
      </c>
      <c r="C201" s="128">
        <f t="shared" si="1"/>
        <v>11.04965812</v>
      </c>
      <c r="D201" s="129"/>
      <c r="E201" s="130">
        <v>11.73</v>
      </c>
      <c r="F201" s="131">
        <v>9.55</v>
      </c>
      <c r="G201" s="131">
        <f t="shared" si="2"/>
        <v>10.64</v>
      </c>
      <c r="H201" s="132">
        <v>8.83</v>
      </c>
      <c r="I201" s="132">
        <v>11.05</v>
      </c>
      <c r="J201" s="132">
        <f t="shared" si="3"/>
        <v>9.94</v>
      </c>
      <c r="K201" s="133">
        <f t="shared" si="4"/>
        <v>10.29</v>
      </c>
      <c r="L201" s="133"/>
      <c r="M201" s="134">
        <v>7.0</v>
      </c>
      <c r="N201" s="178">
        <v>10.39</v>
      </c>
      <c r="O201" s="136">
        <v>11.88</v>
      </c>
      <c r="P201" s="132">
        <v>14.55</v>
      </c>
      <c r="Q201" s="136">
        <v>7.94</v>
      </c>
      <c r="R201" s="136">
        <v>18.0</v>
      </c>
      <c r="S201" s="137">
        <v>10.13</v>
      </c>
      <c r="T201" s="138">
        <v>9.88</v>
      </c>
      <c r="U201" s="139">
        <f t="shared" si="5"/>
        <v>8.452857143</v>
      </c>
      <c r="V201" s="139">
        <f t="shared" si="6"/>
        <v>12.215</v>
      </c>
      <c r="W201" s="139">
        <f t="shared" si="7"/>
        <v>9.91</v>
      </c>
      <c r="X201" s="139">
        <f t="shared" si="8"/>
        <v>14.97307692</v>
      </c>
      <c r="Y201" s="139"/>
      <c r="Z201" s="140">
        <v>12.98</v>
      </c>
      <c r="AA201" s="141">
        <v>13.8</v>
      </c>
      <c r="AB201" s="142">
        <v>12.8</v>
      </c>
      <c r="AC201" s="141">
        <v>13.2</v>
      </c>
      <c r="AD201" s="140">
        <v>16.75</v>
      </c>
      <c r="AE201" s="141">
        <v>13.85</v>
      </c>
      <c r="AF201" s="144">
        <f t="shared" si="9"/>
        <v>13.89666667</v>
      </c>
      <c r="AG201" s="145"/>
      <c r="AH201" s="146">
        <v>8.1</v>
      </c>
      <c r="AI201" s="132">
        <v>10.25</v>
      </c>
      <c r="AJ201" s="132">
        <f t="shared" si="10"/>
        <v>8.96</v>
      </c>
      <c r="AK201" s="132">
        <v>6.83</v>
      </c>
      <c r="AL201" s="132">
        <v>11.75</v>
      </c>
      <c r="AM201" s="144">
        <f t="shared" si="11"/>
        <v>8.798</v>
      </c>
      <c r="AN201" s="147">
        <f t="shared" si="12"/>
        <v>8.643333333</v>
      </c>
      <c r="AO201" s="148">
        <f t="shared" si="13"/>
        <v>11.63466667</v>
      </c>
      <c r="AP201" s="148">
        <f t="shared" si="14"/>
        <v>10.43385965</v>
      </c>
      <c r="AQ201" s="148">
        <f t="shared" si="15"/>
        <v>11.04965812</v>
      </c>
      <c r="AR201" s="149">
        <f t="shared" si="16"/>
        <v>208</v>
      </c>
      <c r="AS201" s="133">
        <f t="shared" si="17"/>
        <v>54.77264957</v>
      </c>
      <c r="AT201" s="149">
        <f t="shared" si="18"/>
        <v>199</v>
      </c>
      <c r="AU201" s="133">
        <f t="shared" si="19"/>
        <v>63.41598291</v>
      </c>
      <c r="AV201" s="149">
        <f t="shared" si="20"/>
        <v>223</v>
      </c>
      <c r="AW201" s="133">
        <f t="shared" si="21"/>
        <v>60.06598291</v>
      </c>
      <c r="AX201" s="149">
        <f t="shared" si="22"/>
        <v>237</v>
      </c>
      <c r="AY201" s="147">
        <f t="shared" si="23"/>
        <v>51.42264957</v>
      </c>
      <c r="AZ201" s="149">
        <f t="shared" si="24"/>
        <v>227</v>
      </c>
      <c r="BA201" s="179"/>
      <c r="BB201" s="179"/>
      <c r="BC201" s="179"/>
      <c r="BD201" s="179"/>
      <c r="BE201" s="152"/>
      <c r="BF201" s="152"/>
      <c r="BG201" s="152"/>
      <c r="BH201" s="152"/>
      <c r="BI201" s="152"/>
      <c r="BJ201" s="152"/>
      <c r="BK201" s="152"/>
      <c r="BL201" s="152"/>
      <c r="BM201" s="152"/>
      <c r="BN201" s="100"/>
      <c r="BO201" s="126"/>
      <c r="BP201" s="126"/>
    </row>
    <row r="202" ht="30.0" customHeight="1">
      <c r="A202" s="153" t="s">
        <v>3273</v>
      </c>
      <c r="B202" s="153" t="s">
        <v>3274</v>
      </c>
      <c r="C202" s="102">
        <f t="shared" si="1"/>
        <v>10.49606838</v>
      </c>
      <c r="D202" s="103"/>
      <c r="E202" s="167">
        <v>9.28</v>
      </c>
      <c r="F202" s="167">
        <v>5.7</v>
      </c>
      <c r="G202" s="105">
        <f t="shared" si="2"/>
        <v>7.49</v>
      </c>
      <c r="H202" s="106">
        <v>8.58</v>
      </c>
      <c r="I202" s="106">
        <v>9.9</v>
      </c>
      <c r="J202" s="106">
        <f t="shared" si="3"/>
        <v>9.24</v>
      </c>
      <c r="K202" s="107">
        <f t="shared" si="4"/>
        <v>8.365</v>
      </c>
      <c r="L202" s="107"/>
      <c r="M202" s="108">
        <v>7.0</v>
      </c>
      <c r="N202" s="109">
        <v>9.25</v>
      </c>
      <c r="O202" s="110">
        <v>9.25</v>
      </c>
      <c r="P202" s="106">
        <v>14.5</v>
      </c>
      <c r="Q202" s="110">
        <v>11.56</v>
      </c>
      <c r="R202" s="110">
        <v>14.19</v>
      </c>
      <c r="S202" s="154">
        <v>13.38</v>
      </c>
      <c r="T202" s="112">
        <v>9.88</v>
      </c>
      <c r="U202" s="113">
        <f t="shared" si="5"/>
        <v>7.964285714</v>
      </c>
      <c r="V202" s="113">
        <f t="shared" si="6"/>
        <v>12.19</v>
      </c>
      <c r="W202" s="113">
        <f t="shared" si="7"/>
        <v>10.405</v>
      </c>
      <c r="X202" s="113">
        <f t="shared" si="8"/>
        <v>13.87846154</v>
      </c>
      <c r="Y202" s="113"/>
      <c r="Z202" s="114">
        <v>12.83</v>
      </c>
      <c r="AA202" s="115">
        <v>13.88</v>
      </c>
      <c r="AB202" s="116">
        <v>11.4</v>
      </c>
      <c r="AC202" s="115">
        <v>10.05</v>
      </c>
      <c r="AD202" s="114">
        <v>16.95</v>
      </c>
      <c r="AE202" s="115">
        <v>14.33</v>
      </c>
      <c r="AF202" s="118">
        <f t="shared" si="9"/>
        <v>13.24</v>
      </c>
      <c r="AG202" s="119"/>
      <c r="AH202" s="120">
        <v>6.48</v>
      </c>
      <c r="AI202" s="106">
        <v>8.63</v>
      </c>
      <c r="AJ202" s="106">
        <f t="shared" si="10"/>
        <v>7.34</v>
      </c>
      <c r="AK202" s="106">
        <v>7.48</v>
      </c>
      <c r="AL202" s="106">
        <v>16.5</v>
      </c>
      <c r="AM202" s="118">
        <f t="shared" si="11"/>
        <v>11.088</v>
      </c>
      <c r="AN202" s="121">
        <f t="shared" si="12"/>
        <v>8.841666667</v>
      </c>
      <c r="AO202" s="122">
        <f t="shared" si="13"/>
        <v>10.562</v>
      </c>
      <c r="AP202" s="122">
        <f t="shared" si="14"/>
        <v>10.42666667</v>
      </c>
      <c r="AQ202" s="122">
        <f t="shared" si="15"/>
        <v>10.49606838</v>
      </c>
      <c r="AR202" s="123">
        <f t="shared" si="16"/>
        <v>236</v>
      </c>
      <c r="AS202" s="107">
        <f t="shared" si="17"/>
        <v>50.66213675</v>
      </c>
      <c r="AT202" s="123">
        <f t="shared" si="18"/>
        <v>243</v>
      </c>
      <c r="AU202" s="107">
        <f t="shared" si="19"/>
        <v>59.50380342</v>
      </c>
      <c r="AV202" s="123">
        <f t="shared" si="20"/>
        <v>245</v>
      </c>
      <c r="AW202" s="107">
        <f t="shared" si="21"/>
        <v>56.29047009</v>
      </c>
      <c r="AX202" s="123">
        <f t="shared" si="22"/>
        <v>250</v>
      </c>
      <c r="AY202" s="121">
        <f t="shared" si="23"/>
        <v>47.44880342</v>
      </c>
      <c r="AZ202" s="123">
        <f t="shared" si="24"/>
        <v>246</v>
      </c>
      <c r="BA202" s="180"/>
      <c r="BB202" s="180"/>
      <c r="BC202" s="180"/>
      <c r="BD202" s="180"/>
      <c r="BE202" s="125"/>
      <c r="BF202" s="125"/>
      <c r="BG202" s="125"/>
      <c r="BH202" s="125"/>
      <c r="BI202" s="125"/>
      <c r="BJ202" s="125"/>
      <c r="BK202" s="125"/>
      <c r="BL202" s="125"/>
      <c r="BM202" s="125"/>
      <c r="BN202" s="100"/>
      <c r="BO202" s="126"/>
      <c r="BP202" s="126"/>
    </row>
    <row r="203" ht="30.0" customHeight="1">
      <c r="A203" s="127" t="s">
        <v>4125</v>
      </c>
      <c r="B203" s="127" t="s">
        <v>4126</v>
      </c>
      <c r="C203" s="128">
        <f t="shared" si="1"/>
        <v>11.24871795</v>
      </c>
      <c r="D203" s="129"/>
      <c r="E203" s="131">
        <v>12.75</v>
      </c>
      <c r="F203" s="131">
        <v>8.85</v>
      </c>
      <c r="G203" s="131">
        <f t="shared" si="2"/>
        <v>10.8</v>
      </c>
      <c r="H203" s="132">
        <v>12.15</v>
      </c>
      <c r="I203" s="132">
        <v>9.15</v>
      </c>
      <c r="J203" s="132">
        <f t="shared" si="3"/>
        <v>10.65</v>
      </c>
      <c r="K203" s="133">
        <f t="shared" si="4"/>
        <v>10.725</v>
      </c>
      <c r="L203" s="133"/>
      <c r="M203" s="134">
        <v>7.0</v>
      </c>
      <c r="N203" s="135">
        <v>10.76</v>
      </c>
      <c r="O203" s="136">
        <v>13.31</v>
      </c>
      <c r="P203" s="132">
        <v>9.6</v>
      </c>
      <c r="Q203" s="136">
        <v>9.13</v>
      </c>
      <c r="R203" s="136">
        <v>18.63</v>
      </c>
      <c r="S203" s="137">
        <v>12.5</v>
      </c>
      <c r="T203" s="138">
        <v>11.63</v>
      </c>
      <c r="U203" s="139">
        <f t="shared" si="5"/>
        <v>8.611428571</v>
      </c>
      <c r="V203" s="139">
        <f t="shared" si="6"/>
        <v>10.615</v>
      </c>
      <c r="W203" s="139">
        <f t="shared" si="7"/>
        <v>11.22</v>
      </c>
      <c r="X203" s="139">
        <f t="shared" si="8"/>
        <v>16.27230769</v>
      </c>
      <c r="Y203" s="139"/>
      <c r="Z203" s="140">
        <v>14.33</v>
      </c>
      <c r="AA203" s="141">
        <v>11.75</v>
      </c>
      <c r="AB203" s="142">
        <v>11.93</v>
      </c>
      <c r="AC203" s="141">
        <v>13.33</v>
      </c>
      <c r="AD203" s="140">
        <v>16.55</v>
      </c>
      <c r="AE203" s="141">
        <v>13.05</v>
      </c>
      <c r="AF203" s="144">
        <f t="shared" si="9"/>
        <v>13.49</v>
      </c>
      <c r="AG203" s="145"/>
      <c r="AH203" s="146">
        <v>7.08</v>
      </c>
      <c r="AI203" s="132">
        <v>7.63</v>
      </c>
      <c r="AJ203" s="132">
        <f t="shared" si="10"/>
        <v>7.3</v>
      </c>
      <c r="AK203" s="132">
        <v>6.48</v>
      </c>
      <c r="AL203" s="132">
        <v>16.25</v>
      </c>
      <c r="AM203" s="144">
        <f t="shared" si="11"/>
        <v>10.388</v>
      </c>
      <c r="AN203" s="147">
        <f t="shared" si="12"/>
        <v>8.5</v>
      </c>
      <c r="AO203" s="148">
        <f t="shared" si="13"/>
        <v>12.03483333</v>
      </c>
      <c r="AP203" s="148">
        <f t="shared" si="14"/>
        <v>10.42122807</v>
      </c>
      <c r="AQ203" s="148">
        <f t="shared" si="15"/>
        <v>11.24871795</v>
      </c>
      <c r="AR203" s="149">
        <f t="shared" si="16"/>
        <v>193</v>
      </c>
      <c r="AS203" s="133">
        <f t="shared" si="17"/>
        <v>57.31576923</v>
      </c>
      <c r="AT203" s="149">
        <f t="shared" si="18"/>
        <v>168</v>
      </c>
      <c r="AU203" s="133">
        <f t="shared" si="19"/>
        <v>65.81576923</v>
      </c>
      <c r="AV203" s="149">
        <f t="shared" si="20"/>
        <v>204</v>
      </c>
      <c r="AW203" s="133">
        <f t="shared" si="21"/>
        <v>60.9824359</v>
      </c>
      <c r="AX203" s="149">
        <f t="shared" si="22"/>
        <v>230</v>
      </c>
      <c r="AY203" s="147">
        <f t="shared" si="23"/>
        <v>52.4824359</v>
      </c>
      <c r="AZ203" s="149">
        <f t="shared" si="24"/>
        <v>218</v>
      </c>
      <c r="BA203" s="179"/>
      <c r="BB203" s="179"/>
      <c r="BC203" s="179"/>
      <c r="BD203" s="179"/>
      <c r="BE203" s="152"/>
      <c r="BF203" s="152"/>
      <c r="BG203" s="152"/>
      <c r="BH203" s="152"/>
      <c r="BI203" s="152"/>
      <c r="BJ203" s="152"/>
      <c r="BK203" s="152"/>
      <c r="BL203" s="152"/>
      <c r="BM203" s="152"/>
      <c r="BN203" s="100"/>
      <c r="BO203" s="126"/>
      <c r="BP203" s="126"/>
    </row>
    <row r="204" ht="30.0" customHeight="1">
      <c r="A204" s="101" t="s">
        <v>1532</v>
      </c>
      <c r="B204" s="101" t="s">
        <v>1533</v>
      </c>
      <c r="C204" s="102">
        <f t="shared" si="1"/>
        <v>11.42991453</v>
      </c>
      <c r="D204" s="103"/>
      <c r="E204" s="104">
        <v>9.98</v>
      </c>
      <c r="F204" s="105">
        <v>11.2</v>
      </c>
      <c r="G204" s="105">
        <f t="shared" si="2"/>
        <v>10.59</v>
      </c>
      <c r="H204" s="106">
        <v>8.18</v>
      </c>
      <c r="I204" s="106">
        <v>12.9</v>
      </c>
      <c r="J204" s="106">
        <f t="shared" si="3"/>
        <v>10.54</v>
      </c>
      <c r="K204" s="107">
        <f t="shared" si="4"/>
        <v>10.565</v>
      </c>
      <c r="L204" s="107"/>
      <c r="M204" s="108">
        <v>7.0</v>
      </c>
      <c r="N204" s="109">
        <v>13.39</v>
      </c>
      <c r="O204" s="110">
        <v>9.13</v>
      </c>
      <c r="P204" s="106">
        <v>9.1</v>
      </c>
      <c r="Q204" s="110">
        <v>12.69</v>
      </c>
      <c r="R204" s="110">
        <v>18.88</v>
      </c>
      <c r="S204" s="154">
        <v>10.63</v>
      </c>
      <c r="T204" s="112">
        <v>8.0</v>
      </c>
      <c r="U204" s="113">
        <f t="shared" si="5"/>
        <v>9.738571429</v>
      </c>
      <c r="V204" s="113">
        <f t="shared" si="6"/>
        <v>8.55</v>
      </c>
      <c r="W204" s="113">
        <f t="shared" si="7"/>
        <v>10.91</v>
      </c>
      <c r="X204" s="113">
        <f t="shared" si="8"/>
        <v>15.70692308</v>
      </c>
      <c r="Y204" s="113"/>
      <c r="Z204" s="114">
        <v>12.4</v>
      </c>
      <c r="AA204" s="115">
        <v>11.2</v>
      </c>
      <c r="AB204" s="116">
        <v>13.08</v>
      </c>
      <c r="AC204" s="115">
        <v>14.63</v>
      </c>
      <c r="AD204" s="114">
        <v>11.4</v>
      </c>
      <c r="AE204" s="115">
        <v>5.28</v>
      </c>
      <c r="AF204" s="118">
        <f t="shared" si="9"/>
        <v>11.33166667</v>
      </c>
      <c r="AG204" s="119"/>
      <c r="AH204" s="120">
        <v>13.68</v>
      </c>
      <c r="AI204" s="106">
        <v>11.75</v>
      </c>
      <c r="AJ204" s="106">
        <f t="shared" si="10"/>
        <v>12.908</v>
      </c>
      <c r="AK204" s="106">
        <v>11.5</v>
      </c>
      <c r="AL204" s="106">
        <v>16.0</v>
      </c>
      <c r="AM204" s="118">
        <f t="shared" si="11"/>
        <v>13.3</v>
      </c>
      <c r="AN204" s="121">
        <f t="shared" si="12"/>
        <v>13.01833333</v>
      </c>
      <c r="AO204" s="122">
        <f t="shared" si="13"/>
        <v>12.42583333</v>
      </c>
      <c r="AP204" s="122">
        <f t="shared" si="14"/>
        <v>10.38157895</v>
      </c>
      <c r="AQ204" s="122">
        <f t="shared" si="15"/>
        <v>11.42991453</v>
      </c>
      <c r="AR204" s="123">
        <f t="shared" si="16"/>
        <v>180</v>
      </c>
      <c r="AS204" s="107">
        <f t="shared" si="17"/>
        <v>57.89149573</v>
      </c>
      <c r="AT204" s="123">
        <f t="shared" si="18"/>
        <v>157</v>
      </c>
      <c r="AU204" s="107">
        <f t="shared" si="19"/>
        <v>70.90982906</v>
      </c>
      <c r="AV204" s="123">
        <f t="shared" si="20"/>
        <v>152</v>
      </c>
      <c r="AW204" s="107">
        <f t="shared" si="21"/>
        <v>72.85149573</v>
      </c>
      <c r="AX204" s="123">
        <f t="shared" si="22"/>
        <v>125</v>
      </c>
      <c r="AY204" s="121">
        <f t="shared" si="23"/>
        <v>59.83316239</v>
      </c>
      <c r="AZ204" s="123">
        <f t="shared" si="24"/>
        <v>137</v>
      </c>
      <c r="BA204" s="182"/>
      <c r="BB204" s="182"/>
      <c r="BC204" s="182"/>
      <c r="BD204" s="182"/>
      <c r="BE204" s="125"/>
      <c r="BF204" s="125"/>
      <c r="BG204" s="125"/>
      <c r="BH204" s="125"/>
      <c r="BI204" s="125"/>
      <c r="BJ204" s="125"/>
      <c r="BK204" s="125"/>
      <c r="BL204" s="125"/>
      <c r="BM204" s="125"/>
      <c r="BN204" s="100"/>
      <c r="BO204" s="126"/>
      <c r="BP204" s="126"/>
    </row>
    <row r="205" ht="30.0" customHeight="1">
      <c r="A205" s="127" t="s">
        <v>3371</v>
      </c>
      <c r="B205" s="127" t="s">
        <v>3372</v>
      </c>
      <c r="C205" s="128">
        <f t="shared" si="1"/>
        <v>11.21991453</v>
      </c>
      <c r="D205" s="129"/>
      <c r="E205" s="168">
        <v>8.55</v>
      </c>
      <c r="F205" s="168">
        <v>7.9</v>
      </c>
      <c r="G205" s="131">
        <f t="shared" si="2"/>
        <v>8.225</v>
      </c>
      <c r="H205" s="132">
        <v>8.83</v>
      </c>
      <c r="I205" s="132">
        <v>11.9</v>
      </c>
      <c r="J205" s="132">
        <f t="shared" si="3"/>
        <v>10.365</v>
      </c>
      <c r="K205" s="133">
        <f t="shared" si="4"/>
        <v>9.295</v>
      </c>
      <c r="L205" s="133"/>
      <c r="M205" s="134">
        <v>7.0</v>
      </c>
      <c r="N205" s="135">
        <v>9.13</v>
      </c>
      <c r="O205" s="136">
        <v>14.13</v>
      </c>
      <c r="P205" s="132">
        <v>12.85</v>
      </c>
      <c r="Q205" s="136">
        <v>11.31</v>
      </c>
      <c r="R205" s="136">
        <v>17.44</v>
      </c>
      <c r="S205" s="137">
        <v>6.0</v>
      </c>
      <c r="T205" s="138">
        <v>10.38</v>
      </c>
      <c r="U205" s="139">
        <f t="shared" si="5"/>
        <v>7.912857143</v>
      </c>
      <c r="V205" s="139">
        <f t="shared" si="6"/>
        <v>11.615</v>
      </c>
      <c r="W205" s="139">
        <f t="shared" si="7"/>
        <v>12.72</v>
      </c>
      <c r="X205" s="139">
        <f t="shared" si="8"/>
        <v>13.04</v>
      </c>
      <c r="Y205" s="139"/>
      <c r="Z205" s="140">
        <v>14.23</v>
      </c>
      <c r="AA205" s="141">
        <v>9.3</v>
      </c>
      <c r="AB205" s="142">
        <v>12.63</v>
      </c>
      <c r="AC205" s="141">
        <v>11.9</v>
      </c>
      <c r="AD205" s="140">
        <v>13.25</v>
      </c>
      <c r="AE205" s="141">
        <v>9.58</v>
      </c>
      <c r="AF205" s="144">
        <f t="shared" si="9"/>
        <v>11.815</v>
      </c>
      <c r="AG205" s="145"/>
      <c r="AH205" s="146">
        <v>12.88</v>
      </c>
      <c r="AI205" s="132">
        <v>13.13</v>
      </c>
      <c r="AJ205" s="132">
        <f t="shared" si="10"/>
        <v>12.98</v>
      </c>
      <c r="AK205" s="132">
        <v>10.83</v>
      </c>
      <c r="AL205" s="132">
        <v>14.75</v>
      </c>
      <c r="AM205" s="144">
        <f t="shared" si="11"/>
        <v>12.398</v>
      </c>
      <c r="AN205" s="147">
        <f t="shared" si="12"/>
        <v>12.55</v>
      </c>
      <c r="AO205" s="148">
        <f t="shared" si="13"/>
        <v>12.03116667</v>
      </c>
      <c r="AP205" s="148">
        <f t="shared" si="14"/>
        <v>10.36596491</v>
      </c>
      <c r="AQ205" s="148">
        <f t="shared" si="15"/>
        <v>11.21991453</v>
      </c>
      <c r="AR205" s="149">
        <f t="shared" si="16"/>
        <v>197</v>
      </c>
      <c r="AS205" s="133">
        <f t="shared" si="17"/>
        <v>54.79149573</v>
      </c>
      <c r="AT205" s="149">
        <f t="shared" si="18"/>
        <v>198</v>
      </c>
      <c r="AU205" s="133">
        <f t="shared" si="19"/>
        <v>67.34149573</v>
      </c>
      <c r="AV205" s="149">
        <f t="shared" si="20"/>
        <v>188</v>
      </c>
      <c r="AW205" s="133">
        <f t="shared" si="21"/>
        <v>65.96482906</v>
      </c>
      <c r="AX205" s="149">
        <f t="shared" si="22"/>
        <v>198</v>
      </c>
      <c r="AY205" s="147">
        <f t="shared" si="23"/>
        <v>53.41482906</v>
      </c>
      <c r="AZ205" s="149">
        <f t="shared" si="24"/>
        <v>212</v>
      </c>
      <c r="BA205" s="179"/>
      <c r="BB205" s="179"/>
      <c r="BC205" s="179"/>
      <c r="BD205" s="179"/>
      <c r="BE205" s="152"/>
      <c r="BF205" s="152"/>
      <c r="BG205" s="152"/>
      <c r="BH205" s="152"/>
      <c r="BI205" s="152"/>
      <c r="BJ205" s="152"/>
      <c r="BK205" s="152"/>
      <c r="BL205" s="152"/>
      <c r="BM205" s="152"/>
      <c r="BN205" s="100"/>
      <c r="BO205" s="126"/>
      <c r="BP205" s="126"/>
    </row>
    <row r="206" ht="30.0" customHeight="1">
      <c r="A206" s="162" t="s">
        <v>183</v>
      </c>
      <c r="B206" s="162" t="s">
        <v>184</v>
      </c>
      <c r="C206" s="102">
        <f t="shared" si="1"/>
        <v>10.96410256</v>
      </c>
      <c r="D206" s="103"/>
      <c r="E206" s="104">
        <v>7.38</v>
      </c>
      <c r="F206" s="105">
        <v>10.75</v>
      </c>
      <c r="G206" s="105">
        <f t="shared" si="2"/>
        <v>9.065</v>
      </c>
      <c r="H206" s="106">
        <v>9.78</v>
      </c>
      <c r="I206" s="106">
        <v>9.05</v>
      </c>
      <c r="J206" s="106">
        <f t="shared" si="3"/>
        <v>9.415</v>
      </c>
      <c r="K206" s="107">
        <f t="shared" si="4"/>
        <v>9.24</v>
      </c>
      <c r="L206" s="107"/>
      <c r="M206" s="108">
        <v>7.0</v>
      </c>
      <c r="N206" s="109">
        <v>9.25</v>
      </c>
      <c r="O206" s="110">
        <v>10.94</v>
      </c>
      <c r="P206" s="106">
        <v>11.6</v>
      </c>
      <c r="Q206" s="110">
        <v>8.25</v>
      </c>
      <c r="R206" s="110">
        <v>17.13</v>
      </c>
      <c r="S206" s="154">
        <v>12.25</v>
      </c>
      <c r="T206" s="112">
        <v>10.63</v>
      </c>
      <c r="U206" s="113">
        <f t="shared" si="5"/>
        <v>7.964285714</v>
      </c>
      <c r="V206" s="113">
        <f t="shared" si="6"/>
        <v>11.115</v>
      </c>
      <c r="W206" s="113">
        <f t="shared" si="7"/>
        <v>9.595</v>
      </c>
      <c r="X206" s="113">
        <f t="shared" si="8"/>
        <v>15.25307692</v>
      </c>
      <c r="Y206" s="113"/>
      <c r="Z206" s="114">
        <v>14.8</v>
      </c>
      <c r="AA206" s="115">
        <v>14.05</v>
      </c>
      <c r="AB206" s="116">
        <v>16.68</v>
      </c>
      <c r="AC206" s="115">
        <v>15.0</v>
      </c>
      <c r="AD206" s="114">
        <v>12.6</v>
      </c>
      <c r="AE206" s="115">
        <v>8.6</v>
      </c>
      <c r="AF206" s="118">
        <f t="shared" si="9"/>
        <v>13.62166667</v>
      </c>
      <c r="AG206" s="119"/>
      <c r="AH206" s="120">
        <v>9.03</v>
      </c>
      <c r="AI206" s="106">
        <v>11.25</v>
      </c>
      <c r="AJ206" s="106">
        <f t="shared" si="10"/>
        <v>9.918</v>
      </c>
      <c r="AK206" s="106">
        <v>9.83</v>
      </c>
      <c r="AL206" s="106">
        <v>15.25</v>
      </c>
      <c r="AM206" s="118">
        <f t="shared" si="11"/>
        <v>11.998</v>
      </c>
      <c r="AN206" s="121">
        <f t="shared" si="12"/>
        <v>10.70333333</v>
      </c>
      <c r="AO206" s="122">
        <f t="shared" si="13"/>
        <v>11.5335</v>
      </c>
      <c r="AP206" s="122">
        <f t="shared" si="14"/>
        <v>10.36473684</v>
      </c>
      <c r="AQ206" s="122">
        <f t="shared" si="15"/>
        <v>10.96410256</v>
      </c>
      <c r="AR206" s="123">
        <f t="shared" si="16"/>
        <v>214</v>
      </c>
      <c r="AS206" s="107">
        <f t="shared" si="17"/>
        <v>53.21487179</v>
      </c>
      <c r="AT206" s="123">
        <f t="shared" si="18"/>
        <v>216</v>
      </c>
      <c r="AU206" s="107">
        <f t="shared" si="19"/>
        <v>63.91820513</v>
      </c>
      <c r="AV206" s="123">
        <f t="shared" si="20"/>
        <v>221</v>
      </c>
      <c r="AW206" s="107">
        <f t="shared" si="21"/>
        <v>61.82487179</v>
      </c>
      <c r="AX206" s="123">
        <f t="shared" si="22"/>
        <v>222</v>
      </c>
      <c r="AY206" s="121">
        <f t="shared" si="23"/>
        <v>51.12153846</v>
      </c>
      <c r="AZ206" s="123">
        <f t="shared" si="24"/>
        <v>231</v>
      </c>
      <c r="BA206" s="182"/>
      <c r="BB206" s="182"/>
      <c r="BC206" s="182"/>
      <c r="BD206" s="182"/>
      <c r="BE206" s="125"/>
      <c r="BF206" s="125"/>
      <c r="BG206" s="125"/>
      <c r="BH206" s="125"/>
      <c r="BI206" s="125"/>
      <c r="BJ206" s="125"/>
      <c r="BK206" s="125"/>
      <c r="BL206" s="125"/>
      <c r="BM206" s="125"/>
      <c r="BN206" s="100"/>
      <c r="BO206" s="126"/>
      <c r="BP206" s="126"/>
    </row>
    <row r="207" ht="30.0" customHeight="1">
      <c r="A207" s="127" t="s">
        <v>4842</v>
      </c>
      <c r="B207" s="127" t="s">
        <v>329</v>
      </c>
      <c r="C207" s="128">
        <f t="shared" si="1"/>
        <v>11.01811966</v>
      </c>
      <c r="D207" s="129"/>
      <c r="E207" s="130">
        <v>9.65</v>
      </c>
      <c r="F207" s="131">
        <v>6.9</v>
      </c>
      <c r="G207" s="131">
        <f t="shared" si="2"/>
        <v>8.275</v>
      </c>
      <c r="H207" s="132">
        <v>10.18</v>
      </c>
      <c r="I207" s="132">
        <v>8.6</v>
      </c>
      <c r="J207" s="132">
        <f t="shared" si="3"/>
        <v>9.39</v>
      </c>
      <c r="K207" s="133">
        <f t="shared" si="4"/>
        <v>8.8325</v>
      </c>
      <c r="L207" s="133"/>
      <c r="M207" s="190">
        <v>7.0</v>
      </c>
      <c r="N207" s="135">
        <v>10.19</v>
      </c>
      <c r="O207" s="136">
        <v>15.25</v>
      </c>
      <c r="P207" s="132">
        <v>13.7</v>
      </c>
      <c r="Q207" s="136">
        <v>10.31</v>
      </c>
      <c r="R207" s="136">
        <v>14.56</v>
      </c>
      <c r="S207" s="137">
        <v>8.25</v>
      </c>
      <c r="T207" s="138">
        <v>8.25</v>
      </c>
      <c r="U207" s="139">
        <f t="shared" si="5"/>
        <v>8.367142857</v>
      </c>
      <c r="V207" s="139">
        <f t="shared" si="6"/>
        <v>10.975</v>
      </c>
      <c r="W207" s="139">
        <f t="shared" si="7"/>
        <v>12.78</v>
      </c>
      <c r="X207" s="139">
        <f t="shared" si="8"/>
        <v>12.13307692</v>
      </c>
      <c r="Y207" s="139"/>
      <c r="Z207" s="140">
        <v>10.35</v>
      </c>
      <c r="AA207" s="141">
        <v>7.75</v>
      </c>
      <c r="AB207" s="142">
        <v>10.0</v>
      </c>
      <c r="AC207" s="141">
        <v>11.4</v>
      </c>
      <c r="AD207" s="140">
        <v>14.05</v>
      </c>
      <c r="AE207" s="170">
        <v>9.28</v>
      </c>
      <c r="AF207" s="144">
        <f t="shared" si="9"/>
        <v>10.47166667</v>
      </c>
      <c r="AG207" s="145"/>
      <c r="AH207" s="146">
        <v>12.65</v>
      </c>
      <c r="AI207" s="132">
        <v>15.0</v>
      </c>
      <c r="AJ207" s="132">
        <f t="shared" si="10"/>
        <v>13.59</v>
      </c>
      <c r="AK207" s="132">
        <v>12.95</v>
      </c>
      <c r="AL207" s="132">
        <v>16.0</v>
      </c>
      <c r="AM207" s="144">
        <f t="shared" si="11"/>
        <v>14.17</v>
      </c>
      <c r="AN207" s="147">
        <f t="shared" si="12"/>
        <v>13.7</v>
      </c>
      <c r="AO207" s="148">
        <f t="shared" si="13"/>
        <v>11.67683333</v>
      </c>
      <c r="AP207" s="148">
        <f t="shared" si="14"/>
        <v>10.32473684</v>
      </c>
      <c r="AQ207" s="148">
        <f t="shared" si="15"/>
        <v>11.01811966</v>
      </c>
      <c r="AR207" s="149">
        <f t="shared" si="16"/>
        <v>211</v>
      </c>
      <c r="AS207" s="133">
        <f t="shared" si="17"/>
        <v>51.44040598</v>
      </c>
      <c r="AT207" s="149">
        <f t="shared" si="18"/>
        <v>232</v>
      </c>
      <c r="AU207" s="133">
        <f t="shared" si="19"/>
        <v>65.14040598</v>
      </c>
      <c r="AV207" s="149">
        <f t="shared" si="20"/>
        <v>208</v>
      </c>
      <c r="AW207" s="133">
        <f t="shared" si="21"/>
        <v>68.45873932</v>
      </c>
      <c r="AX207" s="149">
        <f t="shared" si="22"/>
        <v>178</v>
      </c>
      <c r="AY207" s="147">
        <f t="shared" si="23"/>
        <v>54.75873932</v>
      </c>
      <c r="AZ207" s="149">
        <f t="shared" si="24"/>
        <v>196</v>
      </c>
      <c r="BA207" s="179"/>
      <c r="BB207" s="179"/>
      <c r="BC207" s="179"/>
      <c r="BD207" s="179"/>
      <c r="BE207" s="152"/>
      <c r="BF207" s="152"/>
      <c r="BG207" s="152"/>
      <c r="BH207" s="152"/>
      <c r="BI207" s="152"/>
      <c r="BJ207" s="152"/>
      <c r="BK207" s="152"/>
      <c r="BL207" s="152"/>
      <c r="BM207" s="152"/>
      <c r="BN207" s="100"/>
      <c r="BO207" s="126"/>
      <c r="BP207" s="126"/>
    </row>
    <row r="208" ht="30.0" customHeight="1">
      <c r="A208" s="162" t="s">
        <v>2357</v>
      </c>
      <c r="B208" s="162" t="s">
        <v>1462</v>
      </c>
      <c r="C208" s="102">
        <f t="shared" si="1"/>
        <v>11.65495726</v>
      </c>
      <c r="D208" s="103"/>
      <c r="E208" s="104">
        <v>8.85</v>
      </c>
      <c r="F208" s="105">
        <v>9.3</v>
      </c>
      <c r="G208" s="105">
        <f t="shared" si="2"/>
        <v>9.075</v>
      </c>
      <c r="H208" s="106">
        <v>6.25</v>
      </c>
      <c r="I208" s="106">
        <v>10.3</v>
      </c>
      <c r="J208" s="106">
        <f t="shared" si="3"/>
        <v>8.275</v>
      </c>
      <c r="K208" s="107">
        <f t="shared" si="4"/>
        <v>8.675</v>
      </c>
      <c r="L208" s="107"/>
      <c r="M208" s="108">
        <v>7.0</v>
      </c>
      <c r="N208" s="109">
        <v>6.68</v>
      </c>
      <c r="O208" s="110">
        <v>15.25</v>
      </c>
      <c r="P208" s="106">
        <v>14.1</v>
      </c>
      <c r="Q208" s="110">
        <v>11.31</v>
      </c>
      <c r="R208" s="110">
        <v>16.38</v>
      </c>
      <c r="S208" s="154">
        <v>12.5</v>
      </c>
      <c r="T208" s="112">
        <v>11.25</v>
      </c>
      <c r="U208" s="113">
        <f t="shared" si="5"/>
        <v>6.862857143</v>
      </c>
      <c r="V208" s="113">
        <f t="shared" si="6"/>
        <v>12.675</v>
      </c>
      <c r="W208" s="113">
        <f t="shared" si="7"/>
        <v>13.28</v>
      </c>
      <c r="X208" s="113">
        <f t="shared" si="8"/>
        <v>14.88769231</v>
      </c>
      <c r="Y208" s="113"/>
      <c r="Z208" s="114">
        <v>16.68</v>
      </c>
      <c r="AA208" s="115">
        <v>15.65</v>
      </c>
      <c r="AB208" s="116">
        <v>16.53</v>
      </c>
      <c r="AC208" s="115">
        <v>17.6</v>
      </c>
      <c r="AD208" s="114">
        <v>17.6</v>
      </c>
      <c r="AE208" s="115">
        <v>12.55</v>
      </c>
      <c r="AF208" s="118">
        <f t="shared" si="9"/>
        <v>16.10166667</v>
      </c>
      <c r="AG208" s="119"/>
      <c r="AH208" s="120">
        <v>9.25</v>
      </c>
      <c r="AI208" s="106">
        <v>13.75</v>
      </c>
      <c r="AJ208" s="106">
        <f t="shared" si="10"/>
        <v>11.05</v>
      </c>
      <c r="AK208" s="106">
        <v>8.15</v>
      </c>
      <c r="AL208" s="106">
        <v>13.0</v>
      </c>
      <c r="AM208" s="118">
        <f t="shared" si="11"/>
        <v>10.09</v>
      </c>
      <c r="AN208" s="121">
        <f t="shared" si="12"/>
        <v>10.25833333</v>
      </c>
      <c r="AO208" s="122">
        <f t="shared" si="13"/>
        <v>12.96416667</v>
      </c>
      <c r="AP208" s="122">
        <f t="shared" si="14"/>
        <v>10.27684211</v>
      </c>
      <c r="AQ208" s="122">
        <f t="shared" si="15"/>
        <v>11.65495726</v>
      </c>
      <c r="AR208" s="123">
        <f t="shared" si="16"/>
        <v>164</v>
      </c>
      <c r="AS208" s="107">
        <f t="shared" si="17"/>
        <v>54.12991453</v>
      </c>
      <c r="AT208" s="123">
        <f t="shared" si="18"/>
        <v>207</v>
      </c>
      <c r="AU208" s="107">
        <f t="shared" si="19"/>
        <v>64.38824786</v>
      </c>
      <c r="AV208" s="123">
        <f t="shared" si="20"/>
        <v>214</v>
      </c>
      <c r="AW208" s="107">
        <f t="shared" si="21"/>
        <v>59.1815812</v>
      </c>
      <c r="AX208" s="123">
        <f t="shared" si="22"/>
        <v>241</v>
      </c>
      <c r="AY208" s="121">
        <f t="shared" si="23"/>
        <v>48.92324786</v>
      </c>
      <c r="AZ208" s="123">
        <f t="shared" si="24"/>
        <v>239</v>
      </c>
      <c r="BA208" s="182"/>
      <c r="BB208" s="182"/>
      <c r="BC208" s="182"/>
      <c r="BD208" s="182"/>
      <c r="BE208" s="125"/>
      <c r="BF208" s="125"/>
      <c r="BG208" s="125"/>
      <c r="BH208" s="125"/>
      <c r="BI208" s="125"/>
      <c r="BJ208" s="125"/>
      <c r="BK208" s="125"/>
      <c r="BL208" s="125"/>
      <c r="BM208" s="125"/>
      <c r="BN208" s="100"/>
      <c r="BO208" s="126"/>
      <c r="BP208" s="126"/>
    </row>
    <row r="209" ht="30.0" customHeight="1">
      <c r="A209" s="160" t="s">
        <v>788</v>
      </c>
      <c r="B209" s="160" t="s">
        <v>789</v>
      </c>
      <c r="C209" s="128">
        <f t="shared" si="1"/>
        <v>11.26581197</v>
      </c>
      <c r="D209" s="129"/>
      <c r="E209" s="130">
        <v>12.03</v>
      </c>
      <c r="F209" s="131">
        <v>7.5</v>
      </c>
      <c r="G209" s="131">
        <f t="shared" si="2"/>
        <v>9.765</v>
      </c>
      <c r="H209" s="132">
        <v>12.2</v>
      </c>
      <c r="I209" s="132">
        <v>9.65</v>
      </c>
      <c r="J209" s="132">
        <f t="shared" si="3"/>
        <v>10.925</v>
      </c>
      <c r="K209" s="133">
        <f t="shared" si="4"/>
        <v>10.345</v>
      </c>
      <c r="L209" s="133"/>
      <c r="M209" s="134">
        <v>7.0</v>
      </c>
      <c r="N209" s="135">
        <v>10.45</v>
      </c>
      <c r="O209" s="136">
        <v>11.13</v>
      </c>
      <c r="P209" s="132">
        <v>16.45</v>
      </c>
      <c r="Q209" s="136">
        <v>11.44</v>
      </c>
      <c r="R209" s="136">
        <v>17.5</v>
      </c>
      <c r="S209" s="137">
        <v>16.63</v>
      </c>
      <c r="T209" s="138">
        <v>11.5</v>
      </c>
      <c r="U209" s="139">
        <f t="shared" si="5"/>
        <v>8.478571429</v>
      </c>
      <c r="V209" s="139">
        <f t="shared" si="6"/>
        <v>13.975</v>
      </c>
      <c r="W209" s="139">
        <f t="shared" si="7"/>
        <v>11.285</v>
      </c>
      <c r="X209" s="139">
        <f t="shared" si="8"/>
        <v>17.16538462</v>
      </c>
      <c r="Y209" s="139"/>
      <c r="Z209" s="140">
        <v>10.9</v>
      </c>
      <c r="AA209" s="141">
        <v>9.58</v>
      </c>
      <c r="AB209" s="142">
        <v>10.35</v>
      </c>
      <c r="AC209" s="141">
        <v>10.48</v>
      </c>
      <c r="AD209" s="140">
        <v>14.75</v>
      </c>
      <c r="AE209" s="141">
        <v>11.15</v>
      </c>
      <c r="AF209" s="144">
        <f t="shared" si="9"/>
        <v>11.20166667</v>
      </c>
      <c r="AG209" s="145"/>
      <c r="AH209" s="146">
        <v>10.1</v>
      </c>
      <c r="AI209" s="132">
        <v>11.0</v>
      </c>
      <c r="AJ209" s="132">
        <f t="shared" si="10"/>
        <v>10.46</v>
      </c>
      <c r="AK209" s="132">
        <v>3.58</v>
      </c>
      <c r="AL209" s="132">
        <v>13.0</v>
      </c>
      <c r="AM209" s="144">
        <f t="shared" si="11"/>
        <v>7.348</v>
      </c>
      <c r="AN209" s="147">
        <f t="shared" si="12"/>
        <v>8.56</v>
      </c>
      <c r="AO209" s="148">
        <f t="shared" si="13"/>
        <v>12.22483333</v>
      </c>
      <c r="AP209" s="148">
        <f t="shared" si="14"/>
        <v>10.25631579</v>
      </c>
      <c r="AQ209" s="148">
        <f t="shared" si="15"/>
        <v>11.26581197</v>
      </c>
      <c r="AR209" s="149">
        <f t="shared" si="16"/>
        <v>189</v>
      </c>
      <c r="AS209" s="133">
        <f t="shared" si="17"/>
        <v>57.00662393</v>
      </c>
      <c r="AT209" s="149">
        <f t="shared" si="18"/>
        <v>169</v>
      </c>
      <c r="AU209" s="133">
        <f t="shared" si="19"/>
        <v>65.56662393</v>
      </c>
      <c r="AV209" s="149">
        <f t="shared" si="20"/>
        <v>207</v>
      </c>
      <c r="AW209" s="133">
        <f t="shared" si="21"/>
        <v>60.44662393</v>
      </c>
      <c r="AX209" s="149">
        <f t="shared" si="22"/>
        <v>233</v>
      </c>
      <c r="AY209" s="147">
        <f t="shared" si="23"/>
        <v>51.88662393</v>
      </c>
      <c r="AZ209" s="149">
        <f t="shared" si="24"/>
        <v>222</v>
      </c>
      <c r="BA209" s="181"/>
      <c r="BB209" s="181"/>
      <c r="BC209" s="181"/>
      <c r="BD209" s="181"/>
      <c r="BE209" s="152"/>
      <c r="BF209" s="152"/>
      <c r="BG209" s="152"/>
      <c r="BH209" s="152"/>
      <c r="BI209" s="152"/>
      <c r="BJ209" s="152"/>
      <c r="BK209" s="152"/>
      <c r="BL209" s="152"/>
      <c r="BM209" s="152"/>
      <c r="BN209" s="100"/>
      <c r="BO209" s="126"/>
      <c r="BP209" s="126"/>
    </row>
    <row r="210" ht="30.0" customHeight="1">
      <c r="A210" s="153" t="s">
        <v>3601</v>
      </c>
      <c r="B210" s="153" t="s">
        <v>331</v>
      </c>
      <c r="C210" s="102">
        <f t="shared" si="1"/>
        <v>10.48641026</v>
      </c>
      <c r="D210" s="103"/>
      <c r="E210" s="167">
        <v>10.7</v>
      </c>
      <c r="F210" s="167">
        <v>8.55</v>
      </c>
      <c r="G210" s="105">
        <f t="shared" si="2"/>
        <v>9.625</v>
      </c>
      <c r="H210" s="106">
        <v>10.2</v>
      </c>
      <c r="I210" s="106">
        <v>11.28</v>
      </c>
      <c r="J210" s="106">
        <f t="shared" si="3"/>
        <v>10.74</v>
      </c>
      <c r="K210" s="107">
        <f t="shared" si="4"/>
        <v>10.1825</v>
      </c>
      <c r="L210" s="107"/>
      <c r="M210" s="108">
        <v>7.0</v>
      </c>
      <c r="N210" s="109">
        <v>12.45</v>
      </c>
      <c r="O210" s="110">
        <v>13.0</v>
      </c>
      <c r="P210" s="106">
        <v>10.2</v>
      </c>
      <c r="Q210" s="110">
        <v>6.88</v>
      </c>
      <c r="R210" s="110">
        <v>14.63</v>
      </c>
      <c r="S210" s="154">
        <v>11.63</v>
      </c>
      <c r="T210" s="112">
        <v>9.0</v>
      </c>
      <c r="U210" s="113">
        <f t="shared" si="5"/>
        <v>9.335714286</v>
      </c>
      <c r="V210" s="113">
        <f t="shared" si="6"/>
        <v>9.6</v>
      </c>
      <c r="W210" s="113">
        <f t="shared" si="7"/>
        <v>9.94</v>
      </c>
      <c r="X210" s="113">
        <f t="shared" si="8"/>
        <v>13.47615385</v>
      </c>
      <c r="Y210" s="113"/>
      <c r="Z210" s="114">
        <v>11.28</v>
      </c>
      <c r="AA210" s="115">
        <v>10.3</v>
      </c>
      <c r="AB210" s="116">
        <v>7.9</v>
      </c>
      <c r="AC210" s="115">
        <v>10.18</v>
      </c>
      <c r="AD210" s="114">
        <v>14.8</v>
      </c>
      <c r="AE210" s="115">
        <v>11.68</v>
      </c>
      <c r="AF210" s="118">
        <f t="shared" si="9"/>
        <v>11.02333333</v>
      </c>
      <c r="AG210" s="119"/>
      <c r="AH210" s="120">
        <v>7.33</v>
      </c>
      <c r="AI210" s="106">
        <v>11.75</v>
      </c>
      <c r="AJ210" s="106">
        <f t="shared" si="10"/>
        <v>9.098</v>
      </c>
      <c r="AK210" s="106">
        <v>8.5</v>
      </c>
      <c r="AL210" s="106">
        <v>15.5</v>
      </c>
      <c r="AM210" s="118">
        <f t="shared" si="11"/>
        <v>11.3</v>
      </c>
      <c r="AN210" s="121">
        <f t="shared" si="12"/>
        <v>9.818333333</v>
      </c>
      <c r="AO210" s="122">
        <f t="shared" si="13"/>
        <v>10.71083333</v>
      </c>
      <c r="AP210" s="122">
        <f t="shared" si="14"/>
        <v>10.25017544</v>
      </c>
      <c r="AQ210" s="122">
        <f t="shared" si="15"/>
        <v>10.48641026</v>
      </c>
      <c r="AR210" s="123">
        <f t="shared" si="16"/>
        <v>237</v>
      </c>
      <c r="AS210" s="107">
        <f t="shared" si="17"/>
        <v>51.74698718</v>
      </c>
      <c r="AT210" s="123">
        <f t="shared" si="18"/>
        <v>231</v>
      </c>
      <c r="AU210" s="107">
        <f t="shared" si="19"/>
        <v>61.56532051</v>
      </c>
      <c r="AV210" s="123">
        <f t="shared" si="20"/>
        <v>236</v>
      </c>
      <c r="AW210" s="107">
        <f t="shared" si="21"/>
        <v>63.24198718</v>
      </c>
      <c r="AX210" s="123">
        <f t="shared" si="22"/>
        <v>216</v>
      </c>
      <c r="AY210" s="121">
        <f t="shared" si="23"/>
        <v>53.42365385</v>
      </c>
      <c r="AZ210" s="123">
        <f t="shared" si="24"/>
        <v>211</v>
      </c>
      <c r="BA210" s="180"/>
      <c r="BB210" s="180"/>
      <c r="BC210" s="180"/>
      <c r="BD210" s="180"/>
      <c r="BE210" s="125"/>
      <c r="BF210" s="125"/>
      <c r="BG210" s="125"/>
      <c r="BH210" s="125"/>
      <c r="BI210" s="125"/>
      <c r="BJ210" s="125"/>
      <c r="BK210" s="125"/>
      <c r="BL210" s="125"/>
      <c r="BM210" s="125"/>
      <c r="BN210" s="100"/>
      <c r="BO210" s="126"/>
      <c r="BP210" s="126"/>
    </row>
    <row r="211" ht="30.0" customHeight="1">
      <c r="A211" s="157" t="s">
        <v>1125</v>
      </c>
      <c r="B211" s="157" t="s">
        <v>1126</v>
      </c>
      <c r="C211" s="128">
        <f t="shared" si="1"/>
        <v>11.26529915</v>
      </c>
      <c r="D211" s="129"/>
      <c r="E211" s="130">
        <v>7.1</v>
      </c>
      <c r="F211" s="168">
        <v>9.63</v>
      </c>
      <c r="G211" s="131">
        <f t="shared" si="2"/>
        <v>8.365</v>
      </c>
      <c r="H211" s="132">
        <v>10.1</v>
      </c>
      <c r="I211" s="132">
        <v>9.2</v>
      </c>
      <c r="J211" s="132">
        <f t="shared" si="3"/>
        <v>9.65</v>
      </c>
      <c r="K211" s="133">
        <f t="shared" si="4"/>
        <v>9.0075</v>
      </c>
      <c r="L211" s="133"/>
      <c r="M211" s="134">
        <v>7.0</v>
      </c>
      <c r="N211" s="135">
        <v>11.5</v>
      </c>
      <c r="O211" s="136">
        <v>15.5</v>
      </c>
      <c r="P211" s="132">
        <v>10.6</v>
      </c>
      <c r="Q211" s="136">
        <v>10.0</v>
      </c>
      <c r="R211" s="136">
        <v>16.25</v>
      </c>
      <c r="S211" s="137">
        <v>12.88</v>
      </c>
      <c r="T211" s="138">
        <v>9.06</v>
      </c>
      <c r="U211" s="139">
        <f t="shared" si="5"/>
        <v>8.928571429</v>
      </c>
      <c r="V211" s="139">
        <f t="shared" si="6"/>
        <v>9.83</v>
      </c>
      <c r="W211" s="139">
        <f t="shared" si="7"/>
        <v>12.75</v>
      </c>
      <c r="X211" s="139">
        <f t="shared" si="8"/>
        <v>14.95384615</v>
      </c>
      <c r="Y211" s="139"/>
      <c r="Z211" s="140">
        <v>15.28</v>
      </c>
      <c r="AA211" s="141">
        <v>13.05</v>
      </c>
      <c r="AB211" s="142">
        <v>12.5</v>
      </c>
      <c r="AC211" s="141">
        <v>12.95</v>
      </c>
      <c r="AD211" s="140">
        <v>18.65</v>
      </c>
      <c r="AE211" s="141">
        <v>9.93</v>
      </c>
      <c r="AF211" s="144">
        <f t="shared" si="9"/>
        <v>13.72666667</v>
      </c>
      <c r="AG211" s="145"/>
      <c r="AH211" s="146">
        <v>9.45</v>
      </c>
      <c r="AI211" s="132">
        <v>10.38</v>
      </c>
      <c r="AJ211" s="132">
        <f t="shared" si="10"/>
        <v>9.822</v>
      </c>
      <c r="AK211" s="132">
        <v>11.2</v>
      </c>
      <c r="AL211" s="132">
        <v>12.0</v>
      </c>
      <c r="AM211" s="144">
        <f t="shared" si="11"/>
        <v>11.52</v>
      </c>
      <c r="AN211" s="147">
        <f t="shared" si="12"/>
        <v>10.61333333</v>
      </c>
      <c r="AO211" s="148">
        <f t="shared" si="13"/>
        <v>12.2715</v>
      </c>
      <c r="AP211" s="148">
        <f t="shared" si="14"/>
        <v>10.20614035</v>
      </c>
      <c r="AQ211" s="148">
        <f t="shared" si="15"/>
        <v>11.26529915</v>
      </c>
      <c r="AR211" s="149">
        <f t="shared" si="16"/>
        <v>190</v>
      </c>
      <c r="AS211" s="133">
        <f t="shared" si="17"/>
        <v>53.69309829</v>
      </c>
      <c r="AT211" s="149">
        <f t="shared" si="18"/>
        <v>213</v>
      </c>
      <c r="AU211" s="133">
        <f t="shared" si="19"/>
        <v>64.30643162</v>
      </c>
      <c r="AV211" s="149">
        <f t="shared" si="20"/>
        <v>216</v>
      </c>
      <c r="AW211" s="133">
        <f t="shared" si="21"/>
        <v>64.26476496</v>
      </c>
      <c r="AX211" s="149">
        <f t="shared" si="22"/>
        <v>207</v>
      </c>
      <c r="AY211" s="147">
        <f t="shared" si="23"/>
        <v>53.65143162</v>
      </c>
      <c r="AZ211" s="149">
        <f t="shared" si="24"/>
        <v>208</v>
      </c>
      <c r="BA211" s="181"/>
      <c r="BB211" s="181"/>
      <c r="BC211" s="181"/>
      <c r="BD211" s="181"/>
      <c r="BE211" s="152"/>
      <c r="BF211" s="152"/>
      <c r="BG211" s="152"/>
      <c r="BH211" s="152"/>
      <c r="BI211" s="152"/>
      <c r="BJ211" s="152"/>
      <c r="BK211" s="152"/>
      <c r="BL211" s="152"/>
      <c r="BM211" s="152"/>
      <c r="BN211" s="100"/>
      <c r="BO211" s="126"/>
      <c r="BP211" s="126"/>
    </row>
    <row r="212" ht="30.0" customHeight="1">
      <c r="A212" s="162" t="s">
        <v>363</v>
      </c>
      <c r="B212" s="162" t="s">
        <v>364</v>
      </c>
      <c r="C212" s="102">
        <f t="shared" si="1"/>
        <v>10.79188034</v>
      </c>
      <c r="D212" s="103"/>
      <c r="E212" s="104">
        <v>3.65</v>
      </c>
      <c r="F212" s="105">
        <v>8.6</v>
      </c>
      <c r="G212" s="105">
        <f t="shared" si="2"/>
        <v>6.125</v>
      </c>
      <c r="H212" s="106">
        <v>6.2</v>
      </c>
      <c r="I212" s="106">
        <v>11.95</v>
      </c>
      <c r="J212" s="106">
        <f t="shared" si="3"/>
        <v>9.075</v>
      </c>
      <c r="K212" s="107">
        <f t="shared" si="4"/>
        <v>7.6</v>
      </c>
      <c r="L212" s="107"/>
      <c r="M212" s="108">
        <v>7.0</v>
      </c>
      <c r="N212" s="109">
        <v>7.38</v>
      </c>
      <c r="O212" s="110">
        <v>7.13</v>
      </c>
      <c r="P212" s="106">
        <v>8.6</v>
      </c>
      <c r="Q212" s="110">
        <v>9.94</v>
      </c>
      <c r="R212" s="110">
        <v>16.0</v>
      </c>
      <c r="S212" s="154">
        <v>12.38</v>
      </c>
      <c r="T212" s="112">
        <v>11.13</v>
      </c>
      <c r="U212" s="113">
        <f t="shared" si="5"/>
        <v>7.162857143</v>
      </c>
      <c r="V212" s="113">
        <f t="shared" si="6"/>
        <v>9.865</v>
      </c>
      <c r="W212" s="113">
        <f t="shared" si="7"/>
        <v>8.535</v>
      </c>
      <c r="X212" s="113">
        <f t="shared" si="8"/>
        <v>14.60769231</v>
      </c>
      <c r="Y212" s="113"/>
      <c r="Z212" s="114">
        <v>14.08</v>
      </c>
      <c r="AA212" s="115">
        <v>9.88</v>
      </c>
      <c r="AB212" s="116">
        <v>16.4</v>
      </c>
      <c r="AC212" s="115">
        <v>16.2</v>
      </c>
      <c r="AD212" s="114">
        <v>14.6</v>
      </c>
      <c r="AE212" s="115">
        <v>15.35</v>
      </c>
      <c r="AF212" s="118">
        <f t="shared" si="9"/>
        <v>14.41833333</v>
      </c>
      <c r="AG212" s="119"/>
      <c r="AH212" s="120">
        <v>14.78</v>
      </c>
      <c r="AI212" s="106">
        <v>14.38</v>
      </c>
      <c r="AJ212" s="106">
        <f t="shared" si="10"/>
        <v>14.62</v>
      </c>
      <c r="AK212" s="106">
        <v>10.9</v>
      </c>
      <c r="AL212" s="106">
        <v>16.0</v>
      </c>
      <c r="AM212" s="118">
        <f t="shared" si="11"/>
        <v>12.94</v>
      </c>
      <c r="AN212" s="121">
        <f t="shared" si="12"/>
        <v>13.62333333</v>
      </c>
      <c r="AO212" s="122">
        <f t="shared" si="13"/>
        <v>11.35666667</v>
      </c>
      <c r="AP212" s="122">
        <f t="shared" si="14"/>
        <v>10.19736842</v>
      </c>
      <c r="AQ212" s="122">
        <f t="shared" si="15"/>
        <v>10.79188034</v>
      </c>
      <c r="AR212" s="123">
        <f t="shared" si="16"/>
        <v>222</v>
      </c>
      <c r="AS212" s="107">
        <f t="shared" si="17"/>
        <v>50.85542735</v>
      </c>
      <c r="AT212" s="123">
        <f t="shared" si="18"/>
        <v>240</v>
      </c>
      <c r="AU212" s="107">
        <f t="shared" si="19"/>
        <v>64.47876068</v>
      </c>
      <c r="AV212" s="123">
        <f t="shared" si="20"/>
        <v>213</v>
      </c>
      <c r="AW212" s="107">
        <f t="shared" si="21"/>
        <v>63.81042735</v>
      </c>
      <c r="AX212" s="123">
        <f t="shared" si="22"/>
        <v>213</v>
      </c>
      <c r="AY212" s="121">
        <f t="shared" si="23"/>
        <v>50.18709402</v>
      </c>
      <c r="AZ212" s="123">
        <f t="shared" si="24"/>
        <v>236</v>
      </c>
      <c r="BA212" s="182"/>
      <c r="BB212" s="182"/>
      <c r="BC212" s="182"/>
      <c r="BD212" s="182"/>
      <c r="BE212" s="125"/>
      <c r="BF212" s="125"/>
      <c r="BG212" s="125"/>
      <c r="BH212" s="125"/>
      <c r="BI212" s="125"/>
      <c r="BJ212" s="125"/>
      <c r="BK212" s="125"/>
      <c r="BL212" s="125"/>
      <c r="BM212" s="125"/>
      <c r="BN212" s="100"/>
      <c r="BO212" s="126"/>
      <c r="BP212" s="126"/>
    </row>
    <row r="213" ht="30.0" customHeight="1">
      <c r="A213" s="127" t="s">
        <v>4568</v>
      </c>
      <c r="B213" s="127" t="s">
        <v>1951</v>
      </c>
      <c r="C213" s="128">
        <f t="shared" si="1"/>
        <v>10.53606838</v>
      </c>
      <c r="D213" s="129"/>
      <c r="E213" s="130">
        <v>7.23</v>
      </c>
      <c r="F213" s="131">
        <v>3.0</v>
      </c>
      <c r="G213" s="131">
        <f t="shared" si="2"/>
        <v>5.115</v>
      </c>
      <c r="H213" s="132">
        <v>8.33</v>
      </c>
      <c r="I213" s="132">
        <v>9.25</v>
      </c>
      <c r="J213" s="132">
        <f t="shared" si="3"/>
        <v>8.79</v>
      </c>
      <c r="K213" s="133">
        <f t="shared" si="4"/>
        <v>6.9525</v>
      </c>
      <c r="L213" s="133"/>
      <c r="M213" s="134">
        <v>7.0</v>
      </c>
      <c r="N213" s="135">
        <v>7.81</v>
      </c>
      <c r="O213" s="136">
        <v>10.0</v>
      </c>
      <c r="P213" s="132">
        <v>11.75</v>
      </c>
      <c r="Q213" s="136">
        <v>10.5</v>
      </c>
      <c r="R213" s="136">
        <v>17.13</v>
      </c>
      <c r="S213" s="137">
        <v>11.13</v>
      </c>
      <c r="T213" s="138">
        <v>10.75</v>
      </c>
      <c r="U213" s="139">
        <f t="shared" si="5"/>
        <v>7.347142857</v>
      </c>
      <c r="V213" s="139">
        <f t="shared" si="6"/>
        <v>11.25</v>
      </c>
      <c r="W213" s="139">
        <f t="shared" si="7"/>
        <v>10.25</v>
      </c>
      <c r="X213" s="139">
        <f t="shared" si="8"/>
        <v>14.82230769</v>
      </c>
      <c r="Y213" s="139"/>
      <c r="Z213" s="140">
        <v>14.75</v>
      </c>
      <c r="AA213" s="141">
        <v>15.75</v>
      </c>
      <c r="AB213" s="142">
        <v>13.83</v>
      </c>
      <c r="AC213" s="141">
        <v>15.05</v>
      </c>
      <c r="AD213" s="140">
        <v>16.05</v>
      </c>
      <c r="AE213" s="141">
        <v>12.68</v>
      </c>
      <c r="AF213" s="144">
        <f t="shared" si="9"/>
        <v>14.685</v>
      </c>
      <c r="AG213" s="145"/>
      <c r="AH213" s="146">
        <v>7.88</v>
      </c>
      <c r="AI213" s="132">
        <v>13.13</v>
      </c>
      <c r="AJ213" s="132">
        <f t="shared" si="10"/>
        <v>9.98</v>
      </c>
      <c r="AK213" s="132">
        <v>8.53</v>
      </c>
      <c r="AL213" s="132">
        <v>14.0</v>
      </c>
      <c r="AM213" s="144">
        <f t="shared" si="11"/>
        <v>10.718</v>
      </c>
      <c r="AN213" s="147">
        <f t="shared" si="12"/>
        <v>9.991666667</v>
      </c>
      <c r="AO213" s="148">
        <f t="shared" si="13"/>
        <v>10.86266667</v>
      </c>
      <c r="AP213" s="148">
        <f t="shared" si="14"/>
        <v>10.1922807</v>
      </c>
      <c r="AQ213" s="148">
        <f t="shared" si="15"/>
        <v>10.53606838</v>
      </c>
      <c r="AR213" s="149">
        <f t="shared" si="16"/>
        <v>232</v>
      </c>
      <c r="AS213" s="133">
        <f t="shared" si="17"/>
        <v>50.40130342</v>
      </c>
      <c r="AT213" s="149">
        <f t="shared" si="18"/>
        <v>245</v>
      </c>
      <c r="AU213" s="133">
        <f t="shared" si="19"/>
        <v>60.39297009</v>
      </c>
      <c r="AV213" s="149">
        <f t="shared" si="20"/>
        <v>240</v>
      </c>
      <c r="AW213" s="133">
        <f t="shared" si="21"/>
        <v>55.81797009</v>
      </c>
      <c r="AX213" s="149">
        <f t="shared" si="22"/>
        <v>252</v>
      </c>
      <c r="AY213" s="147">
        <f t="shared" si="23"/>
        <v>45.82630342</v>
      </c>
      <c r="AZ213" s="149">
        <f t="shared" si="24"/>
        <v>257</v>
      </c>
      <c r="BA213" s="179"/>
      <c r="BB213" s="179"/>
      <c r="BC213" s="179"/>
      <c r="BD213" s="179"/>
      <c r="BE213" s="152"/>
      <c r="BF213" s="152"/>
      <c r="BG213" s="152"/>
      <c r="BH213" s="152"/>
      <c r="BI213" s="152"/>
      <c r="BJ213" s="152"/>
      <c r="BK213" s="152"/>
      <c r="BL213" s="152"/>
      <c r="BM213" s="152"/>
      <c r="BN213" s="100"/>
      <c r="BO213" s="126"/>
      <c r="BP213" s="126"/>
    </row>
    <row r="214" ht="30.0" customHeight="1">
      <c r="A214" s="153" t="s">
        <v>4010</v>
      </c>
      <c r="B214" s="153" t="s">
        <v>4011</v>
      </c>
      <c r="C214" s="102">
        <f t="shared" si="1"/>
        <v>10.89410256</v>
      </c>
      <c r="D214" s="103"/>
      <c r="E214" s="105">
        <v>8.0</v>
      </c>
      <c r="F214" s="105">
        <v>6.0</v>
      </c>
      <c r="G214" s="105">
        <f t="shared" si="2"/>
        <v>7</v>
      </c>
      <c r="H214" s="106">
        <v>10.6</v>
      </c>
      <c r="I214" s="106">
        <v>7.45</v>
      </c>
      <c r="J214" s="106">
        <f t="shared" si="3"/>
        <v>9.025</v>
      </c>
      <c r="K214" s="107">
        <f t="shared" si="4"/>
        <v>8.0125</v>
      </c>
      <c r="L214" s="107"/>
      <c r="M214" s="108">
        <v>7.0</v>
      </c>
      <c r="N214" s="109">
        <v>10.83</v>
      </c>
      <c r="O214" s="110">
        <v>11.5</v>
      </c>
      <c r="P214" s="106">
        <v>13.05</v>
      </c>
      <c r="Q214" s="110">
        <v>10.19</v>
      </c>
      <c r="R214" s="110">
        <v>15.5</v>
      </c>
      <c r="S214" s="154">
        <v>15.25</v>
      </c>
      <c r="T214" s="112">
        <v>10.44</v>
      </c>
      <c r="U214" s="113">
        <f t="shared" si="5"/>
        <v>8.641428571</v>
      </c>
      <c r="V214" s="113">
        <f t="shared" si="6"/>
        <v>11.745</v>
      </c>
      <c r="W214" s="113">
        <f t="shared" si="7"/>
        <v>10.845</v>
      </c>
      <c r="X214" s="113">
        <f t="shared" si="8"/>
        <v>15.40384615</v>
      </c>
      <c r="Y214" s="113"/>
      <c r="Z214" s="114">
        <v>14.0</v>
      </c>
      <c r="AA214" s="115">
        <v>9.9</v>
      </c>
      <c r="AB214" s="116">
        <v>11.6</v>
      </c>
      <c r="AC214" s="115">
        <v>12.15</v>
      </c>
      <c r="AD214" s="114">
        <v>15.05</v>
      </c>
      <c r="AE214" s="115">
        <v>12.08</v>
      </c>
      <c r="AF214" s="118">
        <f t="shared" si="9"/>
        <v>12.46333333</v>
      </c>
      <c r="AG214" s="119"/>
      <c r="AH214" s="120">
        <v>10.0</v>
      </c>
      <c r="AI214" s="106">
        <v>13.5</v>
      </c>
      <c r="AJ214" s="106">
        <f t="shared" si="10"/>
        <v>11.4</v>
      </c>
      <c r="AK214" s="106">
        <v>7.88</v>
      </c>
      <c r="AL214" s="106">
        <v>15.25</v>
      </c>
      <c r="AM214" s="118">
        <f t="shared" si="11"/>
        <v>10.828</v>
      </c>
      <c r="AN214" s="121">
        <f t="shared" si="12"/>
        <v>10.75166667</v>
      </c>
      <c r="AO214" s="122">
        <f t="shared" si="13"/>
        <v>11.562</v>
      </c>
      <c r="AP214" s="122">
        <f t="shared" si="14"/>
        <v>10.19105263</v>
      </c>
      <c r="AQ214" s="122">
        <f t="shared" si="15"/>
        <v>10.89410256</v>
      </c>
      <c r="AR214" s="123">
        <f t="shared" si="16"/>
        <v>216</v>
      </c>
      <c r="AS214" s="107">
        <f t="shared" si="17"/>
        <v>52.11070513</v>
      </c>
      <c r="AT214" s="123">
        <f t="shared" si="18"/>
        <v>227</v>
      </c>
      <c r="AU214" s="107">
        <f t="shared" si="19"/>
        <v>62.86237179</v>
      </c>
      <c r="AV214" s="123">
        <f t="shared" si="20"/>
        <v>228</v>
      </c>
      <c r="AW214" s="107">
        <f t="shared" si="21"/>
        <v>62.13403846</v>
      </c>
      <c r="AX214" s="123">
        <f t="shared" si="22"/>
        <v>221</v>
      </c>
      <c r="AY214" s="121">
        <f t="shared" si="23"/>
        <v>51.38237179</v>
      </c>
      <c r="AZ214" s="123">
        <f t="shared" si="24"/>
        <v>228</v>
      </c>
      <c r="BA214" s="180"/>
      <c r="BB214" s="180"/>
      <c r="BC214" s="180"/>
      <c r="BD214" s="180"/>
      <c r="BE214" s="125"/>
      <c r="BF214" s="125"/>
      <c r="BG214" s="125"/>
      <c r="BH214" s="125"/>
      <c r="BI214" s="125"/>
      <c r="BJ214" s="125"/>
      <c r="BK214" s="125"/>
      <c r="BL214" s="125"/>
      <c r="BM214" s="125"/>
      <c r="BN214" s="100"/>
      <c r="BO214" s="126"/>
      <c r="BP214" s="126"/>
    </row>
    <row r="215" ht="30.0" customHeight="1">
      <c r="A215" s="127" t="s">
        <v>4604</v>
      </c>
      <c r="B215" s="127" t="s">
        <v>1896</v>
      </c>
      <c r="C215" s="128">
        <f t="shared" si="1"/>
        <v>11.55811966</v>
      </c>
      <c r="D215" s="129"/>
      <c r="E215" s="130">
        <v>12.05</v>
      </c>
      <c r="F215" s="131">
        <v>10.23</v>
      </c>
      <c r="G215" s="131">
        <f t="shared" si="2"/>
        <v>11.14</v>
      </c>
      <c r="H215" s="132">
        <v>7.65</v>
      </c>
      <c r="I215" s="132">
        <v>10.6</v>
      </c>
      <c r="J215" s="132">
        <f t="shared" si="3"/>
        <v>9.125</v>
      </c>
      <c r="K215" s="133">
        <f t="shared" si="4"/>
        <v>10.1325</v>
      </c>
      <c r="L215" s="133"/>
      <c r="M215" s="134">
        <v>7.0</v>
      </c>
      <c r="N215" s="135">
        <v>12.85</v>
      </c>
      <c r="O215" s="136">
        <v>11.0</v>
      </c>
      <c r="P215" s="132">
        <v>10.35</v>
      </c>
      <c r="Q215" s="136">
        <v>10.56</v>
      </c>
      <c r="R215" s="136">
        <v>16.25</v>
      </c>
      <c r="S215" s="137">
        <v>15.88</v>
      </c>
      <c r="T215" s="138">
        <v>12.0</v>
      </c>
      <c r="U215" s="139">
        <f t="shared" si="5"/>
        <v>9.507142857</v>
      </c>
      <c r="V215" s="139">
        <f t="shared" si="6"/>
        <v>11.175</v>
      </c>
      <c r="W215" s="139">
        <f t="shared" si="7"/>
        <v>10.78</v>
      </c>
      <c r="X215" s="139">
        <f t="shared" si="8"/>
        <v>16.10769231</v>
      </c>
      <c r="Y215" s="139"/>
      <c r="Z215" s="140">
        <v>15.85</v>
      </c>
      <c r="AA215" s="141">
        <v>9.6</v>
      </c>
      <c r="AB215" s="142">
        <v>9.48</v>
      </c>
      <c r="AC215" s="143">
        <v>11.9</v>
      </c>
      <c r="AD215" s="140">
        <v>16.85</v>
      </c>
      <c r="AE215" s="191">
        <v>11.6</v>
      </c>
      <c r="AF215" s="144">
        <f t="shared" si="9"/>
        <v>12.54666667</v>
      </c>
      <c r="AG215" s="145"/>
      <c r="AH215" s="146">
        <v>12.1</v>
      </c>
      <c r="AI215" s="132">
        <v>14.38</v>
      </c>
      <c r="AJ215" s="132">
        <f t="shared" si="10"/>
        <v>13.012</v>
      </c>
      <c r="AK215" s="132">
        <v>6.68</v>
      </c>
      <c r="AL215" s="132">
        <v>16.0</v>
      </c>
      <c r="AM215" s="144">
        <f t="shared" si="11"/>
        <v>10.408</v>
      </c>
      <c r="AN215" s="147">
        <f t="shared" si="12"/>
        <v>11.32333333</v>
      </c>
      <c r="AO215" s="148">
        <f t="shared" si="13"/>
        <v>12.87033333</v>
      </c>
      <c r="AP215" s="148">
        <f t="shared" si="14"/>
        <v>10.17684211</v>
      </c>
      <c r="AQ215" s="148">
        <f t="shared" si="15"/>
        <v>11.55811966</v>
      </c>
      <c r="AR215" s="149">
        <f t="shared" si="16"/>
        <v>170</v>
      </c>
      <c r="AS215" s="133">
        <f t="shared" si="17"/>
        <v>57.51040598</v>
      </c>
      <c r="AT215" s="149">
        <f t="shared" si="18"/>
        <v>163</v>
      </c>
      <c r="AU215" s="133">
        <f t="shared" si="19"/>
        <v>68.83373932</v>
      </c>
      <c r="AV215" s="149">
        <f t="shared" si="20"/>
        <v>168</v>
      </c>
      <c r="AW215" s="133">
        <f t="shared" si="21"/>
        <v>68.74540598</v>
      </c>
      <c r="AX215" s="149">
        <f t="shared" si="22"/>
        <v>176</v>
      </c>
      <c r="AY215" s="147">
        <f t="shared" si="23"/>
        <v>57.42207265</v>
      </c>
      <c r="AZ215" s="149">
        <f t="shared" si="24"/>
        <v>164</v>
      </c>
      <c r="BA215" s="179"/>
      <c r="BB215" s="179"/>
      <c r="BC215" s="179"/>
      <c r="BD215" s="179"/>
      <c r="BE215" s="152"/>
      <c r="BF215" s="152"/>
      <c r="BG215" s="152"/>
      <c r="BH215" s="152"/>
      <c r="BI215" s="152"/>
      <c r="BJ215" s="152"/>
      <c r="BK215" s="152"/>
      <c r="BL215" s="152"/>
      <c r="BM215" s="152"/>
      <c r="BN215" s="100"/>
      <c r="BO215" s="126"/>
      <c r="BP215" s="126"/>
    </row>
    <row r="216" ht="30.0" customHeight="1">
      <c r="A216" s="101" t="s">
        <v>2825</v>
      </c>
      <c r="B216" s="101" t="s">
        <v>1482</v>
      </c>
      <c r="C216" s="102">
        <f t="shared" si="1"/>
        <v>11.97</v>
      </c>
      <c r="D216" s="103"/>
      <c r="E216" s="104">
        <v>12.95</v>
      </c>
      <c r="F216" s="105">
        <v>9.7</v>
      </c>
      <c r="G216" s="105">
        <f t="shared" si="2"/>
        <v>11.325</v>
      </c>
      <c r="H216" s="106">
        <v>12.28</v>
      </c>
      <c r="I216" s="106">
        <v>11.3</v>
      </c>
      <c r="J216" s="106">
        <f t="shared" si="3"/>
        <v>11.79</v>
      </c>
      <c r="K216" s="107">
        <f t="shared" si="4"/>
        <v>11.5575</v>
      </c>
      <c r="L216" s="107"/>
      <c r="M216" s="108">
        <v>7.0</v>
      </c>
      <c r="N216" s="109">
        <v>10.76</v>
      </c>
      <c r="O216" s="110">
        <v>13.5</v>
      </c>
      <c r="P216" s="106">
        <v>12.1</v>
      </c>
      <c r="Q216" s="110">
        <v>18.5</v>
      </c>
      <c r="R216" s="110">
        <v>15.38</v>
      </c>
      <c r="S216" s="154">
        <v>10.25</v>
      </c>
      <c r="T216" s="112">
        <v>11.25</v>
      </c>
      <c r="U216" s="113">
        <f t="shared" si="5"/>
        <v>8.611428571</v>
      </c>
      <c r="V216" s="113">
        <f t="shared" si="6"/>
        <v>11.675</v>
      </c>
      <c r="W216" s="113">
        <f t="shared" si="7"/>
        <v>16</v>
      </c>
      <c r="X216" s="113">
        <f t="shared" si="8"/>
        <v>13.40692308</v>
      </c>
      <c r="Y216" s="113"/>
      <c r="Z216" s="114">
        <v>12.65</v>
      </c>
      <c r="AA216" s="115">
        <v>8.15</v>
      </c>
      <c r="AB216" s="116">
        <v>13.5</v>
      </c>
      <c r="AC216" s="115">
        <v>13.65</v>
      </c>
      <c r="AD216" s="114">
        <v>16.25</v>
      </c>
      <c r="AE216" s="115">
        <v>9.18</v>
      </c>
      <c r="AF216" s="118">
        <f t="shared" si="9"/>
        <v>12.23</v>
      </c>
      <c r="AG216" s="119"/>
      <c r="AH216" s="120">
        <v>10.75</v>
      </c>
      <c r="AI216" s="106">
        <v>15.63</v>
      </c>
      <c r="AJ216" s="106">
        <f t="shared" si="10"/>
        <v>12.702</v>
      </c>
      <c r="AK216" s="106">
        <v>7.5</v>
      </c>
      <c r="AL216" s="106">
        <v>10.0</v>
      </c>
      <c r="AM216" s="118">
        <f t="shared" si="11"/>
        <v>8.5</v>
      </c>
      <c r="AN216" s="121">
        <f t="shared" si="12"/>
        <v>10.355</v>
      </c>
      <c r="AO216" s="122">
        <f t="shared" si="13"/>
        <v>13.6735</v>
      </c>
      <c r="AP216" s="122">
        <f t="shared" si="14"/>
        <v>10.17684211</v>
      </c>
      <c r="AQ216" s="122">
        <f t="shared" si="15"/>
        <v>11.97</v>
      </c>
      <c r="AR216" s="123">
        <f t="shared" si="16"/>
        <v>145</v>
      </c>
      <c r="AS216" s="107">
        <f t="shared" si="17"/>
        <v>60.89916667</v>
      </c>
      <c r="AT216" s="123">
        <f t="shared" si="18"/>
        <v>121</v>
      </c>
      <c r="AU216" s="107">
        <f t="shared" si="19"/>
        <v>71.25416667</v>
      </c>
      <c r="AV216" s="123">
        <f t="shared" si="20"/>
        <v>149</v>
      </c>
      <c r="AW216" s="107">
        <f t="shared" si="21"/>
        <v>66.9675</v>
      </c>
      <c r="AX216" s="123">
        <f t="shared" si="22"/>
        <v>190</v>
      </c>
      <c r="AY216" s="121">
        <f t="shared" si="23"/>
        <v>56.6125</v>
      </c>
      <c r="AZ216" s="123">
        <f t="shared" si="24"/>
        <v>174</v>
      </c>
      <c r="BA216" s="182"/>
      <c r="BB216" s="182"/>
      <c r="BC216" s="182"/>
      <c r="BD216" s="182"/>
      <c r="BE216" s="125"/>
      <c r="BF216" s="125"/>
      <c r="BG216" s="125"/>
      <c r="BH216" s="125"/>
      <c r="BI216" s="125"/>
      <c r="BJ216" s="125"/>
      <c r="BK216" s="125"/>
      <c r="BL216" s="125"/>
      <c r="BM216" s="125"/>
      <c r="BN216" s="100"/>
      <c r="BO216" s="126"/>
      <c r="BP216" s="126"/>
    </row>
    <row r="217" ht="30.0" customHeight="1">
      <c r="A217" s="157" t="s">
        <v>2994</v>
      </c>
      <c r="B217" s="157" t="s">
        <v>2995</v>
      </c>
      <c r="C217" s="128">
        <f t="shared" si="1"/>
        <v>10.73871795</v>
      </c>
      <c r="D217" s="129"/>
      <c r="E217" s="130">
        <v>4.8</v>
      </c>
      <c r="F217" s="131">
        <v>6.15</v>
      </c>
      <c r="G217" s="131">
        <f t="shared" si="2"/>
        <v>5.475</v>
      </c>
      <c r="H217" s="132">
        <v>7.58</v>
      </c>
      <c r="I217" s="132">
        <v>8.25</v>
      </c>
      <c r="J217" s="132">
        <f t="shared" si="3"/>
        <v>7.915</v>
      </c>
      <c r="K217" s="133">
        <f t="shared" si="4"/>
        <v>6.695</v>
      </c>
      <c r="L217" s="133"/>
      <c r="M217" s="134">
        <v>7.0</v>
      </c>
      <c r="N217" s="135">
        <v>13.05</v>
      </c>
      <c r="O217" s="136">
        <v>12.13</v>
      </c>
      <c r="P217" s="132">
        <v>8.65</v>
      </c>
      <c r="Q217" s="136">
        <v>10.06</v>
      </c>
      <c r="R217" s="136">
        <v>10.63</v>
      </c>
      <c r="S217" s="137">
        <v>13.25</v>
      </c>
      <c r="T217" s="138">
        <v>8.19</v>
      </c>
      <c r="U217" s="139">
        <f t="shared" si="5"/>
        <v>9.592857143</v>
      </c>
      <c r="V217" s="139">
        <f t="shared" si="6"/>
        <v>8.42</v>
      </c>
      <c r="W217" s="139">
        <f t="shared" si="7"/>
        <v>11.095</v>
      </c>
      <c r="X217" s="139">
        <f t="shared" si="8"/>
        <v>11.63769231</v>
      </c>
      <c r="Y217" s="139"/>
      <c r="Z217" s="140">
        <v>11.75</v>
      </c>
      <c r="AA217" s="141">
        <v>8.48</v>
      </c>
      <c r="AB217" s="142">
        <v>15.1</v>
      </c>
      <c r="AC217" s="141">
        <v>14.23</v>
      </c>
      <c r="AD217" s="140">
        <v>13.45</v>
      </c>
      <c r="AE217" s="141">
        <v>14.03</v>
      </c>
      <c r="AF217" s="144">
        <f t="shared" si="9"/>
        <v>12.84</v>
      </c>
      <c r="AG217" s="145"/>
      <c r="AH217" s="146">
        <v>15.13</v>
      </c>
      <c r="AI217" s="132">
        <v>17.88</v>
      </c>
      <c r="AJ217" s="132">
        <f t="shared" si="10"/>
        <v>16.23</v>
      </c>
      <c r="AK217" s="132">
        <v>13.03</v>
      </c>
      <c r="AL217" s="132">
        <v>15.0</v>
      </c>
      <c r="AM217" s="144">
        <f t="shared" si="11"/>
        <v>13.818</v>
      </c>
      <c r="AN217" s="147">
        <f t="shared" si="12"/>
        <v>14.86666667</v>
      </c>
      <c r="AO217" s="148">
        <f t="shared" si="13"/>
        <v>11.29516667</v>
      </c>
      <c r="AP217" s="148">
        <f t="shared" si="14"/>
        <v>10.15298246</v>
      </c>
      <c r="AQ217" s="148">
        <f t="shared" si="15"/>
        <v>10.73871795</v>
      </c>
      <c r="AR217" s="149">
        <f t="shared" si="16"/>
        <v>226</v>
      </c>
      <c r="AS217" s="133">
        <f t="shared" si="17"/>
        <v>47.61910256</v>
      </c>
      <c r="AT217" s="149">
        <f t="shared" si="18"/>
        <v>259</v>
      </c>
      <c r="AU217" s="133">
        <f t="shared" si="19"/>
        <v>62.48576923</v>
      </c>
      <c r="AV217" s="149">
        <f t="shared" si="20"/>
        <v>230</v>
      </c>
      <c r="AW217" s="133">
        <f t="shared" si="21"/>
        <v>70.95576923</v>
      </c>
      <c r="AX217" s="149">
        <f t="shared" si="22"/>
        <v>151</v>
      </c>
      <c r="AY217" s="147">
        <f t="shared" si="23"/>
        <v>56.08910256</v>
      </c>
      <c r="AZ217" s="149">
        <f t="shared" si="24"/>
        <v>180</v>
      </c>
      <c r="BA217" s="181"/>
      <c r="BB217" s="179"/>
      <c r="BC217" s="179"/>
      <c r="BD217" s="179"/>
      <c r="BE217" s="152"/>
      <c r="BF217" s="152"/>
      <c r="BG217" s="152"/>
      <c r="BH217" s="152"/>
      <c r="BI217" s="152"/>
      <c r="BJ217" s="152"/>
      <c r="BK217" s="152"/>
      <c r="BL217" s="152"/>
      <c r="BM217" s="152"/>
      <c r="BN217" s="100"/>
      <c r="BO217" s="126"/>
      <c r="BP217" s="126"/>
    </row>
    <row r="218" ht="30.0" customHeight="1">
      <c r="A218" s="153" t="s">
        <v>4617</v>
      </c>
      <c r="B218" s="153" t="s">
        <v>1482</v>
      </c>
      <c r="C218" s="102">
        <f t="shared" si="1"/>
        <v>10.70854701</v>
      </c>
      <c r="D218" s="103"/>
      <c r="E218" s="104">
        <v>8.05</v>
      </c>
      <c r="F218" s="105">
        <v>8.05</v>
      </c>
      <c r="G218" s="105">
        <f t="shared" si="2"/>
        <v>8.05</v>
      </c>
      <c r="H218" s="106">
        <v>8.43</v>
      </c>
      <c r="I218" s="106">
        <v>9.48</v>
      </c>
      <c r="J218" s="106">
        <f t="shared" si="3"/>
        <v>8.955</v>
      </c>
      <c r="K218" s="107">
        <f t="shared" si="4"/>
        <v>8.5025</v>
      </c>
      <c r="L218" s="107"/>
      <c r="M218" s="108">
        <v>7.0</v>
      </c>
      <c r="N218" s="109">
        <v>11.23</v>
      </c>
      <c r="O218" s="110">
        <v>12.56</v>
      </c>
      <c r="P218" s="106">
        <v>12.7</v>
      </c>
      <c r="Q218" s="110">
        <v>11.31</v>
      </c>
      <c r="R218" s="110">
        <v>14.25</v>
      </c>
      <c r="S218" s="154">
        <v>11.0</v>
      </c>
      <c r="T218" s="112">
        <v>8.25</v>
      </c>
      <c r="U218" s="113">
        <f t="shared" si="5"/>
        <v>8.812857143</v>
      </c>
      <c r="V218" s="113">
        <f t="shared" si="6"/>
        <v>10.475</v>
      </c>
      <c r="W218" s="113">
        <f t="shared" si="7"/>
        <v>11.935</v>
      </c>
      <c r="X218" s="113">
        <f t="shared" si="8"/>
        <v>13</v>
      </c>
      <c r="Y218" s="113"/>
      <c r="Z218" s="114">
        <v>9.13</v>
      </c>
      <c r="AA218" s="115">
        <v>8.65</v>
      </c>
      <c r="AB218" s="116">
        <v>9.45</v>
      </c>
      <c r="AC218" s="115">
        <v>8.88</v>
      </c>
      <c r="AD218" s="114">
        <v>12.8</v>
      </c>
      <c r="AE218" s="115">
        <v>6.73</v>
      </c>
      <c r="AF218" s="118">
        <f t="shared" si="9"/>
        <v>9.273333333</v>
      </c>
      <c r="AG218" s="119"/>
      <c r="AH218" s="120">
        <v>11.4</v>
      </c>
      <c r="AI218" s="106">
        <v>14.25</v>
      </c>
      <c r="AJ218" s="106">
        <f t="shared" si="10"/>
        <v>12.54</v>
      </c>
      <c r="AK218" s="106">
        <v>14.08</v>
      </c>
      <c r="AL218" s="106">
        <v>15.75</v>
      </c>
      <c r="AM218" s="118">
        <f t="shared" si="11"/>
        <v>14.748</v>
      </c>
      <c r="AN218" s="121">
        <f t="shared" si="12"/>
        <v>13.49333333</v>
      </c>
      <c r="AO218" s="122">
        <f t="shared" si="13"/>
        <v>11.26833333</v>
      </c>
      <c r="AP218" s="122">
        <f t="shared" si="14"/>
        <v>10.11929825</v>
      </c>
      <c r="AQ218" s="122">
        <f t="shared" si="15"/>
        <v>10.70854701</v>
      </c>
      <c r="AR218" s="123">
        <f t="shared" si="16"/>
        <v>227</v>
      </c>
      <c r="AS218" s="107">
        <f t="shared" si="17"/>
        <v>51.01626068</v>
      </c>
      <c r="AT218" s="123">
        <f t="shared" si="18"/>
        <v>236</v>
      </c>
      <c r="AU218" s="107">
        <f t="shared" si="19"/>
        <v>64.50959402</v>
      </c>
      <c r="AV218" s="123">
        <f t="shared" si="20"/>
        <v>212</v>
      </c>
      <c r="AW218" s="107">
        <f t="shared" si="21"/>
        <v>68.13626068</v>
      </c>
      <c r="AX218" s="123">
        <f t="shared" si="22"/>
        <v>181</v>
      </c>
      <c r="AY218" s="121">
        <f t="shared" si="23"/>
        <v>54.64292735</v>
      </c>
      <c r="AZ218" s="123">
        <f t="shared" si="24"/>
        <v>198</v>
      </c>
      <c r="BA218" s="180"/>
      <c r="BB218" s="180"/>
      <c r="BC218" s="180"/>
      <c r="BD218" s="180"/>
      <c r="BE218" s="125"/>
      <c r="BF218" s="125"/>
      <c r="BG218" s="125"/>
      <c r="BH218" s="125"/>
      <c r="BI218" s="125"/>
      <c r="BJ218" s="125"/>
      <c r="BK218" s="125"/>
      <c r="BL218" s="125"/>
      <c r="BM218" s="125"/>
      <c r="BN218" s="100"/>
      <c r="BO218" s="126"/>
      <c r="BP218" s="126"/>
    </row>
    <row r="219" ht="30.0" customHeight="1">
      <c r="A219" s="160" t="s">
        <v>65</v>
      </c>
      <c r="B219" s="160" t="s">
        <v>105</v>
      </c>
      <c r="C219" s="128">
        <f t="shared" si="1"/>
        <v>10.80709402</v>
      </c>
      <c r="D219" s="129"/>
      <c r="E219" s="130">
        <v>10.38</v>
      </c>
      <c r="F219" s="131">
        <v>12.25</v>
      </c>
      <c r="G219" s="131">
        <f t="shared" si="2"/>
        <v>11.315</v>
      </c>
      <c r="H219" s="132">
        <v>12.65</v>
      </c>
      <c r="I219" s="132">
        <v>11.1</v>
      </c>
      <c r="J219" s="132">
        <f t="shared" si="3"/>
        <v>11.875</v>
      </c>
      <c r="K219" s="133">
        <f t="shared" si="4"/>
        <v>11.595</v>
      </c>
      <c r="L219" s="133"/>
      <c r="M219" s="134">
        <v>7.0</v>
      </c>
      <c r="N219" s="135">
        <v>10.75</v>
      </c>
      <c r="O219" s="136">
        <v>8.88</v>
      </c>
      <c r="P219" s="132">
        <v>7.65</v>
      </c>
      <c r="Q219" s="136">
        <v>10.44</v>
      </c>
      <c r="R219" s="136">
        <v>17.0</v>
      </c>
      <c r="S219" s="137">
        <v>10.63</v>
      </c>
      <c r="T219" s="138">
        <v>9.13</v>
      </c>
      <c r="U219" s="139">
        <f t="shared" si="5"/>
        <v>8.607142857</v>
      </c>
      <c r="V219" s="139">
        <f t="shared" si="6"/>
        <v>8.39</v>
      </c>
      <c r="W219" s="139">
        <f t="shared" si="7"/>
        <v>9.66</v>
      </c>
      <c r="X219" s="139">
        <f t="shared" si="8"/>
        <v>14.55</v>
      </c>
      <c r="Y219" s="139"/>
      <c r="Z219" s="140">
        <v>13.28</v>
      </c>
      <c r="AA219" s="141">
        <v>11.55</v>
      </c>
      <c r="AB219" s="142">
        <v>11.28</v>
      </c>
      <c r="AC219" s="141">
        <v>10.88</v>
      </c>
      <c r="AD219" s="140">
        <v>14.9</v>
      </c>
      <c r="AE219" s="141">
        <v>10.43</v>
      </c>
      <c r="AF219" s="144">
        <f t="shared" si="9"/>
        <v>12.05333333</v>
      </c>
      <c r="AG219" s="145"/>
      <c r="AH219" s="146">
        <v>7.63</v>
      </c>
      <c r="AI219" s="132">
        <v>11.38</v>
      </c>
      <c r="AJ219" s="132">
        <f t="shared" si="10"/>
        <v>9.13</v>
      </c>
      <c r="AK219" s="132">
        <v>9.5</v>
      </c>
      <c r="AL219" s="132">
        <v>14.0</v>
      </c>
      <c r="AM219" s="144">
        <f t="shared" si="11"/>
        <v>11.3</v>
      </c>
      <c r="AN219" s="147">
        <f t="shared" si="12"/>
        <v>9.94</v>
      </c>
      <c r="AO219" s="148">
        <f t="shared" si="13"/>
        <v>11.48616667</v>
      </c>
      <c r="AP219" s="148">
        <f t="shared" si="14"/>
        <v>10.0922807</v>
      </c>
      <c r="AQ219" s="148">
        <f t="shared" si="15"/>
        <v>10.80709402</v>
      </c>
      <c r="AR219" s="149">
        <f t="shared" si="16"/>
        <v>220</v>
      </c>
      <c r="AS219" s="133">
        <f t="shared" si="17"/>
        <v>55.6708547</v>
      </c>
      <c r="AT219" s="149">
        <f t="shared" si="18"/>
        <v>191</v>
      </c>
      <c r="AU219" s="133">
        <f t="shared" si="19"/>
        <v>65.6108547</v>
      </c>
      <c r="AV219" s="149">
        <f t="shared" si="20"/>
        <v>206</v>
      </c>
      <c r="AW219" s="133">
        <f t="shared" si="21"/>
        <v>63.83918803</v>
      </c>
      <c r="AX219" s="149">
        <f t="shared" si="22"/>
        <v>212</v>
      </c>
      <c r="AY219" s="147">
        <f t="shared" si="23"/>
        <v>53.89918803</v>
      </c>
      <c r="AZ219" s="149">
        <f t="shared" si="24"/>
        <v>206</v>
      </c>
      <c r="BA219" s="181"/>
      <c r="BB219" s="181"/>
      <c r="BC219" s="181"/>
      <c r="BD219" s="181"/>
      <c r="BE219" s="152"/>
      <c r="BF219" s="152"/>
      <c r="BG219" s="152"/>
      <c r="BH219" s="152"/>
      <c r="BI219" s="152"/>
      <c r="BJ219" s="152"/>
      <c r="BK219" s="152"/>
      <c r="BL219" s="152"/>
      <c r="BM219" s="152"/>
      <c r="BN219" s="100"/>
      <c r="BO219" s="126"/>
      <c r="BP219" s="126"/>
    </row>
    <row r="220" ht="30.0" customHeight="1">
      <c r="A220" s="153" t="s">
        <v>4878</v>
      </c>
      <c r="B220" s="153" t="s">
        <v>2043</v>
      </c>
      <c r="C220" s="102">
        <f t="shared" si="1"/>
        <v>11.02547009</v>
      </c>
      <c r="D220" s="103"/>
      <c r="E220" s="104">
        <v>10.45</v>
      </c>
      <c r="F220" s="105">
        <v>5.2</v>
      </c>
      <c r="G220" s="105">
        <f t="shared" si="2"/>
        <v>7.825</v>
      </c>
      <c r="H220" s="106">
        <v>10.88</v>
      </c>
      <c r="I220" s="106">
        <v>9.43</v>
      </c>
      <c r="J220" s="106">
        <f t="shared" si="3"/>
        <v>10.155</v>
      </c>
      <c r="K220" s="107">
        <f t="shared" si="4"/>
        <v>8.99</v>
      </c>
      <c r="L220" s="107"/>
      <c r="M220" s="108">
        <v>7.0</v>
      </c>
      <c r="N220" s="109">
        <v>10.0</v>
      </c>
      <c r="O220" s="110">
        <v>11.94</v>
      </c>
      <c r="P220" s="106">
        <v>10.6</v>
      </c>
      <c r="Q220" s="110">
        <v>11.56</v>
      </c>
      <c r="R220" s="110">
        <v>14.25</v>
      </c>
      <c r="S220" s="154">
        <v>13.75</v>
      </c>
      <c r="T220" s="112">
        <v>9.63</v>
      </c>
      <c r="U220" s="113">
        <f t="shared" si="5"/>
        <v>8.285714286</v>
      </c>
      <c r="V220" s="113">
        <f t="shared" si="6"/>
        <v>10.115</v>
      </c>
      <c r="W220" s="113">
        <f t="shared" si="7"/>
        <v>11.75</v>
      </c>
      <c r="X220" s="113">
        <f t="shared" si="8"/>
        <v>14.05769231</v>
      </c>
      <c r="Y220" s="113"/>
      <c r="Z220" s="114">
        <v>12.53</v>
      </c>
      <c r="AA220" s="115">
        <v>11.63</v>
      </c>
      <c r="AB220" s="116">
        <v>13.2</v>
      </c>
      <c r="AC220" s="115">
        <v>15.53</v>
      </c>
      <c r="AD220" s="114">
        <v>16.75</v>
      </c>
      <c r="AE220" s="115">
        <v>7.23</v>
      </c>
      <c r="AF220" s="118">
        <f t="shared" si="9"/>
        <v>12.81166667</v>
      </c>
      <c r="AG220" s="119"/>
      <c r="AH220" s="120">
        <v>12.53</v>
      </c>
      <c r="AI220" s="106">
        <v>12.0</v>
      </c>
      <c r="AJ220" s="106">
        <f t="shared" si="10"/>
        <v>12.318</v>
      </c>
      <c r="AK220" s="106">
        <v>9.55</v>
      </c>
      <c r="AL220" s="106">
        <v>13.75</v>
      </c>
      <c r="AM220" s="118">
        <f t="shared" si="11"/>
        <v>11.23</v>
      </c>
      <c r="AN220" s="121">
        <f t="shared" si="12"/>
        <v>11.65166667</v>
      </c>
      <c r="AO220" s="122">
        <f t="shared" si="13"/>
        <v>11.92116667</v>
      </c>
      <c r="AP220" s="122">
        <f t="shared" si="14"/>
        <v>10.08263158</v>
      </c>
      <c r="AQ220" s="122">
        <f t="shared" si="15"/>
        <v>11.02547009</v>
      </c>
      <c r="AR220" s="123">
        <f t="shared" si="16"/>
        <v>210</v>
      </c>
      <c r="AS220" s="107">
        <f t="shared" si="17"/>
        <v>52.50094017</v>
      </c>
      <c r="AT220" s="123">
        <f t="shared" si="18"/>
        <v>222</v>
      </c>
      <c r="AU220" s="107">
        <f t="shared" si="19"/>
        <v>64.15260684</v>
      </c>
      <c r="AV220" s="123">
        <f t="shared" si="20"/>
        <v>220</v>
      </c>
      <c r="AW220" s="107">
        <f t="shared" si="21"/>
        <v>64.3442735</v>
      </c>
      <c r="AX220" s="123">
        <f t="shared" si="22"/>
        <v>206</v>
      </c>
      <c r="AY220" s="121">
        <f t="shared" si="23"/>
        <v>52.69260684</v>
      </c>
      <c r="AZ220" s="123">
        <f t="shared" si="24"/>
        <v>216</v>
      </c>
      <c r="BA220" s="180"/>
      <c r="BB220" s="180"/>
      <c r="BC220" s="180"/>
      <c r="BD220" s="180"/>
      <c r="BE220" s="125"/>
      <c r="BF220" s="125"/>
      <c r="BG220" s="125"/>
      <c r="BH220" s="125"/>
      <c r="BI220" s="125"/>
      <c r="BJ220" s="125"/>
      <c r="BK220" s="125"/>
      <c r="BL220" s="125"/>
      <c r="BM220" s="125"/>
      <c r="BN220" s="100"/>
      <c r="BO220" s="126"/>
      <c r="BP220" s="126"/>
    </row>
    <row r="221" ht="30.0" customHeight="1">
      <c r="A221" s="127" t="s">
        <v>5062</v>
      </c>
      <c r="B221" s="127" t="s">
        <v>2323</v>
      </c>
      <c r="C221" s="128">
        <f t="shared" si="1"/>
        <v>11.10290598</v>
      </c>
      <c r="D221" s="129"/>
      <c r="E221" s="130">
        <v>9.03</v>
      </c>
      <c r="F221" s="131">
        <v>9.58</v>
      </c>
      <c r="G221" s="131">
        <f t="shared" si="2"/>
        <v>9.305</v>
      </c>
      <c r="H221" s="132">
        <v>9.8</v>
      </c>
      <c r="I221" s="132">
        <v>11.5</v>
      </c>
      <c r="J221" s="132">
        <f t="shared" si="3"/>
        <v>10.65</v>
      </c>
      <c r="K221" s="133">
        <f t="shared" si="4"/>
        <v>9.9775</v>
      </c>
      <c r="L221" s="133"/>
      <c r="M221" s="134">
        <v>7.0</v>
      </c>
      <c r="N221" s="135">
        <v>8.83</v>
      </c>
      <c r="O221" s="136">
        <v>10.0</v>
      </c>
      <c r="P221" s="132">
        <v>9.4</v>
      </c>
      <c r="Q221" s="136">
        <v>12.8</v>
      </c>
      <c r="R221" s="136">
        <v>16.63</v>
      </c>
      <c r="S221" s="137">
        <v>13.25</v>
      </c>
      <c r="T221" s="138">
        <v>10.25</v>
      </c>
      <c r="U221" s="139">
        <f t="shared" si="5"/>
        <v>7.784285714</v>
      </c>
      <c r="V221" s="139">
        <f t="shared" si="6"/>
        <v>9.825</v>
      </c>
      <c r="W221" s="139">
        <f t="shared" si="7"/>
        <v>11.4</v>
      </c>
      <c r="X221" s="139">
        <f t="shared" si="8"/>
        <v>15.33</v>
      </c>
      <c r="Y221" s="139"/>
      <c r="Z221" s="140">
        <v>11.5</v>
      </c>
      <c r="AA221" s="141">
        <v>11.88</v>
      </c>
      <c r="AB221" s="142">
        <v>12.1</v>
      </c>
      <c r="AC221" s="141">
        <v>14.7</v>
      </c>
      <c r="AD221" s="140">
        <v>15.05</v>
      </c>
      <c r="AE221" s="141">
        <v>10.2</v>
      </c>
      <c r="AF221" s="144">
        <f t="shared" si="9"/>
        <v>12.57166667</v>
      </c>
      <c r="AG221" s="145"/>
      <c r="AH221" s="146">
        <v>12.2</v>
      </c>
      <c r="AI221" s="132">
        <v>10.63</v>
      </c>
      <c r="AJ221" s="132">
        <f t="shared" si="10"/>
        <v>11.572</v>
      </c>
      <c r="AK221" s="132">
        <v>9.0</v>
      </c>
      <c r="AL221" s="132">
        <v>13.75</v>
      </c>
      <c r="AM221" s="144">
        <f t="shared" si="11"/>
        <v>10.9</v>
      </c>
      <c r="AN221" s="147">
        <f t="shared" si="12"/>
        <v>11.13</v>
      </c>
      <c r="AO221" s="148">
        <f t="shared" si="13"/>
        <v>12.08366667</v>
      </c>
      <c r="AP221" s="148">
        <f t="shared" si="14"/>
        <v>10.07052632</v>
      </c>
      <c r="AQ221" s="148">
        <f t="shared" si="15"/>
        <v>11.10290598</v>
      </c>
      <c r="AR221" s="149">
        <f t="shared" si="16"/>
        <v>204</v>
      </c>
      <c r="AS221" s="133">
        <f t="shared" si="17"/>
        <v>55.1666453</v>
      </c>
      <c r="AT221" s="149">
        <f t="shared" si="18"/>
        <v>193</v>
      </c>
      <c r="AU221" s="133">
        <f t="shared" si="19"/>
        <v>66.2966453</v>
      </c>
      <c r="AV221" s="149">
        <f t="shared" si="20"/>
        <v>197</v>
      </c>
      <c r="AW221" s="133">
        <f t="shared" si="21"/>
        <v>63.27331197</v>
      </c>
      <c r="AX221" s="149">
        <f t="shared" si="22"/>
        <v>215</v>
      </c>
      <c r="AY221" s="147">
        <f t="shared" si="23"/>
        <v>52.14331197</v>
      </c>
      <c r="AZ221" s="149">
        <f t="shared" si="24"/>
        <v>220</v>
      </c>
      <c r="BA221" s="179"/>
      <c r="BB221" s="179"/>
      <c r="BC221" s="179"/>
      <c r="BD221" s="179"/>
      <c r="BE221" s="152"/>
      <c r="BF221" s="152"/>
      <c r="BG221" s="152"/>
      <c r="BH221" s="152"/>
      <c r="BI221" s="152"/>
      <c r="BJ221" s="152"/>
      <c r="BK221" s="152"/>
      <c r="BL221" s="152"/>
      <c r="BM221" s="152"/>
      <c r="BN221" s="100"/>
      <c r="BO221" s="126"/>
      <c r="BP221" s="126"/>
    </row>
    <row r="222" ht="30.0" customHeight="1">
      <c r="A222" s="153" t="s">
        <v>3702</v>
      </c>
      <c r="B222" s="153" t="s">
        <v>3703</v>
      </c>
      <c r="C222" s="102">
        <f t="shared" si="1"/>
        <v>11.56205128</v>
      </c>
      <c r="D222" s="103"/>
      <c r="E222" s="105">
        <v>12.3</v>
      </c>
      <c r="F222" s="105">
        <v>10.85</v>
      </c>
      <c r="G222" s="105">
        <f t="shared" si="2"/>
        <v>11.575</v>
      </c>
      <c r="H222" s="106">
        <v>10.1</v>
      </c>
      <c r="I222" s="106">
        <v>10.05</v>
      </c>
      <c r="J222" s="106">
        <f t="shared" si="3"/>
        <v>10.075</v>
      </c>
      <c r="K222" s="107">
        <f t="shared" si="4"/>
        <v>10.825</v>
      </c>
      <c r="L222" s="107"/>
      <c r="M222" s="108">
        <v>7.0</v>
      </c>
      <c r="N222" s="109">
        <v>8.64</v>
      </c>
      <c r="O222" s="110">
        <v>14.5</v>
      </c>
      <c r="P222" s="106">
        <v>13.15</v>
      </c>
      <c r="Q222" s="110">
        <v>10.88</v>
      </c>
      <c r="R222" s="110">
        <v>15.81</v>
      </c>
      <c r="S222" s="154">
        <v>16.5</v>
      </c>
      <c r="T222" s="112">
        <v>8.38</v>
      </c>
      <c r="U222" s="113">
        <f t="shared" si="5"/>
        <v>7.702857143</v>
      </c>
      <c r="V222" s="113">
        <f t="shared" si="6"/>
        <v>10.765</v>
      </c>
      <c r="W222" s="113">
        <f t="shared" si="7"/>
        <v>12.69</v>
      </c>
      <c r="X222" s="113">
        <f t="shared" si="8"/>
        <v>16.07538462</v>
      </c>
      <c r="Y222" s="113"/>
      <c r="Z222" s="114">
        <v>13.68</v>
      </c>
      <c r="AA222" s="115">
        <v>13.05</v>
      </c>
      <c r="AB222" s="116">
        <v>16.13</v>
      </c>
      <c r="AC222" s="115">
        <v>16.28</v>
      </c>
      <c r="AD222" s="114">
        <v>14.25</v>
      </c>
      <c r="AE222" s="115">
        <v>11.83</v>
      </c>
      <c r="AF222" s="118">
        <f t="shared" si="9"/>
        <v>14.20333333</v>
      </c>
      <c r="AG222" s="119"/>
      <c r="AH222" s="120">
        <v>8.98</v>
      </c>
      <c r="AI222" s="106">
        <v>10.5</v>
      </c>
      <c r="AJ222" s="106">
        <f t="shared" si="10"/>
        <v>9.588</v>
      </c>
      <c r="AK222" s="106">
        <v>8.23</v>
      </c>
      <c r="AL222" s="106">
        <v>10.75</v>
      </c>
      <c r="AM222" s="118">
        <f t="shared" si="11"/>
        <v>9.238</v>
      </c>
      <c r="AN222" s="121">
        <f t="shared" si="12"/>
        <v>9.278333333</v>
      </c>
      <c r="AO222" s="122">
        <f t="shared" si="13"/>
        <v>12.983</v>
      </c>
      <c r="AP222" s="122">
        <f t="shared" si="14"/>
        <v>10.06631579</v>
      </c>
      <c r="AQ222" s="122">
        <f t="shared" si="15"/>
        <v>11.56205128</v>
      </c>
      <c r="AR222" s="123">
        <f t="shared" si="16"/>
        <v>169</v>
      </c>
      <c r="AS222" s="107">
        <f t="shared" si="17"/>
        <v>54.88410256</v>
      </c>
      <c r="AT222" s="123">
        <f t="shared" si="18"/>
        <v>195</v>
      </c>
      <c r="AU222" s="107">
        <f t="shared" si="19"/>
        <v>64.1624359</v>
      </c>
      <c r="AV222" s="123">
        <f t="shared" si="20"/>
        <v>219</v>
      </c>
      <c r="AW222" s="107">
        <f t="shared" si="21"/>
        <v>61.14576923</v>
      </c>
      <c r="AX222" s="123">
        <f t="shared" si="22"/>
        <v>228</v>
      </c>
      <c r="AY222" s="121">
        <f t="shared" si="23"/>
        <v>51.8674359</v>
      </c>
      <c r="AZ222" s="123">
        <f t="shared" si="24"/>
        <v>223</v>
      </c>
      <c r="BA222" s="180"/>
      <c r="BB222" s="180"/>
      <c r="BC222" s="180"/>
      <c r="BD222" s="180"/>
      <c r="BE222" s="125"/>
      <c r="BF222" s="125"/>
      <c r="BG222" s="125"/>
      <c r="BH222" s="125"/>
      <c r="BI222" s="125"/>
      <c r="BJ222" s="125"/>
      <c r="BK222" s="125"/>
      <c r="BL222" s="125"/>
      <c r="BM222" s="125"/>
      <c r="BN222" s="100"/>
      <c r="BO222" s="126"/>
      <c r="BP222" s="126"/>
    </row>
    <row r="223" ht="30.0" customHeight="1">
      <c r="A223" s="157" t="s">
        <v>1813</v>
      </c>
      <c r="B223" s="157" t="s">
        <v>1482</v>
      </c>
      <c r="C223" s="128">
        <f t="shared" si="1"/>
        <v>11.51581197</v>
      </c>
      <c r="D223" s="129"/>
      <c r="E223" s="169">
        <v>12.4</v>
      </c>
      <c r="F223" s="131">
        <v>11.35</v>
      </c>
      <c r="G223" s="131">
        <f t="shared" si="2"/>
        <v>11.875</v>
      </c>
      <c r="H223" s="132">
        <v>11.78</v>
      </c>
      <c r="I223" s="132">
        <v>11.28</v>
      </c>
      <c r="J223" s="132">
        <f t="shared" si="3"/>
        <v>11.53</v>
      </c>
      <c r="K223" s="133">
        <f t="shared" si="4"/>
        <v>11.7025</v>
      </c>
      <c r="L223" s="133"/>
      <c r="M223" s="134">
        <v>7.0</v>
      </c>
      <c r="N223" s="135">
        <v>8.99</v>
      </c>
      <c r="O223" s="136">
        <v>7.63</v>
      </c>
      <c r="P223" s="132">
        <v>9.55</v>
      </c>
      <c r="Q223" s="136">
        <v>12.19</v>
      </c>
      <c r="R223" s="136">
        <v>18.13</v>
      </c>
      <c r="S223" s="137">
        <v>16.75</v>
      </c>
      <c r="T223" s="138">
        <v>8.81</v>
      </c>
      <c r="U223" s="139">
        <f t="shared" si="5"/>
        <v>7.852857143</v>
      </c>
      <c r="V223" s="139">
        <f t="shared" si="6"/>
        <v>9.18</v>
      </c>
      <c r="W223" s="139">
        <f t="shared" si="7"/>
        <v>9.91</v>
      </c>
      <c r="X223" s="139">
        <f t="shared" si="8"/>
        <v>17.59923077</v>
      </c>
      <c r="Y223" s="139"/>
      <c r="Z223" s="140">
        <v>14.4</v>
      </c>
      <c r="AA223" s="158">
        <v>14.2</v>
      </c>
      <c r="AB223" s="142">
        <v>15.88</v>
      </c>
      <c r="AC223" s="158">
        <v>15.5</v>
      </c>
      <c r="AD223" s="140">
        <v>14.25</v>
      </c>
      <c r="AE223" s="158">
        <v>12.35</v>
      </c>
      <c r="AF223" s="144">
        <f t="shared" si="9"/>
        <v>14.43</v>
      </c>
      <c r="AG223" s="145"/>
      <c r="AH223" s="146">
        <v>8.48</v>
      </c>
      <c r="AI223" s="132">
        <v>14.88</v>
      </c>
      <c r="AJ223" s="132">
        <f t="shared" si="10"/>
        <v>11.04</v>
      </c>
      <c r="AK223" s="132">
        <v>6.65</v>
      </c>
      <c r="AL223" s="132">
        <v>12.25</v>
      </c>
      <c r="AM223" s="144">
        <f t="shared" si="11"/>
        <v>8.89</v>
      </c>
      <c r="AN223" s="147">
        <f t="shared" si="12"/>
        <v>9.565</v>
      </c>
      <c r="AO223" s="148">
        <f t="shared" si="13"/>
        <v>12.89733333</v>
      </c>
      <c r="AP223" s="148">
        <f t="shared" si="14"/>
        <v>10.06157895</v>
      </c>
      <c r="AQ223" s="148">
        <f t="shared" si="15"/>
        <v>11.51581197</v>
      </c>
      <c r="AR223" s="149">
        <f t="shared" si="16"/>
        <v>175</v>
      </c>
      <c r="AS223" s="133">
        <f t="shared" si="17"/>
        <v>57.59745726</v>
      </c>
      <c r="AT223" s="149">
        <f t="shared" si="18"/>
        <v>161</v>
      </c>
      <c r="AU223" s="133">
        <f t="shared" si="19"/>
        <v>67.16245726</v>
      </c>
      <c r="AV223" s="149">
        <f t="shared" si="20"/>
        <v>191</v>
      </c>
      <c r="AW223" s="133">
        <f t="shared" si="21"/>
        <v>62.85412393</v>
      </c>
      <c r="AX223" s="149">
        <f t="shared" si="22"/>
        <v>219</v>
      </c>
      <c r="AY223" s="147">
        <f t="shared" si="23"/>
        <v>53.28912393</v>
      </c>
      <c r="AZ223" s="149">
        <f t="shared" si="24"/>
        <v>213</v>
      </c>
      <c r="BA223" s="181"/>
      <c r="BB223" s="181"/>
      <c r="BC223" s="181"/>
      <c r="BD223" s="181"/>
      <c r="BE223" s="152"/>
      <c r="BF223" s="152"/>
      <c r="BG223" s="152"/>
      <c r="BH223" s="152"/>
      <c r="BI223" s="152"/>
      <c r="BJ223" s="152"/>
      <c r="BK223" s="152"/>
      <c r="BL223" s="152"/>
      <c r="BM223" s="152"/>
      <c r="BN223" s="100"/>
      <c r="BO223" s="126"/>
      <c r="BP223" s="126"/>
    </row>
    <row r="224" ht="30.0" customHeight="1">
      <c r="A224" s="153" t="s">
        <v>5240</v>
      </c>
      <c r="B224" s="153" t="s">
        <v>5241</v>
      </c>
      <c r="C224" s="102">
        <f t="shared" si="1"/>
        <v>11.21948718</v>
      </c>
      <c r="D224" s="103"/>
      <c r="E224" s="104">
        <v>12.65</v>
      </c>
      <c r="F224" s="105">
        <v>11.73</v>
      </c>
      <c r="G224" s="105">
        <f t="shared" si="2"/>
        <v>12.19</v>
      </c>
      <c r="H224" s="106">
        <v>11.05</v>
      </c>
      <c r="I224" s="106">
        <v>10.35</v>
      </c>
      <c r="J224" s="106">
        <f t="shared" si="3"/>
        <v>10.7</v>
      </c>
      <c r="K224" s="107">
        <f t="shared" si="4"/>
        <v>11.445</v>
      </c>
      <c r="L224" s="107"/>
      <c r="M224" s="108">
        <v>7.0</v>
      </c>
      <c r="N224" s="109">
        <v>11.26</v>
      </c>
      <c r="O224" s="110">
        <v>11.88</v>
      </c>
      <c r="P224" s="106">
        <v>12.15</v>
      </c>
      <c r="Q224" s="110">
        <v>11.69</v>
      </c>
      <c r="R224" s="110">
        <v>16.19</v>
      </c>
      <c r="S224" s="154">
        <v>12.0</v>
      </c>
      <c r="T224" s="112">
        <v>8.69</v>
      </c>
      <c r="U224" s="113">
        <f t="shared" si="5"/>
        <v>8.825714286</v>
      </c>
      <c r="V224" s="113">
        <f t="shared" si="6"/>
        <v>10.42</v>
      </c>
      <c r="W224" s="113">
        <f t="shared" si="7"/>
        <v>11.785</v>
      </c>
      <c r="X224" s="113">
        <f t="shared" si="8"/>
        <v>14.57846154</v>
      </c>
      <c r="Y224" s="113"/>
      <c r="Z224" s="114">
        <v>12.8</v>
      </c>
      <c r="AA224" s="115">
        <v>8.28</v>
      </c>
      <c r="AB224" s="116">
        <v>13.33</v>
      </c>
      <c r="AC224" s="115">
        <v>12.8</v>
      </c>
      <c r="AD224" s="114">
        <v>12.6</v>
      </c>
      <c r="AE224" s="115">
        <v>9.13</v>
      </c>
      <c r="AF224" s="118">
        <f t="shared" si="9"/>
        <v>11.49</v>
      </c>
      <c r="AG224" s="119"/>
      <c r="AH224" s="120">
        <v>10.13</v>
      </c>
      <c r="AI224" s="106">
        <v>9.88</v>
      </c>
      <c r="AJ224" s="106">
        <f t="shared" si="10"/>
        <v>10.03</v>
      </c>
      <c r="AK224" s="106">
        <v>7.2</v>
      </c>
      <c r="AL224" s="106">
        <v>15.25</v>
      </c>
      <c r="AM224" s="118">
        <f t="shared" si="11"/>
        <v>10.42</v>
      </c>
      <c r="AN224" s="121">
        <f t="shared" si="12"/>
        <v>9.965</v>
      </c>
      <c r="AO224" s="122">
        <f t="shared" si="13"/>
        <v>12.3475</v>
      </c>
      <c r="AP224" s="122">
        <f t="shared" si="14"/>
        <v>10.03210526</v>
      </c>
      <c r="AQ224" s="122">
        <f t="shared" si="15"/>
        <v>11.21948718</v>
      </c>
      <c r="AR224" s="123">
        <f t="shared" si="16"/>
        <v>198</v>
      </c>
      <c r="AS224" s="107">
        <f t="shared" si="17"/>
        <v>56.30730769</v>
      </c>
      <c r="AT224" s="123">
        <f t="shared" si="18"/>
        <v>180</v>
      </c>
      <c r="AU224" s="107">
        <f t="shared" si="19"/>
        <v>66.27230769</v>
      </c>
      <c r="AV224" s="123">
        <f t="shared" si="20"/>
        <v>198</v>
      </c>
      <c r="AW224" s="107">
        <f t="shared" si="21"/>
        <v>65.07397436</v>
      </c>
      <c r="AX224" s="123">
        <f t="shared" si="22"/>
        <v>202</v>
      </c>
      <c r="AY224" s="121">
        <f t="shared" si="23"/>
        <v>55.10897436</v>
      </c>
      <c r="AZ224" s="123">
        <f t="shared" si="24"/>
        <v>192</v>
      </c>
      <c r="BA224" s="180"/>
      <c r="BB224" s="180"/>
      <c r="BC224" s="180"/>
      <c r="BD224" s="180"/>
      <c r="BE224" s="125"/>
      <c r="BF224" s="125"/>
      <c r="BG224" s="125"/>
      <c r="BH224" s="125"/>
      <c r="BI224" s="125"/>
      <c r="BJ224" s="125"/>
      <c r="BK224" s="125"/>
      <c r="BL224" s="125"/>
      <c r="BM224" s="125"/>
      <c r="BN224" s="100"/>
      <c r="BO224" s="126"/>
      <c r="BP224" s="126"/>
    </row>
    <row r="225" ht="30.0" customHeight="1">
      <c r="A225" s="160" t="s">
        <v>2722</v>
      </c>
      <c r="B225" s="160" t="s">
        <v>992</v>
      </c>
      <c r="C225" s="128">
        <f t="shared" si="1"/>
        <v>11.27</v>
      </c>
      <c r="D225" s="129"/>
      <c r="E225" s="168">
        <v>14.33</v>
      </c>
      <c r="F225" s="168">
        <v>12.63</v>
      </c>
      <c r="G225" s="131">
        <f t="shared" si="2"/>
        <v>13.48</v>
      </c>
      <c r="H225" s="132">
        <v>13.53</v>
      </c>
      <c r="I225" s="132">
        <v>9.1</v>
      </c>
      <c r="J225" s="132">
        <f t="shared" si="3"/>
        <v>11.315</v>
      </c>
      <c r="K225" s="133">
        <f t="shared" si="4"/>
        <v>12.3975</v>
      </c>
      <c r="L225" s="133"/>
      <c r="M225" s="134">
        <v>7.0</v>
      </c>
      <c r="N225" s="135">
        <v>11.35</v>
      </c>
      <c r="O225" s="136">
        <v>11.13</v>
      </c>
      <c r="P225" s="132">
        <v>3.8</v>
      </c>
      <c r="Q225" s="136">
        <v>10.19</v>
      </c>
      <c r="R225" s="136">
        <v>17.38</v>
      </c>
      <c r="S225" s="137">
        <v>9.38</v>
      </c>
      <c r="T225" s="138">
        <v>9.13</v>
      </c>
      <c r="U225" s="139">
        <f t="shared" si="5"/>
        <v>8.864285714</v>
      </c>
      <c r="V225" s="139">
        <f t="shared" si="6"/>
        <v>6.465</v>
      </c>
      <c r="W225" s="139">
        <f t="shared" si="7"/>
        <v>10.66</v>
      </c>
      <c r="X225" s="139">
        <f t="shared" si="8"/>
        <v>14.30307692</v>
      </c>
      <c r="Y225" s="139"/>
      <c r="Z225" s="140">
        <v>10.13</v>
      </c>
      <c r="AA225" s="141">
        <v>10.2</v>
      </c>
      <c r="AB225" s="142">
        <v>11.9</v>
      </c>
      <c r="AC225" s="141">
        <v>14.75</v>
      </c>
      <c r="AD225" s="140">
        <v>10.1</v>
      </c>
      <c r="AE225" s="141">
        <v>10.35</v>
      </c>
      <c r="AF225" s="144">
        <f t="shared" si="9"/>
        <v>11.23833333</v>
      </c>
      <c r="AG225" s="145"/>
      <c r="AH225" s="146">
        <v>12.28</v>
      </c>
      <c r="AI225" s="132">
        <v>14.88</v>
      </c>
      <c r="AJ225" s="132">
        <f t="shared" si="10"/>
        <v>13.32</v>
      </c>
      <c r="AK225" s="132">
        <v>11.23</v>
      </c>
      <c r="AL225" s="132">
        <v>15.0</v>
      </c>
      <c r="AM225" s="144">
        <f t="shared" si="11"/>
        <v>12.738</v>
      </c>
      <c r="AN225" s="147">
        <f t="shared" si="12"/>
        <v>12.81666667</v>
      </c>
      <c r="AO225" s="148">
        <f t="shared" si="13"/>
        <v>12.46416667</v>
      </c>
      <c r="AP225" s="148">
        <f t="shared" si="14"/>
        <v>10.01298246</v>
      </c>
      <c r="AQ225" s="148">
        <f t="shared" si="15"/>
        <v>11.27</v>
      </c>
      <c r="AR225" s="149">
        <f t="shared" si="16"/>
        <v>188</v>
      </c>
      <c r="AS225" s="133">
        <f t="shared" si="17"/>
        <v>57.70583333</v>
      </c>
      <c r="AT225" s="149">
        <f t="shared" si="18"/>
        <v>160</v>
      </c>
      <c r="AU225" s="133">
        <f t="shared" si="19"/>
        <v>70.5225</v>
      </c>
      <c r="AV225" s="149">
        <f t="shared" si="20"/>
        <v>156</v>
      </c>
      <c r="AW225" s="133">
        <f t="shared" si="21"/>
        <v>71.92083333</v>
      </c>
      <c r="AX225" s="149">
        <f t="shared" si="22"/>
        <v>135</v>
      </c>
      <c r="AY225" s="147">
        <f t="shared" si="23"/>
        <v>59.10416667</v>
      </c>
      <c r="AZ225" s="149">
        <f t="shared" si="24"/>
        <v>148</v>
      </c>
      <c r="BA225" s="181"/>
      <c r="BB225" s="181"/>
      <c r="BC225" s="181"/>
      <c r="BD225" s="181"/>
      <c r="BE225" s="152"/>
      <c r="BF225" s="152"/>
      <c r="BG225" s="152"/>
      <c r="BH225" s="152"/>
      <c r="BI225" s="152"/>
      <c r="BJ225" s="152"/>
      <c r="BK225" s="152"/>
      <c r="BL225" s="152"/>
      <c r="BM225" s="152"/>
      <c r="BN225" s="100"/>
    </row>
    <row r="226" ht="30.0" customHeight="1">
      <c r="A226" s="101" t="s">
        <v>2531</v>
      </c>
      <c r="B226" s="101" t="s">
        <v>2532</v>
      </c>
      <c r="C226" s="102">
        <f t="shared" si="1"/>
        <v>10.52598291</v>
      </c>
      <c r="D226" s="103"/>
      <c r="E226" s="167">
        <v>7.38</v>
      </c>
      <c r="F226" s="167">
        <v>10.98</v>
      </c>
      <c r="G226" s="105">
        <f t="shared" si="2"/>
        <v>9.18</v>
      </c>
      <c r="H226" s="106">
        <v>7.23</v>
      </c>
      <c r="I226" s="106">
        <v>11.4</v>
      </c>
      <c r="J226" s="106">
        <f t="shared" si="3"/>
        <v>9.315</v>
      </c>
      <c r="K226" s="107">
        <f t="shared" si="4"/>
        <v>9.2475</v>
      </c>
      <c r="L226" s="107"/>
      <c r="M226" s="108">
        <v>7.0</v>
      </c>
      <c r="N226" s="109">
        <v>12.1</v>
      </c>
      <c r="O226" s="110">
        <v>7.13</v>
      </c>
      <c r="P226" s="106">
        <v>11.25</v>
      </c>
      <c r="Q226" s="110">
        <v>10.63</v>
      </c>
      <c r="R226" s="110">
        <v>15.69</v>
      </c>
      <c r="S226" s="154">
        <v>4.88</v>
      </c>
      <c r="T226" s="112">
        <v>8.25</v>
      </c>
      <c r="U226" s="113">
        <f t="shared" si="5"/>
        <v>9.185714286</v>
      </c>
      <c r="V226" s="113">
        <f t="shared" si="6"/>
        <v>9.75</v>
      </c>
      <c r="W226" s="113">
        <f t="shared" si="7"/>
        <v>8.88</v>
      </c>
      <c r="X226" s="113">
        <f t="shared" si="8"/>
        <v>11.53230769</v>
      </c>
      <c r="Y226" s="113"/>
      <c r="Z226" s="114">
        <v>8.68</v>
      </c>
      <c r="AA226" s="115">
        <v>8.85</v>
      </c>
      <c r="AB226" s="116">
        <v>12.33</v>
      </c>
      <c r="AC226" s="115">
        <v>12.78</v>
      </c>
      <c r="AD226" s="114">
        <v>14.35</v>
      </c>
      <c r="AE226" s="115">
        <v>6.75</v>
      </c>
      <c r="AF226" s="118">
        <f t="shared" si="9"/>
        <v>10.62333333</v>
      </c>
      <c r="AG226" s="119"/>
      <c r="AH226" s="120">
        <v>14.38</v>
      </c>
      <c r="AI226" s="106">
        <v>17.0</v>
      </c>
      <c r="AJ226" s="106">
        <f t="shared" si="10"/>
        <v>15.428</v>
      </c>
      <c r="AK226" s="106">
        <v>11.75</v>
      </c>
      <c r="AL226" s="106">
        <v>14.0</v>
      </c>
      <c r="AM226" s="118">
        <f t="shared" si="11"/>
        <v>12.65</v>
      </c>
      <c r="AN226" s="121">
        <f t="shared" si="12"/>
        <v>13.87666667</v>
      </c>
      <c r="AO226" s="122">
        <f t="shared" si="13"/>
        <v>11.042</v>
      </c>
      <c r="AP226" s="122">
        <f t="shared" si="14"/>
        <v>9.982807018</v>
      </c>
      <c r="AQ226" s="122">
        <f t="shared" si="15"/>
        <v>10.52598291</v>
      </c>
      <c r="AR226" s="123">
        <f t="shared" si="16"/>
        <v>234</v>
      </c>
      <c r="AS226" s="107">
        <f t="shared" si="17"/>
        <v>52.17946581</v>
      </c>
      <c r="AT226" s="123">
        <f t="shared" si="18"/>
        <v>226</v>
      </c>
      <c r="AU226" s="107">
        <f t="shared" si="19"/>
        <v>66.05613248</v>
      </c>
      <c r="AV226" s="123">
        <f t="shared" si="20"/>
        <v>201</v>
      </c>
      <c r="AW226" s="107">
        <f t="shared" si="21"/>
        <v>70.15279915</v>
      </c>
      <c r="AX226" s="123">
        <f t="shared" si="22"/>
        <v>160</v>
      </c>
      <c r="AY226" s="121">
        <f t="shared" si="23"/>
        <v>56.27613248</v>
      </c>
      <c r="AZ226" s="123">
        <f t="shared" si="24"/>
        <v>178</v>
      </c>
      <c r="BA226" s="182"/>
      <c r="BB226" s="182"/>
      <c r="BC226" s="182"/>
      <c r="BD226" s="182"/>
      <c r="BE226" s="125"/>
      <c r="BF226" s="125"/>
      <c r="BG226" s="125"/>
      <c r="BH226" s="125"/>
      <c r="BI226" s="125"/>
      <c r="BJ226" s="125"/>
      <c r="BK226" s="125"/>
      <c r="BL226" s="125"/>
      <c r="BM226" s="125"/>
      <c r="BN226" s="100"/>
    </row>
    <row r="227" ht="30.0" customHeight="1">
      <c r="A227" s="160" t="s">
        <v>3123</v>
      </c>
      <c r="B227" s="160" t="s">
        <v>219</v>
      </c>
      <c r="C227" s="128">
        <f t="shared" si="1"/>
        <v>10.67111111</v>
      </c>
      <c r="D227" s="129"/>
      <c r="E227" s="130">
        <v>8.9</v>
      </c>
      <c r="F227" s="131">
        <v>7.3</v>
      </c>
      <c r="G227" s="131">
        <f t="shared" si="2"/>
        <v>8.1</v>
      </c>
      <c r="H227" s="132">
        <v>7.2</v>
      </c>
      <c r="I227" s="132">
        <v>11.23</v>
      </c>
      <c r="J227" s="132">
        <f t="shared" si="3"/>
        <v>9.215</v>
      </c>
      <c r="K227" s="133">
        <f t="shared" si="4"/>
        <v>8.6575</v>
      </c>
      <c r="L227" s="133"/>
      <c r="M227" s="134">
        <v>7.0</v>
      </c>
      <c r="N227" s="135">
        <v>10.06</v>
      </c>
      <c r="O227" s="136">
        <v>12.13</v>
      </c>
      <c r="P227" s="132">
        <v>12.2</v>
      </c>
      <c r="Q227" s="136">
        <v>9.63</v>
      </c>
      <c r="R227" s="136">
        <v>15.63</v>
      </c>
      <c r="S227" s="137">
        <v>15.38</v>
      </c>
      <c r="T227" s="138">
        <v>11.0</v>
      </c>
      <c r="U227" s="139">
        <f t="shared" si="5"/>
        <v>8.311428571</v>
      </c>
      <c r="V227" s="139">
        <f t="shared" si="6"/>
        <v>11.6</v>
      </c>
      <c r="W227" s="139">
        <f t="shared" si="7"/>
        <v>10.88</v>
      </c>
      <c r="X227" s="139">
        <f t="shared" si="8"/>
        <v>15.53384615</v>
      </c>
      <c r="Y227" s="139"/>
      <c r="Z227" s="140">
        <v>12.58</v>
      </c>
      <c r="AA227" s="141">
        <v>8.6</v>
      </c>
      <c r="AB227" s="142">
        <v>9.95</v>
      </c>
      <c r="AC227" s="141">
        <v>9.95</v>
      </c>
      <c r="AD227" s="140">
        <v>14.3</v>
      </c>
      <c r="AE227" s="141">
        <v>11.18</v>
      </c>
      <c r="AF227" s="144">
        <f t="shared" si="9"/>
        <v>11.09333333</v>
      </c>
      <c r="AG227" s="145"/>
      <c r="AH227" s="146">
        <v>9.13</v>
      </c>
      <c r="AI227" s="132">
        <v>10.75</v>
      </c>
      <c r="AJ227" s="132">
        <f t="shared" si="10"/>
        <v>9.778</v>
      </c>
      <c r="AK227" s="132">
        <v>8.45</v>
      </c>
      <c r="AL227" s="132">
        <v>15.25</v>
      </c>
      <c r="AM227" s="144">
        <f t="shared" si="11"/>
        <v>11.17</v>
      </c>
      <c r="AN227" s="147">
        <f t="shared" si="12"/>
        <v>10.19333333</v>
      </c>
      <c r="AO227" s="148">
        <f t="shared" si="13"/>
        <v>11.35816667</v>
      </c>
      <c r="AP227" s="148">
        <f t="shared" si="14"/>
        <v>9.947894737</v>
      </c>
      <c r="AQ227" s="148">
        <f t="shared" si="15"/>
        <v>10.67111111</v>
      </c>
      <c r="AR227" s="149">
        <f t="shared" si="16"/>
        <v>229</v>
      </c>
      <c r="AS227" s="133">
        <f t="shared" si="17"/>
        <v>52.21138889</v>
      </c>
      <c r="AT227" s="149">
        <f t="shared" si="18"/>
        <v>224</v>
      </c>
      <c r="AU227" s="133">
        <f t="shared" si="19"/>
        <v>62.40472222</v>
      </c>
      <c r="AV227" s="149">
        <f t="shared" si="20"/>
        <v>231</v>
      </c>
      <c r="AW227" s="133">
        <f t="shared" si="21"/>
        <v>60.44638889</v>
      </c>
      <c r="AX227" s="149">
        <f t="shared" si="22"/>
        <v>234</v>
      </c>
      <c r="AY227" s="147">
        <f t="shared" si="23"/>
        <v>50.25305556</v>
      </c>
      <c r="AZ227" s="149">
        <f t="shared" si="24"/>
        <v>235</v>
      </c>
      <c r="BA227" s="179"/>
      <c r="BB227" s="179"/>
      <c r="BC227" s="179"/>
      <c r="BD227" s="179"/>
      <c r="BE227" s="152"/>
      <c r="BF227" s="152"/>
      <c r="BG227" s="152"/>
      <c r="BH227" s="152"/>
      <c r="BI227" s="152"/>
      <c r="BJ227" s="152"/>
      <c r="BK227" s="152"/>
      <c r="BL227" s="152"/>
      <c r="BM227" s="152"/>
      <c r="BN227" s="100"/>
    </row>
    <row r="228" ht="30.0" customHeight="1">
      <c r="A228" s="162" t="s">
        <v>1617</v>
      </c>
      <c r="B228" s="162" t="s">
        <v>1618</v>
      </c>
      <c r="C228" s="102">
        <f t="shared" si="1"/>
        <v>11.39717949</v>
      </c>
      <c r="D228" s="103"/>
      <c r="E228" s="104">
        <v>13.78</v>
      </c>
      <c r="F228" s="105">
        <v>11.05</v>
      </c>
      <c r="G228" s="105">
        <f t="shared" si="2"/>
        <v>12.415</v>
      </c>
      <c r="H228" s="106">
        <v>10.5</v>
      </c>
      <c r="I228" s="106">
        <v>10.75</v>
      </c>
      <c r="J228" s="106">
        <f t="shared" si="3"/>
        <v>10.625</v>
      </c>
      <c r="K228" s="107">
        <f t="shared" si="4"/>
        <v>11.52</v>
      </c>
      <c r="L228" s="107"/>
      <c r="M228" s="108">
        <v>7.0</v>
      </c>
      <c r="N228" s="109">
        <v>9.69</v>
      </c>
      <c r="O228" s="110">
        <v>13.25</v>
      </c>
      <c r="P228" s="106">
        <v>6.5</v>
      </c>
      <c r="Q228" s="110">
        <v>12.2</v>
      </c>
      <c r="R228" s="110">
        <v>16.63</v>
      </c>
      <c r="S228" s="154">
        <v>12.63</v>
      </c>
      <c r="T228" s="112">
        <v>10.63</v>
      </c>
      <c r="U228" s="113">
        <f t="shared" si="5"/>
        <v>8.152857143</v>
      </c>
      <c r="V228" s="113">
        <f t="shared" si="6"/>
        <v>8.565</v>
      </c>
      <c r="W228" s="113">
        <f t="shared" si="7"/>
        <v>12.725</v>
      </c>
      <c r="X228" s="113">
        <f t="shared" si="8"/>
        <v>15.09153846</v>
      </c>
      <c r="Y228" s="113"/>
      <c r="Z228" s="114">
        <v>12.63</v>
      </c>
      <c r="AA228" s="115">
        <v>8.6</v>
      </c>
      <c r="AB228" s="116">
        <v>10.55</v>
      </c>
      <c r="AC228" s="115">
        <v>10.8</v>
      </c>
      <c r="AD228" s="114">
        <v>13.9</v>
      </c>
      <c r="AE228" s="115">
        <v>11.58</v>
      </c>
      <c r="AF228" s="118">
        <f t="shared" si="9"/>
        <v>11.34333333</v>
      </c>
      <c r="AG228" s="119"/>
      <c r="AH228" s="120">
        <v>9.1</v>
      </c>
      <c r="AI228" s="106">
        <v>13.0</v>
      </c>
      <c r="AJ228" s="106">
        <f t="shared" si="10"/>
        <v>10.66</v>
      </c>
      <c r="AK228" s="106">
        <v>13.75</v>
      </c>
      <c r="AL228" s="106">
        <v>11.75</v>
      </c>
      <c r="AM228" s="118">
        <f t="shared" si="11"/>
        <v>12.95</v>
      </c>
      <c r="AN228" s="121">
        <f t="shared" si="12"/>
        <v>11.74166667</v>
      </c>
      <c r="AO228" s="122">
        <f t="shared" si="13"/>
        <v>12.77683333</v>
      </c>
      <c r="AP228" s="122">
        <f t="shared" si="14"/>
        <v>9.944912281</v>
      </c>
      <c r="AQ228" s="122">
        <f t="shared" si="15"/>
        <v>11.39717949</v>
      </c>
      <c r="AR228" s="123">
        <f t="shared" si="16"/>
        <v>183</v>
      </c>
      <c r="AS228" s="107">
        <f t="shared" si="17"/>
        <v>57.57435897</v>
      </c>
      <c r="AT228" s="123">
        <f t="shared" si="18"/>
        <v>162</v>
      </c>
      <c r="AU228" s="107">
        <f t="shared" si="19"/>
        <v>69.31602564</v>
      </c>
      <c r="AV228" s="123">
        <f t="shared" si="20"/>
        <v>164</v>
      </c>
      <c r="AW228" s="107">
        <f t="shared" si="21"/>
        <v>67.48769231</v>
      </c>
      <c r="AX228" s="123">
        <f t="shared" si="22"/>
        <v>184</v>
      </c>
      <c r="AY228" s="121">
        <f t="shared" si="23"/>
        <v>55.74602564</v>
      </c>
      <c r="AZ228" s="123">
        <f t="shared" si="24"/>
        <v>184</v>
      </c>
      <c r="BA228" s="182"/>
      <c r="BB228" s="182"/>
      <c r="BC228" s="182"/>
      <c r="BD228" s="182"/>
      <c r="BE228" s="125"/>
      <c r="BF228" s="125"/>
      <c r="BG228" s="125"/>
      <c r="BH228" s="125"/>
      <c r="BI228" s="125"/>
      <c r="BJ228" s="125"/>
      <c r="BK228" s="125"/>
      <c r="BL228" s="125"/>
      <c r="BM228" s="125"/>
      <c r="BN228" s="100"/>
    </row>
    <row r="229" ht="30.0" customHeight="1">
      <c r="A229" s="160" t="s">
        <v>559</v>
      </c>
      <c r="B229" s="160" t="s">
        <v>329</v>
      </c>
      <c r="C229" s="128">
        <f t="shared" si="1"/>
        <v>10.7665812</v>
      </c>
      <c r="D229" s="129"/>
      <c r="E229" s="130">
        <v>6.33</v>
      </c>
      <c r="F229" s="131">
        <v>11.35</v>
      </c>
      <c r="G229" s="131">
        <f t="shared" si="2"/>
        <v>8.84</v>
      </c>
      <c r="H229" s="132">
        <v>5.85</v>
      </c>
      <c r="I229" s="132">
        <v>9.0</v>
      </c>
      <c r="J229" s="132">
        <f t="shared" si="3"/>
        <v>7.425</v>
      </c>
      <c r="K229" s="133">
        <f t="shared" si="4"/>
        <v>8.1325</v>
      </c>
      <c r="L229" s="133"/>
      <c r="M229" s="134">
        <v>7.0</v>
      </c>
      <c r="N229" s="135">
        <v>9.76</v>
      </c>
      <c r="O229" s="136">
        <v>8.88</v>
      </c>
      <c r="P229" s="132">
        <v>11.3</v>
      </c>
      <c r="Q229" s="136">
        <v>8.13</v>
      </c>
      <c r="R229" s="136">
        <v>17.5</v>
      </c>
      <c r="S229" s="137">
        <v>10.25</v>
      </c>
      <c r="T229" s="138">
        <v>8.25</v>
      </c>
      <c r="U229" s="139">
        <f t="shared" si="5"/>
        <v>8.182857143</v>
      </c>
      <c r="V229" s="139">
        <f t="shared" si="6"/>
        <v>9.775</v>
      </c>
      <c r="W229" s="139">
        <f t="shared" si="7"/>
        <v>8.505</v>
      </c>
      <c r="X229" s="139">
        <f t="shared" si="8"/>
        <v>14.71153846</v>
      </c>
      <c r="Y229" s="139"/>
      <c r="Z229" s="140">
        <v>9.4</v>
      </c>
      <c r="AA229" s="141">
        <v>6.2</v>
      </c>
      <c r="AB229" s="142">
        <v>12.45</v>
      </c>
      <c r="AC229" s="141">
        <v>12.2</v>
      </c>
      <c r="AD229" s="140">
        <v>14.1</v>
      </c>
      <c r="AE229" s="141">
        <v>8.33</v>
      </c>
      <c r="AF229" s="144">
        <f t="shared" si="9"/>
        <v>10.44666667</v>
      </c>
      <c r="AG229" s="145"/>
      <c r="AH229" s="146">
        <v>15.18</v>
      </c>
      <c r="AI229" s="132">
        <v>15.25</v>
      </c>
      <c r="AJ229" s="132">
        <f t="shared" si="10"/>
        <v>15.208</v>
      </c>
      <c r="AK229" s="132">
        <v>17.7</v>
      </c>
      <c r="AL229" s="132">
        <v>14.75</v>
      </c>
      <c r="AM229" s="144">
        <f t="shared" si="11"/>
        <v>16.52</v>
      </c>
      <c r="AN229" s="147">
        <f t="shared" si="12"/>
        <v>15.96</v>
      </c>
      <c r="AO229" s="148">
        <f t="shared" si="13"/>
        <v>11.55566667</v>
      </c>
      <c r="AP229" s="148">
        <f t="shared" si="14"/>
        <v>9.935964912</v>
      </c>
      <c r="AQ229" s="148">
        <f t="shared" si="15"/>
        <v>10.7665812</v>
      </c>
      <c r="AR229" s="149">
        <f t="shared" si="16"/>
        <v>224</v>
      </c>
      <c r="AS229" s="133">
        <f t="shared" si="17"/>
        <v>50.83732906</v>
      </c>
      <c r="AT229" s="149">
        <f t="shared" si="18"/>
        <v>242</v>
      </c>
      <c r="AU229" s="133">
        <f t="shared" si="19"/>
        <v>66.79732906</v>
      </c>
      <c r="AV229" s="149">
        <f t="shared" si="20"/>
        <v>194</v>
      </c>
      <c r="AW229" s="133">
        <f t="shared" si="21"/>
        <v>71.34566239</v>
      </c>
      <c r="AX229" s="149">
        <f t="shared" si="22"/>
        <v>146</v>
      </c>
      <c r="AY229" s="147">
        <f t="shared" si="23"/>
        <v>55.38566239</v>
      </c>
      <c r="AZ229" s="149">
        <f t="shared" si="24"/>
        <v>190</v>
      </c>
      <c r="BA229" s="181"/>
      <c r="BB229" s="181"/>
      <c r="BC229" s="181"/>
      <c r="BD229" s="181"/>
      <c r="BE229" s="152"/>
      <c r="BF229" s="152"/>
      <c r="BG229" s="152"/>
      <c r="BH229" s="152"/>
      <c r="BI229" s="152"/>
      <c r="BJ229" s="152"/>
      <c r="BK229" s="152"/>
      <c r="BL229" s="152"/>
      <c r="BM229" s="152"/>
      <c r="BN229" s="100"/>
    </row>
    <row r="230" ht="30.0" customHeight="1">
      <c r="A230" s="153" t="s">
        <v>4760</v>
      </c>
      <c r="B230" s="153" t="s">
        <v>4011</v>
      </c>
      <c r="C230" s="102">
        <f t="shared" si="1"/>
        <v>11.13299145</v>
      </c>
      <c r="D230" s="103"/>
      <c r="E230" s="104">
        <v>12.63</v>
      </c>
      <c r="F230" s="105">
        <v>11.63</v>
      </c>
      <c r="G230" s="105">
        <f t="shared" si="2"/>
        <v>12.13</v>
      </c>
      <c r="H230" s="106">
        <v>10.6</v>
      </c>
      <c r="I230" s="106">
        <v>8.45</v>
      </c>
      <c r="J230" s="106">
        <f t="shared" si="3"/>
        <v>9.525</v>
      </c>
      <c r="K230" s="107">
        <f t="shared" si="4"/>
        <v>10.8275</v>
      </c>
      <c r="L230" s="107"/>
      <c r="M230" s="108">
        <v>7.0</v>
      </c>
      <c r="N230" s="109">
        <v>8.39</v>
      </c>
      <c r="O230" s="110">
        <v>10.5</v>
      </c>
      <c r="P230" s="106">
        <v>15.55</v>
      </c>
      <c r="Q230" s="110">
        <v>12.75</v>
      </c>
      <c r="R230" s="110">
        <v>15.69</v>
      </c>
      <c r="S230" s="154">
        <v>13.0</v>
      </c>
      <c r="T230" s="112">
        <v>9.0</v>
      </c>
      <c r="U230" s="113">
        <f t="shared" si="5"/>
        <v>7.595714286</v>
      </c>
      <c r="V230" s="113">
        <f t="shared" si="6"/>
        <v>12.275</v>
      </c>
      <c r="W230" s="113">
        <f t="shared" si="7"/>
        <v>11.625</v>
      </c>
      <c r="X230" s="113">
        <f t="shared" si="8"/>
        <v>14.65538462</v>
      </c>
      <c r="Y230" s="113"/>
      <c r="Z230" s="114">
        <v>13.85</v>
      </c>
      <c r="AA230" s="115">
        <v>9.3</v>
      </c>
      <c r="AB230" s="116">
        <v>11.98</v>
      </c>
      <c r="AC230" s="117">
        <v>11.9</v>
      </c>
      <c r="AD230" s="114">
        <v>14.95</v>
      </c>
      <c r="AE230" s="115">
        <v>10.1</v>
      </c>
      <c r="AF230" s="118">
        <f t="shared" si="9"/>
        <v>12.01333333</v>
      </c>
      <c r="AG230" s="119"/>
      <c r="AH230" s="120">
        <v>7.83</v>
      </c>
      <c r="AI230" s="106">
        <v>11.38</v>
      </c>
      <c r="AJ230" s="106">
        <f t="shared" si="10"/>
        <v>9.25</v>
      </c>
      <c r="AK230" s="106">
        <v>6.3</v>
      </c>
      <c r="AL230" s="106">
        <v>16.5</v>
      </c>
      <c r="AM230" s="118">
        <f t="shared" si="11"/>
        <v>10.38</v>
      </c>
      <c r="AN230" s="121">
        <f t="shared" si="12"/>
        <v>9.356666667</v>
      </c>
      <c r="AO230" s="122">
        <f t="shared" si="13"/>
        <v>12.282</v>
      </c>
      <c r="AP230" s="122">
        <f t="shared" si="14"/>
        <v>9.923508772</v>
      </c>
      <c r="AQ230" s="122">
        <f t="shared" si="15"/>
        <v>11.13299145</v>
      </c>
      <c r="AR230" s="123">
        <f t="shared" si="16"/>
        <v>202</v>
      </c>
      <c r="AS230" s="107">
        <f t="shared" si="17"/>
        <v>54.81848291</v>
      </c>
      <c r="AT230" s="123">
        <f t="shared" si="18"/>
        <v>197</v>
      </c>
      <c r="AU230" s="107">
        <f t="shared" si="19"/>
        <v>64.17514957</v>
      </c>
      <c r="AV230" s="123">
        <f t="shared" si="20"/>
        <v>218</v>
      </c>
      <c r="AW230" s="107">
        <f t="shared" si="21"/>
        <v>60.19681624</v>
      </c>
      <c r="AX230" s="123">
        <f t="shared" si="22"/>
        <v>236</v>
      </c>
      <c r="AY230" s="121">
        <f t="shared" si="23"/>
        <v>50.84014957</v>
      </c>
      <c r="AZ230" s="123">
        <f t="shared" si="24"/>
        <v>233</v>
      </c>
      <c r="BA230" s="180"/>
      <c r="BB230" s="180"/>
      <c r="BC230" s="180"/>
      <c r="BD230" s="180"/>
      <c r="BE230" s="125"/>
      <c r="BF230" s="125"/>
      <c r="BG230" s="125"/>
      <c r="BH230" s="125"/>
      <c r="BI230" s="125"/>
      <c r="BJ230" s="125"/>
      <c r="BK230" s="125"/>
      <c r="BL230" s="125"/>
      <c r="BM230" s="125"/>
      <c r="BN230" s="100"/>
    </row>
    <row r="231" ht="30.0" customHeight="1">
      <c r="A231" s="157" t="s">
        <v>897</v>
      </c>
      <c r="B231" s="157" t="s">
        <v>898</v>
      </c>
      <c r="C231" s="192">
        <f t="shared" si="1"/>
        <v>9.952393162</v>
      </c>
      <c r="D231" s="129"/>
      <c r="E231" s="130">
        <v>8.6</v>
      </c>
      <c r="F231" s="131">
        <v>6.85</v>
      </c>
      <c r="G231" s="131">
        <f t="shared" si="2"/>
        <v>7.725</v>
      </c>
      <c r="H231" s="132">
        <v>11.05</v>
      </c>
      <c r="I231" s="132">
        <v>13.25</v>
      </c>
      <c r="J231" s="132">
        <f t="shared" si="3"/>
        <v>12.15</v>
      </c>
      <c r="K231" s="133">
        <f t="shared" si="4"/>
        <v>9.9375</v>
      </c>
      <c r="L231" s="133"/>
      <c r="M231" s="134">
        <v>7.0</v>
      </c>
      <c r="N231" s="135">
        <v>8.25</v>
      </c>
      <c r="O231" s="136">
        <v>10.19</v>
      </c>
      <c r="P231" s="132">
        <v>10.9</v>
      </c>
      <c r="Q231" s="136">
        <v>7.63</v>
      </c>
      <c r="R231" s="136">
        <v>15.5</v>
      </c>
      <c r="S231" s="137">
        <v>8.75</v>
      </c>
      <c r="T231" s="138">
        <v>11.38</v>
      </c>
      <c r="U231" s="139">
        <f t="shared" si="5"/>
        <v>7.535714286</v>
      </c>
      <c r="V231" s="139">
        <f t="shared" si="6"/>
        <v>11.14</v>
      </c>
      <c r="W231" s="139">
        <f t="shared" si="7"/>
        <v>8.91</v>
      </c>
      <c r="X231" s="139">
        <f t="shared" si="8"/>
        <v>12.90384615</v>
      </c>
      <c r="Y231" s="139"/>
      <c r="Z231" s="140">
        <v>11.78</v>
      </c>
      <c r="AA231" s="141">
        <v>10.75</v>
      </c>
      <c r="AB231" s="142">
        <v>10.98</v>
      </c>
      <c r="AC231" s="141">
        <v>10.15</v>
      </c>
      <c r="AD231" s="140">
        <v>17.95</v>
      </c>
      <c r="AE231" s="141">
        <v>10.95</v>
      </c>
      <c r="AF231" s="144">
        <f t="shared" si="9"/>
        <v>12.09333333</v>
      </c>
      <c r="AG231" s="145"/>
      <c r="AH231" s="146">
        <v>6.28</v>
      </c>
      <c r="AI231" s="132">
        <v>9.25</v>
      </c>
      <c r="AJ231" s="132">
        <f t="shared" si="10"/>
        <v>7.468</v>
      </c>
      <c r="AK231" s="132">
        <v>5.18</v>
      </c>
      <c r="AL231" s="132">
        <v>13.25</v>
      </c>
      <c r="AM231" s="144">
        <f t="shared" si="11"/>
        <v>8.408</v>
      </c>
      <c r="AN231" s="147">
        <f t="shared" si="12"/>
        <v>7.57</v>
      </c>
      <c r="AO231" s="148">
        <f t="shared" si="13"/>
        <v>9.997</v>
      </c>
      <c r="AP231" s="148">
        <f t="shared" si="14"/>
        <v>9.905438596</v>
      </c>
      <c r="AQ231" s="148">
        <f t="shared" si="15"/>
        <v>9.952393162</v>
      </c>
      <c r="AR231" s="149">
        <f t="shared" si="16"/>
        <v>256</v>
      </c>
      <c r="AS231" s="133">
        <f t="shared" si="17"/>
        <v>50.90895299</v>
      </c>
      <c r="AT231" s="149">
        <f t="shared" si="18"/>
        <v>239</v>
      </c>
      <c r="AU231" s="133">
        <f t="shared" si="19"/>
        <v>58.47895299</v>
      </c>
      <c r="AV231" s="149">
        <f t="shared" si="20"/>
        <v>252</v>
      </c>
      <c r="AW231" s="133">
        <f t="shared" si="21"/>
        <v>53.23228632</v>
      </c>
      <c r="AX231" s="149">
        <f t="shared" si="22"/>
        <v>268</v>
      </c>
      <c r="AY231" s="147">
        <f t="shared" si="23"/>
        <v>45.66228632</v>
      </c>
      <c r="AZ231" s="149">
        <f t="shared" si="24"/>
        <v>260</v>
      </c>
      <c r="BA231" s="181"/>
      <c r="BB231" s="181"/>
      <c r="BC231" s="181"/>
      <c r="BD231" s="181"/>
      <c r="BE231" s="152"/>
      <c r="BF231" s="152"/>
      <c r="BG231" s="152"/>
      <c r="BH231" s="152"/>
      <c r="BI231" s="152"/>
      <c r="BJ231" s="152"/>
      <c r="BK231" s="152"/>
      <c r="BL231" s="152"/>
      <c r="BM231" s="152"/>
      <c r="BN231" s="100"/>
    </row>
    <row r="232" ht="30.0" customHeight="1">
      <c r="A232" s="153" t="s">
        <v>4990</v>
      </c>
      <c r="B232" s="153" t="s">
        <v>4991</v>
      </c>
      <c r="C232" s="102">
        <f t="shared" si="1"/>
        <v>10.32854701</v>
      </c>
      <c r="D232" s="103"/>
      <c r="E232" s="104">
        <v>7.98</v>
      </c>
      <c r="F232" s="105">
        <v>10.03</v>
      </c>
      <c r="G232" s="105">
        <f t="shared" si="2"/>
        <v>9.005</v>
      </c>
      <c r="H232" s="106">
        <v>9.23</v>
      </c>
      <c r="I232" s="106">
        <v>11.55</v>
      </c>
      <c r="J232" s="106">
        <f t="shared" si="3"/>
        <v>10.39</v>
      </c>
      <c r="K232" s="107">
        <f t="shared" si="4"/>
        <v>9.6975</v>
      </c>
      <c r="L232" s="107"/>
      <c r="M232" s="108">
        <v>7.0</v>
      </c>
      <c r="N232" s="109">
        <v>10.6</v>
      </c>
      <c r="O232" s="110">
        <v>8.38</v>
      </c>
      <c r="P232" s="106">
        <v>10.9</v>
      </c>
      <c r="Q232" s="110">
        <v>9.44</v>
      </c>
      <c r="R232" s="110">
        <v>14.69</v>
      </c>
      <c r="S232" s="154">
        <v>11.88</v>
      </c>
      <c r="T232" s="112">
        <v>9.13</v>
      </c>
      <c r="U232" s="113">
        <f t="shared" si="5"/>
        <v>8.542857143</v>
      </c>
      <c r="V232" s="113">
        <f t="shared" si="6"/>
        <v>10.015</v>
      </c>
      <c r="W232" s="113">
        <f t="shared" si="7"/>
        <v>8.91</v>
      </c>
      <c r="X232" s="113">
        <f t="shared" si="8"/>
        <v>13.60923077</v>
      </c>
      <c r="Y232" s="113"/>
      <c r="Z232" s="114">
        <v>11.7</v>
      </c>
      <c r="AA232" s="115">
        <v>8.95</v>
      </c>
      <c r="AB232" s="116">
        <v>13.7</v>
      </c>
      <c r="AC232" s="115">
        <v>14.03</v>
      </c>
      <c r="AD232" s="114">
        <v>11.55</v>
      </c>
      <c r="AE232" s="115">
        <v>9.35</v>
      </c>
      <c r="AF232" s="118">
        <f t="shared" si="9"/>
        <v>11.54666667</v>
      </c>
      <c r="AG232" s="119"/>
      <c r="AH232" s="120">
        <v>10.75</v>
      </c>
      <c r="AI232" s="106">
        <v>10.25</v>
      </c>
      <c r="AJ232" s="106">
        <f t="shared" si="10"/>
        <v>10.55</v>
      </c>
      <c r="AK232" s="106">
        <v>8.85</v>
      </c>
      <c r="AL232" s="106">
        <v>12.5</v>
      </c>
      <c r="AM232" s="118">
        <f t="shared" si="11"/>
        <v>10.31</v>
      </c>
      <c r="AN232" s="121">
        <f t="shared" si="12"/>
        <v>10.325</v>
      </c>
      <c r="AO232" s="122">
        <f t="shared" si="13"/>
        <v>10.7315</v>
      </c>
      <c r="AP232" s="122">
        <f t="shared" si="14"/>
        <v>9.904385965</v>
      </c>
      <c r="AQ232" s="122">
        <f t="shared" si="15"/>
        <v>10.32854701</v>
      </c>
      <c r="AR232" s="123">
        <f t="shared" si="16"/>
        <v>243</v>
      </c>
      <c r="AS232" s="107">
        <f t="shared" si="17"/>
        <v>51.27792735</v>
      </c>
      <c r="AT232" s="123">
        <f t="shared" si="18"/>
        <v>234</v>
      </c>
      <c r="AU232" s="107">
        <f t="shared" si="19"/>
        <v>61.60292735</v>
      </c>
      <c r="AV232" s="123">
        <f t="shared" si="20"/>
        <v>235</v>
      </c>
      <c r="AW232" s="107">
        <f t="shared" si="21"/>
        <v>61.60459402</v>
      </c>
      <c r="AX232" s="123">
        <f t="shared" si="22"/>
        <v>225</v>
      </c>
      <c r="AY232" s="121">
        <f t="shared" si="23"/>
        <v>51.27959402</v>
      </c>
      <c r="AZ232" s="123">
        <f t="shared" si="24"/>
        <v>229</v>
      </c>
      <c r="BA232" s="180"/>
      <c r="BB232" s="180"/>
      <c r="BC232" s="180"/>
      <c r="BD232" s="180"/>
      <c r="BE232" s="125"/>
      <c r="BF232" s="125"/>
      <c r="BG232" s="125"/>
      <c r="BH232" s="125"/>
      <c r="BI232" s="125"/>
      <c r="BJ232" s="125"/>
      <c r="BK232" s="125"/>
      <c r="BL232" s="125"/>
      <c r="BM232" s="125"/>
      <c r="BN232" s="100"/>
    </row>
    <row r="233" ht="30.0" customHeight="1">
      <c r="A233" s="157" t="s">
        <v>1895</v>
      </c>
      <c r="B233" s="157" t="s">
        <v>1896</v>
      </c>
      <c r="C233" s="128">
        <f t="shared" si="1"/>
        <v>10.01940171</v>
      </c>
      <c r="D233" s="129"/>
      <c r="E233" s="169">
        <v>4.2</v>
      </c>
      <c r="F233" s="131">
        <v>6.13</v>
      </c>
      <c r="G233" s="131">
        <f t="shared" si="2"/>
        <v>5.165</v>
      </c>
      <c r="H233" s="132">
        <v>8.1</v>
      </c>
      <c r="I233" s="132">
        <v>7.45</v>
      </c>
      <c r="J233" s="132">
        <f t="shared" si="3"/>
        <v>7.775</v>
      </c>
      <c r="K233" s="133">
        <f t="shared" si="4"/>
        <v>6.47</v>
      </c>
      <c r="L233" s="133"/>
      <c r="M233" s="134">
        <v>7.0</v>
      </c>
      <c r="N233" s="135">
        <v>7.63</v>
      </c>
      <c r="O233" s="136">
        <v>7.75</v>
      </c>
      <c r="P233" s="132">
        <v>10.75</v>
      </c>
      <c r="Q233" s="136">
        <v>9.94</v>
      </c>
      <c r="R233" s="136">
        <v>14.75</v>
      </c>
      <c r="S233" s="137">
        <v>9.0</v>
      </c>
      <c r="T233" s="138">
        <v>10.13</v>
      </c>
      <c r="U233" s="139">
        <f t="shared" si="5"/>
        <v>7.27</v>
      </c>
      <c r="V233" s="139">
        <f t="shared" si="6"/>
        <v>10.44</v>
      </c>
      <c r="W233" s="139">
        <f t="shared" si="7"/>
        <v>8.845</v>
      </c>
      <c r="X233" s="139">
        <f t="shared" si="8"/>
        <v>12.53846154</v>
      </c>
      <c r="Y233" s="139"/>
      <c r="Z233" s="140">
        <v>9.73</v>
      </c>
      <c r="AA233" s="158">
        <v>11.05</v>
      </c>
      <c r="AB233" s="142">
        <v>11.95</v>
      </c>
      <c r="AC233" s="158">
        <v>12.48</v>
      </c>
      <c r="AD233" s="140">
        <v>16.05</v>
      </c>
      <c r="AE233" s="158">
        <v>15.35</v>
      </c>
      <c r="AF233" s="144">
        <f t="shared" si="9"/>
        <v>12.76833333</v>
      </c>
      <c r="AG233" s="145"/>
      <c r="AH233" s="146">
        <v>13.83</v>
      </c>
      <c r="AI233" s="132">
        <v>11.75</v>
      </c>
      <c r="AJ233" s="132">
        <f t="shared" si="10"/>
        <v>12.998</v>
      </c>
      <c r="AK233" s="132">
        <v>11.6</v>
      </c>
      <c r="AL233" s="132">
        <v>14.0</v>
      </c>
      <c r="AM233" s="144">
        <f t="shared" si="11"/>
        <v>12.56</v>
      </c>
      <c r="AN233" s="147">
        <f t="shared" si="12"/>
        <v>12.76833333</v>
      </c>
      <c r="AO233" s="148">
        <f t="shared" si="13"/>
        <v>10.16116667</v>
      </c>
      <c r="AP233" s="148">
        <f t="shared" si="14"/>
        <v>9.870175439</v>
      </c>
      <c r="AQ233" s="148">
        <f t="shared" si="15"/>
        <v>10.01940171</v>
      </c>
      <c r="AR233" s="149">
        <f t="shared" si="16"/>
        <v>254</v>
      </c>
      <c r="AS233" s="133">
        <f t="shared" si="17"/>
        <v>47.13880342</v>
      </c>
      <c r="AT233" s="149">
        <f t="shared" si="18"/>
        <v>262</v>
      </c>
      <c r="AU233" s="133">
        <f t="shared" si="19"/>
        <v>59.90713675</v>
      </c>
      <c r="AV233" s="149">
        <f t="shared" si="20"/>
        <v>242</v>
      </c>
      <c r="AW233" s="133">
        <f t="shared" si="21"/>
        <v>59.67547009</v>
      </c>
      <c r="AX233" s="149">
        <f t="shared" si="22"/>
        <v>240</v>
      </c>
      <c r="AY233" s="147">
        <f t="shared" si="23"/>
        <v>46.90713675</v>
      </c>
      <c r="AZ233" s="149">
        <f t="shared" si="24"/>
        <v>249</v>
      </c>
      <c r="BA233" s="181"/>
      <c r="BB233" s="181"/>
      <c r="BC233" s="181"/>
      <c r="BD233" s="181"/>
      <c r="BE233" s="152"/>
      <c r="BF233" s="152"/>
      <c r="BG233" s="152"/>
      <c r="BH233" s="152"/>
      <c r="BI233" s="152"/>
      <c r="BJ233" s="152"/>
      <c r="BK233" s="152"/>
      <c r="BL233" s="152"/>
      <c r="BM233" s="152"/>
      <c r="BN233" s="100"/>
    </row>
    <row r="234" ht="30.0" customHeight="1">
      <c r="A234" s="101" t="s">
        <v>2547</v>
      </c>
      <c r="B234" s="101" t="s">
        <v>2548</v>
      </c>
      <c r="C234" s="102">
        <f t="shared" si="1"/>
        <v>10.83760684</v>
      </c>
      <c r="D234" s="103"/>
      <c r="E234" s="167">
        <v>9.83</v>
      </c>
      <c r="F234" s="167">
        <v>7.4</v>
      </c>
      <c r="G234" s="105">
        <f t="shared" si="2"/>
        <v>8.615</v>
      </c>
      <c r="H234" s="106">
        <v>7.93</v>
      </c>
      <c r="I234" s="106">
        <v>11.15</v>
      </c>
      <c r="J234" s="106">
        <f t="shared" si="3"/>
        <v>9.54</v>
      </c>
      <c r="K234" s="107">
        <f t="shared" si="4"/>
        <v>9.0775</v>
      </c>
      <c r="L234" s="107"/>
      <c r="M234" s="108">
        <v>7.0</v>
      </c>
      <c r="N234" s="109">
        <v>9.0</v>
      </c>
      <c r="O234" s="110">
        <v>12.94</v>
      </c>
      <c r="P234" s="106">
        <v>12.85</v>
      </c>
      <c r="Q234" s="110">
        <v>12.19</v>
      </c>
      <c r="R234" s="110">
        <v>13.5</v>
      </c>
      <c r="S234" s="154">
        <v>13.88</v>
      </c>
      <c r="T234" s="112">
        <v>12.88</v>
      </c>
      <c r="U234" s="113">
        <f t="shared" si="5"/>
        <v>7.857142857</v>
      </c>
      <c r="V234" s="113">
        <f t="shared" si="6"/>
        <v>12.865</v>
      </c>
      <c r="W234" s="113">
        <f t="shared" si="7"/>
        <v>12.565</v>
      </c>
      <c r="X234" s="113">
        <f t="shared" si="8"/>
        <v>13.64615385</v>
      </c>
      <c r="Y234" s="113"/>
      <c r="Z234" s="114">
        <v>12.63</v>
      </c>
      <c r="AA234" s="115">
        <v>10.0</v>
      </c>
      <c r="AB234" s="116">
        <v>12.63</v>
      </c>
      <c r="AC234" s="115">
        <v>11.23</v>
      </c>
      <c r="AD234" s="114">
        <v>17.9</v>
      </c>
      <c r="AE234" s="115">
        <v>11.05</v>
      </c>
      <c r="AF234" s="118">
        <f t="shared" si="9"/>
        <v>12.57333333</v>
      </c>
      <c r="AG234" s="119"/>
      <c r="AH234" s="120">
        <v>8.23</v>
      </c>
      <c r="AI234" s="106">
        <v>11.88</v>
      </c>
      <c r="AJ234" s="106">
        <f t="shared" si="10"/>
        <v>9.69</v>
      </c>
      <c r="AK234" s="106">
        <v>5.35</v>
      </c>
      <c r="AL234" s="106">
        <v>13.0</v>
      </c>
      <c r="AM234" s="118">
        <f t="shared" si="11"/>
        <v>8.41</v>
      </c>
      <c r="AN234" s="121">
        <f t="shared" si="12"/>
        <v>8.673333333</v>
      </c>
      <c r="AO234" s="122">
        <f t="shared" si="13"/>
        <v>11.80333333</v>
      </c>
      <c r="AP234" s="122">
        <f t="shared" si="14"/>
        <v>9.821052632</v>
      </c>
      <c r="AQ234" s="122">
        <f t="shared" si="15"/>
        <v>10.83760684</v>
      </c>
      <c r="AR234" s="123">
        <f t="shared" si="16"/>
        <v>219</v>
      </c>
      <c r="AS234" s="107">
        <f t="shared" si="17"/>
        <v>53.33938034</v>
      </c>
      <c r="AT234" s="123">
        <f t="shared" si="18"/>
        <v>214</v>
      </c>
      <c r="AU234" s="107">
        <f t="shared" si="19"/>
        <v>62.01271368</v>
      </c>
      <c r="AV234" s="123">
        <f t="shared" si="20"/>
        <v>232</v>
      </c>
      <c r="AW234" s="107">
        <f t="shared" si="21"/>
        <v>57.09938034</v>
      </c>
      <c r="AX234" s="123">
        <f t="shared" si="22"/>
        <v>248</v>
      </c>
      <c r="AY234" s="121">
        <f t="shared" si="23"/>
        <v>48.42604701</v>
      </c>
      <c r="AZ234" s="123">
        <f t="shared" si="24"/>
        <v>242</v>
      </c>
      <c r="BA234" s="182"/>
      <c r="BB234" s="182"/>
      <c r="BC234" s="182"/>
      <c r="BD234" s="182"/>
      <c r="BE234" s="125"/>
      <c r="BF234" s="125"/>
      <c r="BG234" s="125"/>
      <c r="BH234" s="125"/>
      <c r="BI234" s="125"/>
      <c r="BJ234" s="125"/>
      <c r="BK234" s="125"/>
      <c r="BL234" s="125"/>
      <c r="BM234" s="125"/>
      <c r="BN234" s="100"/>
    </row>
    <row r="235" ht="30.0" customHeight="1">
      <c r="A235" s="157" t="s">
        <v>1102</v>
      </c>
      <c r="B235" s="157" t="s">
        <v>1103</v>
      </c>
      <c r="C235" s="128">
        <f t="shared" si="1"/>
        <v>11.03034188</v>
      </c>
      <c r="D235" s="129"/>
      <c r="E235" s="130">
        <v>6.23</v>
      </c>
      <c r="F235" s="131">
        <v>7.4</v>
      </c>
      <c r="G235" s="131">
        <f t="shared" si="2"/>
        <v>6.815</v>
      </c>
      <c r="H235" s="132">
        <v>3.7</v>
      </c>
      <c r="I235" s="132">
        <v>9.2</v>
      </c>
      <c r="J235" s="132">
        <f t="shared" si="3"/>
        <v>6.45</v>
      </c>
      <c r="K235" s="133">
        <f t="shared" si="4"/>
        <v>6.6325</v>
      </c>
      <c r="L235" s="133"/>
      <c r="M235" s="134">
        <v>7.0</v>
      </c>
      <c r="N235" s="135">
        <v>10.64</v>
      </c>
      <c r="O235" s="136">
        <v>13.63</v>
      </c>
      <c r="P235" s="132">
        <v>14.15</v>
      </c>
      <c r="Q235" s="136">
        <v>10.75</v>
      </c>
      <c r="R235" s="136">
        <v>17.38</v>
      </c>
      <c r="S235" s="137">
        <v>11.13</v>
      </c>
      <c r="T235" s="138">
        <v>10.38</v>
      </c>
      <c r="U235" s="139">
        <f t="shared" si="5"/>
        <v>8.56</v>
      </c>
      <c r="V235" s="139">
        <f t="shared" si="6"/>
        <v>12.265</v>
      </c>
      <c r="W235" s="139">
        <f t="shared" si="7"/>
        <v>12.19</v>
      </c>
      <c r="X235" s="139">
        <f t="shared" si="8"/>
        <v>14.97615385</v>
      </c>
      <c r="Y235" s="139"/>
      <c r="Z235" s="140">
        <v>12.43</v>
      </c>
      <c r="AA235" s="141">
        <v>13.08</v>
      </c>
      <c r="AB235" s="142">
        <v>13.65</v>
      </c>
      <c r="AC235" s="141">
        <v>13.05</v>
      </c>
      <c r="AD235" s="140">
        <v>16.75</v>
      </c>
      <c r="AE235" s="141">
        <v>15.08</v>
      </c>
      <c r="AF235" s="144">
        <f t="shared" si="9"/>
        <v>14.00666667</v>
      </c>
      <c r="AG235" s="145"/>
      <c r="AH235" s="146">
        <v>13.1</v>
      </c>
      <c r="AI235" s="132">
        <v>13.25</v>
      </c>
      <c r="AJ235" s="132">
        <f t="shared" si="10"/>
        <v>13.16</v>
      </c>
      <c r="AK235" s="132">
        <v>7.65</v>
      </c>
      <c r="AL235" s="132">
        <v>11.25</v>
      </c>
      <c r="AM235" s="144">
        <f t="shared" si="11"/>
        <v>9.09</v>
      </c>
      <c r="AN235" s="147">
        <f t="shared" si="12"/>
        <v>11</v>
      </c>
      <c r="AO235" s="148">
        <f t="shared" si="13"/>
        <v>12.19333333</v>
      </c>
      <c r="AP235" s="148">
        <f t="shared" si="14"/>
        <v>9.806140351</v>
      </c>
      <c r="AQ235" s="148">
        <f t="shared" si="15"/>
        <v>11.03034188</v>
      </c>
      <c r="AR235" s="149">
        <f t="shared" si="16"/>
        <v>209</v>
      </c>
      <c r="AS235" s="133">
        <f t="shared" si="17"/>
        <v>52.03651709</v>
      </c>
      <c r="AT235" s="149">
        <f t="shared" si="18"/>
        <v>229</v>
      </c>
      <c r="AU235" s="133">
        <f t="shared" si="19"/>
        <v>63.03651709</v>
      </c>
      <c r="AV235" s="149">
        <f t="shared" si="20"/>
        <v>227</v>
      </c>
      <c r="AW235" s="133">
        <f t="shared" si="21"/>
        <v>61.33318376</v>
      </c>
      <c r="AX235" s="149">
        <f t="shared" si="22"/>
        <v>227</v>
      </c>
      <c r="AY235" s="147">
        <f t="shared" si="23"/>
        <v>50.33318376</v>
      </c>
      <c r="AZ235" s="149">
        <f t="shared" si="24"/>
        <v>234</v>
      </c>
      <c r="BA235" s="181"/>
      <c r="BB235" s="181"/>
      <c r="BC235" s="181"/>
      <c r="BD235" s="181"/>
      <c r="BE235" s="152"/>
      <c r="BF235" s="152"/>
      <c r="BG235" s="152"/>
      <c r="BH235" s="152"/>
      <c r="BI235" s="152"/>
      <c r="BJ235" s="152"/>
      <c r="BK235" s="152"/>
      <c r="BL235" s="152"/>
      <c r="BM235" s="152"/>
      <c r="BN235" s="100"/>
    </row>
    <row r="236" ht="30.0" customHeight="1">
      <c r="A236" s="101" t="s">
        <v>2563</v>
      </c>
      <c r="B236" s="101" t="s">
        <v>2564</v>
      </c>
      <c r="C236" s="102">
        <f t="shared" si="1"/>
        <v>11.31547009</v>
      </c>
      <c r="D236" s="103"/>
      <c r="E236" s="167">
        <v>10.7</v>
      </c>
      <c r="F236" s="167">
        <v>12.8</v>
      </c>
      <c r="G236" s="105">
        <f t="shared" si="2"/>
        <v>11.75</v>
      </c>
      <c r="H236" s="106">
        <v>7.88</v>
      </c>
      <c r="I236" s="106">
        <v>9.15</v>
      </c>
      <c r="J236" s="106">
        <f t="shared" si="3"/>
        <v>8.515</v>
      </c>
      <c r="K236" s="107">
        <f t="shared" si="4"/>
        <v>10.1325</v>
      </c>
      <c r="L236" s="107"/>
      <c r="M236" s="108">
        <v>7.0</v>
      </c>
      <c r="N236" s="109">
        <v>10.26</v>
      </c>
      <c r="O236" s="110">
        <v>10.63</v>
      </c>
      <c r="P236" s="106">
        <v>10.1</v>
      </c>
      <c r="Q236" s="110">
        <v>15.06</v>
      </c>
      <c r="R236" s="110">
        <v>11.88</v>
      </c>
      <c r="S236" s="154">
        <v>11.0</v>
      </c>
      <c r="T236" s="112">
        <v>8.63</v>
      </c>
      <c r="U236" s="113">
        <f t="shared" si="5"/>
        <v>8.397142857</v>
      </c>
      <c r="V236" s="113">
        <f t="shared" si="6"/>
        <v>9.365</v>
      </c>
      <c r="W236" s="113">
        <f t="shared" si="7"/>
        <v>12.845</v>
      </c>
      <c r="X236" s="113">
        <f t="shared" si="8"/>
        <v>11.54153846</v>
      </c>
      <c r="Y236" s="113"/>
      <c r="Z236" s="114">
        <v>11.45</v>
      </c>
      <c r="AA236" s="115">
        <v>13.73</v>
      </c>
      <c r="AB236" s="116">
        <v>17.3</v>
      </c>
      <c r="AC236" s="115">
        <v>16.3</v>
      </c>
      <c r="AD236" s="114">
        <v>9.85</v>
      </c>
      <c r="AE236" s="115">
        <v>8.08</v>
      </c>
      <c r="AF236" s="118">
        <f t="shared" si="9"/>
        <v>12.785</v>
      </c>
      <c r="AG236" s="119"/>
      <c r="AH236" s="120">
        <v>14.93</v>
      </c>
      <c r="AI236" s="106">
        <v>15.88</v>
      </c>
      <c r="AJ236" s="106">
        <f t="shared" si="10"/>
        <v>15.31</v>
      </c>
      <c r="AK236" s="106">
        <v>10.0</v>
      </c>
      <c r="AL236" s="106">
        <v>13.0</v>
      </c>
      <c r="AM236" s="118">
        <f t="shared" si="11"/>
        <v>11.2</v>
      </c>
      <c r="AN236" s="121">
        <f t="shared" si="12"/>
        <v>13.12333333</v>
      </c>
      <c r="AO236" s="122">
        <f t="shared" si="13"/>
        <v>12.75766667</v>
      </c>
      <c r="AP236" s="122">
        <f t="shared" si="14"/>
        <v>9.797368421</v>
      </c>
      <c r="AQ236" s="122">
        <f t="shared" si="15"/>
        <v>11.31547009</v>
      </c>
      <c r="AR236" s="123">
        <f t="shared" si="16"/>
        <v>185</v>
      </c>
      <c r="AS236" s="107">
        <f t="shared" si="17"/>
        <v>53.7917735</v>
      </c>
      <c r="AT236" s="123">
        <f t="shared" si="18"/>
        <v>210</v>
      </c>
      <c r="AU236" s="107">
        <f t="shared" si="19"/>
        <v>66.91510684</v>
      </c>
      <c r="AV236" s="123">
        <f t="shared" si="20"/>
        <v>192</v>
      </c>
      <c r="AW236" s="107">
        <f t="shared" si="21"/>
        <v>69.27010684</v>
      </c>
      <c r="AX236" s="123">
        <f t="shared" si="22"/>
        <v>173</v>
      </c>
      <c r="AY236" s="121">
        <f t="shared" si="23"/>
        <v>56.1467735</v>
      </c>
      <c r="AZ236" s="123">
        <f t="shared" si="24"/>
        <v>179</v>
      </c>
      <c r="BA236" s="182"/>
      <c r="BB236" s="182"/>
      <c r="BC236" s="182"/>
      <c r="BD236" s="182"/>
      <c r="BE236" s="125"/>
      <c r="BF236" s="125"/>
      <c r="BG236" s="125"/>
      <c r="BH236" s="125"/>
      <c r="BI236" s="125"/>
      <c r="BJ236" s="125"/>
      <c r="BK236" s="125"/>
      <c r="BL236" s="125"/>
      <c r="BM236" s="125"/>
      <c r="BN236" s="100"/>
    </row>
    <row r="237" ht="30.0" customHeight="1">
      <c r="A237" s="160" t="s">
        <v>3136</v>
      </c>
      <c r="B237" s="160" t="s">
        <v>3137</v>
      </c>
      <c r="C237" s="128">
        <f t="shared" si="1"/>
        <v>10.30179487</v>
      </c>
      <c r="D237" s="129"/>
      <c r="E237" s="130">
        <v>8.6</v>
      </c>
      <c r="F237" s="131">
        <v>6.75</v>
      </c>
      <c r="G237" s="131">
        <f t="shared" si="2"/>
        <v>7.675</v>
      </c>
      <c r="H237" s="132">
        <v>11.1</v>
      </c>
      <c r="I237" s="132">
        <v>8.85</v>
      </c>
      <c r="J237" s="132">
        <f t="shared" si="3"/>
        <v>9.975</v>
      </c>
      <c r="K237" s="133">
        <f t="shared" si="4"/>
        <v>8.825</v>
      </c>
      <c r="L237" s="133"/>
      <c r="M237" s="134">
        <v>7.0</v>
      </c>
      <c r="N237" s="135">
        <v>13.06</v>
      </c>
      <c r="O237" s="136">
        <v>9.69</v>
      </c>
      <c r="P237" s="132">
        <v>7.95</v>
      </c>
      <c r="Q237" s="136">
        <v>8.94</v>
      </c>
      <c r="R237" s="136">
        <v>14.38</v>
      </c>
      <c r="S237" s="137">
        <v>11.88</v>
      </c>
      <c r="T237" s="138">
        <v>8.75</v>
      </c>
      <c r="U237" s="139">
        <f t="shared" si="5"/>
        <v>9.597142857</v>
      </c>
      <c r="V237" s="139">
        <f t="shared" si="6"/>
        <v>8.35</v>
      </c>
      <c r="W237" s="139">
        <f t="shared" si="7"/>
        <v>9.315</v>
      </c>
      <c r="X237" s="139">
        <f t="shared" si="8"/>
        <v>13.41846154</v>
      </c>
      <c r="Y237" s="139"/>
      <c r="Z237" s="140">
        <v>14.35</v>
      </c>
      <c r="AA237" s="141">
        <v>11.2</v>
      </c>
      <c r="AB237" s="142">
        <v>16.0</v>
      </c>
      <c r="AC237" s="141">
        <v>17.75</v>
      </c>
      <c r="AD237" s="140">
        <v>15.15</v>
      </c>
      <c r="AE237" s="141">
        <v>8.18</v>
      </c>
      <c r="AF237" s="144">
        <f t="shared" si="9"/>
        <v>13.77166667</v>
      </c>
      <c r="AG237" s="145"/>
      <c r="AH237" s="146">
        <v>8.1</v>
      </c>
      <c r="AI237" s="132">
        <v>12.0</v>
      </c>
      <c r="AJ237" s="132">
        <f t="shared" si="10"/>
        <v>9.66</v>
      </c>
      <c r="AK237" s="132">
        <v>6.83</v>
      </c>
      <c r="AL237" s="132">
        <v>12.5</v>
      </c>
      <c r="AM237" s="144">
        <f t="shared" si="11"/>
        <v>9.098</v>
      </c>
      <c r="AN237" s="147">
        <f t="shared" si="12"/>
        <v>9.06</v>
      </c>
      <c r="AO237" s="148">
        <f t="shared" si="13"/>
        <v>10.81133333</v>
      </c>
      <c r="AP237" s="148">
        <f t="shared" si="14"/>
        <v>9.765438596</v>
      </c>
      <c r="AQ237" s="148">
        <f t="shared" si="15"/>
        <v>10.30179487</v>
      </c>
      <c r="AR237" s="149">
        <f t="shared" si="16"/>
        <v>244</v>
      </c>
      <c r="AS237" s="133">
        <f t="shared" si="17"/>
        <v>50.66025641</v>
      </c>
      <c r="AT237" s="149">
        <f t="shared" si="18"/>
        <v>244</v>
      </c>
      <c r="AU237" s="133">
        <f t="shared" si="19"/>
        <v>59.72025641</v>
      </c>
      <c r="AV237" s="149">
        <f t="shared" si="20"/>
        <v>243</v>
      </c>
      <c r="AW237" s="133">
        <f t="shared" si="21"/>
        <v>60.60858974</v>
      </c>
      <c r="AX237" s="149">
        <f t="shared" si="22"/>
        <v>232</v>
      </c>
      <c r="AY237" s="147">
        <f t="shared" si="23"/>
        <v>51.54858974</v>
      </c>
      <c r="AZ237" s="149">
        <f t="shared" si="24"/>
        <v>226</v>
      </c>
      <c r="BA237" s="179"/>
      <c r="BB237" s="179"/>
      <c r="BC237" s="179"/>
      <c r="BD237" s="179"/>
      <c r="BE237" s="152"/>
      <c r="BF237" s="152"/>
      <c r="BG237" s="152"/>
      <c r="BH237" s="152"/>
      <c r="BI237" s="152"/>
      <c r="BJ237" s="152"/>
      <c r="BK237" s="152"/>
      <c r="BL237" s="152"/>
      <c r="BM237" s="152"/>
      <c r="BN237" s="100"/>
    </row>
    <row r="238" ht="30.0" customHeight="1">
      <c r="A238" s="153" t="s">
        <v>4470</v>
      </c>
      <c r="B238" s="153" t="s">
        <v>1845</v>
      </c>
      <c r="C238" s="102">
        <f t="shared" si="1"/>
        <v>10.57649573</v>
      </c>
      <c r="D238" s="103"/>
      <c r="E238" s="104">
        <v>8.7</v>
      </c>
      <c r="F238" s="105">
        <v>6.78</v>
      </c>
      <c r="G238" s="105">
        <f t="shared" si="2"/>
        <v>7.74</v>
      </c>
      <c r="H238" s="106">
        <v>9.35</v>
      </c>
      <c r="I238" s="106">
        <v>7.85</v>
      </c>
      <c r="J238" s="106">
        <f t="shared" si="3"/>
        <v>8.6</v>
      </c>
      <c r="K238" s="107">
        <f t="shared" si="4"/>
        <v>8.17</v>
      </c>
      <c r="L238" s="107"/>
      <c r="M238" s="108">
        <v>7.0</v>
      </c>
      <c r="N238" s="109">
        <v>12.75</v>
      </c>
      <c r="O238" s="110">
        <v>7.75</v>
      </c>
      <c r="P238" s="106">
        <v>2.1</v>
      </c>
      <c r="Q238" s="110">
        <v>14.81</v>
      </c>
      <c r="R238" s="110">
        <v>15.38</v>
      </c>
      <c r="S238" s="154">
        <v>8.63</v>
      </c>
      <c r="T238" s="112">
        <v>7.75</v>
      </c>
      <c r="U238" s="113">
        <f t="shared" si="5"/>
        <v>9.464285714</v>
      </c>
      <c r="V238" s="113">
        <f t="shared" si="6"/>
        <v>4.925</v>
      </c>
      <c r="W238" s="113">
        <f t="shared" si="7"/>
        <v>11.28</v>
      </c>
      <c r="X238" s="113">
        <f t="shared" si="8"/>
        <v>12.78384615</v>
      </c>
      <c r="Y238" s="113"/>
      <c r="Z238" s="114">
        <v>14.3</v>
      </c>
      <c r="AA238" s="115">
        <v>13.0</v>
      </c>
      <c r="AB238" s="116">
        <v>13.55</v>
      </c>
      <c r="AC238" s="115">
        <v>15.43</v>
      </c>
      <c r="AD238" s="114">
        <v>9.25</v>
      </c>
      <c r="AE238" s="115">
        <v>8.63</v>
      </c>
      <c r="AF238" s="118">
        <f t="shared" si="9"/>
        <v>12.36</v>
      </c>
      <c r="AG238" s="119"/>
      <c r="AH238" s="120">
        <v>10.9</v>
      </c>
      <c r="AI238" s="106">
        <v>16.63</v>
      </c>
      <c r="AJ238" s="106">
        <f t="shared" si="10"/>
        <v>13.192</v>
      </c>
      <c r="AK238" s="106">
        <v>13.95</v>
      </c>
      <c r="AL238" s="106">
        <v>16.25</v>
      </c>
      <c r="AM238" s="118">
        <f t="shared" si="11"/>
        <v>14.87</v>
      </c>
      <c r="AN238" s="121">
        <f t="shared" si="12"/>
        <v>13.76333333</v>
      </c>
      <c r="AO238" s="122">
        <f t="shared" si="13"/>
        <v>11.3795</v>
      </c>
      <c r="AP238" s="122">
        <f t="shared" si="14"/>
        <v>9.73122807</v>
      </c>
      <c r="AQ238" s="122">
        <f t="shared" si="15"/>
        <v>10.57649573</v>
      </c>
      <c r="AR238" s="123">
        <f t="shared" si="16"/>
        <v>231</v>
      </c>
      <c r="AS238" s="107">
        <f t="shared" si="17"/>
        <v>52.40799145</v>
      </c>
      <c r="AT238" s="123">
        <f t="shared" si="18"/>
        <v>223</v>
      </c>
      <c r="AU238" s="107">
        <f t="shared" si="19"/>
        <v>66.17132479</v>
      </c>
      <c r="AV238" s="123">
        <f t="shared" si="20"/>
        <v>200</v>
      </c>
      <c r="AW238" s="107">
        <f t="shared" si="21"/>
        <v>69.59965812</v>
      </c>
      <c r="AX238" s="123">
        <f t="shared" si="22"/>
        <v>167</v>
      </c>
      <c r="AY238" s="121">
        <f t="shared" si="23"/>
        <v>55.83632479</v>
      </c>
      <c r="AZ238" s="123">
        <f t="shared" si="24"/>
        <v>183</v>
      </c>
      <c r="BA238" s="180"/>
      <c r="BB238" s="180"/>
      <c r="BC238" s="180"/>
      <c r="BD238" s="180"/>
      <c r="BE238" s="125"/>
      <c r="BF238" s="125"/>
      <c r="BG238" s="125"/>
      <c r="BH238" s="125"/>
      <c r="BI238" s="125"/>
      <c r="BJ238" s="125"/>
      <c r="BK238" s="125"/>
      <c r="BL238" s="125"/>
      <c r="BM238" s="125"/>
      <c r="BN238" s="100"/>
    </row>
    <row r="239" ht="30.0" customHeight="1">
      <c r="A239" s="157" t="s">
        <v>2322</v>
      </c>
      <c r="B239" s="157" t="s">
        <v>329</v>
      </c>
      <c r="C239" s="128">
        <f t="shared" si="1"/>
        <v>10.39991453</v>
      </c>
      <c r="D239" s="129"/>
      <c r="E239" s="130">
        <v>11.13</v>
      </c>
      <c r="F239" s="131">
        <v>4.15</v>
      </c>
      <c r="G239" s="131">
        <f t="shared" si="2"/>
        <v>7.64</v>
      </c>
      <c r="H239" s="132">
        <v>13.08</v>
      </c>
      <c r="I239" s="132">
        <v>11.3</v>
      </c>
      <c r="J239" s="132">
        <f t="shared" si="3"/>
        <v>12.19</v>
      </c>
      <c r="K239" s="133">
        <f t="shared" si="4"/>
        <v>9.915</v>
      </c>
      <c r="L239" s="133"/>
      <c r="M239" s="134">
        <v>7.0</v>
      </c>
      <c r="N239" s="135">
        <v>12.06</v>
      </c>
      <c r="O239" s="136">
        <v>14.25</v>
      </c>
      <c r="P239" s="132">
        <v>15.05</v>
      </c>
      <c r="Q239" s="136">
        <v>8.5</v>
      </c>
      <c r="R239" s="183">
        <v>16.38</v>
      </c>
      <c r="S239" s="137">
        <v>14.88</v>
      </c>
      <c r="T239" s="138">
        <v>11.75</v>
      </c>
      <c r="U239" s="139">
        <f t="shared" si="5"/>
        <v>9.168571429</v>
      </c>
      <c r="V239" s="139">
        <f t="shared" si="6"/>
        <v>13.4</v>
      </c>
      <c r="W239" s="139">
        <f t="shared" si="7"/>
        <v>11.375</v>
      </c>
      <c r="X239" s="139">
        <f t="shared" si="8"/>
        <v>15.80307692</v>
      </c>
      <c r="Y239" s="139"/>
      <c r="Z239" s="140">
        <v>14.6</v>
      </c>
      <c r="AA239" s="141">
        <v>10.23</v>
      </c>
      <c r="AB239" s="142">
        <v>12.85</v>
      </c>
      <c r="AC239" s="141">
        <v>11.53</v>
      </c>
      <c r="AD239" s="140">
        <v>17.45</v>
      </c>
      <c r="AE239" s="141">
        <v>7.75</v>
      </c>
      <c r="AF239" s="144">
        <f t="shared" si="9"/>
        <v>12.40166667</v>
      </c>
      <c r="AG239" s="145"/>
      <c r="AH239" s="146">
        <v>2.35</v>
      </c>
      <c r="AI239" s="132">
        <v>9.38</v>
      </c>
      <c r="AJ239" s="132">
        <f t="shared" si="10"/>
        <v>5.162</v>
      </c>
      <c r="AK239" s="132">
        <v>1.73</v>
      </c>
      <c r="AL239" s="132">
        <v>4.25</v>
      </c>
      <c r="AM239" s="144">
        <f t="shared" si="11"/>
        <v>2.738</v>
      </c>
      <c r="AN239" s="147">
        <f t="shared" si="12"/>
        <v>3.631666667</v>
      </c>
      <c r="AO239" s="148">
        <f t="shared" si="13"/>
        <v>11.09066667</v>
      </c>
      <c r="AP239" s="148">
        <f t="shared" si="14"/>
        <v>9.672807018</v>
      </c>
      <c r="AQ239" s="148">
        <f t="shared" si="15"/>
        <v>10.39991453</v>
      </c>
      <c r="AR239" s="149">
        <f t="shared" si="16"/>
        <v>239</v>
      </c>
      <c r="AS239" s="133">
        <f t="shared" si="17"/>
        <v>53.96649573</v>
      </c>
      <c r="AT239" s="149">
        <f t="shared" si="18"/>
        <v>208</v>
      </c>
      <c r="AU239" s="133">
        <f t="shared" si="19"/>
        <v>57.59816239</v>
      </c>
      <c r="AV239" s="149">
        <f t="shared" si="20"/>
        <v>256</v>
      </c>
      <c r="AW239" s="133">
        <f t="shared" si="21"/>
        <v>50.03816239</v>
      </c>
      <c r="AX239" s="149">
        <f t="shared" si="22"/>
        <v>278</v>
      </c>
      <c r="AY239" s="147">
        <f t="shared" si="23"/>
        <v>46.40649573</v>
      </c>
      <c r="AZ239" s="149">
        <f t="shared" si="24"/>
        <v>252</v>
      </c>
      <c r="BA239" s="181"/>
      <c r="BB239" s="181"/>
      <c r="BC239" s="181"/>
      <c r="BD239" s="181"/>
      <c r="BE239" s="152"/>
      <c r="BF239" s="152"/>
      <c r="BG239" s="152"/>
      <c r="BH239" s="152"/>
      <c r="BI239" s="152"/>
      <c r="BJ239" s="152"/>
      <c r="BK239" s="152"/>
      <c r="BL239" s="152"/>
      <c r="BM239" s="152"/>
      <c r="BN239" s="100"/>
    </row>
    <row r="240" ht="30.0" customHeight="1">
      <c r="A240" s="153" t="s">
        <v>3330</v>
      </c>
      <c r="B240" s="153" t="s">
        <v>252</v>
      </c>
      <c r="C240" s="102">
        <f t="shared" si="1"/>
        <v>9.115897436</v>
      </c>
      <c r="D240" s="103"/>
      <c r="E240" s="167">
        <v>7.75</v>
      </c>
      <c r="F240" s="167">
        <v>3.63</v>
      </c>
      <c r="G240" s="105">
        <f t="shared" si="2"/>
        <v>5.69</v>
      </c>
      <c r="H240" s="106">
        <v>10.53</v>
      </c>
      <c r="I240" s="106">
        <v>12.65</v>
      </c>
      <c r="J240" s="106">
        <f t="shared" si="3"/>
        <v>11.59</v>
      </c>
      <c r="K240" s="107">
        <f t="shared" si="4"/>
        <v>8.64</v>
      </c>
      <c r="L240" s="107"/>
      <c r="M240" s="108">
        <v>7.0</v>
      </c>
      <c r="N240" s="109">
        <v>7.88</v>
      </c>
      <c r="O240" s="110">
        <v>7.0</v>
      </c>
      <c r="P240" s="106">
        <v>14.1</v>
      </c>
      <c r="Q240" s="110">
        <v>7.75</v>
      </c>
      <c r="R240" s="110">
        <v>16.88</v>
      </c>
      <c r="S240" s="154">
        <v>8.63</v>
      </c>
      <c r="T240" s="112">
        <v>9.63</v>
      </c>
      <c r="U240" s="113">
        <f t="shared" si="5"/>
        <v>7.377142857</v>
      </c>
      <c r="V240" s="113">
        <f t="shared" si="6"/>
        <v>11.865</v>
      </c>
      <c r="W240" s="113">
        <f t="shared" si="7"/>
        <v>7.375</v>
      </c>
      <c r="X240" s="113">
        <f t="shared" si="8"/>
        <v>13.70692308</v>
      </c>
      <c r="Y240" s="113"/>
      <c r="Z240" s="114">
        <v>10.6</v>
      </c>
      <c r="AA240" s="115">
        <v>10.38</v>
      </c>
      <c r="AB240" s="116">
        <v>10.55</v>
      </c>
      <c r="AC240" s="115">
        <v>11.58</v>
      </c>
      <c r="AD240" s="114">
        <v>15.2</v>
      </c>
      <c r="AE240" s="115">
        <v>11.48</v>
      </c>
      <c r="AF240" s="118">
        <f t="shared" si="9"/>
        <v>11.63166667</v>
      </c>
      <c r="AG240" s="119"/>
      <c r="AH240" s="120">
        <v>2.38</v>
      </c>
      <c r="AI240" s="106">
        <v>7.0</v>
      </c>
      <c r="AJ240" s="106">
        <f t="shared" si="10"/>
        <v>4.228</v>
      </c>
      <c r="AK240" s="106">
        <v>2.95</v>
      </c>
      <c r="AL240" s="106">
        <v>12.0</v>
      </c>
      <c r="AM240" s="118">
        <f t="shared" si="11"/>
        <v>6.57</v>
      </c>
      <c r="AN240" s="121">
        <f t="shared" si="12"/>
        <v>4.943333333</v>
      </c>
      <c r="AO240" s="122">
        <f t="shared" si="13"/>
        <v>8.596666667</v>
      </c>
      <c r="AP240" s="122">
        <f t="shared" si="14"/>
        <v>9.66245614</v>
      </c>
      <c r="AQ240" s="122">
        <f t="shared" si="15"/>
        <v>9.115897436</v>
      </c>
      <c r="AR240" s="123">
        <f t="shared" si="16"/>
        <v>281</v>
      </c>
      <c r="AS240" s="107">
        <f t="shared" si="17"/>
        <v>47.67012821</v>
      </c>
      <c r="AT240" s="123">
        <f t="shared" si="18"/>
        <v>257</v>
      </c>
      <c r="AU240" s="107">
        <f t="shared" si="19"/>
        <v>52.61346154</v>
      </c>
      <c r="AV240" s="123">
        <f t="shared" si="20"/>
        <v>286</v>
      </c>
      <c r="AW240" s="107">
        <f t="shared" si="21"/>
        <v>44.63846154</v>
      </c>
      <c r="AX240" s="123">
        <f t="shared" si="22"/>
        <v>298</v>
      </c>
      <c r="AY240" s="121">
        <f t="shared" si="23"/>
        <v>39.69512821</v>
      </c>
      <c r="AZ240" s="123">
        <f t="shared" si="24"/>
        <v>289</v>
      </c>
      <c r="BA240" s="180"/>
      <c r="BB240" s="180"/>
      <c r="BC240" s="180"/>
      <c r="BD240" s="180"/>
      <c r="BE240" s="125"/>
      <c r="BF240" s="125"/>
      <c r="BG240" s="125"/>
      <c r="BH240" s="125"/>
      <c r="BI240" s="125"/>
      <c r="BJ240" s="125"/>
      <c r="BK240" s="125"/>
      <c r="BL240" s="125"/>
      <c r="BM240" s="125"/>
      <c r="BN240" s="100"/>
    </row>
    <row r="241" ht="30.0" customHeight="1">
      <c r="A241" s="127" t="s">
        <v>5189</v>
      </c>
      <c r="B241" s="127" t="s">
        <v>5190</v>
      </c>
      <c r="C241" s="128">
        <f t="shared" si="1"/>
        <v>10.3882906</v>
      </c>
      <c r="D241" s="129"/>
      <c r="E241" s="130">
        <v>7.95</v>
      </c>
      <c r="F241" s="131">
        <v>7.98</v>
      </c>
      <c r="G241" s="131">
        <f t="shared" si="2"/>
        <v>7.965</v>
      </c>
      <c r="H241" s="132">
        <v>6.55</v>
      </c>
      <c r="I241" s="132">
        <v>10.9</v>
      </c>
      <c r="J241" s="132">
        <f t="shared" si="3"/>
        <v>8.725</v>
      </c>
      <c r="K241" s="133">
        <f t="shared" si="4"/>
        <v>8.345</v>
      </c>
      <c r="L241" s="133"/>
      <c r="M241" s="134">
        <v>7.0</v>
      </c>
      <c r="N241" s="135">
        <v>11.63</v>
      </c>
      <c r="O241" s="136">
        <v>13.19</v>
      </c>
      <c r="P241" s="132">
        <v>15.4</v>
      </c>
      <c r="Q241" s="136">
        <v>9.75</v>
      </c>
      <c r="R241" s="136">
        <v>13.38</v>
      </c>
      <c r="S241" s="137">
        <v>12.38</v>
      </c>
      <c r="T241" s="138">
        <v>9.88</v>
      </c>
      <c r="U241" s="139">
        <f t="shared" si="5"/>
        <v>8.984285714</v>
      </c>
      <c r="V241" s="139">
        <f t="shared" si="6"/>
        <v>12.64</v>
      </c>
      <c r="W241" s="139">
        <f t="shared" si="7"/>
        <v>11.47</v>
      </c>
      <c r="X241" s="139">
        <f t="shared" si="8"/>
        <v>12.99538462</v>
      </c>
      <c r="Y241" s="139"/>
      <c r="Z241" s="140">
        <v>14.18</v>
      </c>
      <c r="AA241" s="141">
        <v>12.65</v>
      </c>
      <c r="AB241" s="142">
        <v>12.2</v>
      </c>
      <c r="AC241" s="141">
        <v>13.93</v>
      </c>
      <c r="AD241" s="140">
        <v>18.15</v>
      </c>
      <c r="AE241" s="141">
        <v>8.8</v>
      </c>
      <c r="AF241" s="144">
        <f t="shared" si="9"/>
        <v>13.31833333</v>
      </c>
      <c r="AG241" s="145"/>
      <c r="AH241" s="146">
        <v>7.03</v>
      </c>
      <c r="AI241" s="132">
        <v>10.63</v>
      </c>
      <c r="AJ241" s="132">
        <f t="shared" si="10"/>
        <v>8.47</v>
      </c>
      <c r="AK241" s="132">
        <v>2.8</v>
      </c>
      <c r="AL241" s="132">
        <v>11.0</v>
      </c>
      <c r="AM241" s="144">
        <f t="shared" si="11"/>
        <v>6.08</v>
      </c>
      <c r="AN241" s="147">
        <f t="shared" si="12"/>
        <v>6.881666667</v>
      </c>
      <c r="AO241" s="148">
        <f t="shared" si="13"/>
        <v>11.1055</v>
      </c>
      <c r="AP241" s="148">
        <f t="shared" si="14"/>
        <v>9.633333333</v>
      </c>
      <c r="AQ241" s="148">
        <f t="shared" si="15"/>
        <v>10.3882906</v>
      </c>
      <c r="AR241" s="149">
        <f t="shared" si="16"/>
        <v>240</v>
      </c>
      <c r="AS241" s="133">
        <f t="shared" si="17"/>
        <v>50.2115812</v>
      </c>
      <c r="AT241" s="149">
        <f t="shared" si="18"/>
        <v>247</v>
      </c>
      <c r="AU241" s="133">
        <f t="shared" si="19"/>
        <v>57.09324786</v>
      </c>
      <c r="AV241" s="149">
        <f t="shared" si="20"/>
        <v>260</v>
      </c>
      <c r="AW241" s="133">
        <f t="shared" si="21"/>
        <v>54.51491453</v>
      </c>
      <c r="AX241" s="149">
        <f t="shared" si="22"/>
        <v>259</v>
      </c>
      <c r="AY241" s="147">
        <f t="shared" si="23"/>
        <v>47.63324786</v>
      </c>
      <c r="AZ241" s="149">
        <f t="shared" si="24"/>
        <v>245</v>
      </c>
      <c r="BA241" s="179"/>
      <c r="BB241" s="179"/>
      <c r="BC241" s="179"/>
      <c r="BD241" s="179"/>
      <c r="BE241" s="152"/>
      <c r="BF241" s="152"/>
      <c r="BG241" s="152"/>
      <c r="BH241" s="152"/>
      <c r="BI241" s="152"/>
      <c r="BJ241" s="152"/>
      <c r="BK241" s="152"/>
      <c r="BL241" s="152"/>
      <c r="BM241" s="152"/>
      <c r="BN241" s="100"/>
    </row>
    <row r="242" ht="30.0" customHeight="1">
      <c r="A242" s="101" t="s">
        <v>2112</v>
      </c>
      <c r="B242" s="101" t="s">
        <v>2113</v>
      </c>
      <c r="C242" s="102">
        <f t="shared" si="1"/>
        <v>10.4382906</v>
      </c>
      <c r="D242" s="103"/>
      <c r="E242" s="163">
        <v>8.48</v>
      </c>
      <c r="F242" s="105">
        <v>6.8</v>
      </c>
      <c r="G242" s="105">
        <f t="shared" si="2"/>
        <v>7.64</v>
      </c>
      <c r="H242" s="106">
        <v>8.4</v>
      </c>
      <c r="I242" s="106">
        <v>9.05</v>
      </c>
      <c r="J242" s="106">
        <f t="shared" si="3"/>
        <v>8.725</v>
      </c>
      <c r="K242" s="107">
        <f t="shared" si="4"/>
        <v>8.1825</v>
      </c>
      <c r="L242" s="107"/>
      <c r="M242" s="108">
        <v>7.0</v>
      </c>
      <c r="N242" s="109">
        <v>6.89</v>
      </c>
      <c r="O242" s="110">
        <v>9.94</v>
      </c>
      <c r="P242" s="106">
        <v>13.6</v>
      </c>
      <c r="Q242" s="110">
        <v>11.13</v>
      </c>
      <c r="R242" s="110">
        <v>15.75</v>
      </c>
      <c r="S242" s="154">
        <v>12.38</v>
      </c>
      <c r="T242" s="112">
        <v>9.5</v>
      </c>
      <c r="U242" s="113">
        <f t="shared" si="5"/>
        <v>6.952857143</v>
      </c>
      <c r="V242" s="113">
        <f t="shared" si="6"/>
        <v>11.55</v>
      </c>
      <c r="W242" s="113">
        <f t="shared" si="7"/>
        <v>10.535</v>
      </c>
      <c r="X242" s="113">
        <f t="shared" si="8"/>
        <v>14.45384615</v>
      </c>
      <c r="Y242" s="113"/>
      <c r="Z242" s="114">
        <v>12.75</v>
      </c>
      <c r="AA242" s="165">
        <v>11.4</v>
      </c>
      <c r="AB242" s="116">
        <v>13.7</v>
      </c>
      <c r="AC242" s="165">
        <v>13.3</v>
      </c>
      <c r="AD242" s="114">
        <v>16.65</v>
      </c>
      <c r="AE242" s="165">
        <v>10.08</v>
      </c>
      <c r="AF242" s="118">
        <f t="shared" si="9"/>
        <v>12.98</v>
      </c>
      <c r="AG242" s="119"/>
      <c r="AH242" s="120">
        <v>8.83</v>
      </c>
      <c r="AI242" s="106">
        <v>10.75</v>
      </c>
      <c r="AJ242" s="106">
        <f t="shared" si="10"/>
        <v>9.598</v>
      </c>
      <c r="AK242" s="106">
        <v>7.48</v>
      </c>
      <c r="AL242" s="106">
        <v>14.5</v>
      </c>
      <c r="AM242" s="118">
        <f t="shared" si="11"/>
        <v>10.288</v>
      </c>
      <c r="AN242" s="121">
        <f t="shared" si="12"/>
        <v>9.645</v>
      </c>
      <c r="AO242" s="122">
        <f t="shared" si="13"/>
        <v>11.22366667</v>
      </c>
      <c r="AP242" s="122">
        <f t="shared" si="14"/>
        <v>9.611578947</v>
      </c>
      <c r="AQ242" s="122">
        <f t="shared" si="15"/>
        <v>10.4382906</v>
      </c>
      <c r="AR242" s="123">
        <f t="shared" si="16"/>
        <v>238</v>
      </c>
      <c r="AS242" s="107">
        <f t="shared" si="17"/>
        <v>50.0240812</v>
      </c>
      <c r="AT242" s="123">
        <f t="shared" si="18"/>
        <v>249</v>
      </c>
      <c r="AU242" s="107">
        <f t="shared" si="19"/>
        <v>59.6690812</v>
      </c>
      <c r="AV242" s="123">
        <f t="shared" si="20"/>
        <v>244</v>
      </c>
      <c r="AW242" s="107">
        <f t="shared" si="21"/>
        <v>55.2390812</v>
      </c>
      <c r="AX242" s="123">
        <f t="shared" si="22"/>
        <v>256</v>
      </c>
      <c r="AY242" s="121">
        <f t="shared" si="23"/>
        <v>45.5940812</v>
      </c>
      <c r="AZ242" s="123">
        <f t="shared" si="24"/>
        <v>262</v>
      </c>
      <c r="BA242" s="182"/>
      <c r="BB242" s="182"/>
      <c r="BC242" s="182"/>
      <c r="BD242" s="182"/>
      <c r="BE242" s="125"/>
      <c r="BF242" s="125"/>
      <c r="BG242" s="125"/>
      <c r="BH242" s="125"/>
      <c r="BI242" s="125"/>
      <c r="BJ242" s="125"/>
      <c r="BK242" s="125"/>
      <c r="BL242" s="125"/>
      <c r="BM242" s="125"/>
      <c r="BN242" s="100"/>
    </row>
    <row r="243" ht="30.0" customHeight="1">
      <c r="A243" s="160" t="s">
        <v>454</v>
      </c>
      <c r="B243" s="160" t="s">
        <v>455</v>
      </c>
      <c r="C243" s="128">
        <f t="shared" si="1"/>
        <v>10.07136752</v>
      </c>
      <c r="D243" s="129"/>
      <c r="E243" s="130">
        <v>10.18</v>
      </c>
      <c r="F243" s="131">
        <v>9.83</v>
      </c>
      <c r="G243" s="131">
        <f t="shared" si="2"/>
        <v>10.005</v>
      </c>
      <c r="H243" s="132">
        <v>10.45</v>
      </c>
      <c r="I243" s="132">
        <v>8.95</v>
      </c>
      <c r="J243" s="132">
        <f t="shared" si="3"/>
        <v>9.7</v>
      </c>
      <c r="K243" s="133">
        <f t="shared" si="4"/>
        <v>9.8525</v>
      </c>
      <c r="L243" s="133"/>
      <c r="M243" s="134">
        <v>7.0</v>
      </c>
      <c r="N243" s="135">
        <v>7.38</v>
      </c>
      <c r="O243" s="136">
        <v>9.0</v>
      </c>
      <c r="P243" s="132">
        <v>3.9</v>
      </c>
      <c r="Q243" s="136">
        <v>8.8</v>
      </c>
      <c r="R243" s="136">
        <v>9.94</v>
      </c>
      <c r="S243" s="137">
        <v>11.63</v>
      </c>
      <c r="T243" s="138">
        <v>8.88</v>
      </c>
      <c r="U243" s="139">
        <f t="shared" si="5"/>
        <v>7.162857143</v>
      </c>
      <c r="V243" s="139">
        <f t="shared" si="6"/>
        <v>6.39</v>
      </c>
      <c r="W243" s="139">
        <f t="shared" si="7"/>
        <v>8.9</v>
      </c>
      <c r="X243" s="139">
        <f t="shared" si="8"/>
        <v>10.59</v>
      </c>
      <c r="Y243" s="139"/>
      <c r="Z243" s="140">
        <v>13.88</v>
      </c>
      <c r="AA243" s="141">
        <v>14.6</v>
      </c>
      <c r="AB243" s="142">
        <v>16.08</v>
      </c>
      <c r="AC243" s="141">
        <v>17.2</v>
      </c>
      <c r="AD243" s="140">
        <v>13.4</v>
      </c>
      <c r="AE243" s="141">
        <v>13.7</v>
      </c>
      <c r="AF243" s="144">
        <f t="shared" si="9"/>
        <v>14.81</v>
      </c>
      <c r="AG243" s="145"/>
      <c r="AH243" s="146">
        <v>8.93</v>
      </c>
      <c r="AI243" s="132">
        <v>12.0</v>
      </c>
      <c r="AJ243" s="132">
        <f t="shared" si="10"/>
        <v>10.158</v>
      </c>
      <c r="AK243" s="132">
        <v>10.45</v>
      </c>
      <c r="AL243" s="132">
        <v>13.5</v>
      </c>
      <c r="AM243" s="144">
        <f t="shared" si="11"/>
        <v>11.67</v>
      </c>
      <c r="AN243" s="147">
        <f t="shared" si="12"/>
        <v>10.71</v>
      </c>
      <c r="AO243" s="148">
        <f t="shared" si="13"/>
        <v>10.52983333</v>
      </c>
      <c r="AP243" s="148">
        <f t="shared" si="14"/>
        <v>9.58877193</v>
      </c>
      <c r="AQ243" s="148">
        <f t="shared" si="15"/>
        <v>10.07136752</v>
      </c>
      <c r="AR243" s="149">
        <f t="shared" si="16"/>
        <v>249</v>
      </c>
      <c r="AS243" s="133">
        <f t="shared" si="17"/>
        <v>47.13190171</v>
      </c>
      <c r="AT243" s="149">
        <f t="shared" si="18"/>
        <v>263</v>
      </c>
      <c r="AU243" s="133">
        <f t="shared" si="19"/>
        <v>57.84190171</v>
      </c>
      <c r="AV243" s="149">
        <f t="shared" si="20"/>
        <v>254</v>
      </c>
      <c r="AW243" s="133">
        <f t="shared" si="21"/>
        <v>58.79523504</v>
      </c>
      <c r="AX243" s="149">
        <f t="shared" si="22"/>
        <v>242</v>
      </c>
      <c r="AY243" s="147">
        <f t="shared" si="23"/>
        <v>48.08523504</v>
      </c>
      <c r="AZ243" s="149">
        <f t="shared" si="24"/>
        <v>243</v>
      </c>
      <c r="BA243" s="181"/>
      <c r="BB243" s="181"/>
      <c r="BC243" s="181"/>
      <c r="BD243" s="181"/>
      <c r="BE243" s="152"/>
      <c r="BF243" s="152"/>
      <c r="BG243" s="152"/>
      <c r="BH243" s="152"/>
      <c r="BI243" s="152"/>
      <c r="BJ243" s="152"/>
      <c r="BK243" s="152"/>
      <c r="BL243" s="152"/>
      <c r="BM243" s="152"/>
      <c r="BN243" s="100"/>
    </row>
    <row r="244" ht="30.0" customHeight="1">
      <c r="A244" s="153" t="s">
        <v>3537</v>
      </c>
      <c r="B244" s="153" t="s">
        <v>329</v>
      </c>
      <c r="C244" s="102">
        <f t="shared" si="1"/>
        <v>9.595641026</v>
      </c>
      <c r="D244" s="103"/>
      <c r="E244" s="167">
        <v>9.73</v>
      </c>
      <c r="F244" s="167">
        <v>10.15</v>
      </c>
      <c r="G244" s="105">
        <f t="shared" si="2"/>
        <v>9.94</v>
      </c>
      <c r="H244" s="106">
        <v>10.98</v>
      </c>
      <c r="I244" s="106">
        <v>12.2</v>
      </c>
      <c r="J244" s="106">
        <f t="shared" si="3"/>
        <v>11.59</v>
      </c>
      <c r="K244" s="107">
        <f t="shared" si="4"/>
        <v>10.765</v>
      </c>
      <c r="L244" s="107"/>
      <c r="M244" s="108">
        <v>7.0</v>
      </c>
      <c r="N244" s="109">
        <v>11.19</v>
      </c>
      <c r="O244" s="110">
        <v>3.75</v>
      </c>
      <c r="P244" s="106">
        <v>7.15</v>
      </c>
      <c r="Q244" s="110">
        <v>7.25</v>
      </c>
      <c r="R244" s="110">
        <v>15.19</v>
      </c>
      <c r="S244" s="154">
        <v>10.75</v>
      </c>
      <c r="T244" s="112">
        <v>9.63</v>
      </c>
      <c r="U244" s="113">
        <f t="shared" si="5"/>
        <v>8.795714286</v>
      </c>
      <c r="V244" s="113">
        <f t="shared" si="6"/>
        <v>8.39</v>
      </c>
      <c r="W244" s="113">
        <f t="shared" si="7"/>
        <v>5.5</v>
      </c>
      <c r="X244" s="113">
        <f t="shared" si="8"/>
        <v>13.48230769</v>
      </c>
      <c r="Y244" s="113"/>
      <c r="Z244" s="114">
        <v>10.25</v>
      </c>
      <c r="AA244" s="115">
        <v>10.9</v>
      </c>
      <c r="AB244" s="116">
        <v>15.53</v>
      </c>
      <c r="AC244" s="115">
        <v>14.8</v>
      </c>
      <c r="AD244" s="114">
        <v>10.1</v>
      </c>
      <c r="AE244" s="115">
        <v>6.58</v>
      </c>
      <c r="AF244" s="118">
        <f t="shared" si="9"/>
        <v>11.36</v>
      </c>
      <c r="AG244" s="119"/>
      <c r="AH244" s="120">
        <v>8.78</v>
      </c>
      <c r="AI244" s="106">
        <v>8.5</v>
      </c>
      <c r="AJ244" s="106">
        <f t="shared" si="10"/>
        <v>8.668</v>
      </c>
      <c r="AK244" s="106">
        <v>7.68</v>
      </c>
      <c r="AL244" s="106">
        <v>10.0</v>
      </c>
      <c r="AM244" s="118">
        <f t="shared" si="11"/>
        <v>8.608</v>
      </c>
      <c r="AN244" s="121">
        <f t="shared" si="12"/>
        <v>8.57</v>
      </c>
      <c r="AO244" s="122">
        <f t="shared" si="13"/>
        <v>9.6145</v>
      </c>
      <c r="AP244" s="122">
        <f t="shared" si="14"/>
        <v>9.575789474</v>
      </c>
      <c r="AQ244" s="122">
        <f t="shared" si="15"/>
        <v>9.595641026</v>
      </c>
      <c r="AR244" s="123">
        <f t="shared" si="16"/>
        <v>265</v>
      </c>
      <c r="AS244" s="107">
        <f t="shared" si="17"/>
        <v>50.84628205</v>
      </c>
      <c r="AT244" s="123">
        <f t="shared" si="18"/>
        <v>241</v>
      </c>
      <c r="AU244" s="107">
        <f t="shared" si="19"/>
        <v>59.41628205</v>
      </c>
      <c r="AV244" s="123">
        <f t="shared" si="20"/>
        <v>247</v>
      </c>
      <c r="AW244" s="107">
        <f t="shared" si="21"/>
        <v>58.28628205</v>
      </c>
      <c r="AX244" s="123">
        <f t="shared" si="22"/>
        <v>244</v>
      </c>
      <c r="AY244" s="121">
        <f t="shared" si="23"/>
        <v>49.71628205</v>
      </c>
      <c r="AZ244" s="123">
        <f t="shared" si="24"/>
        <v>238</v>
      </c>
      <c r="BA244" s="180"/>
      <c r="BB244" s="180"/>
      <c r="BC244" s="180"/>
      <c r="BD244" s="180"/>
      <c r="BE244" s="125"/>
      <c r="BF244" s="125"/>
      <c r="BG244" s="125"/>
      <c r="BH244" s="125"/>
      <c r="BI244" s="125"/>
      <c r="BJ244" s="125"/>
      <c r="BK244" s="125"/>
      <c r="BL244" s="125"/>
      <c r="BM244" s="125"/>
      <c r="BN244" s="100"/>
    </row>
    <row r="245" ht="30.0" customHeight="1">
      <c r="A245" s="160" t="s">
        <v>3042</v>
      </c>
      <c r="B245" s="160" t="s">
        <v>329</v>
      </c>
      <c r="C245" s="128">
        <f t="shared" si="1"/>
        <v>11.21273504</v>
      </c>
      <c r="D245" s="129"/>
      <c r="E245" s="130">
        <v>11.38</v>
      </c>
      <c r="F245" s="131">
        <v>5.75</v>
      </c>
      <c r="G245" s="131">
        <f t="shared" si="2"/>
        <v>8.565</v>
      </c>
      <c r="H245" s="132">
        <v>14.48</v>
      </c>
      <c r="I245" s="132">
        <v>7.2</v>
      </c>
      <c r="J245" s="132">
        <f t="shared" si="3"/>
        <v>10.84</v>
      </c>
      <c r="K245" s="133">
        <f t="shared" si="4"/>
        <v>9.7025</v>
      </c>
      <c r="L245" s="133"/>
      <c r="M245" s="134">
        <v>7.0</v>
      </c>
      <c r="N245" s="135">
        <v>11.2</v>
      </c>
      <c r="O245" s="136">
        <v>14.13</v>
      </c>
      <c r="P245" s="132">
        <v>8.15</v>
      </c>
      <c r="Q245" s="136">
        <v>12.13</v>
      </c>
      <c r="R245" s="136">
        <v>16.38</v>
      </c>
      <c r="S245" s="137">
        <v>11.38</v>
      </c>
      <c r="T245" s="138">
        <v>8.0</v>
      </c>
      <c r="U245" s="139">
        <f t="shared" si="5"/>
        <v>8.8</v>
      </c>
      <c r="V245" s="139">
        <f t="shared" si="6"/>
        <v>8.075</v>
      </c>
      <c r="W245" s="139">
        <f t="shared" si="7"/>
        <v>13.13</v>
      </c>
      <c r="X245" s="139">
        <f t="shared" si="8"/>
        <v>14.45692308</v>
      </c>
      <c r="Y245" s="139"/>
      <c r="Z245" s="140">
        <v>6.38</v>
      </c>
      <c r="AA245" s="141">
        <v>4.68</v>
      </c>
      <c r="AB245" s="142">
        <v>12.68</v>
      </c>
      <c r="AC245" s="141">
        <v>10.93</v>
      </c>
      <c r="AD245" s="140">
        <v>16.75</v>
      </c>
      <c r="AE245" s="141">
        <v>8.15</v>
      </c>
      <c r="AF245" s="144">
        <f t="shared" si="9"/>
        <v>9.928333333</v>
      </c>
      <c r="AG245" s="145"/>
      <c r="AH245" s="146">
        <v>14.9</v>
      </c>
      <c r="AI245" s="132">
        <v>17.88</v>
      </c>
      <c r="AJ245" s="132">
        <f t="shared" si="10"/>
        <v>16.092</v>
      </c>
      <c r="AK245" s="132">
        <v>10.38</v>
      </c>
      <c r="AL245" s="132">
        <v>14.75</v>
      </c>
      <c r="AM245" s="144">
        <f t="shared" si="11"/>
        <v>12.128</v>
      </c>
      <c r="AN245" s="147">
        <f t="shared" si="12"/>
        <v>13.865</v>
      </c>
      <c r="AO245" s="148">
        <f t="shared" si="13"/>
        <v>12.81916667</v>
      </c>
      <c r="AP245" s="148">
        <f t="shared" si="14"/>
        <v>9.521754386</v>
      </c>
      <c r="AQ245" s="148">
        <f t="shared" si="15"/>
        <v>11.21273504</v>
      </c>
      <c r="AR245" s="149">
        <f t="shared" si="16"/>
        <v>199</v>
      </c>
      <c r="AS245" s="133">
        <f t="shared" si="17"/>
        <v>54.42797009</v>
      </c>
      <c r="AT245" s="149">
        <f t="shared" si="18"/>
        <v>202</v>
      </c>
      <c r="AU245" s="133">
        <f t="shared" si="19"/>
        <v>68.29297009</v>
      </c>
      <c r="AV245" s="149">
        <f t="shared" si="20"/>
        <v>178</v>
      </c>
      <c r="AW245" s="133">
        <f t="shared" si="21"/>
        <v>71.05797009</v>
      </c>
      <c r="AX245" s="149">
        <f t="shared" si="22"/>
        <v>150</v>
      </c>
      <c r="AY245" s="147">
        <f t="shared" si="23"/>
        <v>57.19297009</v>
      </c>
      <c r="AZ245" s="149">
        <f t="shared" si="24"/>
        <v>169</v>
      </c>
      <c r="BA245" s="181"/>
      <c r="BB245" s="179"/>
      <c r="BC245" s="179"/>
      <c r="BD245" s="179"/>
      <c r="BE245" s="152"/>
      <c r="BF245" s="152"/>
      <c r="BG245" s="152"/>
      <c r="BH245" s="152"/>
      <c r="BI245" s="152"/>
      <c r="BJ245" s="152"/>
      <c r="BK245" s="152"/>
      <c r="BL245" s="152"/>
      <c r="BM245" s="152"/>
      <c r="BN245" s="100"/>
    </row>
    <row r="246" ht="30.0" customHeight="1">
      <c r="A246" s="153" t="s">
        <v>4952</v>
      </c>
      <c r="B246" s="153" t="s">
        <v>645</v>
      </c>
      <c r="C246" s="102">
        <f t="shared" si="1"/>
        <v>11.22974359</v>
      </c>
      <c r="D246" s="103"/>
      <c r="E246" s="104">
        <v>14.05</v>
      </c>
      <c r="F246" s="105">
        <v>12.43</v>
      </c>
      <c r="G246" s="105">
        <f t="shared" si="2"/>
        <v>13.24</v>
      </c>
      <c r="H246" s="106">
        <v>11.4</v>
      </c>
      <c r="I246" s="106">
        <v>14.9</v>
      </c>
      <c r="J246" s="106">
        <f t="shared" si="3"/>
        <v>13.15</v>
      </c>
      <c r="K246" s="107">
        <f t="shared" si="4"/>
        <v>13.195</v>
      </c>
      <c r="L246" s="107"/>
      <c r="M246" s="108">
        <v>7.0</v>
      </c>
      <c r="N246" s="109">
        <v>10.39</v>
      </c>
      <c r="O246" s="110">
        <v>10.88</v>
      </c>
      <c r="P246" s="106">
        <v>8.6</v>
      </c>
      <c r="Q246" s="110">
        <v>11.31</v>
      </c>
      <c r="R246" s="110">
        <v>18.75</v>
      </c>
      <c r="S246" s="154">
        <v>17.38</v>
      </c>
      <c r="T246" s="112">
        <v>10.75</v>
      </c>
      <c r="U246" s="113">
        <f t="shared" si="5"/>
        <v>8.452857143</v>
      </c>
      <c r="V246" s="113">
        <f t="shared" si="6"/>
        <v>9.675</v>
      </c>
      <c r="W246" s="113">
        <f t="shared" si="7"/>
        <v>11.095</v>
      </c>
      <c r="X246" s="113">
        <f t="shared" si="8"/>
        <v>18.22307692</v>
      </c>
      <c r="Y246" s="113"/>
      <c r="Z246" s="114">
        <v>10.0</v>
      </c>
      <c r="AA246" s="115">
        <v>7.6</v>
      </c>
      <c r="AB246" s="116">
        <v>12.0</v>
      </c>
      <c r="AC246" s="115">
        <v>10.08</v>
      </c>
      <c r="AD246" s="114">
        <v>14.3</v>
      </c>
      <c r="AE246" s="115">
        <v>6.8</v>
      </c>
      <c r="AF246" s="118">
        <f t="shared" si="9"/>
        <v>10.13</v>
      </c>
      <c r="AG246" s="119"/>
      <c r="AH246" s="120">
        <v>7.6</v>
      </c>
      <c r="AI246" s="106">
        <v>12.38</v>
      </c>
      <c r="AJ246" s="106">
        <f t="shared" si="10"/>
        <v>9.512</v>
      </c>
      <c r="AK246" s="106">
        <v>3.98</v>
      </c>
      <c r="AL246" s="106">
        <v>11.75</v>
      </c>
      <c r="AM246" s="118">
        <f t="shared" si="11"/>
        <v>7.088</v>
      </c>
      <c r="AN246" s="121">
        <f t="shared" si="12"/>
        <v>7.881666667</v>
      </c>
      <c r="AO246" s="122">
        <f t="shared" si="13"/>
        <v>12.95533333</v>
      </c>
      <c r="AP246" s="122">
        <f t="shared" si="14"/>
        <v>9.413333333</v>
      </c>
      <c r="AQ246" s="122">
        <f t="shared" si="15"/>
        <v>11.22974359</v>
      </c>
      <c r="AR246" s="123">
        <f t="shared" si="16"/>
        <v>196</v>
      </c>
      <c r="AS246" s="107">
        <f t="shared" si="17"/>
        <v>59.97115385</v>
      </c>
      <c r="AT246" s="123">
        <f t="shared" si="18"/>
        <v>136</v>
      </c>
      <c r="AU246" s="107">
        <f t="shared" si="19"/>
        <v>67.85282051</v>
      </c>
      <c r="AV246" s="123">
        <f t="shared" si="20"/>
        <v>180</v>
      </c>
      <c r="AW246" s="107">
        <f t="shared" si="21"/>
        <v>61.80782051</v>
      </c>
      <c r="AX246" s="123">
        <f t="shared" si="22"/>
        <v>223</v>
      </c>
      <c r="AY246" s="121">
        <f t="shared" si="23"/>
        <v>53.92615385</v>
      </c>
      <c r="AZ246" s="123">
        <f t="shared" si="24"/>
        <v>205</v>
      </c>
      <c r="BA246" s="180"/>
      <c r="BB246" s="180"/>
      <c r="BC246" s="180"/>
      <c r="BD246" s="180"/>
      <c r="BE246" s="125"/>
      <c r="BF246" s="125"/>
      <c r="BG246" s="125"/>
      <c r="BH246" s="125"/>
      <c r="BI246" s="125"/>
      <c r="BJ246" s="125"/>
      <c r="BK246" s="125"/>
      <c r="BL246" s="125"/>
      <c r="BM246" s="125"/>
      <c r="BN246" s="100"/>
    </row>
    <row r="247" ht="30.0" customHeight="1">
      <c r="A247" s="127" t="s">
        <v>4315</v>
      </c>
      <c r="B247" s="127" t="s">
        <v>4316</v>
      </c>
      <c r="C247" s="128">
        <f t="shared" si="1"/>
        <v>10.23692308</v>
      </c>
      <c r="D247" s="129"/>
      <c r="E247" s="130">
        <v>7.03</v>
      </c>
      <c r="F247" s="131">
        <v>15.15</v>
      </c>
      <c r="G247" s="131">
        <f t="shared" si="2"/>
        <v>11.09</v>
      </c>
      <c r="H247" s="132">
        <v>7.55</v>
      </c>
      <c r="I247" s="132">
        <v>10.73</v>
      </c>
      <c r="J247" s="132">
        <f t="shared" si="3"/>
        <v>9.14</v>
      </c>
      <c r="K247" s="133">
        <f t="shared" si="4"/>
        <v>10.115</v>
      </c>
      <c r="L247" s="133"/>
      <c r="M247" s="134">
        <v>7.0</v>
      </c>
      <c r="N247" s="135">
        <v>12.33</v>
      </c>
      <c r="O247" s="136">
        <v>12.69</v>
      </c>
      <c r="P247" s="132">
        <v>13.7</v>
      </c>
      <c r="Q247" s="136">
        <v>8.75</v>
      </c>
      <c r="R247" s="136">
        <v>18.63</v>
      </c>
      <c r="S247" s="137">
        <v>8.63</v>
      </c>
      <c r="T247" s="138">
        <v>9.0</v>
      </c>
      <c r="U247" s="139">
        <f t="shared" si="5"/>
        <v>9.284285714</v>
      </c>
      <c r="V247" s="139">
        <f t="shared" si="6"/>
        <v>11.35</v>
      </c>
      <c r="W247" s="139">
        <f t="shared" si="7"/>
        <v>10.72</v>
      </c>
      <c r="X247" s="139">
        <f t="shared" si="8"/>
        <v>14.78384615</v>
      </c>
      <c r="Y247" s="139"/>
      <c r="Z247" s="140">
        <v>11.53</v>
      </c>
      <c r="AA247" s="141">
        <v>7.3</v>
      </c>
      <c r="AB247" s="142">
        <v>13.13</v>
      </c>
      <c r="AC247" s="141">
        <v>13.03</v>
      </c>
      <c r="AD247" s="140">
        <v>15.05</v>
      </c>
      <c r="AE247" s="141">
        <v>6.15</v>
      </c>
      <c r="AF247" s="144">
        <f t="shared" si="9"/>
        <v>11.03166667</v>
      </c>
      <c r="AG247" s="145"/>
      <c r="AH247" s="146">
        <v>2.1</v>
      </c>
      <c r="AI247" s="132">
        <v>8.5</v>
      </c>
      <c r="AJ247" s="132">
        <f t="shared" si="10"/>
        <v>4.66</v>
      </c>
      <c r="AK247" s="132">
        <v>3.15</v>
      </c>
      <c r="AL247" s="132">
        <v>15.25</v>
      </c>
      <c r="AM247" s="144">
        <f t="shared" si="11"/>
        <v>7.99</v>
      </c>
      <c r="AN247" s="147">
        <f t="shared" si="12"/>
        <v>5.708333333</v>
      </c>
      <c r="AO247" s="148">
        <f t="shared" si="13"/>
        <v>11.042</v>
      </c>
      <c r="AP247" s="148">
        <f t="shared" si="14"/>
        <v>9.389473684</v>
      </c>
      <c r="AQ247" s="148">
        <f t="shared" si="15"/>
        <v>10.23692308</v>
      </c>
      <c r="AR247" s="149">
        <f t="shared" si="16"/>
        <v>245</v>
      </c>
      <c r="AS247" s="133">
        <f t="shared" si="17"/>
        <v>53.76384615</v>
      </c>
      <c r="AT247" s="149">
        <f t="shared" si="18"/>
        <v>211</v>
      </c>
      <c r="AU247" s="133">
        <f t="shared" si="19"/>
        <v>59.47217949</v>
      </c>
      <c r="AV247" s="149">
        <f t="shared" si="20"/>
        <v>246</v>
      </c>
      <c r="AW247" s="133">
        <f t="shared" si="21"/>
        <v>54.33551282</v>
      </c>
      <c r="AX247" s="149">
        <f t="shared" si="22"/>
        <v>261</v>
      </c>
      <c r="AY247" s="147">
        <f t="shared" si="23"/>
        <v>48.62717949</v>
      </c>
      <c r="AZ247" s="149">
        <f t="shared" si="24"/>
        <v>240</v>
      </c>
      <c r="BA247" s="179"/>
      <c r="BB247" s="179"/>
      <c r="BC247" s="179"/>
      <c r="BD247" s="179"/>
      <c r="BE247" s="152"/>
      <c r="BF247" s="152"/>
      <c r="BG247" s="152"/>
      <c r="BH247" s="152"/>
      <c r="BI247" s="152"/>
      <c r="BJ247" s="152"/>
      <c r="BK247" s="152"/>
      <c r="BL247" s="152"/>
      <c r="BM247" s="152"/>
      <c r="BN247" s="100"/>
    </row>
    <row r="248" ht="30.0" customHeight="1">
      <c r="A248" s="162" t="s">
        <v>423</v>
      </c>
      <c r="B248" s="162" t="s">
        <v>424</v>
      </c>
      <c r="C248" s="193">
        <f t="shared" si="1"/>
        <v>8.724102564</v>
      </c>
      <c r="D248" s="103"/>
      <c r="E248" s="104">
        <v>5.1</v>
      </c>
      <c r="F248" s="105">
        <v>2.8</v>
      </c>
      <c r="G248" s="105">
        <f t="shared" si="2"/>
        <v>3.95</v>
      </c>
      <c r="H248" s="106">
        <v>6.93</v>
      </c>
      <c r="I248" s="106">
        <v>6.45</v>
      </c>
      <c r="J248" s="106">
        <f t="shared" si="3"/>
        <v>6.69</v>
      </c>
      <c r="K248" s="107">
        <f t="shared" si="4"/>
        <v>5.32</v>
      </c>
      <c r="L248" s="107"/>
      <c r="M248" s="108">
        <v>7.0</v>
      </c>
      <c r="N248" s="109">
        <v>8.38</v>
      </c>
      <c r="O248" s="110">
        <v>7.38</v>
      </c>
      <c r="P248" s="106">
        <v>11.5</v>
      </c>
      <c r="Q248" s="110">
        <v>5.8</v>
      </c>
      <c r="R248" s="110">
        <v>12.0</v>
      </c>
      <c r="S248" s="154">
        <v>11.0</v>
      </c>
      <c r="T248" s="112">
        <v>11.38</v>
      </c>
      <c r="U248" s="113">
        <f t="shared" si="5"/>
        <v>7.591428571</v>
      </c>
      <c r="V248" s="113">
        <f t="shared" si="6"/>
        <v>11.44</v>
      </c>
      <c r="W248" s="113">
        <f t="shared" si="7"/>
        <v>6.59</v>
      </c>
      <c r="X248" s="113">
        <f t="shared" si="8"/>
        <v>11.61538462</v>
      </c>
      <c r="Y248" s="113"/>
      <c r="Z248" s="114">
        <v>14.85</v>
      </c>
      <c r="AA248" s="115">
        <v>11.48</v>
      </c>
      <c r="AB248" s="116">
        <v>16.38</v>
      </c>
      <c r="AC248" s="115">
        <v>15.73</v>
      </c>
      <c r="AD248" s="114">
        <v>12.55</v>
      </c>
      <c r="AE248" s="115">
        <v>9.03</v>
      </c>
      <c r="AF248" s="118">
        <f t="shared" si="9"/>
        <v>13.33666667</v>
      </c>
      <c r="AG248" s="119"/>
      <c r="AH248" s="120">
        <v>7.2</v>
      </c>
      <c r="AI248" s="106">
        <v>2.5</v>
      </c>
      <c r="AJ248" s="106">
        <f t="shared" si="10"/>
        <v>5.32</v>
      </c>
      <c r="AK248" s="106">
        <v>9.63</v>
      </c>
      <c r="AL248" s="106">
        <v>10.5</v>
      </c>
      <c r="AM248" s="118">
        <f t="shared" si="11"/>
        <v>9.978</v>
      </c>
      <c r="AN248" s="121">
        <f t="shared" si="12"/>
        <v>7.776666667</v>
      </c>
      <c r="AO248" s="122">
        <f t="shared" si="13"/>
        <v>8.139666667</v>
      </c>
      <c r="AP248" s="122">
        <f t="shared" si="14"/>
        <v>9.339298246</v>
      </c>
      <c r="AQ248" s="122">
        <f t="shared" si="15"/>
        <v>8.724102564</v>
      </c>
      <c r="AR248" s="123">
        <f t="shared" si="16"/>
        <v>291</v>
      </c>
      <c r="AS248" s="107">
        <f t="shared" si="17"/>
        <v>41.51820513</v>
      </c>
      <c r="AT248" s="123">
        <f t="shared" si="18"/>
        <v>290</v>
      </c>
      <c r="AU248" s="107">
        <f t="shared" si="19"/>
        <v>49.29487179</v>
      </c>
      <c r="AV248" s="123">
        <f t="shared" si="20"/>
        <v>295</v>
      </c>
      <c r="AW248" s="107">
        <f t="shared" si="21"/>
        <v>46.70153846</v>
      </c>
      <c r="AX248" s="123">
        <f t="shared" si="22"/>
        <v>294</v>
      </c>
      <c r="AY248" s="121">
        <f t="shared" si="23"/>
        <v>38.92487179</v>
      </c>
      <c r="AZ248" s="123">
        <f t="shared" si="24"/>
        <v>291</v>
      </c>
      <c r="BA248" s="182"/>
      <c r="BB248" s="182"/>
      <c r="BC248" s="182"/>
      <c r="BD248" s="182"/>
      <c r="BE248" s="125"/>
      <c r="BF248" s="125"/>
      <c r="BG248" s="125"/>
      <c r="BH248" s="125"/>
      <c r="BI248" s="125"/>
      <c r="BJ248" s="125"/>
      <c r="BK248" s="125"/>
      <c r="BL248" s="125"/>
      <c r="BM248" s="125"/>
      <c r="BN248" s="100"/>
    </row>
    <row r="249" ht="30.0" customHeight="1">
      <c r="A249" s="160" t="s">
        <v>1876</v>
      </c>
      <c r="B249" s="160" t="s">
        <v>1877</v>
      </c>
      <c r="C249" s="128">
        <f t="shared" si="1"/>
        <v>10.79948718</v>
      </c>
      <c r="D249" s="129"/>
      <c r="E249" s="169">
        <v>7.08</v>
      </c>
      <c r="F249" s="131">
        <v>6.88</v>
      </c>
      <c r="G249" s="131">
        <f t="shared" si="2"/>
        <v>6.98</v>
      </c>
      <c r="H249" s="132">
        <v>5.3</v>
      </c>
      <c r="I249" s="132">
        <v>8.6</v>
      </c>
      <c r="J249" s="132">
        <f t="shared" si="3"/>
        <v>6.95</v>
      </c>
      <c r="K249" s="133">
        <f t="shared" si="4"/>
        <v>6.965</v>
      </c>
      <c r="L249" s="133"/>
      <c r="M249" s="134">
        <v>7.0</v>
      </c>
      <c r="N249" s="135">
        <v>8.69</v>
      </c>
      <c r="O249" s="136">
        <v>16.0</v>
      </c>
      <c r="P249" s="132">
        <v>15.55</v>
      </c>
      <c r="Q249" s="136">
        <v>12.75</v>
      </c>
      <c r="R249" s="136">
        <v>16.13</v>
      </c>
      <c r="S249" s="137">
        <v>9.13</v>
      </c>
      <c r="T249" s="138">
        <v>8.25</v>
      </c>
      <c r="U249" s="139">
        <f t="shared" si="5"/>
        <v>7.724285714</v>
      </c>
      <c r="V249" s="139">
        <f t="shared" si="6"/>
        <v>11.9</v>
      </c>
      <c r="W249" s="139">
        <f t="shared" si="7"/>
        <v>14.375</v>
      </c>
      <c r="X249" s="139">
        <f t="shared" si="8"/>
        <v>13.43769231</v>
      </c>
      <c r="Y249" s="139"/>
      <c r="Z249" s="140">
        <v>11.88</v>
      </c>
      <c r="AA249" s="158">
        <v>6.65</v>
      </c>
      <c r="AB249" s="142">
        <v>9.68</v>
      </c>
      <c r="AC249" s="158">
        <v>9.65</v>
      </c>
      <c r="AD249" s="140">
        <v>15.4</v>
      </c>
      <c r="AE249" s="158">
        <v>6.13</v>
      </c>
      <c r="AF249" s="144">
        <f t="shared" si="9"/>
        <v>9.898333333</v>
      </c>
      <c r="AG249" s="145"/>
      <c r="AH249" s="146">
        <v>11.78</v>
      </c>
      <c r="AI249" s="132">
        <v>15.38</v>
      </c>
      <c r="AJ249" s="132">
        <f t="shared" si="10"/>
        <v>13.22</v>
      </c>
      <c r="AK249" s="132">
        <v>11.23</v>
      </c>
      <c r="AL249" s="132">
        <v>15.75</v>
      </c>
      <c r="AM249" s="144">
        <f t="shared" si="11"/>
        <v>13.038</v>
      </c>
      <c r="AN249" s="147">
        <f t="shared" si="12"/>
        <v>12.85833333</v>
      </c>
      <c r="AO249" s="148">
        <f t="shared" si="13"/>
        <v>12.19216667</v>
      </c>
      <c r="AP249" s="148">
        <f t="shared" si="14"/>
        <v>9.333508772</v>
      </c>
      <c r="AQ249" s="148">
        <f t="shared" si="15"/>
        <v>10.79948718</v>
      </c>
      <c r="AR249" s="149">
        <f t="shared" si="16"/>
        <v>221</v>
      </c>
      <c r="AS249" s="133">
        <f t="shared" si="17"/>
        <v>50.23397436</v>
      </c>
      <c r="AT249" s="149">
        <f t="shared" si="18"/>
        <v>246</v>
      </c>
      <c r="AU249" s="133">
        <f t="shared" si="19"/>
        <v>63.09230769</v>
      </c>
      <c r="AV249" s="149">
        <f t="shared" si="20"/>
        <v>226</v>
      </c>
      <c r="AW249" s="133">
        <f t="shared" si="21"/>
        <v>62.97064103</v>
      </c>
      <c r="AX249" s="149">
        <f t="shared" si="22"/>
        <v>218</v>
      </c>
      <c r="AY249" s="147">
        <f t="shared" si="23"/>
        <v>50.11230769</v>
      </c>
      <c r="AZ249" s="149">
        <f t="shared" si="24"/>
        <v>237</v>
      </c>
      <c r="BA249" s="181"/>
      <c r="BB249" s="181"/>
      <c r="BC249" s="181"/>
      <c r="BD249" s="181"/>
      <c r="BE249" s="152"/>
      <c r="BF249" s="152"/>
      <c r="BG249" s="152"/>
      <c r="BH249" s="152"/>
      <c r="BI249" s="152"/>
      <c r="BJ249" s="152"/>
      <c r="BK249" s="152"/>
      <c r="BL249" s="152"/>
      <c r="BM249" s="152"/>
      <c r="BN249" s="100"/>
    </row>
    <row r="250" ht="30.0" customHeight="1">
      <c r="A250" s="153" t="s">
        <v>4161</v>
      </c>
      <c r="B250" s="153" t="s">
        <v>3274</v>
      </c>
      <c r="C250" s="102">
        <f t="shared" si="1"/>
        <v>9.328632479</v>
      </c>
      <c r="D250" s="103"/>
      <c r="E250" s="104">
        <v>4.78</v>
      </c>
      <c r="F250" s="105">
        <v>6.68</v>
      </c>
      <c r="G250" s="105">
        <f t="shared" si="2"/>
        <v>5.73</v>
      </c>
      <c r="H250" s="106">
        <v>8.25</v>
      </c>
      <c r="I250" s="106">
        <v>7.05</v>
      </c>
      <c r="J250" s="106">
        <f t="shared" si="3"/>
        <v>7.65</v>
      </c>
      <c r="K250" s="107">
        <f t="shared" si="4"/>
        <v>6.69</v>
      </c>
      <c r="L250" s="107"/>
      <c r="M250" s="108">
        <v>7.0</v>
      </c>
      <c r="N250" s="109">
        <v>8.56</v>
      </c>
      <c r="O250" s="110">
        <v>5.38</v>
      </c>
      <c r="P250" s="106">
        <v>7.45</v>
      </c>
      <c r="Q250" s="110">
        <v>6.25</v>
      </c>
      <c r="R250" s="110">
        <v>14.19</v>
      </c>
      <c r="S250" s="154">
        <v>8.63</v>
      </c>
      <c r="T250" s="112">
        <v>8.5</v>
      </c>
      <c r="U250" s="113">
        <f t="shared" si="5"/>
        <v>7.668571429</v>
      </c>
      <c r="V250" s="113">
        <f t="shared" si="6"/>
        <v>7.975</v>
      </c>
      <c r="W250" s="113">
        <f t="shared" si="7"/>
        <v>5.815</v>
      </c>
      <c r="X250" s="113">
        <f t="shared" si="8"/>
        <v>12.05153846</v>
      </c>
      <c r="Y250" s="113"/>
      <c r="Z250" s="114">
        <v>10.18</v>
      </c>
      <c r="AA250" s="115">
        <v>5.98</v>
      </c>
      <c r="AB250" s="116">
        <v>9.3</v>
      </c>
      <c r="AC250" s="115">
        <v>11.53</v>
      </c>
      <c r="AD250" s="114">
        <v>17.3</v>
      </c>
      <c r="AE250" s="115">
        <v>12.83</v>
      </c>
      <c r="AF250" s="118">
        <f t="shared" si="9"/>
        <v>11.18666667</v>
      </c>
      <c r="AG250" s="119"/>
      <c r="AH250" s="120">
        <v>14.33</v>
      </c>
      <c r="AI250" s="106">
        <v>11.75</v>
      </c>
      <c r="AJ250" s="106">
        <f t="shared" si="10"/>
        <v>13.298</v>
      </c>
      <c r="AK250" s="106">
        <v>13.13</v>
      </c>
      <c r="AL250" s="106">
        <v>16.25</v>
      </c>
      <c r="AM250" s="118">
        <f t="shared" si="11"/>
        <v>14.378</v>
      </c>
      <c r="AN250" s="121">
        <f t="shared" si="12"/>
        <v>13.82</v>
      </c>
      <c r="AO250" s="122">
        <f t="shared" si="13"/>
        <v>9.363166667</v>
      </c>
      <c r="AP250" s="122">
        <f t="shared" si="14"/>
        <v>9.292280702</v>
      </c>
      <c r="AQ250" s="122">
        <f t="shared" si="15"/>
        <v>9.328632479</v>
      </c>
      <c r="AR250" s="123">
        <f t="shared" si="16"/>
        <v>275</v>
      </c>
      <c r="AS250" s="107">
        <f t="shared" si="17"/>
        <v>43.96226496</v>
      </c>
      <c r="AT250" s="123">
        <f t="shared" si="18"/>
        <v>284</v>
      </c>
      <c r="AU250" s="107">
        <f t="shared" si="19"/>
        <v>57.78226496</v>
      </c>
      <c r="AV250" s="123">
        <f t="shared" si="20"/>
        <v>255</v>
      </c>
      <c r="AW250" s="107">
        <f t="shared" si="21"/>
        <v>61.54726496</v>
      </c>
      <c r="AX250" s="123">
        <f t="shared" si="22"/>
        <v>226</v>
      </c>
      <c r="AY250" s="121">
        <f t="shared" si="23"/>
        <v>47.72726496</v>
      </c>
      <c r="AZ250" s="123">
        <f t="shared" si="24"/>
        <v>244</v>
      </c>
      <c r="BA250" s="180"/>
      <c r="BB250" s="180"/>
      <c r="BC250" s="180"/>
      <c r="BD250" s="180"/>
      <c r="BE250" s="125"/>
      <c r="BF250" s="125"/>
      <c r="BG250" s="125"/>
      <c r="BH250" s="125"/>
      <c r="BI250" s="125"/>
      <c r="BJ250" s="125"/>
      <c r="BK250" s="125"/>
      <c r="BL250" s="125"/>
      <c r="BM250" s="125"/>
      <c r="BN250" s="100"/>
    </row>
    <row r="251" ht="30.0" customHeight="1">
      <c r="A251" s="127" t="s">
        <v>4486</v>
      </c>
      <c r="B251" s="127" t="s">
        <v>3565</v>
      </c>
      <c r="C251" s="128">
        <f t="shared" si="1"/>
        <v>9.913589744</v>
      </c>
      <c r="D251" s="129"/>
      <c r="E251" s="130">
        <v>8.08</v>
      </c>
      <c r="F251" s="131">
        <v>8.65</v>
      </c>
      <c r="G251" s="131">
        <f t="shared" si="2"/>
        <v>8.365</v>
      </c>
      <c r="H251" s="132">
        <v>5.25</v>
      </c>
      <c r="I251" s="132">
        <v>7.1</v>
      </c>
      <c r="J251" s="132">
        <f t="shared" si="3"/>
        <v>6.175</v>
      </c>
      <c r="K251" s="133">
        <f t="shared" si="4"/>
        <v>7.27</v>
      </c>
      <c r="L251" s="133"/>
      <c r="M251" s="134">
        <v>7.0</v>
      </c>
      <c r="N251" s="135">
        <v>6.58</v>
      </c>
      <c r="O251" s="136">
        <v>12.06</v>
      </c>
      <c r="P251" s="132">
        <v>15.75</v>
      </c>
      <c r="Q251" s="136">
        <v>8.25</v>
      </c>
      <c r="R251" s="136">
        <v>12.63</v>
      </c>
      <c r="S251" s="137">
        <v>11.13</v>
      </c>
      <c r="T251" s="138">
        <v>12.88</v>
      </c>
      <c r="U251" s="139">
        <f t="shared" si="5"/>
        <v>6.82</v>
      </c>
      <c r="V251" s="139">
        <f t="shared" si="6"/>
        <v>14.315</v>
      </c>
      <c r="W251" s="139">
        <f t="shared" si="7"/>
        <v>10.155</v>
      </c>
      <c r="X251" s="139">
        <f t="shared" si="8"/>
        <v>12.05307692</v>
      </c>
      <c r="Y251" s="139"/>
      <c r="Z251" s="140">
        <v>16.08</v>
      </c>
      <c r="AA251" s="141">
        <v>10.75</v>
      </c>
      <c r="AB251" s="142">
        <v>10.28</v>
      </c>
      <c r="AC251" s="141">
        <v>12.7</v>
      </c>
      <c r="AD251" s="140">
        <v>16.9</v>
      </c>
      <c r="AE251" s="141">
        <v>9.45</v>
      </c>
      <c r="AF251" s="144">
        <f t="shared" si="9"/>
        <v>12.69333333</v>
      </c>
      <c r="AG251" s="145"/>
      <c r="AH251" s="146">
        <v>7.45</v>
      </c>
      <c r="AI251" s="132">
        <v>9.5</v>
      </c>
      <c r="AJ251" s="132">
        <f t="shared" si="10"/>
        <v>8.27</v>
      </c>
      <c r="AK251" s="132">
        <v>3.8</v>
      </c>
      <c r="AL251" s="132">
        <v>16.25</v>
      </c>
      <c r="AM251" s="144">
        <f t="shared" si="11"/>
        <v>8.78</v>
      </c>
      <c r="AN251" s="147">
        <f t="shared" si="12"/>
        <v>8.041666667</v>
      </c>
      <c r="AO251" s="148">
        <f t="shared" si="13"/>
        <v>10.53383333</v>
      </c>
      <c r="AP251" s="148">
        <f t="shared" si="14"/>
        <v>9.260701754</v>
      </c>
      <c r="AQ251" s="148">
        <f t="shared" si="15"/>
        <v>9.913589744</v>
      </c>
      <c r="AR251" s="149">
        <f t="shared" si="16"/>
        <v>257</v>
      </c>
      <c r="AS251" s="133">
        <f t="shared" si="17"/>
        <v>47.12884615</v>
      </c>
      <c r="AT251" s="149">
        <f t="shared" si="18"/>
        <v>264</v>
      </c>
      <c r="AU251" s="133">
        <f t="shared" si="19"/>
        <v>55.17051282</v>
      </c>
      <c r="AV251" s="149">
        <f t="shared" si="20"/>
        <v>271</v>
      </c>
      <c r="AW251" s="133">
        <f t="shared" si="21"/>
        <v>49.76051282</v>
      </c>
      <c r="AX251" s="149">
        <f t="shared" si="22"/>
        <v>279</v>
      </c>
      <c r="AY251" s="147">
        <f t="shared" si="23"/>
        <v>41.71884615</v>
      </c>
      <c r="AZ251" s="149">
        <f t="shared" si="24"/>
        <v>278</v>
      </c>
      <c r="BA251" s="179"/>
      <c r="BB251" s="179"/>
      <c r="BC251" s="179"/>
      <c r="BD251" s="179"/>
      <c r="BE251" s="152"/>
      <c r="BF251" s="152"/>
      <c r="BG251" s="152"/>
      <c r="BH251" s="152"/>
      <c r="BI251" s="152"/>
      <c r="BJ251" s="152"/>
      <c r="BK251" s="152"/>
      <c r="BL251" s="152"/>
      <c r="BM251" s="152"/>
      <c r="BN251" s="100"/>
    </row>
    <row r="252" ht="30.0" customHeight="1">
      <c r="A252" s="153" t="s">
        <v>4396</v>
      </c>
      <c r="B252" s="153" t="s">
        <v>1826</v>
      </c>
      <c r="C252" s="102">
        <f t="shared" si="1"/>
        <v>9.377521368</v>
      </c>
      <c r="D252" s="103"/>
      <c r="E252" s="104">
        <v>6.18</v>
      </c>
      <c r="F252" s="105">
        <v>2.7</v>
      </c>
      <c r="G252" s="105">
        <f t="shared" si="2"/>
        <v>4.44</v>
      </c>
      <c r="H252" s="106">
        <v>6.13</v>
      </c>
      <c r="I252" s="106">
        <v>8.5</v>
      </c>
      <c r="J252" s="106">
        <f t="shared" si="3"/>
        <v>7.315</v>
      </c>
      <c r="K252" s="107">
        <f t="shared" si="4"/>
        <v>5.8775</v>
      </c>
      <c r="L252" s="107"/>
      <c r="M252" s="108">
        <v>7.0</v>
      </c>
      <c r="N252" s="109">
        <v>9.75</v>
      </c>
      <c r="O252" s="110">
        <v>6.75</v>
      </c>
      <c r="P252" s="106">
        <v>9.15</v>
      </c>
      <c r="Q252" s="110">
        <v>9.38</v>
      </c>
      <c r="R252" s="110">
        <v>14.38</v>
      </c>
      <c r="S252" s="154">
        <v>11.88</v>
      </c>
      <c r="T252" s="112">
        <v>7.5</v>
      </c>
      <c r="U252" s="113">
        <f t="shared" si="5"/>
        <v>8.178571429</v>
      </c>
      <c r="V252" s="113">
        <f t="shared" si="6"/>
        <v>8.325</v>
      </c>
      <c r="W252" s="113">
        <f t="shared" si="7"/>
        <v>8.065</v>
      </c>
      <c r="X252" s="113">
        <f t="shared" si="8"/>
        <v>13.41846154</v>
      </c>
      <c r="Y252" s="113"/>
      <c r="Z252" s="114">
        <v>15.08</v>
      </c>
      <c r="AA252" s="115">
        <v>11.88</v>
      </c>
      <c r="AB252" s="116">
        <v>12.48</v>
      </c>
      <c r="AC252" s="115">
        <v>12.7</v>
      </c>
      <c r="AD252" s="114">
        <v>15.35</v>
      </c>
      <c r="AE252" s="115">
        <v>14.78</v>
      </c>
      <c r="AF252" s="118">
        <f t="shared" si="9"/>
        <v>13.71166667</v>
      </c>
      <c r="AG252" s="119"/>
      <c r="AH252" s="120">
        <v>6.5</v>
      </c>
      <c r="AI252" s="106">
        <v>11.63</v>
      </c>
      <c r="AJ252" s="106">
        <f t="shared" si="10"/>
        <v>8.552</v>
      </c>
      <c r="AK252" s="106">
        <v>8.65</v>
      </c>
      <c r="AL252" s="106">
        <v>13.5</v>
      </c>
      <c r="AM252" s="118">
        <f t="shared" si="11"/>
        <v>10.59</v>
      </c>
      <c r="AN252" s="121">
        <f t="shared" si="12"/>
        <v>9.238333333</v>
      </c>
      <c r="AO252" s="122">
        <f t="shared" si="13"/>
        <v>9.516833333</v>
      </c>
      <c r="AP252" s="122">
        <f t="shared" si="14"/>
        <v>9.230877193</v>
      </c>
      <c r="AQ252" s="122">
        <f t="shared" si="15"/>
        <v>9.377521368</v>
      </c>
      <c r="AR252" s="123">
        <f t="shared" si="16"/>
        <v>273</v>
      </c>
      <c r="AS252" s="107">
        <f t="shared" si="17"/>
        <v>44.28254274</v>
      </c>
      <c r="AT252" s="123">
        <f t="shared" si="18"/>
        <v>283</v>
      </c>
      <c r="AU252" s="107">
        <f t="shared" si="19"/>
        <v>53.52087607</v>
      </c>
      <c r="AV252" s="123">
        <f t="shared" si="20"/>
        <v>281</v>
      </c>
      <c r="AW252" s="107">
        <f t="shared" si="21"/>
        <v>52.8592094</v>
      </c>
      <c r="AX252" s="123">
        <f t="shared" si="22"/>
        <v>269</v>
      </c>
      <c r="AY252" s="121">
        <f t="shared" si="23"/>
        <v>43.62087607</v>
      </c>
      <c r="AZ252" s="123">
        <f t="shared" si="24"/>
        <v>273</v>
      </c>
      <c r="BA252" s="180"/>
      <c r="BB252" s="180"/>
      <c r="BC252" s="180"/>
      <c r="BD252" s="180"/>
      <c r="BE252" s="125"/>
      <c r="BF252" s="125"/>
      <c r="BG252" s="125"/>
      <c r="BH252" s="125"/>
      <c r="BI252" s="125"/>
      <c r="BJ252" s="125"/>
      <c r="BK252" s="125"/>
      <c r="BL252" s="125"/>
      <c r="BM252" s="125"/>
      <c r="BN252" s="100"/>
    </row>
    <row r="253" ht="30.0" customHeight="1">
      <c r="A253" s="127" t="s">
        <v>4966</v>
      </c>
      <c r="B253" s="127" t="s">
        <v>560</v>
      </c>
      <c r="C253" s="128">
        <f t="shared" si="1"/>
        <v>9.238290598</v>
      </c>
      <c r="D253" s="129"/>
      <c r="E253" s="130">
        <v>7.85</v>
      </c>
      <c r="F253" s="131">
        <v>4.63</v>
      </c>
      <c r="G253" s="131">
        <f t="shared" si="2"/>
        <v>6.24</v>
      </c>
      <c r="H253" s="187">
        <v>11.08</v>
      </c>
      <c r="I253" s="132">
        <v>11.93</v>
      </c>
      <c r="J253" s="132">
        <f t="shared" si="3"/>
        <v>11.505</v>
      </c>
      <c r="K253" s="133">
        <f t="shared" si="4"/>
        <v>8.8725</v>
      </c>
      <c r="L253" s="133"/>
      <c r="M253" s="134">
        <v>7.0</v>
      </c>
      <c r="N253" s="135">
        <v>9.38</v>
      </c>
      <c r="O253" s="136">
        <v>6.0</v>
      </c>
      <c r="P253" s="132">
        <v>2.1</v>
      </c>
      <c r="Q253" s="136">
        <v>11.56</v>
      </c>
      <c r="R253" s="136">
        <v>15.5</v>
      </c>
      <c r="S253" s="137">
        <v>9.0</v>
      </c>
      <c r="T253" s="138">
        <v>8.25</v>
      </c>
      <c r="U253" s="139">
        <f t="shared" si="5"/>
        <v>8.02</v>
      </c>
      <c r="V253" s="139">
        <f t="shared" si="6"/>
        <v>5.175</v>
      </c>
      <c r="W253" s="139">
        <f t="shared" si="7"/>
        <v>8.78</v>
      </c>
      <c r="X253" s="139">
        <f t="shared" si="8"/>
        <v>13</v>
      </c>
      <c r="Y253" s="139"/>
      <c r="Z253" s="140">
        <v>11.68</v>
      </c>
      <c r="AA253" s="141">
        <v>14.93</v>
      </c>
      <c r="AB253" s="142">
        <v>11.75</v>
      </c>
      <c r="AC253" s="141">
        <v>14.95</v>
      </c>
      <c r="AD253" s="140">
        <v>14.1</v>
      </c>
      <c r="AE253" s="141">
        <v>13.33</v>
      </c>
      <c r="AF253" s="144">
        <f t="shared" si="9"/>
        <v>13.45666667</v>
      </c>
      <c r="AG253" s="145"/>
      <c r="AH253" s="146">
        <v>3.43</v>
      </c>
      <c r="AI253" s="132">
        <v>10.5</v>
      </c>
      <c r="AJ253" s="132">
        <f t="shared" si="10"/>
        <v>6.258</v>
      </c>
      <c r="AK253" s="132">
        <v>3.38</v>
      </c>
      <c r="AL253" s="132">
        <v>14.75</v>
      </c>
      <c r="AM253" s="144">
        <f t="shared" si="11"/>
        <v>7.928</v>
      </c>
      <c r="AN253" s="147">
        <f t="shared" si="12"/>
        <v>6.478333333</v>
      </c>
      <c r="AO253" s="148">
        <f t="shared" si="13"/>
        <v>9.3255</v>
      </c>
      <c r="AP253" s="148">
        <f t="shared" si="14"/>
        <v>9.146491228</v>
      </c>
      <c r="AQ253" s="148">
        <f t="shared" si="15"/>
        <v>9.238290598</v>
      </c>
      <c r="AR253" s="149">
        <f t="shared" si="16"/>
        <v>278</v>
      </c>
      <c r="AS253" s="133">
        <f t="shared" si="17"/>
        <v>48.53741453</v>
      </c>
      <c r="AT253" s="149">
        <f t="shared" si="18"/>
        <v>255</v>
      </c>
      <c r="AU253" s="133">
        <f t="shared" si="19"/>
        <v>55.01574786</v>
      </c>
      <c r="AV253" s="149">
        <f t="shared" si="20"/>
        <v>273</v>
      </c>
      <c r="AW253" s="133">
        <f t="shared" si="21"/>
        <v>49.68574786</v>
      </c>
      <c r="AX253" s="149">
        <f t="shared" si="22"/>
        <v>280</v>
      </c>
      <c r="AY253" s="147">
        <f t="shared" si="23"/>
        <v>43.20741453</v>
      </c>
      <c r="AZ253" s="149">
        <f t="shared" si="24"/>
        <v>274</v>
      </c>
      <c r="BA253" s="179"/>
      <c r="BB253" s="179"/>
      <c r="BC253" s="179"/>
      <c r="BD253" s="179"/>
      <c r="BE253" s="152"/>
      <c r="BF253" s="152"/>
      <c r="BG253" s="152"/>
      <c r="BH253" s="152"/>
      <c r="BI253" s="152"/>
      <c r="BJ253" s="152"/>
      <c r="BK253" s="152"/>
      <c r="BL253" s="152"/>
      <c r="BM253" s="152"/>
      <c r="BN253" s="100"/>
    </row>
    <row r="254" ht="30.0" customHeight="1">
      <c r="A254" s="153" t="s">
        <v>4356</v>
      </c>
      <c r="B254" s="153" t="s">
        <v>2130</v>
      </c>
      <c r="C254" s="102">
        <f t="shared" si="1"/>
        <v>10.09854701</v>
      </c>
      <c r="D254" s="103"/>
      <c r="E254" s="104">
        <v>13.6</v>
      </c>
      <c r="F254" s="105">
        <v>8.75</v>
      </c>
      <c r="G254" s="105">
        <f t="shared" si="2"/>
        <v>11.175</v>
      </c>
      <c r="H254" s="106">
        <v>10.6</v>
      </c>
      <c r="I254" s="106">
        <v>9.25</v>
      </c>
      <c r="J254" s="106">
        <f t="shared" si="3"/>
        <v>9.925</v>
      </c>
      <c r="K254" s="107">
        <f t="shared" si="4"/>
        <v>10.55</v>
      </c>
      <c r="L254" s="107"/>
      <c r="M254" s="108">
        <v>7.0</v>
      </c>
      <c r="N254" s="109">
        <v>9.25</v>
      </c>
      <c r="O254" s="110">
        <v>10.5</v>
      </c>
      <c r="P254" s="106">
        <v>10.55</v>
      </c>
      <c r="Q254" s="110">
        <v>9.25</v>
      </c>
      <c r="R254" s="110">
        <v>15.38</v>
      </c>
      <c r="S254" s="154">
        <v>11.75</v>
      </c>
      <c r="T254" s="112">
        <v>8.75</v>
      </c>
      <c r="U254" s="113">
        <f t="shared" si="5"/>
        <v>7.964285714</v>
      </c>
      <c r="V254" s="113">
        <f t="shared" si="6"/>
        <v>9.65</v>
      </c>
      <c r="W254" s="113">
        <f t="shared" si="7"/>
        <v>9.875</v>
      </c>
      <c r="X254" s="113">
        <f t="shared" si="8"/>
        <v>13.98384615</v>
      </c>
      <c r="Y254" s="113"/>
      <c r="Z254" s="114">
        <v>9.83</v>
      </c>
      <c r="AA254" s="115">
        <v>11.1</v>
      </c>
      <c r="AB254" s="116">
        <v>14.7</v>
      </c>
      <c r="AC254" s="115">
        <v>15.73</v>
      </c>
      <c r="AD254" s="114">
        <v>15.0</v>
      </c>
      <c r="AE254" s="115">
        <v>10.58</v>
      </c>
      <c r="AF254" s="118">
        <f t="shared" si="9"/>
        <v>12.82333333</v>
      </c>
      <c r="AG254" s="119"/>
      <c r="AH254" s="120">
        <v>6.6</v>
      </c>
      <c r="AI254" s="106">
        <v>7.13</v>
      </c>
      <c r="AJ254" s="106">
        <f t="shared" si="10"/>
        <v>6.812</v>
      </c>
      <c r="AK254" s="106">
        <v>2.05</v>
      </c>
      <c r="AL254" s="106">
        <v>12.5</v>
      </c>
      <c r="AM254" s="118">
        <f t="shared" si="11"/>
        <v>6.23</v>
      </c>
      <c r="AN254" s="121">
        <f t="shared" si="12"/>
        <v>6.155</v>
      </c>
      <c r="AO254" s="122">
        <f t="shared" si="13"/>
        <v>11.01</v>
      </c>
      <c r="AP254" s="122">
        <f t="shared" si="14"/>
        <v>9.139122807</v>
      </c>
      <c r="AQ254" s="122">
        <f t="shared" si="15"/>
        <v>10.09854701</v>
      </c>
      <c r="AR254" s="123">
        <f t="shared" si="16"/>
        <v>247</v>
      </c>
      <c r="AS254" s="107">
        <f t="shared" si="17"/>
        <v>51.31209402</v>
      </c>
      <c r="AT254" s="123">
        <f t="shared" si="18"/>
        <v>233</v>
      </c>
      <c r="AU254" s="107">
        <f t="shared" si="19"/>
        <v>57.46709402</v>
      </c>
      <c r="AV254" s="123">
        <f t="shared" si="20"/>
        <v>257</v>
      </c>
      <c r="AW254" s="107">
        <f t="shared" si="21"/>
        <v>52.30709402</v>
      </c>
      <c r="AX254" s="123">
        <f t="shared" si="22"/>
        <v>273</v>
      </c>
      <c r="AY254" s="121">
        <f t="shared" si="23"/>
        <v>46.15209402</v>
      </c>
      <c r="AZ254" s="123">
        <f t="shared" si="24"/>
        <v>254</v>
      </c>
      <c r="BA254" s="180"/>
      <c r="BB254" s="180"/>
      <c r="BC254" s="180"/>
      <c r="BD254" s="180"/>
      <c r="BE254" s="125"/>
      <c r="BF254" s="125"/>
      <c r="BG254" s="125"/>
      <c r="BH254" s="125"/>
      <c r="BI254" s="125"/>
      <c r="BJ254" s="125"/>
      <c r="BK254" s="125"/>
      <c r="BL254" s="125"/>
      <c r="BM254" s="125"/>
      <c r="BN254" s="100"/>
    </row>
    <row r="255" ht="30.0" customHeight="1">
      <c r="A255" s="127" t="s">
        <v>4078</v>
      </c>
      <c r="B255" s="127" t="s">
        <v>2292</v>
      </c>
      <c r="C255" s="128">
        <f t="shared" si="1"/>
        <v>10.36222222</v>
      </c>
      <c r="D255" s="129"/>
      <c r="E255" s="131">
        <v>7.63</v>
      </c>
      <c r="F255" s="131">
        <v>12.2</v>
      </c>
      <c r="G255" s="131">
        <f t="shared" si="2"/>
        <v>9.915</v>
      </c>
      <c r="H255" s="132">
        <v>11.83</v>
      </c>
      <c r="I255" s="132">
        <v>13.75</v>
      </c>
      <c r="J255" s="132">
        <f t="shared" si="3"/>
        <v>12.79</v>
      </c>
      <c r="K255" s="133">
        <f t="shared" si="4"/>
        <v>11.3525</v>
      </c>
      <c r="L255" s="133"/>
      <c r="M255" s="134">
        <v>7.0</v>
      </c>
      <c r="N255" s="135">
        <v>11.2</v>
      </c>
      <c r="O255" s="136">
        <v>12.5</v>
      </c>
      <c r="P255" s="132">
        <v>1.55</v>
      </c>
      <c r="Q255" s="136">
        <v>10.19</v>
      </c>
      <c r="R255" s="136">
        <v>14.5</v>
      </c>
      <c r="S255" s="137">
        <v>13.5</v>
      </c>
      <c r="T255" s="138">
        <v>7.5</v>
      </c>
      <c r="U255" s="139">
        <f t="shared" si="5"/>
        <v>8.8</v>
      </c>
      <c r="V255" s="139">
        <f t="shared" si="6"/>
        <v>4.525</v>
      </c>
      <c r="W255" s="139">
        <f t="shared" si="7"/>
        <v>11.345</v>
      </c>
      <c r="X255" s="139">
        <f t="shared" si="8"/>
        <v>14.11538462</v>
      </c>
      <c r="Y255" s="139"/>
      <c r="Z255" s="140">
        <v>12.05</v>
      </c>
      <c r="AA255" s="141">
        <v>9.2</v>
      </c>
      <c r="AB255" s="142">
        <v>12.23</v>
      </c>
      <c r="AC255" s="141">
        <v>12.78</v>
      </c>
      <c r="AD255" s="140">
        <v>13.2</v>
      </c>
      <c r="AE255" s="141">
        <v>15.18</v>
      </c>
      <c r="AF255" s="144">
        <f t="shared" si="9"/>
        <v>12.44</v>
      </c>
      <c r="AG255" s="145"/>
      <c r="AH255" s="146">
        <v>8.08</v>
      </c>
      <c r="AI255" s="132">
        <v>12.5</v>
      </c>
      <c r="AJ255" s="132">
        <f t="shared" si="10"/>
        <v>9.848</v>
      </c>
      <c r="AK255" s="132">
        <v>5.5</v>
      </c>
      <c r="AL255" s="132">
        <v>10.5</v>
      </c>
      <c r="AM255" s="144">
        <f t="shared" si="11"/>
        <v>7.5</v>
      </c>
      <c r="AN255" s="147">
        <f t="shared" si="12"/>
        <v>8.36</v>
      </c>
      <c r="AO255" s="148">
        <f t="shared" si="13"/>
        <v>11.582</v>
      </c>
      <c r="AP255" s="148">
        <f t="shared" si="14"/>
        <v>9.078245614</v>
      </c>
      <c r="AQ255" s="148">
        <f t="shared" si="15"/>
        <v>10.36222222</v>
      </c>
      <c r="AR255" s="149">
        <f t="shared" si="16"/>
        <v>242</v>
      </c>
      <c r="AS255" s="133">
        <f t="shared" si="17"/>
        <v>52.54027778</v>
      </c>
      <c r="AT255" s="149">
        <f t="shared" si="18"/>
        <v>221</v>
      </c>
      <c r="AU255" s="133">
        <f t="shared" si="19"/>
        <v>60.90027778</v>
      </c>
      <c r="AV255" s="149">
        <f t="shared" si="20"/>
        <v>239</v>
      </c>
      <c r="AW255" s="133">
        <f t="shared" si="21"/>
        <v>59.99694444</v>
      </c>
      <c r="AX255" s="149">
        <f t="shared" si="22"/>
        <v>238</v>
      </c>
      <c r="AY255" s="147">
        <f t="shared" si="23"/>
        <v>51.63694444</v>
      </c>
      <c r="AZ255" s="149">
        <f t="shared" si="24"/>
        <v>225</v>
      </c>
      <c r="BA255" s="179"/>
      <c r="BB255" s="179"/>
      <c r="BC255" s="179"/>
      <c r="BD255" s="179"/>
      <c r="BE255" s="152"/>
      <c r="BF255" s="152"/>
      <c r="BG255" s="152"/>
      <c r="BH255" s="152"/>
      <c r="BI255" s="152"/>
      <c r="BJ255" s="152"/>
      <c r="BK255" s="152"/>
      <c r="BL255" s="152"/>
      <c r="BM255" s="152"/>
      <c r="BN255" s="100"/>
    </row>
    <row r="256" ht="30.0" customHeight="1">
      <c r="A256" s="153" t="s">
        <v>4370</v>
      </c>
      <c r="B256" s="153" t="s">
        <v>4371</v>
      </c>
      <c r="C256" s="102">
        <f t="shared" si="1"/>
        <v>10.64358974</v>
      </c>
      <c r="D256" s="103"/>
      <c r="E256" s="104">
        <v>11.63</v>
      </c>
      <c r="F256" s="105">
        <v>5.8</v>
      </c>
      <c r="G256" s="105">
        <f t="shared" si="2"/>
        <v>8.715</v>
      </c>
      <c r="H256" s="106">
        <v>10.5</v>
      </c>
      <c r="I256" s="106">
        <v>9.7</v>
      </c>
      <c r="J256" s="106">
        <f t="shared" si="3"/>
        <v>10.1</v>
      </c>
      <c r="K256" s="107">
        <f t="shared" si="4"/>
        <v>9.4075</v>
      </c>
      <c r="L256" s="107"/>
      <c r="M256" s="108">
        <v>7.0</v>
      </c>
      <c r="N256" s="109">
        <v>10.3</v>
      </c>
      <c r="O256" s="110">
        <v>9.75</v>
      </c>
      <c r="P256" s="106">
        <v>7.25</v>
      </c>
      <c r="Q256" s="110">
        <v>13.25</v>
      </c>
      <c r="R256" s="110">
        <v>15.25</v>
      </c>
      <c r="S256" s="154">
        <v>15.38</v>
      </c>
      <c r="T256" s="112">
        <v>9.5</v>
      </c>
      <c r="U256" s="113">
        <f t="shared" si="5"/>
        <v>8.414285714</v>
      </c>
      <c r="V256" s="113">
        <f t="shared" si="6"/>
        <v>8.375</v>
      </c>
      <c r="W256" s="113">
        <f t="shared" si="7"/>
        <v>11.5</v>
      </c>
      <c r="X256" s="113">
        <f t="shared" si="8"/>
        <v>15.3</v>
      </c>
      <c r="Y256" s="113"/>
      <c r="Z256" s="114">
        <v>16.2</v>
      </c>
      <c r="AA256" s="115">
        <v>9.33</v>
      </c>
      <c r="AB256" s="116">
        <v>10.65</v>
      </c>
      <c r="AC256" s="166">
        <v>11.83</v>
      </c>
      <c r="AD256" s="114">
        <v>13.85</v>
      </c>
      <c r="AE256" s="115">
        <v>8.88</v>
      </c>
      <c r="AF256" s="118">
        <f t="shared" si="9"/>
        <v>11.79</v>
      </c>
      <c r="AG256" s="119"/>
      <c r="AH256" s="120">
        <v>10.8</v>
      </c>
      <c r="AI256" s="106">
        <v>13.63</v>
      </c>
      <c r="AJ256" s="106">
        <f t="shared" si="10"/>
        <v>11.932</v>
      </c>
      <c r="AK256" s="106">
        <v>5.63</v>
      </c>
      <c r="AL256" s="106">
        <v>13.25</v>
      </c>
      <c r="AM256" s="118">
        <f t="shared" si="11"/>
        <v>8.678</v>
      </c>
      <c r="AN256" s="121">
        <f t="shared" si="12"/>
        <v>9.956666667</v>
      </c>
      <c r="AO256" s="122">
        <f t="shared" si="13"/>
        <v>12.14833333</v>
      </c>
      <c r="AP256" s="122">
        <f t="shared" si="14"/>
        <v>9.059649123</v>
      </c>
      <c r="AQ256" s="122">
        <f t="shared" si="15"/>
        <v>10.64358974</v>
      </c>
      <c r="AR256" s="123">
        <f t="shared" si="16"/>
        <v>230</v>
      </c>
      <c r="AS256" s="107">
        <f t="shared" si="17"/>
        <v>53.25301282</v>
      </c>
      <c r="AT256" s="123">
        <f t="shared" si="18"/>
        <v>215</v>
      </c>
      <c r="AU256" s="107">
        <f t="shared" si="19"/>
        <v>63.20967949</v>
      </c>
      <c r="AV256" s="123">
        <f t="shared" si="20"/>
        <v>224</v>
      </c>
      <c r="AW256" s="107">
        <f t="shared" si="21"/>
        <v>60.90801282</v>
      </c>
      <c r="AX256" s="123">
        <f t="shared" si="22"/>
        <v>231</v>
      </c>
      <c r="AY256" s="121">
        <f t="shared" si="23"/>
        <v>50.95134615</v>
      </c>
      <c r="AZ256" s="123">
        <f t="shared" si="24"/>
        <v>232</v>
      </c>
      <c r="BA256" s="180"/>
      <c r="BB256" s="180"/>
      <c r="BC256" s="180"/>
      <c r="BD256" s="180"/>
      <c r="BE256" s="125"/>
      <c r="BF256" s="125"/>
      <c r="BG256" s="125"/>
      <c r="BH256" s="125"/>
      <c r="BI256" s="125"/>
      <c r="BJ256" s="125"/>
      <c r="BK256" s="125"/>
      <c r="BL256" s="125"/>
      <c r="BM256" s="125"/>
      <c r="BN256" s="100"/>
    </row>
    <row r="257" ht="30.0" customHeight="1">
      <c r="A257" s="127" t="s">
        <v>4241</v>
      </c>
      <c r="B257" s="127" t="s">
        <v>1826</v>
      </c>
      <c r="C257" s="128">
        <f t="shared" si="1"/>
        <v>10.02683761</v>
      </c>
      <c r="D257" s="129"/>
      <c r="E257" s="130">
        <v>8.95</v>
      </c>
      <c r="F257" s="131">
        <v>8.88</v>
      </c>
      <c r="G257" s="131">
        <f t="shared" si="2"/>
        <v>8.915</v>
      </c>
      <c r="H257" s="132">
        <v>7.28</v>
      </c>
      <c r="I257" s="132">
        <v>11.2</v>
      </c>
      <c r="J257" s="132">
        <f t="shared" si="3"/>
        <v>9.24</v>
      </c>
      <c r="K257" s="133">
        <f t="shared" si="4"/>
        <v>9.0775</v>
      </c>
      <c r="L257" s="133"/>
      <c r="M257" s="134">
        <v>7.0</v>
      </c>
      <c r="N257" s="135">
        <v>8.45</v>
      </c>
      <c r="O257" s="136">
        <v>8.75</v>
      </c>
      <c r="P257" s="132">
        <v>7.65</v>
      </c>
      <c r="Q257" s="136">
        <v>8.75</v>
      </c>
      <c r="R257" s="136">
        <v>18.5</v>
      </c>
      <c r="S257" s="137">
        <v>9.0</v>
      </c>
      <c r="T257" s="138">
        <v>9.0</v>
      </c>
      <c r="U257" s="139">
        <f t="shared" si="5"/>
        <v>7.621428571</v>
      </c>
      <c r="V257" s="139">
        <f t="shared" si="6"/>
        <v>8.325</v>
      </c>
      <c r="W257" s="139">
        <f t="shared" si="7"/>
        <v>8.75</v>
      </c>
      <c r="X257" s="139">
        <f t="shared" si="8"/>
        <v>14.84615385</v>
      </c>
      <c r="Y257" s="139"/>
      <c r="Z257" s="140">
        <v>12.33</v>
      </c>
      <c r="AA257" s="141">
        <v>8.25</v>
      </c>
      <c r="AB257" s="142">
        <v>13.5</v>
      </c>
      <c r="AC257" s="141">
        <v>12.7</v>
      </c>
      <c r="AD257" s="140">
        <v>17.7</v>
      </c>
      <c r="AE257" s="141">
        <v>11.08</v>
      </c>
      <c r="AF257" s="144">
        <f t="shared" si="9"/>
        <v>12.59333333</v>
      </c>
      <c r="AG257" s="145"/>
      <c r="AH257" s="146">
        <v>8.8</v>
      </c>
      <c r="AI257" s="132">
        <v>9.0</v>
      </c>
      <c r="AJ257" s="132">
        <f t="shared" si="10"/>
        <v>8.88</v>
      </c>
      <c r="AK257" s="132">
        <v>6.2</v>
      </c>
      <c r="AL257" s="132">
        <v>15.75</v>
      </c>
      <c r="AM257" s="144">
        <f t="shared" si="11"/>
        <v>10.02</v>
      </c>
      <c r="AN257" s="147">
        <f t="shared" si="12"/>
        <v>9.125</v>
      </c>
      <c r="AO257" s="148">
        <f t="shared" si="13"/>
        <v>10.9895</v>
      </c>
      <c r="AP257" s="148">
        <f t="shared" si="14"/>
        <v>9.013508772</v>
      </c>
      <c r="AQ257" s="148">
        <f t="shared" si="15"/>
        <v>10.02683761</v>
      </c>
      <c r="AR257" s="149">
        <f t="shared" si="16"/>
        <v>253</v>
      </c>
      <c r="AS257" s="133">
        <f t="shared" si="17"/>
        <v>50.94784188</v>
      </c>
      <c r="AT257" s="149">
        <f t="shared" si="18"/>
        <v>238</v>
      </c>
      <c r="AU257" s="133">
        <f t="shared" si="19"/>
        <v>60.07284188</v>
      </c>
      <c r="AV257" s="149">
        <f t="shared" si="20"/>
        <v>241</v>
      </c>
      <c r="AW257" s="133">
        <f t="shared" si="21"/>
        <v>55.83117521</v>
      </c>
      <c r="AX257" s="149">
        <f t="shared" si="22"/>
        <v>251</v>
      </c>
      <c r="AY257" s="147">
        <f t="shared" si="23"/>
        <v>46.70617521</v>
      </c>
      <c r="AZ257" s="149">
        <f t="shared" si="24"/>
        <v>250</v>
      </c>
      <c r="BA257" s="179"/>
      <c r="BB257" s="179"/>
      <c r="BC257" s="179"/>
      <c r="BD257" s="179"/>
      <c r="BE257" s="152"/>
      <c r="BF257" s="152"/>
      <c r="BG257" s="152"/>
      <c r="BH257" s="152"/>
      <c r="BI257" s="152"/>
      <c r="BJ257" s="152"/>
      <c r="BK257" s="152"/>
      <c r="BL257" s="152"/>
      <c r="BM257" s="152"/>
      <c r="BN257" s="100"/>
    </row>
    <row r="258" ht="30.0" customHeight="1">
      <c r="A258" s="162" t="s">
        <v>1742</v>
      </c>
      <c r="B258" s="162" t="s">
        <v>560</v>
      </c>
      <c r="C258" s="102">
        <f t="shared" si="1"/>
        <v>10.51051282</v>
      </c>
      <c r="D258" s="103"/>
      <c r="E258" s="104">
        <v>12.13</v>
      </c>
      <c r="F258" s="105">
        <v>11.0</v>
      </c>
      <c r="G258" s="105">
        <f t="shared" si="2"/>
        <v>11.565</v>
      </c>
      <c r="H258" s="106">
        <v>8.8</v>
      </c>
      <c r="I258" s="106">
        <v>11.45</v>
      </c>
      <c r="J258" s="106">
        <f t="shared" si="3"/>
        <v>10.125</v>
      </c>
      <c r="K258" s="107">
        <f t="shared" si="4"/>
        <v>10.845</v>
      </c>
      <c r="L258" s="107"/>
      <c r="M258" s="108">
        <v>7.0</v>
      </c>
      <c r="N258" s="109">
        <v>8.25</v>
      </c>
      <c r="O258" s="110">
        <v>9.5</v>
      </c>
      <c r="P258" s="106">
        <v>6.75</v>
      </c>
      <c r="Q258" s="110">
        <v>9.69</v>
      </c>
      <c r="R258" s="110">
        <v>15.25</v>
      </c>
      <c r="S258" s="154">
        <v>15.13</v>
      </c>
      <c r="T258" s="112">
        <v>10.75</v>
      </c>
      <c r="U258" s="113">
        <f t="shared" si="5"/>
        <v>7.535714286</v>
      </c>
      <c r="V258" s="113">
        <f t="shared" si="6"/>
        <v>8.75</v>
      </c>
      <c r="W258" s="113">
        <f t="shared" si="7"/>
        <v>9.595</v>
      </c>
      <c r="X258" s="113">
        <f t="shared" si="8"/>
        <v>15.20384615</v>
      </c>
      <c r="Y258" s="113"/>
      <c r="Z258" s="114">
        <v>12.78</v>
      </c>
      <c r="AA258" s="117">
        <v>12.35</v>
      </c>
      <c r="AB258" s="116">
        <v>13.7</v>
      </c>
      <c r="AC258" s="165">
        <v>12.35</v>
      </c>
      <c r="AD258" s="114">
        <v>13.25</v>
      </c>
      <c r="AE258" s="165">
        <v>12.73</v>
      </c>
      <c r="AF258" s="118">
        <f t="shared" si="9"/>
        <v>12.86</v>
      </c>
      <c r="AG258" s="119"/>
      <c r="AH258" s="120">
        <v>10.15</v>
      </c>
      <c r="AI258" s="106">
        <v>12.0</v>
      </c>
      <c r="AJ258" s="106">
        <f t="shared" si="10"/>
        <v>10.89</v>
      </c>
      <c r="AK258" s="106">
        <v>3.4</v>
      </c>
      <c r="AL258" s="106">
        <v>11.75</v>
      </c>
      <c r="AM258" s="118">
        <f t="shared" si="11"/>
        <v>6.74</v>
      </c>
      <c r="AN258" s="121">
        <f t="shared" si="12"/>
        <v>8.475</v>
      </c>
      <c r="AO258" s="122">
        <f t="shared" si="13"/>
        <v>11.96733333</v>
      </c>
      <c r="AP258" s="122">
        <f t="shared" si="14"/>
        <v>8.977017544</v>
      </c>
      <c r="AQ258" s="122">
        <f t="shared" si="15"/>
        <v>10.51051282</v>
      </c>
      <c r="AR258" s="123">
        <f t="shared" si="16"/>
        <v>235</v>
      </c>
      <c r="AS258" s="107">
        <f t="shared" si="17"/>
        <v>53.17935897</v>
      </c>
      <c r="AT258" s="123">
        <f t="shared" si="18"/>
        <v>218</v>
      </c>
      <c r="AU258" s="107">
        <f t="shared" si="19"/>
        <v>61.65435897</v>
      </c>
      <c r="AV258" s="123">
        <f t="shared" si="20"/>
        <v>234</v>
      </c>
      <c r="AW258" s="107">
        <f t="shared" si="21"/>
        <v>57.06602564</v>
      </c>
      <c r="AX258" s="123">
        <f t="shared" si="22"/>
        <v>249</v>
      </c>
      <c r="AY258" s="121">
        <f t="shared" si="23"/>
        <v>48.59102564</v>
      </c>
      <c r="AZ258" s="123">
        <f t="shared" si="24"/>
        <v>241</v>
      </c>
      <c r="BA258" s="182"/>
      <c r="BB258" s="182"/>
      <c r="BC258" s="182"/>
      <c r="BD258" s="182"/>
      <c r="BE258" s="125"/>
      <c r="BF258" s="125"/>
      <c r="BG258" s="125"/>
      <c r="BH258" s="125"/>
      <c r="BI258" s="125"/>
      <c r="BJ258" s="125"/>
      <c r="BK258" s="125"/>
      <c r="BL258" s="125"/>
      <c r="BM258" s="125"/>
      <c r="BN258" s="100"/>
    </row>
    <row r="259" ht="30.0" customHeight="1">
      <c r="A259" s="127" t="s">
        <v>5003</v>
      </c>
      <c r="B259" s="127" t="s">
        <v>732</v>
      </c>
      <c r="C259" s="128">
        <f t="shared" si="1"/>
        <v>10.07393162</v>
      </c>
      <c r="D259" s="129"/>
      <c r="E259" s="130">
        <v>3.8</v>
      </c>
      <c r="F259" s="131">
        <v>6.45</v>
      </c>
      <c r="G259" s="131">
        <f t="shared" si="2"/>
        <v>5.125</v>
      </c>
      <c r="H259" s="132">
        <v>4.85</v>
      </c>
      <c r="I259" s="132">
        <v>6.75</v>
      </c>
      <c r="J259" s="132">
        <f t="shared" si="3"/>
        <v>5.8</v>
      </c>
      <c r="K259" s="133">
        <f t="shared" si="4"/>
        <v>5.4625</v>
      </c>
      <c r="L259" s="133"/>
      <c r="M259" s="134">
        <v>7.0</v>
      </c>
      <c r="N259" s="135">
        <v>8.45</v>
      </c>
      <c r="O259" s="136">
        <v>11.69</v>
      </c>
      <c r="P259" s="132">
        <v>14.55</v>
      </c>
      <c r="Q259" s="136">
        <v>10.13</v>
      </c>
      <c r="R259" s="136">
        <v>17.38</v>
      </c>
      <c r="S259" s="137">
        <v>11.63</v>
      </c>
      <c r="T259" s="138">
        <v>9.63</v>
      </c>
      <c r="U259" s="139">
        <f t="shared" si="5"/>
        <v>7.621428571</v>
      </c>
      <c r="V259" s="139">
        <f t="shared" si="6"/>
        <v>12.09</v>
      </c>
      <c r="W259" s="139">
        <f t="shared" si="7"/>
        <v>10.91</v>
      </c>
      <c r="X259" s="139">
        <f t="shared" si="8"/>
        <v>15.16846154</v>
      </c>
      <c r="Y259" s="139"/>
      <c r="Z259" s="140">
        <v>8.98</v>
      </c>
      <c r="AA259" s="141">
        <v>10.0</v>
      </c>
      <c r="AB259" s="142">
        <v>14.98</v>
      </c>
      <c r="AC259" s="141">
        <v>15.65</v>
      </c>
      <c r="AD259" s="140">
        <v>12.3</v>
      </c>
      <c r="AE259" s="141">
        <v>7.53</v>
      </c>
      <c r="AF259" s="144">
        <f t="shared" si="9"/>
        <v>11.57333333</v>
      </c>
      <c r="AG259" s="145"/>
      <c r="AH259" s="146">
        <v>12.43</v>
      </c>
      <c r="AI259" s="132">
        <v>13.13</v>
      </c>
      <c r="AJ259" s="132">
        <f t="shared" si="10"/>
        <v>12.71</v>
      </c>
      <c r="AK259" s="132">
        <v>4.1</v>
      </c>
      <c r="AL259" s="132">
        <v>16.0</v>
      </c>
      <c r="AM259" s="144">
        <f t="shared" si="11"/>
        <v>8.86</v>
      </c>
      <c r="AN259" s="147">
        <f t="shared" si="12"/>
        <v>10.365</v>
      </c>
      <c r="AO259" s="148">
        <f t="shared" si="13"/>
        <v>11.15216667</v>
      </c>
      <c r="AP259" s="148">
        <f t="shared" si="14"/>
        <v>8.938947368</v>
      </c>
      <c r="AQ259" s="148">
        <f t="shared" si="15"/>
        <v>10.07393162</v>
      </c>
      <c r="AR259" s="149">
        <f t="shared" si="16"/>
        <v>248</v>
      </c>
      <c r="AS259" s="133">
        <f t="shared" si="17"/>
        <v>47.64202991</v>
      </c>
      <c r="AT259" s="149">
        <f t="shared" si="18"/>
        <v>258</v>
      </c>
      <c r="AU259" s="133">
        <f t="shared" si="19"/>
        <v>58.00702991</v>
      </c>
      <c r="AV259" s="149">
        <f t="shared" si="20"/>
        <v>253</v>
      </c>
      <c r="AW259" s="133">
        <f t="shared" si="21"/>
        <v>54.79036325</v>
      </c>
      <c r="AX259" s="149">
        <f t="shared" si="22"/>
        <v>258</v>
      </c>
      <c r="AY259" s="147">
        <f t="shared" si="23"/>
        <v>44.42536325</v>
      </c>
      <c r="AZ259" s="149">
        <f t="shared" si="24"/>
        <v>268</v>
      </c>
      <c r="BA259" s="179"/>
      <c r="BB259" s="179"/>
      <c r="BC259" s="179"/>
      <c r="BD259" s="179"/>
      <c r="BE259" s="152"/>
      <c r="BF259" s="152"/>
      <c r="BG259" s="152"/>
      <c r="BH259" s="152"/>
      <c r="BI259" s="152"/>
      <c r="BJ259" s="152"/>
      <c r="BK259" s="152"/>
      <c r="BL259" s="152"/>
      <c r="BM259" s="152"/>
      <c r="BN259" s="100"/>
    </row>
    <row r="260" ht="30.0" customHeight="1">
      <c r="A260" s="153" t="s">
        <v>3461</v>
      </c>
      <c r="B260" s="153" t="s">
        <v>3462</v>
      </c>
      <c r="C260" s="102">
        <f t="shared" si="1"/>
        <v>10.88316239</v>
      </c>
      <c r="D260" s="103"/>
      <c r="E260" s="167">
        <v>12.9</v>
      </c>
      <c r="F260" s="167">
        <v>11.73</v>
      </c>
      <c r="G260" s="105">
        <f t="shared" si="2"/>
        <v>12.315</v>
      </c>
      <c r="H260" s="106">
        <v>12.15</v>
      </c>
      <c r="I260" s="106">
        <v>6.75</v>
      </c>
      <c r="J260" s="106">
        <f t="shared" si="3"/>
        <v>9.45</v>
      </c>
      <c r="K260" s="107">
        <f t="shared" si="4"/>
        <v>10.8825</v>
      </c>
      <c r="L260" s="107"/>
      <c r="M260" s="108">
        <v>7.0</v>
      </c>
      <c r="N260" s="109">
        <v>12.63</v>
      </c>
      <c r="O260" s="110">
        <v>10.88</v>
      </c>
      <c r="P260" s="106">
        <v>1.5</v>
      </c>
      <c r="Q260" s="110">
        <v>11.31</v>
      </c>
      <c r="R260" s="110">
        <v>13.88</v>
      </c>
      <c r="S260" s="154">
        <v>12.0</v>
      </c>
      <c r="T260" s="112">
        <v>5.63</v>
      </c>
      <c r="U260" s="113">
        <f t="shared" si="5"/>
        <v>9.412857143</v>
      </c>
      <c r="V260" s="113">
        <f t="shared" si="6"/>
        <v>3.565</v>
      </c>
      <c r="W260" s="113">
        <f t="shared" si="7"/>
        <v>11.095</v>
      </c>
      <c r="X260" s="113">
        <f t="shared" si="8"/>
        <v>13.15692308</v>
      </c>
      <c r="Y260" s="113"/>
      <c r="Z260" s="114">
        <v>10.78</v>
      </c>
      <c r="AA260" s="115">
        <v>6.93</v>
      </c>
      <c r="AB260" s="116">
        <v>11.4</v>
      </c>
      <c r="AC260" s="115">
        <v>11.45</v>
      </c>
      <c r="AD260" s="114">
        <v>12.4</v>
      </c>
      <c r="AE260" s="115">
        <v>3.33</v>
      </c>
      <c r="AF260" s="118">
        <f t="shared" si="9"/>
        <v>9.381666667</v>
      </c>
      <c r="AG260" s="119"/>
      <c r="AH260" s="120">
        <v>16.08</v>
      </c>
      <c r="AI260" s="106">
        <v>17.25</v>
      </c>
      <c r="AJ260" s="106">
        <f t="shared" si="10"/>
        <v>16.548</v>
      </c>
      <c r="AK260" s="106">
        <v>15.78</v>
      </c>
      <c r="AL260" s="106">
        <v>15.0</v>
      </c>
      <c r="AM260" s="118">
        <f t="shared" si="11"/>
        <v>15.468</v>
      </c>
      <c r="AN260" s="121">
        <f t="shared" si="12"/>
        <v>15.995</v>
      </c>
      <c r="AO260" s="122">
        <f t="shared" si="13"/>
        <v>12.75933333</v>
      </c>
      <c r="AP260" s="122">
        <f t="shared" si="14"/>
        <v>8.908245614</v>
      </c>
      <c r="AQ260" s="122">
        <f t="shared" si="15"/>
        <v>10.88316239</v>
      </c>
      <c r="AR260" s="123">
        <f t="shared" si="16"/>
        <v>217</v>
      </c>
      <c r="AS260" s="107">
        <f t="shared" si="17"/>
        <v>52.71715812</v>
      </c>
      <c r="AT260" s="123">
        <f t="shared" si="18"/>
        <v>219</v>
      </c>
      <c r="AU260" s="107">
        <f t="shared" si="19"/>
        <v>68.71215812</v>
      </c>
      <c r="AV260" s="123">
        <f t="shared" si="20"/>
        <v>172</v>
      </c>
      <c r="AW260" s="107">
        <f t="shared" si="21"/>
        <v>77.26882479</v>
      </c>
      <c r="AX260" s="123">
        <f t="shared" si="22"/>
        <v>84</v>
      </c>
      <c r="AY260" s="121">
        <f t="shared" si="23"/>
        <v>61.27382479</v>
      </c>
      <c r="AZ260" s="123">
        <f t="shared" si="24"/>
        <v>122</v>
      </c>
      <c r="BA260" s="180"/>
      <c r="BB260" s="180"/>
      <c r="BC260" s="180"/>
      <c r="BD260" s="180"/>
      <c r="BE260" s="125"/>
      <c r="BF260" s="125"/>
      <c r="BG260" s="125"/>
      <c r="BH260" s="125"/>
      <c r="BI260" s="125"/>
      <c r="BJ260" s="125"/>
      <c r="BK260" s="125"/>
      <c r="BL260" s="125"/>
      <c r="BM260" s="125"/>
      <c r="BN260" s="100"/>
    </row>
    <row r="261" ht="30.0" customHeight="1">
      <c r="A261" s="127" t="s">
        <v>5079</v>
      </c>
      <c r="B261" s="127" t="s">
        <v>5080</v>
      </c>
      <c r="C261" s="128">
        <f t="shared" si="1"/>
        <v>9.77</v>
      </c>
      <c r="D261" s="129"/>
      <c r="E261" s="130">
        <v>7.08</v>
      </c>
      <c r="F261" s="131">
        <v>6.58</v>
      </c>
      <c r="G261" s="131">
        <f t="shared" si="2"/>
        <v>6.83</v>
      </c>
      <c r="H261" s="132">
        <v>7.38</v>
      </c>
      <c r="I261" s="132">
        <v>7.7</v>
      </c>
      <c r="J261" s="132">
        <f t="shared" si="3"/>
        <v>7.54</v>
      </c>
      <c r="K261" s="133">
        <f t="shared" si="4"/>
        <v>7.185</v>
      </c>
      <c r="L261" s="133"/>
      <c r="M261" s="134">
        <v>7.0</v>
      </c>
      <c r="N261" s="135">
        <v>8.81</v>
      </c>
      <c r="O261" s="136">
        <v>10.5</v>
      </c>
      <c r="P261" s="132">
        <v>7.2</v>
      </c>
      <c r="Q261" s="136">
        <v>6.19</v>
      </c>
      <c r="R261" s="136">
        <v>15.38</v>
      </c>
      <c r="S261" s="137">
        <v>11.25</v>
      </c>
      <c r="T261" s="138">
        <v>10.5</v>
      </c>
      <c r="U261" s="139">
        <f t="shared" si="5"/>
        <v>7.775714286</v>
      </c>
      <c r="V261" s="139">
        <f t="shared" si="6"/>
        <v>8.85</v>
      </c>
      <c r="W261" s="139">
        <f t="shared" si="7"/>
        <v>8.345</v>
      </c>
      <c r="X261" s="139">
        <f t="shared" si="8"/>
        <v>13.79153846</v>
      </c>
      <c r="Y261" s="139"/>
      <c r="Z261" s="140">
        <v>16.03</v>
      </c>
      <c r="AA261" s="141">
        <v>10.9</v>
      </c>
      <c r="AB261" s="142">
        <v>15.7</v>
      </c>
      <c r="AC261" s="141">
        <v>15.03</v>
      </c>
      <c r="AD261" s="140">
        <v>16.85</v>
      </c>
      <c r="AE261" s="141">
        <v>9.85</v>
      </c>
      <c r="AF261" s="144">
        <f t="shared" si="9"/>
        <v>14.06</v>
      </c>
      <c r="AG261" s="145"/>
      <c r="AH261" s="146">
        <v>7.5</v>
      </c>
      <c r="AI261" s="132">
        <v>12.63</v>
      </c>
      <c r="AJ261" s="132">
        <f t="shared" si="10"/>
        <v>9.552</v>
      </c>
      <c r="AK261" s="132">
        <v>5.53</v>
      </c>
      <c r="AL261" s="132">
        <v>15.25</v>
      </c>
      <c r="AM261" s="144">
        <f t="shared" si="11"/>
        <v>9.418</v>
      </c>
      <c r="AN261" s="147">
        <f t="shared" si="12"/>
        <v>8.99</v>
      </c>
      <c r="AO261" s="148">
        <f t="shared" si="13"/>
        <v>10.6005</v>
      </c>
      <c r="AP261" s="148">
        <f t="shared" si="14"/>
        <v>8.895789474</v>
      </c>
      <c r="AQ261" s="148">
        <f t="shared" si="15"/>
        <v>9.77</v>
      </c>
      <c r="AR261" s="149">
        <f t="shared" si="16"/>
        <v>260</v>
      </c>
      <c r="AS261" s="133">
        <f t="shared" si="17"/>
        <v>46.99833333</v>
      </c>
      <c r="AT261" s="149">
        <f t="shared" si="18"/>
        <v>265</v>
      </c>
      <c r="AU261" s="133">
        <f t="shared" si="19"/>
        <v>55.98833333</v>
      </c>
      <c r="AV261" s="149">
        <f t="shared" si="20"/>
        <v>264</v>
      </c>
      <c r="AW261" s="133">
        <f t="shared" si="21"/>
        <v>53.515</v>
      </c>
      <c r="AX261" s="149">
        <f t="shared" si="22"/>
        <v>266</v>
      </c>
      <c r="AY261" s="147">
        <f t="shared" si="23"/>
        <v>44.525</v>
      </c>
      <c r="AZ261" s="149">
        <f t="shared" si="24"/>
        <v>266</v>
      </c>
      <c r="BA261" s="179"/>
      <c r="BB261" s="179"/>
      <c r="BC261" s="179"/>
      <c r="BD261" s="179"/>
      <c r="BE261" s="152"/>
      <c r="BF261" s="152"/>
      <c r="BG261" s="152"/>
      <c r="BH261" s="152"/>
      <c r="BI261" s="152"/>
      <c r="BJ261" s="152"/>
      <c r="BK261" s="152"/>
      <c r="BL261" s="152"/>
      <c r="BM261" s="152"/>
      <c r="BN261" s="100"/>
    </row>
    <row r="262" ht="30.0" customHeight="1">
      <c r="A262" s="153" t="s">
        <v>3435</v>
      </c>
      <c r="B262" s="153" t="s">
        <v>1508</v>
      </c>
      <c r="C262" s="102">
        <f t="shared" si="1"/>
        <v>9.683076923</v>
      </c>
      <c r="D262" s="103"/>
      <c r="E262" s="167">
        <v>6.3</v>
      </c>
      <c r="F262" s="167">
        <v>10.05</v>
      </c>
      <c r="G262" s="105">
        <f t="shared" si="2"/>
        <v>8.175</v>
      </c>
      <c r="H262" s="106">
        <v>6.4</v>
      </c>
      <c r="I262" s="106">
        <v>7.45</v>
      </c>
      <c r="J262" s="106">
        <f t="shared" si="3"/>
        <v>6.925</v>
      </c>
      <c r="K262" s="107">
        <f t="shared" si="4"/>
        <v>7.55</v>
      </c>
      <c r="L262" s="107"/>
      <c r="M262" s="108">
        <v>7.0</v>
      </c>
      <c r="N262" s="109">
        <v>7.81</v>
      </c>
      <c r="O262" s="110">
        <v>6.38</v>
      </c>
      <c r="P262" s="106">
        <v>6.7</v>
      </c>
      <c r="Q262" s="110">
        <v>8.0</v>
      </c>
      <c r="R262" s="110">
        <v>14.38</v>
      </c>
      <c r="S262" s="154">
        <v>8.13</v>
      </c>
      <c r="T262" s="112">
        <v>7.25</v>
      </c>
      <c r="U262" s="113">
        <f t="shared" si="5"/>
        <v>7.347142857</v>
      </c>
      <c r="V262" s="113">
        <f t="shared" si="6"/>
        <v>6.975</v>
      </c>
      <c r="W262" s="113">
        <f t="shared" si="7"/>
        <v>7.19</v>
      </c>
      <c r="X262" s="113">
        <f t="shared" si="8"/>
        <v>11.97615385</v>
      </c>
      <c r="Y262" s="113"/>
      <c r="Z262" s="114">
        <v>14.0</v>
      </c>
      <c r="AA262" s="115">
        <v>16.33</v>
      </c>
      <c r="AB262" s="116">
        <v>16.55</v>
      </c>
      <c r="AC262" s="115">
        <v>16.33</v>
      </c>
      <c r="AD262" s="114">
        <v>17.25</v>
      </c>
      <c r="AE262" s="115">
        <v>12.95</v>
      </c>
      <c r="AF262" s="118">
        <f t="shared" si="9"/>
        <v>15.56833333</v>
      </c>
      <c r="AG262" s="119"/>
      <c r="AH262" s="120">
        <v>11.15</v>
      </c>
      <c r="AI262" s="106">
        <v>12.13</v>
      </c>
      <c r="AJ262" s="106">
        <f t="shared" si="10"/>
        <v>11.542</v>
      </c>
      <c r="AK262" s="106">
        <v>7.13</v>
      </c>
      <c r="AL262" s="106">
        <v>14.0</v>
      </c>
      <c r="AM262" s="118">
        <f t="shared" si="11"/>
        <v>9.878</v>
      </c>
      <c r="AN262" s="121">
        <f t="shared" si="12"/>
        <v>10.44833333</v>
      </c>
      <c r="AO262" s="122">
        <f t="shared" si="13"/>
        <v>10.46083333</v>
      </c>
      <c r="AP262" s="122">
        <f t="shared" si="14"/>
        <v>8.864385965</v>
      </c>
      <c r="AQ262" s="122">
        <f t="shared" si="15"/>
        <v>9.683076923</v>
      </c>
      <c r="AR262" s="123">
        <f t="shared" si="16"/>
        <v>261</v>
      </c>
      <c r="AS262" s="107">
        <f t="shared" si="17"/>
        <v>45.33448718</v>
      </c>
      <c r="AT262" s="123">
        <f t="shared" si="18"/>
        <v>281</v>
      </c>
      <c r="AU262" s="107">
        <f t="shared" si="19"/>
        <v>55.78282051</v>
      </c>
      <c r="AV262" s="123">
        <f t="shared" si="20"/>
        <v>267</v>
      </c>
      <c r="AW262" s="107">
        <f t="shared" si="21"/>
        <v>55.62282051</v>
      </c>
      <c r="AX262" s="123">
        <f t="shared" si="22"/>
        <v>253</v>
      </c>
      <c r="AY262" s="121">
        <f t="shared" si="23"/>
        <v>45.17448718</v>
      </c>
      <c r="AZ262" s="123">
        <f t="shared" si="24"/>
        <v>264</v>
      </c>
      <c r="BA262" s="180"/>
      <c r="BB262" s="180"/>
      <c r="BC262" s="180"/>
      <c r="BD262" s="180"/>
      <c r="BE262" s="125"/>
      <c r="BF262" s="125"/>
      <c r="BG262" s="125"/>
      <c r="BH262" s="125"/>
      <c r="BI262" s="125"/>
      <c r="BJ262" s="125"/>
      <c r="BK262" s="125"/>
      <c r="BL262" s="125"/>
      <c r="BM262" s="125"/>
      <c r="BN262" s="100"/>
    </row>
    <row r="263" ht="30.0" customHeight="1">
      <c r="A263" s="160" t="s">
        <v>1261</v>
      </c>
      <c r="B263" s="160" t="s">
        <v>1262</v>
      </c>
      <c r="C263" s="128">
        <f t="shared" si="1"/>
        <v>9.214871795</v>
      </c>
      <c r="D263" s="129"/>
      <c r="E263" s="130">
        <v>2.4</v>
      </c>
      <c r="F263" s="131">
        <v>5.05</v>
      </c>
      <c r="G263" s="131">
        <f t="shared" si="2"/>
        <v>3.725</v>
      </c>
      <c r="H263" s="132">
        <v>4.73</v>
      </c>
      <c r="I263" s="132">
        <v>7.3</v>
      </c>
      <c r="J263" s="132">
        <f t="shared" si="3"/>
        <v>6.015</v>
      </c>
      <c r="K263" s="133">
        <f t="shared" si="4"/>
        <v>4.87</v>
      </c>
      <c r="L263" s="133"/>
      <c r="M263" s="134">
        <v>7.0</v>
      </c>
      <c r="N263" s="135">
        <v>12.0</v>
      </c>
      <c r="O263" s="136">
        <v>7.13</v>
      </c>
      <c r="P263" s="132">
        <v>7.7</v>
      </c>
      <c r="Q263" s="136">
        <v>9.06</v>
      </c>
      <c r="R263" s="136">
        <v>15.63</v>
      </c>
      <c r="S263" s="137">
        <v>9.88</v>
      </c>
      <c r="T263" s="138">
        <v>9.75</v>
      </c>
      <c r="U263" s="139">
        <f t="shared" si="5"/>
        <v>9.142857143</v>
      </c>
      <c r="V263" s="139">
        <f t="shared" si="6"/>
        <v>8.725</v>
      </c>
      <c r="W263" s="139">
        <f t="shared" si="7"/>
        <v>8.095</v>
      </c>
      <c r="X263" s="139">
        <f t="shared" si="8"/>
        <v>13.41846154</v>
      </c>
      <c r="Y263" s="139"/>
      <c r="Z263" s="140">
        <v>10.5</v>
      </c>
      <c r="AA263" s="141">
        <v>4.8</v>
      </c>
      <c r="AB263" s="142">
        <v>14.7</v>
      </c>
      <c r="AC263" s="141">
        <v>15.0</v>
      </c>
      <c r="AD263" s="140">
        <v>10.6</v>
      </c>
      <c r="AE263" s="141">
        <v>10.5</v>
      </c>
      <c r="AF263" s="144">
        <f t="shared" si="9"/>
        <v>11.01666667</v>
      </c>
      <c r="AG263" s="145"/>
      <c r="AH263" s="146">
        <v>12.23</v>
      </c>
      <c r="AI263" s="132">
        <v>11.13</v>
      </c>
      <c r="AJ263" s="132">
        <f t="shared" si="10"/>
        <v>11.79</v>
      </c>
      <c r="AK263" s="132">
        <v>8.4</v>
      </c>
      <c r="AL263" s="132">
        <v>14.5</v>
      </c>
      <c r="AM263" s="144">
        <f t="shared" si="11"/>
        <v>10.84</v>
      </c>
      <c r="AN263" s="147">
        <f t="shared" si="12"/>
        <v>11.14833333</v>
      </c>
      <c r="AO263" s="148">
        <f t="shared" si="13"/>
        <v>9.566</v>
      </c>
      <c r="AP263" s="148">
        <f t="shared" si="14"/>
        <v>8.845263158</v>
      </c>
      <c r="AQ263" s="148">
        <f t="shared" si="15"/>
        <v>9.214871795</v>
      </c>
      <c r="AR263" s="149">
        <f t="shared" si="16"/>
        <v>279</v>
      </c>
      <c r="AS263" s="133">
        <f t="shared" si="17"/>
        <v>45.34307692</v>
      </c>
      <c r="AT263" s="149">
        <f t="shared" si="18"/>
        <v>280</v>
      </c>
      <c r="AU263" s="133">
        <f t="shared" si="19"/>
        <v>56.49141026</v>
      </c>
      <c r="AV263" s="149">
        <f t="shared" si="20"/>
        <v>262</v>
      </c>
      <c r="AW263" s="133">
        <f t="shared" si="21"/>
        <v>57.59641026</v>
      </c>
      <c r="AX263" s="149">
        <f t="shared" si="22"/>
        <v>246</v>
      </c>
      <c r="AY263" s="147">
        <f t="shared" si="23"/>
        <v>46.44807692</v>
      </c>
      <c r="AZ263" s="149">
        <f t="shared" si="24"/>
        <v>251</v>
      </c>
      <c r="BA263" s="181"/>
      <c r="BB263" s="181"/>
      <c r="BC263" s="181"/>
      <c r="BD263" s="181"/>
      <c r="BE263" s="152"/>
      <c r="BF263" s="152"/>
      <c r="BG263" s="152"/>
      <c r="BH263" s="152"/>
      <c r="BI263" s="152"/>
      <c r="BJ263" s="152"/>
      <c r="BK263" s="152"/>
      <c r="BL263" s="152"/>
      <c r="BM263" s="152"/>
      <c r="BN263" s="100"/>
    </row>
    <row r="264" ht="30.0" customHeight="1">
      <c r="A264" s="101" t="s">
        <v>2498</v>
      </c>
      <c r="B264" s="101" t="s">
        <v>2499</v>
      </c>
      <c r="C264" s="102">
        <f t="shared" si="1"/>
        <v>10.05504274</v>
      </c>
      <c r="D264" s="103"/>
      <c r="E264" s="167">
        <v>3.6</v>
      </c>
      <c r="F264" s="167">
        <v>4.05</v>
      </c>
      <c r="G264" s="105">
        <f t="shared" si="2"/>
        <v>3.825</v>
      </c>
      <c r="H264" s="106">
        <v>3.65</v>
      </c>
      <c r="I264" s="106">
        <v>6.48</v>
      </c>
      <c r="J264" s="106">
        <f t="shared" si="3"/>
        <v>5.065</v>
      </c>
      <c r="K264" s="107">
        <f t="shared" si="4"/>
        <v>4.445</v>
      </c>
      <c r="L264" s="107"/>
      <c r="M264" s="108">
        <v>7.0</v>
      </c>
      <c r="N264" s="109">
        <v>8.38</v>
      </c>
      <c r="O264" s="110">
        <v>10.63</v>
      </c>
      <c r="P264" s="106">
        <v>9.15</v>
      </c>
      <c r="Q264" s="110">
        <v>11.13</v>
      </c>
      <c r="R264" s="110">
        <v>13.75</v>
      </c>
      <c r="S264" s="154">
        <v>11.63</v>
      </c>
      <c r="T264" s="112">
        <v>6.25</v>
      </c>
      <c r="U264" s="113">
        <f t="shared" si="5"/>
        <v>7.591428571</v>
      </c>
      <c r="V264" s="113">
        <f t="shared" si="6"/>
        <v>7.7</v>
      </c>
      <c r="W264" s="113">
        <f t="shared" si="7"/>
        <v>10.88</v>
      </c>
      <c r="X264" s="113">
        <f t="shared" si="8"/>
        <v>12.93461538</v>
      </c>
      <c r="Y264" s="113"/>
      <c r="Z264" s="114">
        <v>15.13</v>
      </c>
      <c r="AA264" s="115">
        <v>12.53</v>
      </c>
      <c r="AB264" s="116">
        <v>16.03</v>
      </c>
      <c r="AC264" s="115">
        <v>15.28</v>
      </c>
      <c r="AD264" s="114">
        <v>17.6</v>
      </c>
      <c r="AE264" s="115">
        <v>11.58</v>
      </c>
      <c r="AF264" s="118">
        <f t="shared" si="9"/>
        <v>14.69166667</v>
      </c>
      <c r="AG264" s="119"/>
      <c r="AH264" s="120">
        <v>11.7</v>
      </c>
      <c r="AI264" s="106">
        <v>17.0</v>
      </c>
      <c r="AJ264" s="106">
        <f t="shared" si="10"/>
        <v>13.82</v>
      </c>
      <c r="AK264" s="106">
        <v>11.2</v>
      </c>
      <c r="AL264" s="106">
        <v>14.75</v>
      </c>
      <c r="AM264" s="118">
        <f t="shared" si="11"/>
        <v>12.62</v>
      </c>
      <c r="AN264" s="121">
        <f t="shared" si="12"/>
        <v>12.925</v>
      </c>
      <c r="AO264" s="122">
        <f t="shared" si="13"/>
        <v>11.21016667</v>
      </c>
      <c r="AP264" s="122">
        <f t="shared" si="14"/>
        <v>8.839122807</v>
      </c>
      <c r="AQ264" s="122">
        <f t="shared" si="15"/>
        <v>10.05504274</v>
      </c>
      <c r="AR264" s="123">
        <f t="shared" si="16"/>
        <v>250</v>
      </c>
      <c r="AS264" s="107">
        <f t="shared" si="17"/>
        <v>43.39175214</v>
      </c>
      <c r="AT264" s="123">
        <f t="shared" si="18"/>
        <v>285</v>
      </c>
      <c r="AU264" s="107">
        <f t="shared" si="19"/>
        <v>56.31675214</v>
      </c>
      <c r="AV264" s="123">
        <f t="shared" si="20"/>
        <v>263</v>
      </c>
      <c r="AW264" s="107">
        <f t="shared" si="21"/>
        <v>58.78508547</v>
      </c>
      <c r="AX264" s="123">
        <f t="shared" si="22"/>
        <v>243</v>
      </c>
      <c r="AY264" s="121">
        <f t="shared" si="23"/>
        <v>45.86008547</v>
      </c>
      <c r="AZ264" s="123">
        <f t="shared" si="24"/>
        <v>256</v>
      </c>
      <c r="BA264" s="182"/>
      <c r="BB264" s="182"/>
      <c r="BC264" s="182"/>
      <c r="BD264" s="182"/>
      <c r="BE264" s="125"/>
      <c r="BF264" s="125"/>
      <c r="BG264" s="125"/>
      <c r="BH264" s="125"/>
      <c r="BI264" s="125"/>
      <c r="BJ264" s="125"/>
      <c r="BK264" s="125"/>
      <c r="BL264" s="125"/>
      <c r="BM264" s="125"/>
      <c r="BN264" s="100"/>
    </row>
    <row r="265" ht="30.0" customHeight="1">
      <c r="A265" s="127" t="s">
        <v>3832</v>
      </c>
      <c r="B265" s="127" t="s">
        <v>3833</v>
      </c>
      <c r="C265" s="128">
        <f t="shared" si="1"/>
        <v>10.04794872</v>
      </c>
      <c r="D265" s="129"/>
      <c r="E265" s="131">
        <v>9.1</v>
      </c>
      <c r="F265" s="131">
        <v>10.45</v>
      </c>
      <c r="G265" s="131">
        <f t="shared" si="2"/>
        <v>9.775</v>
      </c>
      <c r="H265" s="132">
        <v>8.9</v>
      </c>
      <c r="I265" s="132">
        <v>10.3</v>
      </c>
      <c r="J265" s="132">
        <f t="shared" si="3"/>
        <v>9.6</v>
      </c>
      <c r="K265" s="133">
        <f t="shared" si="4"/>
        <v>9.6875</v>
      </c>
      <c r="L265" s="133"/>
      <c r="M265" s="134">
        <v>7.0</v>
      </c>
      <c r="N265" s="135">
        <v>8.39</v>
      </c>
      <c r="O265" s="136">
        <v>9.25</v>
      </c>
      <c r="P265" s="132">
        <v>9.75</v>
      </c>
      <c r="Q265" s="136">
        <v>9.81</v>
      </c>
      <c r="R265" s="136">
        <v>16.63</v>
      </c>
      <c r="S265" s="137">
        <v>13.63</v>
      </c>
      <c r="T265" s="138">
        <v>10.5</v>
      </c>
      <c r="U265" s="139">
        <f t="shared" si="5"/>
        <v>7.595714286</v>
      </c>
      <c r="V265" s="139">
        <f t="shared" si="6"/>
        <v>10.125</v>
      </c>
      <c r="W265" s="139">
        <f t="shared" si="7"/>
        <v>9.53</v>
      </c>
      <c r="X265" s="139">
        <f t="shared" si="8"/>
        <v>15.47615385</v>
      </c>
      <c r="Y265" s="139"/>
      <c r="Z265" s="140">
        <v>12.4</v>
      </c>
      <c r="AA265" s="141">
        <v>8.43</v>
      </c>
      <c r="AB265" s="142">
        <v>12.68</v>
      </c>
      <c r="AC265" s="141">
        <v>13.7</v>
      </c>
      <c r="AD265" s="140">
        <v>15.35</v>
      </c>
      <c r="AE265" s="141">
        <v>6.38</v>
      </c>
      <c r="AF265" s="144">
        <f t="shared" si="9"/>
        <v>11.49</v>
      </c>
      <c r="AG265" s="145"/>
      <c r="AH265" s="146">
        <v>7.73</v>
      </c>
      <c r="AI265" s="132">
        <v>8.88</v>
      </c>
      <c r="AJ265" s="132">
        <f t="shared" si="10"/>
        <v>8.19</v>
      </c>
      <c r="AK265" s="132">
        <v>5.48</v>
      </c>
      <c r="AL265" s="132">
        <v>10.0</v>
      </c>
      <c r="AM265" s="144">
        <f t="shared" si="11"/>
        <v>7.288</v>
      </c>
      <c r="AN265" s="147">
        <f t="shared" si="12"/>
        <v>7.55</v>
      </c>
      <c r="AO265" s="148">
        <f t="shared" si="13"/>
        <v>11.236</v>
      </c>
      <c r="AP265" s="148">
        <f t="shared" si="14"/>
        <v>8.797368421</v>
      </c>
      <c r="AQ265" s="148">
        <f t="shared" si="15"/>
        <v>10.04794872</v>
      </c>
      <c r="AR265" s="149">
        <f t="shared" si="16"/>
        <v>251</v>
      </c>
      <c r="AS265" s="133">
        <f t="shared" si="17"/>
        <v>51.74839744</v>
      </c>
      <c r="AT265" s="149">
        <f t="shared" si="18"/>
        <v>230</v>
      </c>
      <c r="AU265" s="133">
        <f t="shared" si="19"/>
        <v>59.29839744</v>
      </c>
      <c r="AV265" s="149">
        <f t="shared" si="20"/>
        <v>248</v>
      </c>
      <c r="AW265" s="133">
        <f t="shared" si="21"/>
        <v>53.27339744</v>
      </c>
      <c r="AX265" s="149">
        <f t="shared" si="22"/>
        <v>267</v>
      </c>
      <c r="AY265" s="147">
        <f t="shared" si="23"/>
        <v>45.72339744</v>
      </c>
      <c r="AZ265" s="149">
        <f t="shared" si="24"/>
        <v>258</v>
      </c>
      <c r="BA265" s="179"/>
      <c r="BB265" s="179"/>
      <c r="BC265" s="179"/>
      <c r="BD265" s="179"/>
      <c r="BE265" s="152"/>
      <c r="BF265" s="152"/>
      <c r="BG265" s="152"/>
      <c r="BH265" s="152"/>
      <c r="BI265" s="152"/>
      <c r="BJ265" s="152"/>
      <c r="BK265" s="152"/>
      <c r="BL265" s="152"/>
      <c r="BM265" s="152"/>
      <c r="BN265" s="100"/>
    </row>
    <row r="266" ht="30.0" customHeight="1">
      <c r="A266" s="153" t="s">
        <v>3495</v>
      </c>
      <c r="B266" s="153" t="s">
        <v>3200</v>
      </c>
      <c r="C266" s="102">
        <f t="shared" si="1"/>
        <v>9.395641026</v>
      </c>
      <c r="D266" s="103"/>
      <c r="E266" s="167">
        <v>7.4</v>
      </c>
      <c r="F266" s="167">
        <v>8.1</v>
      </c>
      <c r="G266" s="105">
        <f t="shared" si="2"/>
        <v>7.75</v>
      </c>
      <c r="H266" s="106">
        <v>8.4</v>
      </c>
      <c r="I266" s="106">
        <v>9.13</v>
      </c>
      <c r="J266" s="106">
        <f t="shared" si="3"/>
        <v>8.765</v>
      </c>
      <c r="K266" s="107">
        <f t="shared" si="4"/>
        <v>8.2575</v>
      </c>
      <c r="L266" s="107"/>
      <c r="M266" s="108">
        <v>7.0</v>
      </c>
      <c r="N266" s="109">
        <v>7.25</v>
      </c>
      <c r="O266" s="110">
        <v>5.63</v>
      </c>
      <c r="P266" s="106">
        <v>9.05</v>
      </c>
      <c r="Q266" s="110">
        <v>8.88</v>
      </c>
      <c r="R266" s="110">
        <v>16.88</v>
      </c>
      <c r="S266" s="154">
        <v>14.5</v>
      </c>
      <c r="T266" s="112">
        <v>10.75</v>
      </c>
      <c r="U266" s="113">
        <f t="shared" si="5"/>
        <v>7.107142857</v>
      </c>
      <c r="V266" s="113">
        <f t="shared" si="6"/>
        <v>9.9</v>
      </c>
      <c r="W266" s="113">
        <f t="shared" si="7"/>
        <v>7.255</v>
      </c>
      <c r="X266" s="113">
        <f t="shared" si="8"/>
        <v>15.96461538</v>
      </c>
      <c r="Y266" s="113"/>
      <c r="Z266" s="114">
        <v>9.88</v>
      </c>
      <c r="AA266" s="115">
        <v>10.43</v>
      </c>
      <c r="AB266" s="116">
        <v>13.58</v>
      </c>
      <c r="AC266" s="115">
        <v>14.2</v>
      </c>
      <c r="AD266" s="114">
        <v>12.0</v>
      </c>
      <c r="AE266" s="115">
        <v>9.48</v>
      </c>
      <c r="AF266" s="118">
        <f t="shared" si="9"/>
        <v>11.595</v>
      </c>
      <c r="AG266" s="119"/>
      <c r="AH266" s="120">
        <v>6.25</v>
      </c>
      <c r="AI266" s="106">
        <v>9.75</v>
      </c>
      <c r="AJ266" s="106">
        <f t="shared" si="10"/>
        <v>7.65</v>
      </c>
      <c r="AK266" s="106">
        <v>3.83</v>
      </c>
      <c r="AL266" s="106">
        <v>12.75</v>
      </c>
      <c r="AM266" s="118">
        <f t="shared" si="11"/>
        <v>7.398</v>
      </c>
      <c r="AN266" s="121">
        <f t="shared" si="12"/>
        <v>7.11</v>
      </c>
      <c r="AO266" s="122">
        <f t="shared" si="13"/>
        <v>9.991666667</v>
      </c>
      <c r="AP266" s="122">
        <f t="shared" si="14"/>
        <v>8.768245614</v>
      </c>
      <c r="AQ266" s="122">
        <f t="shared" si="15"/>
        <v>9.395641026</v>
      </c>
      <c r="AR266" s="123">
        <f t="shared" si="16"/>
        <v>272</v>
      </c>
      <c r="AS266" s="107">
        <f t="shared" si="17"/>
        <v>48.57378205</v>
      </c>
      <c r="AT266" s="123">
        <f t="shared" si="18"/>
        <v>253</v>
      </c>
      <c r="AU266" s="107">
        <f t="shared" si="19"/>
        <v>55.68378205</v>
      </c>
      <c r="AV266" s="123">
        <f t="shared" si="20"/>
        <v>268</v>
      </c>
      <c r="AW266" s="107">
        <f t="shared" si="21"/>
        <v>48.51878205</v>
      </c>
      <c r="AX266" s="123">
        <f t="shared" si="22"/>
        <v>284</v>
      </c>
      <c r="AY266" s="121">
        <f t="shared" si="23"/>
        <v>41.40878205</v>
      </c>
      <c r="AZ266" s="123">
        <f t="shared" si="24"/>
        <v>279</v>
      </c>
      <c r="BA266" s="180"/>
      <c r="BB266" s="180"/>
      <c r="BC266" s="180"/>
      <c r="BD266" s="180"/>
      <c r="BE266" s="125"/>
      <c r="BF266" s="125"/>
      <c r="BG266" s="125"/>
      <c r="BH266" s="125"/>
      <c r="BI266" s="125"/>
      <c r="BJ266" s="125"/>
      <c r="BK266" s="125"/>
      <c r="BL266" s="125"/>
      <c r="BM266" s="125"/>
      <c r="BN266" s="100"/>
    </row>
    <row r="267" ht="30.0" customHeight="1">
      <c r="A267" s="127" t="s">
        <v>5092</v>
      </c>
      <c r="B267" s="127" t="s">
        <v>5093</v>
      </c>
      <c r="C267" s="128">
        <f t="shared" si="1"/>
        <v>9.552307692</v>
      </c>
      <c r="D267" s="129"/>
      <c r="E267" s="130">
        <v>7.7</v>
      </c>
      <c r="F267" s="131">
        <v>7.4</v>
      </c>
      <c r="G267" s="131">
        <f t="shared" si="2"/>
        <v>7.55</v>
      </c>
      <c r="H267" s="132">
        <v>4.53</v>
      </c>
      <c r="I267" s="132">
        <v>12.35</v>
      </c>
      <c r="J267" s="132">
        <f t="shared" si="3"/>
        <v>8.44</v>
      </c>
      <c r="K267" s="133">
        <f t="shared" si="4"/>
        <v>7.995</v>
      </c>
      <c r="L267" s="133"/>
      <c r="M267" s="134">
        <v>7.0</v>
      </c>
      <c r="N267" s="135">
        <v>5.38</v>
      </c>
      <c r="O267" s="136">
        <v>9.94</v>
      </c>
      <c r="P267" s="132">
        <v>13.2</v>
      </c>
      <c r="Q267" s="136">
        <v>8.25</v>
      </c>
      <c r="R267" s="136">
        <v>16.63</v>
      </c>
      <c r="S267" s="137">
        <v>14.5</v>
      </c>
      <c r="T267" s="138">
        <v>10.25</v>
      </c>
      <c r="U267" s="139">
        <f t="shared" si="5"/>
        <v>6.305714286</v>
      </c>
      <c r="V267" s="139">
        <f t="shared" si="6"/>
        <v>11.725</v>
      </c>
      <c r="W267" s="139">
        <f t="shared" si="7"/>
        <v>9.095</v>
      </c>
      <c r="X267" s="139">
        <f t="shared" si="8"/>
        <v>15.81076923</v>
      </c>
      <c r="Y267" s="139"/>
      <c r="Z267" s="140">
        <v>12.08</v>
      </c>
      <c r="AA267" s="141">
        <v>11.88</v>
      </c>
      <c r="AB267" s="142">
        <v>13.93</v>
      </c>
      <c r="AC267" s="141">
        <v>13.5</v>
      </c>
      <c r="AD267" s="140">
        <v>16.35</v>
      </c>
      <c r="AE267" s="141">
        <v>9.7</v>
      </c>
      <c r="AF267" s="144">
        <f t="shared" si="9"/>
        <v>12.90666667</v>
      </c>
      <c r="AG267" s="145"/>
      <c r="AH267" s="146">
        <v>3.93</v>
      </c>
      <c r="AI267" s="132">
        <v>7.0</v>
      </c>
      <c r="AJ267" s="132">
        <f t="shared" si="10"/>
        <v>5.158</v>
      </c>
      <c r="AK267" s="132">
        <v>2.3</v>
      </c>
      <c r="AL267" s="132">
        <v>12.0</v>
      </c>
      <c r="AM267" s="144">
        <f t="shared" si="11"/>
        <v>6.18</v>
      </c>
      <c r="AN267" s="147">
        <f t="shared" si="12"/>
        <v>5.243333333</v>
      </c>
      <c r="AO267" s="148">
        <f t="shared" si="13"/>
        <v>10.33866667</v>
      </c>
      <c r="AP267" s="148">
        <f t="shared" si="14"/>
        <v>8.724561404</v>
      </c>
      <c r="AQ267" s="148">
        <f t="shared" si="15"/>
        <v>9.552307692</v>
      </c>
      <c r="AR267" s="149">
        <f t="shared" si="16"/>
        <v>268</v>
      </c>
      <c r="AS267" s="133">
        <f t="shared" si="17"/>
        <v>47.41628205</v>
      </c>
      <c r="AT267" s="149">
        <f t="shared" si="18"/>
        <v>261</v>
      </c>
      <c r="AU267" s="133">
        <f t="shared" si="19"/>
        <v>52.65961538</v>
      </c>
      <c r="AV267" s="149">
        <f t="shared" si="20"/>
        <v>285</v>
      </c>
      <c r="AW267" s="133">
        <f t="shared" si="21"/>
        <v>42.96628205</v>
      </c>
      <c r="AX267" s="149">
        <f t="shared" si="22"/>
        <v>299</v>
      </c>
      <c r="AY267" s="147">
        <f t="shared" si="23"/>
        <v>37.72294872</v>
      </c>
      <c r="AZ267" s="149">
        <f t="shared" si="24"/>
        <v>295</v>
      </c>
      <c r="BA267" s="179"/>
      <c r="BB267" s="179"/>
      <c r="BC267" s="179"/>
      <c r="BD267" s="179"/>
      <c r="BE267" s="152"/>
      <c r="BF267" s="152"/>
      <c r="BG267" s="152"/>
      <c r="BH267" s="152"/>
      <c r="BI267" s="152"/>
      <c r="BJ267" s="152"/>
      <c r="BK267" s="152"/>
      <c r="BL267" s="152"/>
      <c r="BM267" s="152"/>
      <c r="BN267" s="100"/>
    </row>
    <row r="268" ht="30.0" customHeight="1">
      <c r="A268" s="153" t="s">
        <v>4852</v>
      </c>
      <c r="B268" s="153" t="s">
        <v>4853</v>
      </c>
      <c r="C268" s="102">
        <f t="shared" si="1"/>
        <v>9.284700855</v>
      </c>
      <c r="D268" s="103"/>
      <c r="E268" s="104">
        <v>7.8</v>
      </c>
      <c r="F268" s="105">
        <v>10.3</v>
      </c>
      <c r="G268" s="105">
        <f t="shared" si="2"/>
        <v>9.05</v>
      </c>
      <c r="H268" s="106">
        <v>9.78</v>
      </c>
      <c r="I268" s="106">
        <v>8.7</v>
      </c>
      <c r="J268" s="106">
        <f t="shared" si="3"/>
        <v>9.24</v>
      </c>
      <c r="K268" s="107">
        <f t="shared" si="4"/>
        <v>9.145</v>
      </c>
      <c r="L268" s="107"/>
      <c r="M268" s="194">
        <v>7.0</v>
      </c>
      <c r="N268" s="109">
        <v>7.33</v>
      </c>
      <c r="O268" s="110">
        <v>9.75</v>
      </c>
      <c r="P268" s="106">
        <v>12.8</v>
      </c>
      <c r="Q268" s="110">
        <v>8.38</v>
      </c>
      <c r="R268" s="110">
        <v>13.81</v>
      </c>
      <c r="S268" s="154">
        <v>9.38</v>
      </c>
      <c r="T268" s="112">
        <v>6.88</v>
      </c>
      <c r="U268" s="113">
        <f t="shared" si="5"/>
        <v>7.141428571</v>
      </c>
      <c r="V268" s="113">
        <f t="shared" si="6"/>
        <v>9.84</v>
      </c>
      <c r="W268" s="113">
        <f t="shared" si="7"/>
        <v>9.065</v>
      </c>
      <c r="X268" s="113">
        <f t="shared" si="8"/>
        <v>12.10615385</v>
      </c>
      <c r="Y268" s="113"/>
      <c r="Z268" s="114">
        <v>12.2</v>
      </c>
      <c r="AA268" s="115">
        <v>10.4</v>
      </c>
      <c r="AB268" s="116">
        <v>13.15</v>
      </c>
      <c r="AC268" s="115">
        <v>14.58</v>
      </c>
      <c r="AD268" s="114">
        <v>15.35</v>
      </c>
      <c r="AE268" s="115">
        <v>5.25</v>
      </c>
      <c r="AF268" s="118">
        <f t="shared" si="9"/>
        <v>11.82166667</v>
      </c>
      <c r="AG268" s="119"/>
      <c r="AH268" s="120">
        <v>4.68</v>
      </c>
      <c r="AI268" s="106">
        <v>7.25</v>
      </c>
      <c r="AJ268" s="106">
        <f t="shared" si="10"/>
        <v>5.708</v>
      </c>
      <c r="AK268" s="106">
        <v>4.58</v>
      </c>
      <c r="AL268" s="106">
        <v>12.25</v>
      </c>
      <c r="AM268" s="118">
        <f t="shared" si="11"/>
        <v>7.648</v>
      </c>
      <c r="AN268" s="121">
        <f t="shared" si="12"/>
        <v>6.336666667</v>
      </c>
      <c r="AO268" s="122">
        <f t="shared" si="13"/>
        <v>9.836666667</v>
      </c>
      <c r="AP268" s="122">
        <f t="shared" si="14"/>
        <v>8.703684211</v>
      </c>
      <c r="AQ268" s="122">
        <f t="shared" si="15"/>
        <v>9.284700855</v>
      </c>
      <c r="AR268" s="123">
        <f t="shared" si="16"/>
        <v>276</v>
      </c>
      <c r="AS268" s="107">
        <f t="shared" si="17"/>
        <v>45.62940171</v>
      </c>
      <c r="AT268" s="123">
        <f t="shared" si="18"/>
        <v>276</v>
      </c>
      <c r="AU268" s="107">
        <f t="shared" si="19"/>
        <v>51.96606838</v>
      </c>
      <c r="AV268" s="123">
        <f t="shared" si="20"/>
        <v>288</v>
      </c>
      <c r="AW268" s="107">
        <f t="shared" si="21"/>
        <v>47.71773504</v>
      </c>
      <c r="AX268" s="123">
        <f t="shared" si="22"/>
        <v>291</v>
      </c>
      <c r="AY268" s="121">
        <f t="shared" si="23"/>
        <v>41.38106838</v>
      </c>
      <c r="AZ268" s="123">
        <f t="shared" si="24"/>
        <v>280</v>
      </c>
      <c r="BA268" s="180"/>
      <c r="BB268" s="180"/>
      <c r="BC268" s="180"/>
      <c r="BD268" s="180"/>
      <c r="BE268" s="125"/>
      <c r="BF268" s="125"/>
      <c r="BG268" s="125"/>
      <c r="BH268" s="125"/>
      <c r="BI268" s="125"/>
      <c r="BJ268" s="125"/>
      <c r="BK268" s="125"/>
      <c r="BL268" s="125"/>
      <c r="BM268" s="125"/>
      <c r="BN268" s="100"/>
    </row>
    <row r="269" ht="30.0" customHeight="1">
      <c r="A269" s="157" t="s">
        <v>1813</v>
      </c>
      <c r="B269" s="157" t="s">
        <v>1826</v>
      </c>
      <c r="C269" s="128">
        <f t="shared" si="1"/>
        <v>9.412136752</v>
      </c>
      <c r="D269" s="129"/>
      <c r="E269" s="169">
        <v>8.0</v>
      </c>
      <c r="F269" s="131">
        <v>8.7</v>
      </c>
      <c r="G269" s="131">
        <f t="shared" si="2"/>
        <v>8.35</v>
      </c>
      <c r="H269" s="132">
        <v>5.53</v>
      </c>
      <c r="I269" s="132">
        <v>8.55</v>
      </c>
      <c r="J269" s="132">
        <f t="shared" si="3"/>
        <v>7.04</v>
      </c>
      <c r="K269" s="133">
        <f t="shared" si="4"/>
        <v>7.695</v>
      </c>
      <c r="L269" s="133"/>
      <c r="M269" s="134">
        <v>7.0</v>
      </c>
      <c r="N269" s="135">
        <v>11.33</v>
      </c>
      <c r="O269" s="136">
        <v>5.75</v>
      </c>
      <c r="P269" s="132">
        <v>12.1</v>
      </c>
      <c r="Q269" s="136">
        <v>9.25</v>
      </c>
      <c r="R269" s="136">
        <v>12.75</v>
      </c>
      <c r="S269" s="137">
        <v>13.0</v>
      </c>
      <c r="T269" s="138">
        <v>7.38</v>
      </c>
      <c r="U269" s="139">
        <f t="shared" si="5"/>
        <v>8.855714286</v>
      </c>
      <c r="V269" s="139">
        <f t="shared" si="6"/>
        <v>9.74</v>
      </c>
      <c r="W269" s="139">
        <f t="shared" si="7"/>
        <v>7.5</v>
      </c>
      <c r="X269" s="139">
        <f t="shared" si="8"/>
        <v>12.84615385</v>
      </c>
      <c r="Y269" s="139"/>
      <c r="Z269" s="140">
        <v>13.33</v>
      </c>
      <c r="AA269" s="158">
        <v>14.55</v>
      </c>
      <c r="AB269" s="142">
        <v>14.68</v>
      </c>
      <c r="AC269" s="158">
        <v>14.53</v>
      </c>
      <c r="AD269" s="140">
        <v>14.7</v>
      </c>
      <c r="AE269" s="158">
        <v>7.93</v>
      </c>
      <c r="AF269" s="144">
        <f t="shared" si="9"/>
        <v>13.28666667</v>
      </c>
      <c r="AG269" s="145"/>
      <c r="AH269" s="146">
        <v>8.0</v>
      </c>
      <c r="AI269" s="132">
        <v>10.63</v>
      </c>
      <c r="AJ269" s="132">
        <f t="shared" si="10"/>
        <v>9.052</v>
      </c>
      <c r="AK269" s="132">
        <v>0.5</v>
      </c>
      <c r="AL269" s="132">
        <v>14.0</v>
      </c>
      <c r="AM269" s="144">
        <f t="shared" si="11"/>
        <v>5.9</v>
      </c>
      <c r="AN269" s="147">
        <f t="shared" si="12"/>
        <v>6.938333333</v>
      </c>
      <c r="AO269" s="148">
        <f t="shared" si="13"/>
        <v>10.0975</v>
      </c>
      <c r="AP269" s="148">
        <f t="shared" si="14"/>
        <v>8.690701754</v>
      </c>
      <c r="AQ269" s="148">
        <f t="shared" si="15"/>
        <v>9.412136752</v>
      </c>
      <c r="AR269" s="149">
        <f t="shared" si="16"/>
        <v>271</v>
      </c>
      <c r="AS269" s="133">
        <f t="shared" si="17"/>
        <v>45.77760684</v>
      </c>
      <c r="AT269" s="149">
        <f t="shared" si="18"/>
        <v>275</v>
      </c>
      <c r="AU269" s="133">
        <f t="shared" si="19"/>
        <v>52.71594017</v>
      </c>
      <c r="AV269" s="149">
        <f t="shared" si="20"/>
        <v>284</v>
      </c>
      <c r="AW269" s="133">
        <f t="shared" si="21"/>
        <v>51.72594017</v>
      </c>
      <c r="AX269" s="149">
        <f t="shared" si="22"/>
        <v>274</v>
      </c>
      <c r="AY269" s="147">
        <f t="shared" si="23"/>
        <v>44.78760684</v>
      </c>
      <c r="AZ269" s="149">
        <f t="shared" si="24"/>
        <v>265</v>
      </c>
      <c r="BA269" s="181"/>
      <c r="BB269" s="181"/>
      <c r="BC269" s="181"/>
      <c r="BD269" s="181"/>
      <c r="BE269" s="152"/>
      <c r="BF269" s="152"/>
      <c r="BG269" s="152"/>
      <c r="BH269" s="152"/>
      <c r="BI269" s="152"/>
      <c r="BJ269" s="152"/>
      <c r="BK269" s="152"/>
      <c r="BL269" s="152"/>
      <c r="BM269" s="152"/>
      <c r="BN269" s="100"/>
    </row>
    <row r="270" ht="30.0" customHeight="1">
      <c r="A270" s="101" t="s">
        <v>1553</v>
      </c>
      <c r="B270" s="101" t="s">
        <v>1554</v>
      </c>
      <c r="C270" s="102">
        <f t="shared" si="1"/>
        <v>9.664786325</v>
      </c>
      <c r="D270" s="103"/>
      <c r="E270" s="104">
        <v>6.7</v>
      </c>
      <c r="F270" s="105">
        <v>6.85</v>
      </c>
      <c r="G270" s="105">
        <f t="shared" si="2"/>
        <v>6.775</v>
      </c>
      <c r="H270" s="106">
        <v>8.48</v>
      </c>
      <c r="I270" s="106">
        <v>7.75</v>
      </c>
      <c r="J270" s="106">
        <f t="shared" si="3"/>
        <v>8.115</v>
      </c>
      <c r="K270" s="107">
        <f t="shared" si="4"/>
        <v>7.445</v>
      </c>
      <c r="L270" s="107"/>
      <c r="M270" s="108">
        <v>7.0</v>
      </c>
      <c r="N270" s="109">
        <v>7.75</v>
      </c>
      <c r="O270" s="110">
        <v>6.5</v>
      </c>
      <c r="P270" s="106">
        <v>6.9</v>
      </c>
      <c r="Q270" s="110">
        <v>11.56</v>
      </c>
      <c r="R270" s="110">
        <v>14.63</v>
      </c>
      <c r="S270" s="154">
        <v>11.0</v>
      </c>
      <c r="T270" s="112">
        <v>8.0</v>
      </c>
      <c r="U270" s="113">
        <f t="shared" si="5"/>
        <v>7.321428571</v>
      </c>
      <c r="V270" s="113">
        <f t="shared" si="6"/>
        <v>7.45</v>
      </c>
      <c r="W270" s="113">
        <f t="shared" si="7"/>
        <v>9.03</v>
      </c>
      <c r="X270" s="113">
        <f t="shared" si="8"/>
        <v>13.23384615</v>
      </c>
      <c r="Y270" s="113"/>
      <c r="Z270" s="114">
        <v>11.55</v>
      </c>
      <c r="AA270" s="115">
        <v>6.95</v>
      </c>
      <c r="AB270" s="116">
        <v>12.65</v>
      </c>
      <c r="AC270" s="115">
        <v>12.73</v>
      </c>
      <c r="AD270" s="114">
        <v>14.85</v>
      </c>
      <c r="AE270" s="115">
        <v>8.33</v>
      </c>
      <c r="AF270" s="118">
        <f t="shared" si="9"/>
        <v>11.17666667</v>
      </c>
      <c r="AG270" s="119"/>
      <c r="AH270" s="120">
        <v>11.75</v>
      </c>
      <c r="AI270" s="106">
        <v>14.13</v>
      </c>
      <c r="AJ270" s="106">
        <f t="shared" si="10"/>
        <v>12.702</v>
      </c>
      <c r="AK270" s="106">
        <v>8.58</v>
      </c>
      <c r="AL270" s="106">
        <v>16.0</v>
      </c>
      <c r="AM270" s="118">
        <f t="shared" si="11"/>
        <v>11.548</v>
      </c>
      <c r="AN270" s="121">
        <f t="shared" si="12"/>
        <v>11.79833333</v>
      </c>
      <c r="AO270" s="122">
        <f t="shared" si="13"/>
        <v>10.69983333</v>
      </c>
      <c r="AP270" s="122">
        <f t="shared" si="14"/>
        <v>8.575263158</v>
      </c>
      <c r="AQ270" s="122">
        <f t="shared" si="15"/>
        <v>9.664786325</v>
      </c>
      <c r="AR270" s="123">
        <f t="shared" si="16"/>
        <v>262</v>
      </c>
      <c r="AS270" s="107">
        <f t="shared" si="17"/>
        <v>46.85957265</v>
      </c>
      <c r="AT270" s="123">
        <f t="shared" si="18"/>
        <v>267</v>
      </c>
      <c r="AU270" s="107">
        <f t="shared" si="19"/>
        <v>58.65790598</v>
      </c>
      <c r="AV270" s="123">
        <f t="shared" si="20"/>
        <v>251</v>
      </c>
      <c r="AW270" s="107">
        <f t="shared" si="21"/>
        <v>58.12123932</v>
      </c>
      <c r="AX270" s="123">
        <f t="shared" si="22"/>
        <v>245</v>
      </c>
      <c r="AY270" s="121">
        <f t="shared" si="23"/>
        <v>46.32290598</v>
      </c>
      <c r="AZ270" s="123">
        <f t="shared" si="24"/>
        <v>253</v>
      </c>
      <c r="BA270" s="182"/>
      <c r="BB270" s="182"/>
      <c r="BC270" s="182"/>
      <c r="BD270" s="182"/>
      <c r="BE270" s="125"/>
      <c r="BF270" s="125"/>
      <c r="BG270" s="125"/>
      <c r="BH270" s="125"/>
      <c r="BI270" s="125"/>
      <c r="BJ270" s="125"/>
      <c r="BK270" s="125"/>
      <c r="BL270" s="125"/>
      <c r="BM270" s="125"/>
      <c r="BN270" s="100"/>
    </row>
    <row r="271" ht="30.0" customHeight="1">
      <c r="A271" s="157" t="s">
        <v>251</v>
      </c>
      <c r="B271" s="157" t="s">
        <v>252</v>
      </c>
      <c r="C271" s="192">
        <f t="shared" si="1"/>
        <v>8.936153846</v>
      </c>
      <c r="D271" s="129"/>
      <c r="E271" s="130">
        <v>3.15</v>
      </c>
      <c r="F271" s="131">
        <v>6.85</v>
      </c>
      <c r="G271" s="131">
        <f t="shared" si="2"/>
        <v>5</v>
      </c>
      <c r="H271" s="132">
        <v>6.7</v>
      </c>
      <c r="I271" s="132">
        <v>11.2</v>
      </c>
      <c r="J271" s="132">
        <f t="shared" si="3"/>
        <v>8.95</v>
      </c>
      <c r="K271" s="133">
        <f t="shared" si="4"/>
        <v>6.975</v>
      </c>
      <c r="L271" s="133"/>
      <c r="M271" s="134">
        <v>7.0</v>
      </c>
      <c r="N271" s="135">
        <v>8.5</v>
      </c>
      <c r="O271" s="195">
        <v>5.75</v>
      </c>
      <c r="P271" s="132">
        <v>7.95</v>
      </c>
      <c r="Q271" s="136">
        <v>7.81</v>
      </c>
      <c r="R271" s="136">
        <v>15.13</v>
      </c>
      <c r="S271" s="137">
        <v>13.38</v>
      </c>
      <c r="T271" s="138">
        <v>8.75</v>
      </c>
      <c r="U271" s="139">
        <f t="shared" si="5"/>
        <v>7.642857143</v>
      </c>
      <c r="V271" s="139">
        <f t="shared" si="6"/>
        <v>8.35</v>
      </c>
      <c r="W271" s="139">
        <f t="shared" si="7"/>
        <v>6.78</v>
      </c>
      <c r="X271" s="139">
        <f t="shared" si="8"/>
        <v>14.45692308</v>
      </c>
      <c r="Y271" s="139"/>
      <c r="Z271" s="140">
        <v>13.2</v>
      </c>
      <c r="AA271" s="141">
        <v>10.83</v>
      </c>
      <c r="AB271" s="142">
        <v>12.35</v>
      </c>
      <c r="AC271" s="141">
        <v>13.93</v>
      </c>
      <c r="AD271" s="140">
        <v>14.35</v>
      </c>
      <c r="AE271" s="141">
        <v>9.55</v>
      </c>
      <c r="AF271" s="144">
        <f t="shared" si="9"/>
        <v>12.36833333</v>
      </c>
      <c r="AG271" s="145"/>
      <c r="AH271" s="146">
        <v>6.43</v>
      </c>
      <c r="AI271" s="132">
        <v>11.0</v>
      </c>
      <c r="AJ271" s="132">
        <f t="shared" si="10"/>
        <v>8.258</v>
      </c>
      <c r="AK271" s="132">
        <v>2.55</v>
      </c>
      <c r="AL271" s="132">
        <v>13.5</v>
      </c>
      <c r="AM271" s="144">
        <f t="shared" si="11"/>
        <v>6.93</v>
      </c>
      <c r="AN271" s="147">
        <f t="shared" si="12"/>
        <v>7.076666667</v>
      </c>
      <c r="AO271" s="148">
        <f t="shared" si="13"/>
        <v>9.311666667</v>
      </c>
      <c r="AP271" s="148">
        <f t="shared" si="14"/>
        <v>8.540877193</v>
      </c>
      <c r="AQ271" s="148">
        <f t="shared" si="15"/>
        <v>8.936153846</v>
      </c>
      <c r="AR271" s="149">
        <f t="shared" si="16"/>
        <v>284</v>
      </c>
      <c r="AS271" s="133">
        <f t="shared" si="17"/>
        <v>44.55730769</v>
      </c>
      <c r="AT271" s="149">
        <f t="shared" si="18"/>
        <v>282</v>
      </c>
      <c r="AU271" s="133">
        <f t="shared" si="19"/>
        <v>51.63397436</v>
      </c>
      <c r="AV271" s="149">
        <f t="shared" si="20"/>
        <v>289</v>
      </c>
      <c r="AW271" s="133">
        <f t="shared" si="21"/>
        <v>47.50064103</v>
      </c>
      <c r="AX271" s="149">
        <f t="shared" si="22"/>
        <v>292</v>
      </c>
      <c r="AY271" s="147">
        <f t="shared" si="23"/>
        <v>40.42397436</v>
      </c>
      <c r="AZ271" s="149">
        <f t="shared" si="24"/>
        <v>286</v>
      </c>
      <c r="BA271" s="181"/>
      <c r="BB271" s="181"/>
      <c r="BC271" s="181"/>
      <c r="BD271" s="181"/>
      <c r="BE271" s="152"/>
      <c r="BF271" s="152"/>
      <c r="BG271" s="152"/>
      <c r="BH271" s="152"/>
      <c r="BI271" s="152"/>
      <c r="BJ271" s="152"/>
      <c r="BK271" s="152"/>
      <c r="BL271" s="152"/>
      <c r="BM271" s="152"/>
      <c r="BN271" s="100"/>
    </row>
    <row r="272" ht="30.0" customHeight="1">
      <c r="A272" s="101" t="s">
        <v>2881</v>
      </c>
      <c r="B272" s="101" t="s">
        <v>2882</v>
      </c>
      <c r="C272" s="102">
        <f t="shared" si="1"/>
        <v>9.352905983</v>
      </c>
      <c r="D272" s="103"/>
      <c r="E272" s="104">
        <v>10.13</v>
      </c>
      <c r="F272" s="105">
        <v>5.13</v>
      </c>
      <c r="G272" s="105">
        <f t="shared" si="2"/>
        <v>7.63</v>
      </c>
      <c r="H272" s="106">
        <v>6.6</v>
      </c>
      <c r="I272" s="106">
        <v>6.5</v>
      </c>
      <c r="J272" s="106">
        <f t="shared" si="3"/>
        <v>6.55</v>
      </c>
      <c r="K272" s="107">
        <f t="shared" si="4"/>
        <v>7.09</v>
      </c>
      <c r="L272" s="107"/>
      <c r="M272" s="108">
        <v>7.0</v>
      </c>
      <c r="N272" s="109">
        <v>10.89</v>
      </c>
      <c r="O272" s="110">
        <v>9.88</v>
      </c>
      <c r="P272" s="106">
        <v>10.4</v>
      </c>
      <c r="Q272" s="110">
        <v>10.06</v>
      </c>
      <c r="R272" s="110">
        <v>14.75</v>
      </c>
      <c r="S272" s="154">
        <v>10.13</v>
      </c>
      <c r="T272" s="112">
        <v>9.0</v>
      </c>
      <c r="U272" s="113">
        <f t="shared" si="5"/>
        <v>8.667142857</v>
      </c>
      <c r="V272" s="113">
        <f t="shared" si="6"/>
        <v>9.7</v>
      </c>
      <c r="W272" s="113">
        <f t="shared" si="7"/>
        <v>9.97</v>
      </c>
      <c r="X272" s="113">
        <f t="shared" si="8"/>
        <v>12.97307692</v>
      </c>
      <c r="Y272" s="113"/>
      <c r="Z272" s="114">
        <v>7.85</v>
      </c>
      <c r="AA272" s="115">
        <v>5.7</v>
      </c>
      <c r="AB272" s="116">
        <v>7.9</v>
      </c>
      <c r="AC272" s="115">
        <v>6.2</v>
      </c>
      <c r="AD272" s="114">
        <v>12.4</v>
      </c>
      <c r="AE272" s="115">
        <v>8.03</v>
      </c>
      <c r="AF272" s="118">
        <f t="shared" si="9"/>
        <v>8.013333333</v>
      </c>
      <c r="AG272" s="119"/>
      <c r="AH272" s="120">
        <v>8.98</v>
      </c>
      <c r="AI272" s="106">
        <v>13.38</v>
      </c>
      <c r="AJ272" s="106">
        <f t="shared" si="10"/>
        <v>10.74</v>
      </c>
      <c r="AK272" s="106">
        <v>7.93</v>
      </c>
      <c r="AL272" s="106">
        <v>14.75</v>
      </c>
      <c r="AM272" s="118">
        <f t="shared" si="11"/>
        <v>10.658</v>
      </c>
      <c r="AN272" s="121">
        <f t="shared" si="12"/>
        <v>10.325</v>
      </c>
      <c r="AO272" s="122">
        <f t="shared" si="13"/>
        <v>10.193</v>
      </c>
      <c r="AP272" s="122">
        <f t="shared" si="14"/>
        <v>8.468596491</v>
      </c>
      <c r="AQ272" s="122">
        <f t="shared" si="15"/>
        <v>9.352905983</v>
      </c>
      <c r="AR272" s="123">
        <f t="shared" si="16"/>
        <v>274</v>
      </c>
      <c r="AS272" s="107">
        <f t="shared" si="17"/>
        <v>46.98747863</v>
      </c>
      <c r="AT272" s="123">
        <f t="shared" si="18"/>
        <v>266</v>
      </c>
      <c r="AU272" s="107">
        <f t="shared" si="19"/>
        <v>57.31247863</v>
      </c>
      <c r="AV272" s="123">
        <f t="shared" si="20"/>
        <v>258</v>
      </c>
      <c r="AW272" s="107">
        <f t="shared" si="21"/>
        <v>57.33581197</v>
      </c>
      <c r="AX272" s="123">
        <f t="shared" si="22"/>
        <v>247</v>
      </c>
      <c r="AY272" s="121">
        <f t="shared" si="23"/>
        <v>47.01081197</v>
      </c>
      <c r="AZ272" s="123">
        <f t="shared" si="24"/>
        <v>247</v>
      </c>
      <c r="BA272" s="182"/>
      <c r="BB272" s="182"/>
      <c r="BC272" s="180"/>
      <c r="BD272" s="180"/>
      <c r="BE272" s="125"/>
      <c r="BF272" s="125"/>
      <c r="BG272" s="125"/>
      <c r="BH272" s="125"/>
      <c r="BI272" s="125"/>
      <c r="BJ272" s="125"/>
      <c r="BK272" s="125"/>
      <c r="BL272" s="125"/>
      <c r="BM272" s="125"/>
      <c r="BN272" s="100"/>
    </row>
    <row r="273" ht="30.0" customHeight="1">
      <c r="A273" s="157" t="s">
        <v>559</v>
      </c>
      <c r="B273" s="157" t="s">
        <v>616</v>
      </c>
      <c r="C273" s="128">
        <f t="shared" si="1"/>
        <v>10.01692308</v>
      </c>
      <c r="D273" s="129"/>
      <c r="E273" s="130">
        <v>11.18</v>
      </c>
      <c r="F273" s="131">
        <v>11.85</v>
      </c>
      <c r="G273" s="131">
        <f t="shared" si="2"/>
        <v>11.515</v>
      </c>
      <c r="H273" s="132">
        <v>8.55</v>
      </c>
      <c r="I273" s="132">
        <v>7.23</v>
      </c>
      <c r="J273" s="132">
        <f t="shared" si="3"/>
        <v>7.89</v>
      </c>
      <c r="K273" s="133">
        <f t="shared" si="4"/>
        <v>9.7025</v>
      </c>
      <c r="L273" s="133"/>
      <c r="M273" s="134">
        <v>7.0</v>
      </c>
      <c r="N273" s="135">
        <v>7.38</v>
      </c>
      <c r="O273" s="136">
        <v>12.25</v>
      </c>
      <c r="P273" s="132">
        <v>12.4</v>
      </c>
      <c r="Q273" s="136">
        <v>6.63</v>
      </c>
      <c r="R273" s="136">
        <v>15.88</v>
      </c>
      <c r="S273" s="137">
        <v>14.75</v>
      </c>
      <c r="T273" s="138">
        <v>7.75</v>
      </c>
      <c r="U273" s="139">
        <f t="shared" si="5"/>
        <v>7.162857143</v>
      </c>
      <c r="V273" s="139">
        <f t="shared" si="6"/>
        <v>10.075</v>
      </c>
      <c r="W273" s="139">
        <f t="shared" si="7"/>
        <v>9.44</v>
      </c>
      <c r="X273" s="139">
        <f t="shared" si="8"/>
        <v>15.44538462</v>
      </c>
      <c r="Y273" s="139"/>
      <c r="Z273" s="140">
        <v>9.93</v>
      </c>
      <c r="AA273" s="141">
        <v>9.7</v>
      </c>
      <c r="AB273" s="142">
        <v>12.45</v>
      </c>
      <c r="AC273" s="141">
        <v>13.75</v>
      </c>
      <c r="AD273" s="140">
        <v>11.95</v>
      </c>
      <c r="AE273" s="141">
        <v>5.55</v>
      </c>
      <c r="AF273" s="144">
        <f t="shared" si="9"/>
        <v>10.555</v>
      </c>
      <c r="AG273" s="145"/>
      <c r="AH273" s="146">
        <v>9.55</v>
      </c>
      <c r="AI273" s="132">
        <v>9.88</v>
      </c>
      <c r="AJ273" s="132">
        <f t="shared" si="10"/>
        <v>9.682</v>
      </c>
      <c r="AK273" s="132">
        <v>5.05</v>
      </c>
      <c r="AL273" s="132">
        <v>12.25</v>
      </c>
      <c r="AM273" s="144">
        <f t="shared" si="11"/>
        <v>7.93</v>
      </c>
      <c r="AN273" s="147">
        <f t="shared" si="12"/>
        <v>8.555</v>
      </c>
      <c r="AO273" s="148">
        <f t="shared" si="13"/>
        <v>11.497</v>
      </c>
      <c r="AP273" s="148">
        <f t="shared" si="14"/>
        <v>8.458947368</v>
      </c>
      <c r="AQ273" s="148">
        <f t="shared" si="15"/>
        <v>10.01692308</v>
      </c>
      <c r="AR273" s="149">
        <f t="shared" si="16"/>
        <v>255</v>
      </c>
      <c r="AS273" s="133">
        <f t="shared" si="17"/>
        <v>48.55467949</v>
      </c>
      <c r="AT273" s="149">
        <f t="shared" si="18"/>
        <v>254</v>
      </c>
      <c r="AU273" s="133">
        <f t="shared" si="19"/>
        <v>57.10967949</v>
      </c>
      <c r="AV273" s="149">
        <f t="shared" si="20"/>
        <v>259</v>
      </c>
      <c r="AW273" s="133">
        <f t="shared" si="21"/>
        <v>54.22634615</v>
      </c>
      <c r="AX273" s="149">
        <f t="shared" si="22"/>
        <v>263</v>
      </c>
      <c r="AY273" s="147">
        <f t="shared" si="23"/>
        <v>45.67134615</v>
      </c>
      <c r="AZ273" s="149">
        <f t="shared" si="24"/>
        <v>259</v>
      </c>
      <c r="BA273" s="181"/>
      <c r="BB273" s="181"/>
      <c r="BC273" s="181"/>
      <c r="BD273" s="181"/>
      <c r="BE273" s="152"/>
      <c r="BF273" s="152"/>
      <c r="BG273" s="152"/>
      <c r="BH273" s="152"/>
      <c r="BI273" s="152"/>
      <c r="BJ273" s="152"/>
      <c r="BK273" s="152"/>
      <c r="BL273" s="152"/>
      <c r="BM273" s="152"/>
      <c r="BN273" s="100"/>
    </row>
    <row r="274" ht="30.0" customHeight="1">
      <c r="A274" s="162" t="s">
        <v>3226</v>
      </c>
      <c r="B274" s="162" t="s">
        <v>2785</v>
      </c>
      <c r="C274" s="102">
        <f t="shared" si="1"/>
        <v>8.941111111</v>
      </c>
      <c r="D274" s="103"/>
      <c r="E274" s="104">
        <v>7.68</v>
      </c>
      <c r="F274" s="105">
        <v>8.48</v>
      </c>
      <c r="G274" s="105">
        <f t="shared" si="2"/>
        <v>8.08</v>
      </c>
      <c r="H274" s="106">
        <v>6.65</v>
      </c>
      <c r="I274" s="106">
        <v>6.1</v>
      </c>
      <c r="J274" s="106">
        <f t="shared" si="3"/>
        <v>6.375</v>
      </c>
      <c r="K274" s="107">
        <f t="shared" si="4"/>
        <v>7.2275</v>
      </c>
      <c r="L274" s="107"/>
      <c r="M274" s="108">
        <v>7.0</v>
      </c>
      <c r="N274" s="109">
        <v>14.55</v>
      </c>
      <c r="O274" s="110">
        <v>5.0</v>
      </c>
      <c r="P274" s="106">
        <v>5.6</v>
      </c>
      <c r="Q274" s="110">
        <v>10.38</v>
      </c>
      <c r="R274" s="110">
        <v>14.88</v>
      </c>
      <c r="S274" s="154">
        <v>10.0</v>
      </c>
      <c r="T274" s="112">
        <v>7.25</v>
      </c>
      <c r="U274" s="113">
        <f t="shared" si="5"/>
        <v>10.23571429</v>
      </c>
      <c r="V274" s="113">
        <f t="shared" si="6"/>
        <v>6.425</v>
      </c>
      <c r="W274" s="113">
        <f t="shared" si="7"/>
        <v>7.69</v>
      </c>
      <c r="X274" s="113">
        <f t="shared" si="8"/>
        <v>13.00307692</v>
      </c>
      <c r="Y274" s="113"/>
      <c r="Z274" s="114">
        <v>9.58</v>
      </c>
      <c r="AA274" s="115">
        <v>11.38</v>
      </c>
      <c r="AB274" s="116">
        <v>14.85</v>
      </c>
      <c r="AC274" s="115">
        <v>16.53</v>
      </c>
      <c r="AD274" s="114">
        <v>5.9</v>
      </c>
      <c r="AE274" s="115">
        <v>11.75</v>
      </c>
      <c r="AF274" s="118">
        <f t="shared" si="9"/>
        <v>11.665</v>
      </c>
      <c r="AG274" s="119"/>
      <c r="AH274" s="120">
        <v>8.6</v>
      </c>
      <c r="AI274" s="106">
        <v>8.25</v>
      </c>
      <c r="AJ274" s="106">
        <f t="shared" si="10"/>
        <v>8.46</v>
      </c>
      <c r="AK274" s="106">
        <v>4.1</v>
      </c>
      <c r="AL274" s="106">
        <v>10.25</v>
      </c>
      <c r="AM274" s="118">
        <f t="shared" si="11"/>
        <v>6.56</v>
      </c>
      <c r="AN274" s="121">
        <f t="shared" si="12"/>
        <v>7.316666667</v>
      </c>
      <c r="AO274" s="122">
        <f t="shared" si="13"/>
        <v>9.4105</v>
      </c>
      <c r="AP274" s="122">
        <f t="shared" si="14"/>
        <v>8.447017544</v>
      </c>
      <c r="AQ274" s="122">
        <f t="shared" si="15"/>
        <v>8.941111111</v>
      </c>
      <c r="AR274" s="123">
        <f t="shared" si="16"/>
        <v>283</v>
      </c>
      <c r="AS274" s="107">
        <f t="shared" si="17"/>
        <v>46.81805556</v>
      </c>
      <c r="AT274" s="123">
        <f t="shared" si="18"/>
        <v>268</v>
      </c>
      <c r="AU274" s="107">
        <f t="shared" si="19"/>
        <v>54.13472222</v>
      </c>
      <c r="AV274" s="123">
        <f t="shared" si="20"/>
        <v>277</v>
      </c>
      <c r="AW274" s="107">
        <f t="shared" si="21"/>
        <v>54.29305556</v>
      </c>
      <c r="AX274" s="123">
        <f t="shared" si="22"/>
        <v>262</v>
      </c>
      <c r="AY274" s="121">
        <f t="shared" si="23"/>
        <v>46.97638889</v>
      </c>
      <c r="AZ274" s="123">
        <f t="shared" si="24"/>
        <v>248</v>
      </c>
      <c r="BA274" s="180"/>
      <c r="BB274" s="180"/>
      <c r="BC274" s="180"/>
      <c r="BD274" s="180"/>
      <c r="BE274" s="125"/>
      <c r="BF274" s="125"/>
      <c r="BG274" s="125"/>
      <c r="BH274" s="125"/>
      <c r="BI274" s="125"/>
      <c r="BJ274" s="125"/>
      <c r="BK274" s="125"/>
      <c r="BL274" s="125"/>
      <c r="BM274" s="125"/>
      <c r="BN274" s="100"/>
    </row>
    <row r="275" ht="30.0" customHeight="1">
      <c r="A275" s="127" t="s">
        <v>3718</v>
      </c>
      <c r="B275" s="127" t="s">
        <v>252</v>
      </c>
      <c r="C275" s="128">
        <f t="shared" si="1"/>
        <v>8.919145299</v>
      </c>
      <c r="D275" s="129"/>
      <c r="E275" s="131">
        <v>2.35</v>
      </c>
      <c r="F275" s="131">
        <v>5.78</v>
      </c>
      <c r="G275" s="131">
        <f t="shared" si="2"/>
        <v>4.065</v>
      </c>
      <c r="H275" s="132">
        <v>1.93</v>
      </c>
      <c r="I275" s="132">
        <v>6.6</v>
      </c>
      <c r="J275" s="132">
        <f t="shared" si="3"/>
        <v>4.265</v>
      </c>
      <c r="K275" s="133">
        <f t="shared" si="4"/>
        <v>4.165</v>
      </c>
      <c r="L275" s="133"/>
      <c r="M275" s="134">
        <v>7.0</v>
      </c>
      <c r="N275" s="135">
        <v>8.14</v>
      </c>
      <c r="O275" s="136">
        <v>6.31</v>
      </c>
      <c r="P275" s="132">
        <v>3.95</v>
      </c>
      <c r="Q275" s="136">
        <v>7.98</v>
      </c>
      <c r="R275" s="136">
        <v>13.25</v>
      </c>
      <c r="S275" s="137">
        <v>9.38</v>
      </c>
      <c r="T275" s="138">
        <v>9.25</v>
      </c>
      <c r="U275" s="139">
        <f t="shared" si="5"/>
        <v>7.488571429</v>
      </c>
      <c r="V275" s="139">
        <f t="shared" si="6"/>
        <v>6.6</v>
      </c>
      <c r="W275" s="139">
        <f t="shared" si="7"/>
        <v>7.145</v>
      </c>
      <c r="X275" s="139">
        <f t="shared" si="8"/>
        <v>11.76153846</v>
      </c>
      <c r="Y275" s="139"/>
      <c r="Z275" s="140">
        <v>12.6</v>
      </c>
      <c r="AA275" s="141">
        <v>11.5</v>
      </c>
      <c r="AB275" s="142">
        <v>15.5</v>
      </c>
      <c r="AC275" s="141">
        <v>14.93</v>
      </c>
      <c r="AD275" s="140">
        <v>14.2</v>
      </c>
      <c r="AE275" s="141">
        <v>13.25</v>
      </c>
      <c r="AF275" s="144">
        <f t="shared" si="9"/>
        <v>13.66333333</v>
      </c>
      <c r="AG275" s="145"/>
      <c r="AH275" s="146">
        <v>11.88</v>
      </c>
      <c r="AI275" s="132">
        <v>12.38</v>
      </c>
      <c r="AJ275" s="132">
        <f t="shared" si="10"/>
        <v>12.08</v>
      </c>
      <c r="AK275" s="132">
        <v>10.43</v>
      </c>
      <c r="AL275" s="132">
        <v>15.75</v>
      </c>
      <c r="AM275" s="144">
        <f t="shared" si="11"/>
        <v>12.558</v>
      </c>
      <c r="AN275" s="147">
        <f t="shared" si="12"/>
        <v>12.125</v>
      </c>
      <c r="AO275" s="148">
        <f t="shared" si="13"/>
        <v>9.395</v>
      </c>
      <c r="AP275" s="148">
        <f t="shared" si="14"/>
        <v>8.418245614</v>
      </c>
      <c r="AQ275" s="148">
        <f t="shared" si="15"/>
        <v>8.919145299</v>
      </c>
      <c r="AR275" s="149">
        <f t="shared" si="16"/>
        <v>286</v>
      </c>
      <c r="AS275" s="133">
        <f t="shared" si="17"/>
        <v>40.95995726</v>
      </c>
      <c r="AT275" s="149">
        <f t="shared" si="18"/>
        <v>292</v>
      </c>
      <c r="AU275" s="133">
        <f t="shared" si="19"/>
        <v>53.08495726</v>
      </c>
      <c r="AV275" s="149">
        <f t="shared" si="20"/>
        <v>283</v>
      </c>
      <c r="AW275" s="133">
        <f t="shared" si="21"/>
        <v>54.3932906</v>
      </c>
      <c r="AX275" s="149">
        <f t="shared" si="22"/>
        <v>260</v>
      </c>
      <c r="AY275" s="147">
        <f t="shared" si="23"/>
        <v>42.2682906</v>
      </c>
      <c r="AZ275" s="149">
        <f t="shared" si="24"/>
        <v>276</v>
      </c>
      <c r="BA275" s="179"/>
      <c r="BB275" s="179"/>
      <c r="BC275" s="179"/>
      <c r="BD275" s="179"/>
      <c r="BE275" s="152"/>
      <c r="BF275" s="152"/>
      <c r="BG275" s="152"/>
      <c r="BH275" s="152"/>
      <c r="BI275" s="152"/>
      <c r="BJ275" s="152"/>
      <c r="BK275" s="152"/>
      <c r="BL275" s="152"/>
      <c r="BM275" s="152"/>
      <c r="BN275" s="100"/>
    </row>
    <row r="276" ht="30.0" customHeight="1">
      <c r="A276" s="153" t="s">
        <v>4432</v>
      </c>
      <c r="B276" s="153" t="s">
        <v>1508</v>
      </c>
      <c r="C276" s="102">
        <f t="shared" si="1"/>
        <v>9.901282051</v>
      </c>
      <c r="D276" s="103"/>
      <c r="E276" s="104">
        <v>9.93</v>
      </c>
      <c r="F276" s="105">
        <v>7.1</v>
      </c>
      <c r="G276" s="105">
        <f t="shared" si="2"/>
        <v>8.515</v>
      </c>
      <c r="H276" s="106">
        <v>6.63</v>
      </c>
      <c r="I276" s="106">
        <v>8.5</v>
      </c>
      <c r="J276" s="106">
        <f t="shared" si="3"/>
        <v>7.565</v>
      </c>
      <c r="K276" s="107">
        <f t="shared" si="4"/>
        <v>8.04</v>
      </c>
      <c r="L276" s="107"/>
      <c r="M276" s="108">
        <v>7.0</v>
      </c>
      <c r="N276" s="109">
        <v>7.35</v>
      </c>
      <c r="O276" s="110">
        <v>12.69</v>
      </c>
      <c r="P276" s="106">
        <v>9.1</v>
      </c>
      <c r="Q276" s="110">
        <v>7.13</v>
      </c>
      <c r="R276" s="110">
        <v>16.75</v>
      </c>
      <c r="S276" s="154">
        <v>9.88</v>
      </c>
      <c r="T276" s="112">
        <v>8.75</v>
      </c>
      <c r="U276" s="113">
        <f t="shared" si="5"/>
        <v>7.15</v>
      </c>
      <c r="V276" s="113">
        <f t="shared" si="6"/>
        <v>8.925</v>
      </c>
      <c r="W276" s="113">
        <f t="shared" si="7"/>
        <v>9.91</v>
      </c>
      <c r="X276" s="113">
        <f t="shared" si="8"/>
        <v>14.10769231</v>
      </c>
      <c r="Y276" s="113"/>
      <c r="Z276" s="114">
        <v>16.63</v>
      </c>
      <c r="AA276" s="166">
        <v>11.28</v>
      </c>
      <c r="AB276" s="116">
        <v>12.93</v>
      </c>
      <c r="AC276" s="164">
        <v>12.5</v>
      </c>
      <c r="AD276" s="114">
        <v>14.15</v>
      </c>
      <c r="AE276" s="115">
        <v>10.68</v>
      </c>
      <c r="AF276" s="118">
        <f t="shared" si="9"/>
        <v>13.02833333</v>
      </c>
      <c r="AG276" s="119"/>
      <c r="AH276" s="120">
        <v>9.9</v>
      </c>
      <c r="AI276" s="106">
        <v>11.13</v>
      </c>
      <c r="AJ276" s="106">
        <f t="shared" si="10"/>
        <v>10.392</v>
      </c>
      <c r="AK276" s="106">
        <v>4.15</v>
      </c>
      <c r="AL276" s="106">
        <v>13.25</v>
      </c>
      <c r="AM276" s="118">
        <f t="shared" si="11"/>
        <v>7.79</v>
      </c>
      <c r="AN276" s="121">
        <f t="shared" si="12"/>
        <v>8.746666667</v>
      </c>
      <c r="AO276" s="122">
        <f t="shared" si="13"/>
        <v>11.31983333</v>
      </c>
      <c r="AP276" s="122">
        <f t="shared" si="14"/>
        <v>8.408070175</v>
      </c>
      <c r="AQ276" s="122">
        <f t="shared" si="15"/>
        <v>9.901282051</v>
      </c>
      <c r="AR276" s="123">
        <f t="shared" si="16"/>
        <v>258</v>
      </c>
      <c r="AS276" s="107">
        <f t="shared" si="17"/>
        <v>47.7525641</v>
      </c>
      <c r="AT276" s="123">
        <f t="shared" si="18"/>
        <v>256</v>
      </c>
      <c r="AU276" s="107">
        <f t="shared" si="19"/>
        <v>56.49923077</v>
      </c>
      <c r="AV276" s="123">
        <f t="shared" si="20"/>
        <v>261</v>
      </c>
      <c r="AW276" s="107">
        <f t="shared" si="21"/>
        <v>52.68589744</v>
      </c>
      <c r="AX276" s="123">
        <f t="shared" si="22"/>
        <v>270</v>
      </c>
      <c r="AY276" s="121">
        <f t="shared" si="23"/>
        <v>43.93923077</v>
      </c>
      <c r="AZ276" s="123">
        <f t="shared" si="24"/>
        <v>271</v>
      </c>
      <c r="BA276" s="180"/>
      <c r="BB276" s="180"/>
      <c r="BC276" s="180"/>
      <c r="BD276" s="180"/>
      <c r="BE276" s="125"/>
      <c r="BF276" s="125"/>
      <c r="BG276" s="125"/>
      <c r="BH276" s="125"/>
      <c r="BI276" s="125"/>
      <c r="BJ276" s="125"/>
      <c r="BK276" s="125"/>
      <c r="BL276" s="125"/>
      <c r="BM276" s="125"/>
      <c r="BN276" s="100"/>
    </row>
    <row r="277" ht="30.0" customHeight="1">
      <c r="A277" s="157" t="s">
        <v>1055</v>
      </c>
      <c r="B277" s="157" t="s">
        <v>1056</v>
      </c>
      <c r="C277" s="128">
        <f t="shared" si="1"/>
        <v>9.170598291</v>
      </c>
      <c r="D277" s="129"/>
      <c r="E277" s="130">
        <v>3.15</v>
      </c>
      <c r="F277" s="131">
        <v>7.75</v>
      </c>
      <c r="G277" s="131">
        <f t="shared" si="2"/>
        <v>5.45</v>
      </c>
      <c r="H277" s="132">
        <v>3.3</v>
      </c>
      <c r="I277" s="132">
        <v>3.9</v>
      </c>
      <c r="J277" s="132">
        <f t="shared" si="3"/>
        <v>3.6</v>
      </c>
      <c r="K277" s="133">
        <f t="shared" si="4"/>
        <v>4.525</v>
      </c>
      <c r="L277" s="133"/>
      <c r="M277" s="134">
        <v>7.0</v>
      </c>
      <c r="N277" s="135">
        <v>9.5</v>
      </c>
      <c r="O277" s="136">
        <v>6.5</v>
      </c>
      <c r="P277" s="132">
        <v>5.3</v>
      </c>
      <c r="Q277" s="136">
        <v>10.38</v>
      </c>
      <c r="R277" s="136">
        <v>13.69</v>
      </c>
      <c r="S277" s="137">
        <v>5.5</v>
      </c>
      <c r="T277" s="138">
        <v>7.0</v>
      </c>
      <c r="U277" s="139">
        <f t="shared" si="5"/>
        <v>8.071428571</v>
      </c>
      <c r="V277" s="139">
        <f t="shared" si="6"/>
        <v>6.15</v>
      </c>
      <c r="W277" s="139">
        <f t="shared" si="7"/>
        <v>8.44</v>
      </c>
      <c r="X277" s="139">
        <f t="shared" si="8"/>
        <v>10.54</v>
      </c>
      <c r="Y277" s="139"/>
      <c r="Z277" s="140">
        <v>11.65</v>
      </c>
      <c r="AA277" s="141">
        <v>9.98</v>
      </c>
      <c r="AB277" s="142">
        <v>14.6</v>
      </c>
      <c r="AC277" s="141">
        <v>14.85</v>
      </c>
      <c r="AD277" s="140">
        <v>15.75</v>
      </c>
      <c r="AE277" s="141">
        <v>9.15</v>
      </c>
      <c r="AF277" s="144">
        <f t="shared" si="9"/>
        <v>12.66333333</v>
      </c>
      <c r="AG277" s="145"/>
      <c r="AH277" s="146">
        <v>12.78</v>
      </c>
      <c r="AI277" s="132">
        <v>14.0</v>
      </c>
      <c r="AJ277" s="132">
        <f t="shared" si="10"/>
        <v>13.268</v>
      </c>
      <c r="AK277" s="132">
        <v>13.48</v>
      </c>
      <c r="AL277" s="132">
        <v>16.0</v>
      </c>
      <c r="AM277" s="144">
        <f t="shared" si="11"/>
        <v>14.488</v>
      </c>
      <c r="AN277" s="147">
        <f t="shared" si="12"/>
        <v>13.75333333</v>
      </c>
      <c r="AO277" s="148">
        <f t="shared" si="13"/>
        <v>9.935666667</v>
      </c>
      <c r="AP277" s="148">
        <f t="shared" si="14"/>
        <v>8.365263158</v>
      </c>
      <c r="AQ277" s="148">
        <f t="shared" si="15"/>
        <v>9.170598291</v>
      </c>
      <c r="AR277" s="149">
        <f t="shared" si="16"/>
        <v>280</v>
      </c>
      <c r="AS277" s="133">
        <f t="shared" si="17"/>
        <v>42.17119658</v>
      </c>
      <c r="AT277" s="149">
        <f t="shared" si="18"/>
        <v>288</v>
      </c>
      <c r="AU277" s="133">
        <f t="shared" si="19"/>
        <v>55.92452991</v>
      </c>
      <c r="AV277" s="149">
        <f t="shared" si="20"/>
        <v>265</v>
      </c>
      <c r="AW277" s="133">
        <f t="shared" si="21"/>
        <v>59.87286325</v>
      </c>
      <c r="AX277" s="149">
        <f t="shared" si="22"/>
        <v>239</v>
      </c>
      <c r="AY277" s="147">
        <f t="shared" si="23"/>
        <v>46.11952991</v>
      </c>
      <c r="AZ277" s="149">
        <f t="shared" si="24"/>
        <v>255</v>
      </c>
      <c r="BA277" s="181"/>
      <c r="BB277" s="181"/>
      <c r="BC277" s="181"/>
      <c r="BD277" s="181"/>
      <c r="BE277" s="152"/>
      <c r="BF277" s="152"/>
      <c r="BG277" s="152"/>
      <c r="BH277" s="152"/>
      <c r="BI277" s="152"/>
      <c r="BJ277" s="152"/>
      <c r="BK277" s="152"/>
      <c r="BL277" s="152"/>
      <c r="BM277" s="152"/>
      <c r="BN277" s="100"/>
    </row>
    <row r="278" ht="30.0" customHeight="1">
      <c r="A278" s="101" t="s">
        <v>2684</v>
      </c>
      <c r="B278" s="101" t="s">
        <v>2700</v>
      </c>
      <c r="C278" s="102">
        <f t="shared" si="1"/>
        <v>9.240854701</v>
      </c>
      <c r="D278" s="103"/>
      <c r="E278" s="167">
        <v>7.15</v>
      </c>
      <c r="F278" s="167">
        <v>9.3</v>
      </c>
      <c r="G278" s="105">
        <f t="shared" si="2"/>
        <v>8.225</v>
      </c>
      <c r="H278" s="106">
        <v>5.85</v>
      </c>
      <c r="I278" s="106">
        <v>5.43</v>
      </c>
      <c r="J278" s="106">
        <f t="shared" si="3"/>
        <v>5.64</v>
      </c>
      <c r="K278" s="107">
        <f t="shared" si="4"/>
        <v>6.9325</v>
      </c>
      <c r="L278" s="107"/>
      <c r="M278" s="108">
        <v>7.0</v>
      </c>
      <c r="N278" s="109">
        <v>6.75</v>
      </c>
      <c r="O278" s="110">
        <v>6.13</v>
      </c>
      <c r="P278" s="106">
        <v>10.0</v>
      </c>
      <c r="Q278" s="110">
        <v>6.44</v>
      </c>
      <c r="R278" s="110">
        <v>18.06</v>
      </c>
      <c r="S278" s="154">
        <v>11.38</v>
      </c>
      <c r="T278" s="112">
        <v>9.69</v>
      </c>
      <c r="U278" s="113">
        <f t="shared" si="5"/>
        <v>6.892857143</v>
      </c>
      <c r="V278" s="113">
        <f t="shared" si="6"/>
        <v>9.845</v>
      </c>
      <c r="W278" s="113">
        <f t="shared" si="7"/>
        <v>6.285</v>
      </c>
      <c r="X278" s="113">
        <f t="shared" si="8"/>
        <v>15.49076923</v>
      </c>
      <c r="Y278" s="113"/>
      <c r="Z278" s="114">
        <v>13.13</v>
      </c>
      <c r="AA278" s="115">
        <v>14.7</v>
      </c>
      <c r="AB278" s="116">
        <v>14.5</v>
      </c>
      <c r="AC278" s="115">
        <v>12.5</v>
      </c>
      <c r="AD278" s="114">
        <v>16.25</v>
      </c>
      <c r="AE278" s="115">
        <v>9.4</v>
      </c>
      <c r="AF278" s="118">
        <f t="shared" si="9"/>
        <v>13.41333333</v>
      </c>
      <c r="AG278" s="119"/>
      <c r="AH278" s="120">
        <v>6.68</v>
      </c>
      <c r="AI278" s="106">
        <v>8.13</v>
      </c>
      <c r="AJ278" s="106">
        <f t="shared" si="10"/>
        <v>7.26</v>
      </c>
      <c r="AK278" s="106">
        <v>5.03</v>
      </c>
      <c r="AL278" s="106">
        <v>13.5</v>
      </c>
      <c r="AM278" s="118">
        <f t="shared" si="11"/>
        <v>8.418</v>
      </c>
      <c r="AN278" s="121">
        <f t="shared" si="12"/>
        <v>7.508333333</v>
      </c>
      <c r="AO278" s="122">
        <f t="shared" si="13"/>
        <v>10.08133333</v>
      </c>
      <c r="AP278" s="122">
        <f t="shared" si="14"/>
        <v>8.356140351</v>
      </c>
      <c r="AQ278" s="122">
        <f t="shared" si="15"/>
        <v>9.240854701</v>
      </c>
      <c r="AR278" s="123">
        <f t="shared" si="16"/>
        <v>277</v>
      </c>
      <c r="AS278" s="107">
        <f t="shared" si="17"/>
        <v>46.0192094</v>
      </c>
      <c r="AT278" s="123">
        <f t="shared" si="18"/>
        <v>273</v>
      </c>
      <c r="AU278" s="107">
        <f t="shared" si="19"/>
        <v>53.52754274</v>
      </c>
      <c r="AV278" s="123">
        <f t="shared" si="20"/>
        <v>280</v>
      </c>
      <c r="AW278" s="107">
        <f t="shared" si="21"/>
        <v>47.18087607</v>
      </c>
      <c r="AX278" s="123">
        <f t="shared" si="22"/>
        <v>293</v>
      </c>
      <c r="AY278" s="121">
        <f t="shared" si="23"/>
        <v>39.67254274</v>
      </c>
      <c r="AZ278" s="123">
        <f t="shared" si="24"/>
        <v>290</v>
      </c>
      <c r="BA278" s="182"/>
      <c r="BB278" s="182"/>
      <c r="BC278" s="182"/>
      <c r="BD278" s="182"/>
      <c r="BE278" s="125"/>
      <c r="BF278" s="125"/>
      <c r="BG278" s="125"/>
      <c r="BH278" s="125"/>
      <c r="BI278" s="125"/>
      <c r="BJ278" s="125"/>
      <c r="BK278" s="125"/>
      <c r="BL278" s="125"/>
      <c r="BM278" s="125"/>
      <c r="BN278" s="100"/>
    </row>
    <row r="279" ht="30.0" customHeight="1">
      <c r="A279" s="160" t="s">
        <v>731</v>
      </c>
      <c r="B279" s="160" t="s">
        <v>760</v>
      </c>
      <c r="C279" s="192">
        <f t="shared" si="1"/>
        <v>8.729316239</v>
      </c>
      <c r="D279" s="129"/>
      <c r="E279" s="130">
        <v>6.18</v>
      </c>
      <c r="F279" s="131">
        <v>4.5</v>
      </c>
      <c r="G279" s="131">
        <f t="shared" si="2"/>
        <v>5.34</v>
      </c>
      <c r="H279" s="132">
        <v>13.53</v>
      </c>
      <c r="I279" s="132">
        <v>7.55</v>
      </c>
      <c r="J279" s="132">
        <f t="shared" si="3"/>
        <v>10.54</v>
      </c>
      <c r="K279" s="133">
        <f t="shared" si="4"/>
        <v>7.94</v>
      </c>
      <c r="L279" s="133"/>
      <c r="M279" s="134">
        <v>7.0</v>
      </c>
      <c r="N279" s="135">
        <v>11.38</v>
      </c>
      <c r="O279" s="136">
        <v>6.88</v>
      </c>
      <c r="P279" s="132">
        <v>4.8</v>
      </c>
      <c r="Q279" s="136">
        <v>9.13</v>
      </c>
      <c r="R279" s="136">
        <v>17.0</v>
      </c>
      <c r="S279" s="137">
        <v>11.13</v>
      </c>
      <c r="T279" s="138">
        <v>7.38</v>
      </c>
      <c r="U279" s="139">
        <f t="shared" si="5"/>
        <v>8.877142857</v>
      </c>
      <c r="V279" s="139">
        <f t="shared" si="6"/>
        <v>6.09</v>
      </c>
      <c r="W279" s="139">
        <f t="shared" si="7"/>
        <v>8.005</v>
      </c>
      <c r="X279" s="139">
        <f t="shared" si="8"/>
        <v>14.74230769</v>
      </c>
      <c r="Y279" s="139"/>
      <c r="Z279" s="140">
        <v>8.3</v>
      </c>
      <c r="AA279" s="141">
        <v>6.0</v>
      </c>
      <c r="AB279" s="142">
        <v>10.4</v>
      </c>
      <c r="AC279" s="141">
        <v>8.13</v>
      </c>
      <c r="AD279" s="140">
        <v>8.2</v>
      </c>
      <c r="AE279" s="141">
        <v>9.73</v>
      </c>
      <c r="AF279" s="144">
        <f t="shared" si="9"/>
        <v>8.46</v>
      </c>
      <c r="AG279" s="145"/>
      <c r="AH279" s="146">
        <v>5.15</v>
      </c>
      <c r="AI279" s="132">
        <v>12.5</v>
      </c>
      <c r="AJ279" s="132">
        <f t="shared" si="10"/>
        <v>8.09</v>
      </c>
      <c r="AK279" s="132">
        <v>3.25</v>
      </c>
      <c r="AL279" s="132">
        <v>15.25</v>
      </c>
      <c r="AM279" s="144">
        <f t="shared" si="11"/>
        <v>8.05</v>
      </c>
      <c r="AN279" s="147">
        <f t="shared" si="12"/>
        <v>7.425</v>
      </c>
      <c r="AO279" s="148">
        <f t="shared" si="13"/>
        <v>9.090166667</v>
      </c>
      <c r="AP279" s="148">
        <f t="shared" si="14"/>
        <v>8.349473684</v>
      </c>
      <c r="AQ279" s="148">
        <f t="shared" si="15"/>
        <v>8.729316239</v>
      </c>
      <c r="AR279" s="149">
        <f t="shared" si="16"/>
        <v>289</v>
      </c>
      <c r="AS279" s="133">
        <f t="shared" si="17"/>
        <v>46.75863248</v>
      </c>
      <c r="AT279" s="149">
        <f t="shared" si="18"/>
        <v>269</v>
      </c>
      <c r="AU279" s="133">
        <f t="shared" si="19"/>
        <v>54.18363248</v>
      </c>
      <c r="AV279" s="149">
        <f t="shared" si="20"/>
        <v>276</v>
      </c>
      <c r="AW279" s="133">
        <f t="shared" si="21"/>
        <v>51.62863248</v>
      </c>
      <c r="AX279" s="149">
        <f t="shared" si="22"/>
        <v>275</v>
      </c>
      <c r="AY279" s="147">
        <f t="shared" si="23"/>
        <v>44.20363248</v>
      </c>
      <c r="AZ279" s="149">
        <f t="shared" si="24"/>
        <v>269</v>
      </c>
      <c r="BA279" s="181"/>
      <c r="BB279" s="181"/>
      <c r="BC279" s="181"/>
      <c r="BD279" s="181"/>
      <c r="BE279" s="152"/>
      <c r="BF279" s="152"/>
      <c r="BG279" s="152"/>
      <c r="BH279" s="152"/>
      <c r="BI279" s="152"/>
      <c r="BJ279" s="152"/>
      <c r="BK279" s="152"/>
      <c r="BL279" s="152"/>
      <c r="BM279" s="152"/>
      <c r="BN279" s="100"/>
    </row>
    <row r="280" ht="30.0" customHeight="1">
      <c r="A280" s="153" t="s">
        <v>3860</v>
      </c>
      <c r="B280" s="153" t="s">
        <v>3880</v>
      </c>
      <c r="C280" s="102">
        <f t="shared" si="1"/>
        <v>10.04470085</v>
      </c>
      <c r="D280" s="103"/>
      <c r="E280" s="105">
        <v>11.53</v>
      </c>
      <c r="F280" s="105">
        <v>14.03</v>
      </c>
      <c r="G280" s="105">
        <f t="shared" si="2"/>
        <v>12.78</v>
      </c>
      <c r="H280" s="106">
        <v>5.23</v>
      </c>
      <c r="I280" s="106">
        <v>7.25</v>
      </c>
      <c r="J280" s="106">
        <f t="shared" si="3"/>
        <v>6.24</v>
      </c>
      <c r="K280" s="107">
        <f t="shared" si="4"/>
        <v>9.51</v>
      </c>
      <c r="L280" s="107"/>
      <c r="M280" s="108">
        <v>7.0</v>
      </c>
      <c r="N280" s="109">
        <v>6.5</v>
      </c>
      <c r="O280" s="110">
        <v>9.75</v>
      </c>
      <c r="P280" s="106">
        <v>7.5</v>
      </c>
      <c r="Q280" s="110">
        <v>11.95</v>
      </c>
      <c r="R280" s="110">
        <v>14.63</v>
      </c>
      <c r="S280" s="154">
        <v>9.38</v>
      </c>
      <c r="T280" s="112">
        <v>8.75</v>
      </c>
      <c r="U280" s="113">
        <f t="shared" si="5"/>
        <v>6.785714286</v>
      </c>
      <c r="V280" s="113">
        <f t="shared" si="6"/>
        <v>8.125</v>
      </c>
      <c r="W280" s="113">
        <f t="shared" si="7"/>
        <v>10.85</v>
      </c>
      <c r="X280" s="113">
        <f t="shared" si="8"/>
        <v>12.61076923</v>
      </c>
      <c r="Y280" s="113"/>
      <c r="Z280" s="114">
        <v>11.5</v>
      </c>
      <c r="AA280" s="115">
        <v>12.03</v>
      </c>
      <c r="AB280" s="116">
        <v>13.93</v>
      </c>
      <c r="AC280" s="115">
        <v>15.0</v>
      </c>
      <c r="AD280" s="114">
        <v>9.25</v>
      </c>
      <c r="AE280" s="115">
        <v>12.08</v>
      </c>
      <c r="AF280" s="118">
        <f t="shared" si="9"/>
        <v>12.29833333</v>
      </c>
      <c r="AG280" s="119"/>
      <c r="AH280" s="120">
        <v>10.25</v>
      </c>
      <c r="AI280" s="106">
        <v>10.75</v>
      </c>
      <c r="AJ280" s="106">
        <f t="shared" si="10"/>
        <v>10.45</v>
      </c>
      <c r="AK280" s="106">
        <v>6.18</v>
      </c>
      <c r="AL280" s="106">
        <v>13.5</v>
      </c>
      <c r="AM280" s="118">
        <f t="shared" si="11"/>
        <v>9.108</v>
      </c>
      <c r="AN280" s="121">
        <f t="shared" si="12"/>
        <v>9.518333333</v>
      </c>
      <c r="AO280" s="122">
        <f t="shared" si="13"/>
        <v>11.65733333</v>
      </c>
      <c r="AP280" s="122">
        <f t="shared" si="14"/>
        <v>8.347192982</v>
      </c>
      <c r="AQ280" s="122">
        <f t="shared" si="15"/>
        <v>10.04470085</v>
      </c>
      <c r="AR280" s="123">
        <f t="shared" si="16"/>
        <v>252</v>
      </c>
      <c r="AS280" s="107">
        <f t="shared" si="17"/>
        <v>49.77273504</v>
      </c>
      <c r="AT280" s="123">
        <f t="shared" si="18"/>
        <v>250</v>
      </c>
      <c r="AU280" s="107">
        <f t="shared" si="19"/>
        <v>59.29106838</v>
      </c>
      <c r="AV280" s="123">
        <f t="shared" si="20"/>
        <v>249</v>
      </c>
      <c r="AW280" s="107">
        <f t="shared" si="21"/>
        <v>55.13606838</v>
      </c>
      <c r="AX280" s="123">
        <f t="shared" si="22"/>
        <v>257</v>
      </c>
      <c r="AY280" s="121">
        <f t="shared" si="23"/>
        <v>45.61773504</v>
      </c>
      <c r="AZ280" s="123">
        <f t="shared" si="24"/>
        <v>261</v>
      </c>
      <c r="BA280" s="180"/>
      <c r="BB280" s="180"/>
      <c r="BC280" s="180"/>
      <c r="BD280" s="180"/>
      <c r="BE280" s="125"/>
      <c r="BF280" s="125"/>
      <c r="BG280" s="125"/>
      <c r="BH280" s="125"/>
      <c r="BI280" s="125"/>
      <c r="BJ280" s="125"/>
      <c r="BK280" s="125"/>
      <c r="BL280" s="125"/>
      <c r="BM280" s="125"/>
      <c r="BN280" s="100"/>
    </row>
    <row r="281" ht="30.0" customHeight="1">
      <c r="A281" s="160" t="s">
        <v>2236</v>
      </c>
      <c r="B281" s="160" t="s">
        <v>2237</v>
      </c>
      <c r="C281" s="128">
        <f t="shared" si="1"/>
        <v>9.79991453</v>
      </c>
      <c r="D281" s="129"/>
      <c r="E281" s="169">
        <v>7.58</v>
      </c>
      <c r="F281" s="131">
        <v>7.13</v>
      </c>
      <c r="G281" s="131">
        <f t="shared" si="2"/>
        <v>7.355</v>
      </c>
      <c r="H281" s="132">
        <v>5.63</v>
      </c>
      <c r="I281" s="132">
        <v>6.15</v>
      </c>
      <c r="J281" s="132">
        <f t="shared" si="3"/>
        <v>5.89</v>
      </c>
      <c r="K281" s="133">
        <f t="shared" si="4"/>
        <v>6.6225</v>
      </c>
      <c r="L281" s="133"/>
      <c r="M281" s="134">
        <v>7.0</v>
      </c>
      <c r="N281" s="135">
        <v>6.63</v>
      </c>
      <c r="O281" s="136">
        <v>12.38</v>
      </c>
      <c r="P281" s="132">
        <v>8.0</v>
      </c>
      <c r="Q281" s="136">
        <v>7.63</v>
      </c>
      <c r="R281" s="136">
        <v>17.06</v>
      </c>
      <c r="S281" s="137">
        <v>11.25</v>
      </c>
      <c r="T281" s="138">
        <v>9.44</v>
      </c>
      <c r="U281" s="139">
        <f t="shared" si="5"/>
        <v>6.841428571</v>
      </c>
      <c r="V281" s="139">
        <f t="shared" si="6"/>
        <v>8.72</v>
      </c>
      <c r="W281" s="139">
        <f t="shared" si="7"/>
        <v>10.005</v>
      </c>
      <c r="X281" s="139">
        <f t="shared" si="8"/>
        <v>14.82538462</v>
      </c>
      <c r="Y281" s="139"/>
      <c r="Z281" s="140">
        <v>17.6</v>
      </c>
      <c r="AA281" s="158">
        <v>14.63</v>
      </c>
      <c r="AB281" s="142">
        <v>12.2</v>
      </c>
      <c r="AC281" s="158">
        <v>14.75</v>
      </c>
      <c r="AD281" s="140">
        <v>18.1</v>
      </c>
      <c r="AE281" s="158">
        <v>10.6</v>
      </c>
      <c r="AF281" s="144">
        <f t="shared" si="9"/>
        <v>14.64666667</v>
      </c>
      <c r="AG281" s="145"/>
      <c r="AH281" s="146">
        <v>7.2</v>
      </c>
      <c r="AI281" s="132">
        <v>10.75</v>
      </c>
      <c r="AJ281" s="132">
        <f t="shared" si="10"/>
        <v>8.62</v>
      </c>
      <c r="AK281" s="132">
        <v>3.93</v>
      </c>
      <c r="AL281" s="132">
        <v>15.25</v>
      </c>
      <c r="AM281" s="144">
        <f t="shared" si="11"/>
        <v>8.458</v>
      </c>
      <c r="AN281" s="147">
        <f t="shared" si="12"/>
        <v>8.043333333</v>
      </c>
      <c r="AO281" s="148">
        <f t="shared" si="13"/>
        <v>11.18283333</v>
      </c>
      <c r="AP281" s="148">
        <f t="shared" si="14"/>
        <v>8.344210526</v>
      </c>
      <c r="AQ281" s="148">
        <f t="shared" si="15"/>
        <v>9.79991453</v>
      </c>
      <c r="AR281" s="149">
        <f t="shared" si="16"/>
        <v>259</v>
      </c>
      <c r="AS281" s="133">
        <f t="shared" si="17"/>
        <v>46.55899573</v>
      </c>
      <c r="AT281" s="149">
        <f t="shared" si="18"/>
        <v>270</v>
      </c>
      <c r="AU281" s="133">
        <f t="shared" si="19"/>
        <v>54.60232906</v>
      </c>
      <c r="AV281" s="149">
        <f t="shared" si="20"/>
        <v>275</v>
      </c>
      <c r="AW281" s="133">
        <f t="shared" si="21"/>
        <v>48.93899573</v>
      </c>
      <c r="AX281" s="149">
        <f t="shared" si="22"/>
        <v>283</v>
      </c>
      <c r="AY281" s="147">
        <f t="shared" si="23"/>
        <v>40.89566239</v>
      </c>
      <c r="AZ281" s="149">
        <f t="shared" si="24"/>
        <v>282</v>
      </c>
      <c r="BA281" s="181"/>
      <c r="BB281" s="181"/>
      <c r="BC281" s="181"/>
      <c r="BD281" s="181"/>
      <c r="BE281" s="152"/>
      <c r="BF281" s="152"/>
      <c r="BG281" s="152"/>
      <c r="BH281" s="152"/>
      <c r="BI281" s="152"/>
      <c r="BJ281" s="152"/>
      <c r="BK281" s="152"/>
      <c r="BL281" s="152"/>
      <c r="BM281" s="152"/>
      <c r="BN281" s="100"/>
    </row>
    <row r="282" ht="30.0" customHeight="1">
      <c r="A282" s="101" t="s">
        <v>945</v>
      </c>
      <c r="B282" s="101" t="s">
        <v>329</v>
      </c>
      <c r="C282" s="102">
        <f t="shared" si="1"/>
        <v>8.925470085</v>
      </c>
      <c r="D282" s="103"/>
      <c r="E282" s="104">
        <v>4.6</v>
      </c>
      <c r="F282" s="105">
        <v>5.75</v>
      </c>
      <c r="G282" s="105">
        <f t="shared" si="2"/>
        <v>5.175</v>
      </c>
      <c r="H282" s="106">
        <v>4.8</v>
      </c>
      <c r="I282" s="106">
        <v>4.75</v>
      </c>
      <c r="J282" s="106">
        <f t="shared" si="3"/>
        <v>4.775</v>
      </c>
      <c r="K282" s="107">
        <f t="shared" si="4"/>
        <v>4.975</v>
      </c>
      <c r="L282" s="107"/>
      <c r="M282" s="108">
        <v>7.0</v>
      </c>
      <c r="N282" s="109">
        <v>9.33</v>
      </c>
      <c r="O282" s="110">
        <v>6.13</v>
      </c>
      <c r="P282" s="106">
        <v>3.6</v>
      </c>
      <c r="Q282" s="110">
        <v>8.19</v>
      </c>
      <c r="R282" s="110">
        <v>13.63</v>
      </c>
      <c r="S282" s="154">
        <v>8.38</v>
      </c>
      <c r="T282" s="112">
        <v>10.5</v>
      </c>
      <c r="U282" s="113">
        <f t="shared" si="5"/>
        <v>7.998571429</v>
      </c>
      <c r="V282" s="113">
        <f t="shared" si="6"/>
        <v>7.05</v>
      </c>
      <c r="W282" s="113">
        <f t="shared" si="7"/>
        <v>7.16</v>
      </c>
      <c r="X282" s="113">
        <f t="shared" si="8"/>
        <v>11.61076923</v>
      </c>
      <c r="Y282" s="113"/>
      <c r="Z282" s="114">
        <v>9.55</v>
      </c>
      <c r="AA282" s="115">
        <v>7.95</v>
      </c>
      <c r="AB282" s="116">
        <v>13.38</v>
      </c>
      <c r="AC282" s="115">
        <v>14.58</v>
      </c>
      <c r="AD282" s="114">
        <v>14.25</v>
      </c>
      <c r="AE282" s="115">
        <v>14.73</v>
      </c>
      <c r="AF282" s="118">
        <f t="shared" si="9"/>
        <v>12.40666667</v>
      </c>
      <c r="AG282" s="119"/>
      <c r="AH282" s="120">
        <v>10.48</v>
      </c>
      <c r="AI282" s="106">
        <v>16.75</v>
      </c>
      <c r="AJ282" s="106">
        <f t="shared" si="10"/>
        <v>12.988</v>
      </c>
      <c r="AK282" s="106">
        <v>8.6</v>
      </c>
      <c r="AL282" s="106">
        <v>14.5</v>
      </c>
      <c r="AM282" s="118">
        <f t="shared" si="11"/>
        <v>10.96</v>
      </c>
      <c r="AN282" s="121">
        <f t="shared" si="12"/>
        <v>11.56833333</v>
      </c>
      <c r="AO282" s="122">
        <f t="shared" si="13"/>
        <v>9.483666667</v>
      </c>
      <c r="AP282" s="122">
        <f t="shared" si="14"/>
        <v>8.337894737</v>
      </c>
      <c r="AQ282" s="122">
        <f t="shared" si="15"/>
        <v>8.925470085</v>
      </c>
      <c r="AR282" s="123">
        <f t="shared" si="16"/>
        <v>285</v>
      </c>
      <c r="AS282" s="107">
        <f t="shared" si="17"/>
        <v>43.0642735</v>
      </c>
      <c r="AT282" s="123">
        <f t="shared" si="18"/>
        <v>286</v>
      </c>
      <c r="AU282" s="107">
        <f t="shared" si="19"/>
        <v>54.63260684</v>
      </c>
      <c r="AV282" s="123">
        <f t="shared" si="20"/>
        <v>274</v>
      </c>
      <c r="AW282" s="107">
        <f t="shared" si="21"/>
        <v>55.29260684</v>
      </c>
      <c r="AX282" s="123">
        <f t="shared" si="22"/>
        <v>254</v>
      </c>
      <c r="AY282" s="121">
        <f t="shared" si="23"/>
        <v>43.7242735</v>
      </c>
      <c r="AZ282" s="123">
        <f t="shared" si="24"/>
        <v>272</v>
      </c>
      <c r="BA282" s="182"/>
      <c r="BB282" s="182"/>
      <c r="BC282" s="182"/>
      <c r="BD282" s="182"/>
      <c r="BE282" s="125"/>
      <c r="BF282" s="125"/>
      <c r="BG282" s="125"/>
      <c r="BH282" s="125"/>
      <c r="BI282" s="125"/>
      <c r="BJ282" s="125"/>
      <c r="BK282" s="125"/>
      <c r="BL282" s="125"/>
      <c r="BM282" s="125"/>
      <c r="BN282" s="100"/>
    </row>
    <row r="283" ht="30.0" customHeight="1">
      <c r="A283" s="127" t="s">
        <v>3996</v>
      </c>
      <c r="B283" s="127" t="s">
        <v>3997</v>
      </c>
      <c r="C283" s="128">
        <f t="shared" si="1"/>
        <v>9.493333333</v>
      </c>
      <c r="D283" s="129"/>
      <c r="E283" s="131">
        <v>7.93</v>
      </c>
      <c r="F283" s="131">
        <v>7.3</v>
      </c>
      <c r="G283" s="131">
        <f t="shared" si="2"/>
        <v>7.615</v>
      </c>
      <c r="H283" s="132">
        <v>5.68</v>
      </c>
      <c r="I283" s="132">
        <v>13.2</v>
      </c>
      <c r="J283" s="132">
        <f t="shared" si="3"/>
        <v>9.44</v>
      </c>
      <c r="K283" s="133">
        <f t="shared" si="4"/>
        <v>8.5275</v>
      </c>
      <c r="L283" s="133"/>
      <c r="M283" s="134">
        <v>7.0</v>
      </c>
      <c r="N283" s="135">
        <v>10.13</v>
      </c>
      <c r="O283" s="136">
        <v>10.25</v>
      </c>
      <c r="P283" s="132">
        <v>4.1</v>
      </c>
      <c r="Q283" s="136">
        <v>11.63</v>
      </c>
      <c r="R283" s="136">
        <v>14.75</v>
      </c>
      <c r="S283" s="137">
        <v>14.88</v>
      </c>
      <c r="T283" s="138">
        <v>10.0</v>
      </c>
      <c r="U283" s="139">
        <f t="shared" si="5"/>
        <v>8.341428571</v>
      </c>
      <c r="V283" s="139">
        <f t="shared" si="6"/>
        <v>7.05</v>
      </c>
      <c r="W283" s="139">
        <f t="shared" si="7"/>
        <v>10.94</v>
      </c>
      <c r="X283" s="139">
        <f t="shared" si="8"/>
        <v>14.8</v>
      </c>
      <c r="Y283" s="139"/>
      <c r="Z283" s="140">
        <v>10.83</v>
      </c>
      <c r="AA283" s="141">
        <v>9.45</v>
      </c>
      <c r="AB283" s="142">
        <v>9.43</v>
      </c>
      <c r="AC283" s="141">
        <v>9.63</v>
      </c>
      <c r="AD283" s="140">
        <v>14.5</v>
      </c>
      <c r="AE283" s="141">
        <v>12.48</v>
      </c>
      <c r="AF283" s="144">
        <f t="shared" si="9"/>
        <v>11.05333333</v>
      </c>
      <c r="AG283" s="145"/>
      <c r="AH283" s="146">
        <v>6.58</v>
      </c>
      <c r="AI283" s="132">
        <v>10.5</v>
      </c>
      <c r="AJ283" s="132">
        <f t="shared" si="10"/>
        <v>8.148</v>
      </c>
      <c r="AK283" s="132">
        <v>0.8</v>
      </c>
      <c r="AL283" s="132">
        <v>13.0</v>
      </c>
      <c r="AM283" s="144">
        <f t="shared" si="11"/>
        <v>5.68</v>
      </c>
      <c r="AN283" s="147">
        <f t="shared" si="12"/>
        <v>6.376666667</v>
      </c>
      <c r="AO283" s="148">
        <f t="shared" si="13"/>
        <v>10.743</v>
      </c>
      <c r="AP283" s="148">
        <f t="shared" si="14"/>
        <v>8.177894737</v>
      </c>
      <c r="AQ283" s="148">
        <f t="shared" si="15"/>
        <v>9.493333333</v>
      </c>
      <c r="AR283" s="149">
        <f t="shared" si="16"/>
        <v>269</v>
      </c>
      <c r="AS283" s="133">
        <f t="shared" si="17"/>
        <v>49.47583333</v>
      </c>
      <c r="AT283" s="149">
        <f t="shared" si="18"/>
        <v>251</v>
      </c>
      <c r="AU283" s="133">
        <f t="shared" si="19"/>
        <v>55.8525</v>
      </c>
      <c r="AV283" s="149">
        <f t="shared" si="20"/>
        <v>266</v>
      </c>
      <c r="AW283" s="133">
        <f t="shared" si="21"/>
        <v>50.3975</v>
      </c>
      <c r="AX283" s="149">
        <f t="shared" si="22"/>
        <v>276</v>
      </c>
      <c r="AY283" s="147">
        <f t="shared" si="23"/>
        <v>44.02083333</v>
      </c>
      <c r="AZ283" s="149">
        <f t="shared" si="24"/>
        <v>270</v>
      </c>
      <c r="BA283" s="179"/>
      <c r="BB283" s="179"/>
      <c r="BC283" s="179"/>
      <c r="BD283" s="179"/>
      <c r="BE283" s="152"/>
      <c r="BF283" s="152"/>
      <c r="BG283" s="152"/>
      <c r="BH283" s="152"/>
      <c r="BI283" s="152"/>
      <c r="BJ283" s="152"/>
      <c r="BK283" s="152"/>
      <c r="BL283" s="152"/>
      <c r="BM283" s="152"/>
      <c r="BN283" s="100"/>
    </row>
    <row r="284" ht="30.0" customHeight="1">
      <c r="A284" s="162" t="s">
        <v>3025</v>
      </c>
      <c r="B284" s="162" t="s">
        <v>3026</v>
      </c>
      <c r="C284" s="102">
        <f t="shared" si="1"/>
        <v>9.66042735</v>
      </c>
      <c r="D284" s="103"/>
      <c r="E284" s="104">
        <v>12.2</v>
      </c>
      <c r="F284" s="105">
        <v>10.65</v>
      </c>
      <c r="G284" s="105">
        <f t="shared" si="2"/>
        <v>11.425</v>
      </c>
      <c r="H284" s="106">
        <v>12.13</v>
      </c>
      <c r="I284" s="106">
        <v>8.7</v>
      </c>
      <c r="J284" s="106">
        <f t="shared" si="3"/>
        <v>10.415</v>
      </c>
      <c r="K284" s="107">
        <f t="shared" si="4"/>
        <v>10.92</v>
      </c>
      <c r="L284" s="107"/>
      <c r="M284" s="108">
        <v>7.0</v>
      </c>
      <c r="N284" s="109">
        <v>6.13</v>
      </c>
      <c r="O284" s="110">
        <v>9.25</v>
      </c>
      <c r="P284" s="106">
        <v>10.3</v>
      </c>
      <c r="Q284" s="110">
        <v>12.75</v>
      </c>
      <c r="R284" s="110">
        <v>16.63</v>
      </c>
      <c r="S284" s="154">
        <v>9.75</v>
      </c>
      <c r="T284" s="112">
        <v>7.63</v>
      </c>
      <c r="U284" s="113">
        <f t="shared" si="5"/>
        <v>6.627142857</v>
      </c>
      <c r="V284" s="113">
        <f t="shared" si="6"/>
        <v>8.965</v>
      </c>
      <c r="W284" s="113">
        <f t="shared" si="7"/>
        <v>11</v>
      </c>
      <c r="X284" s="113">
        <f t="shared" si="8"/>
        <v>13.98384615</v>
      </c>
      <c r="Y284" s="113"/>
      <c r="Z284" s="114">
        <v>6.88</v>
      </c>
      <c r="AA284" s="115">
        <v>5.88</v>
      </c>
      <c r="AB284" s="116">
        <v>5.0</v>
      </c>
      <c r="AC284" s="115">
        <v>7.55</v>
      </c>
      <c r="AD284" s="114">
        <v>14.6</v>
      </c>
      <c r="AE284" s="115">
        <v>7.45</v>
      </c>
      <c r="AF284" s="118">
        <f t="shared" si="9"/>
        <v>7.893333333</v>
      </c>
      <c r="AG284" s="119"/>
      <c r="AH284" s="120">
        <v>8.28</v>
      </c>
      <c r="AI284" s="106">
        <v>10.5</v>
      </c>
      <c r="AJ284" s="106">
        <f t="shared" si="10"/>
        <v>9.168</v>
      </c>
      <c r="AK284" s="106">
        <v>5.38</v>
      </c>
      <c r="AL284" s="106">
        <v>11.0</v>
      </c>
      <c r="AM284" s="118">
        <f t="shared" si="11"/>
        <v>7.628</v>
      </c>
      <c r="AN284" s="121">
        <f t="shared" si="12"/>
        <v>8.136666667</v>
      </c>
      <c r="AO284" s="122">
        <f t="shared" si="13"/>
        <v>11.10016667</v>
      </c>
      <c r="AP284" s="122">
        <f t="shared" si="14"/>
        <v>8.144912281</v>
      </c>
      <c r="AQ284" s="122">
        <f t="shared" si="15"/>
        <v>9.66042735</v>
      </c>
      <c r="AR284" s="123">
        <f t="shared" si="16"/>
        <v>263</v>
      </c>
      <c r="AS284" s="107">
        <f t="shared" si="17"/>
        <v>50.99752137</v>
      </c>
      <c r="AT284" s="123">
        <f t="shared" si="18"/>
        <v>237</v>
      </c>
      <c r="AU284" s="107">
        <f t="shared" si="19"/>
        <v>59.13418803</v>
      </c>
      <c r="AV284" s="123">
        <f t="shared" si="20"/>
        <v>250</v>
      </c>
      <c r="AW284" s="107">
        <f t="shared" si="21"/>
        <v>52.64418803</v>
      </c>
      <c r="AX284" s="123">
        <f t="shared" si="22"/>
        <v>271</v>
      </c>
      <c r="AY284" s="121">
        <f t="shared" si="23"/>
        <v>44.50752137</v>
      </c>
      <c r="AZ284" s="123">
        <f t="shared" si="24"/>
        <v>267</v>
      </c>
      <c r="BA284" s="182"/>
      <c r="BB284" s="180"/>
      <c r="BC284" s="180"/>
      <c r="BD284" s="180"/>
      <c r="BE284" s="125"/>
      <c r="BF284" s="125"/>
      <c r="BG284" s="125"/>
      <c r="BH284" s="125"/>
      <c r="BI284" s="125"/>
      <c r="BJ284" s="125"/>
      <c r="BK284" s="125"/>
      <c r="BL284" s="125"/>
      <c r="BM284" s="125"/>
      <c r="BN284" s="100"/>
    </row>
    <row r="285" ht="30.0" customHeight="1">
      <c r="A285" s="127" t="s">
        <v>5225</v>
      </c>
      <c r="B285" s="127" t="s">
        <v>5226</v>
      </c>
      <c r="C285" s="128">
        <f t="shared" si="1"/>
        <v>9.464615385</v>
      </c>
      <c r="D285" s="129"/>
      <c r="E285" s="130">
        <v>8.03</v>
      </c>
      <c r="F285" s="131">
        <v>5.8</v>
      </c>
      <c r="G285" s="131">
        <f t="shared" si="2"/>
        <v>6.915</v>
      </c>
      <c r="H285" s="132">
        <v>7.3</v>
      </c>
      <c r="I285" s="132">
        <v>6.35</v>
      </c>
      <c r="J285" s="132">
        <f t="shared" si="3"/>
        <v>6.825</v>
      </c>
      <c r="K285" s="133">
        <f t="shared" si="4"/>
        <v>6.87</v>
      </c>
      <c r="L285" s="133"/>
      <c r="M285" s="134">
        <v>7.0</v>
      </c>
      <c r="N285" s="135">
        <v>8.53</v>
      </c>
      <c r="O285" s="136">
        <v>8.19</v>
      </c>
      <c r="P285" s="132">
        <v>7.35</v>
      </c>
      <c r="Q285" s="136">
        <v>11.38</v>
      </c>
      <c r="R285" s="136">
        <v>16.19</v>
      </c>
      <c r="S285" s="137">
        <v>12.38</v>
      </c>
      <c r="T285" s="138">
        <v>9.25</v>
      </c>
      <c r="U285" s="139">
        <f t="shared" si="5"/>
        <v>7.655714286</v>
      </c>
      <c r="V285" s="139">
        <f t="shared" si="6"/>
        <v>8.3</v>
      </c>
      <c r="W285" s="139">
        <f t="shared" si="7"/>
        <v>9.785</v>
      </c>
      <c r="X285" s="139">
        <f t="shared" si="8"/>
        <v>14.72461538</v>
      </c>
      <c r="Y285" s="139"/>
      <c r="Z285" s="140">
        <v>13.33</v>
      </c>
      <c r="AA285" s="141">
        <v>10.98</v>
      </c>
      <c r="AB285" s="142">
        <v>10.75</v>
      </c>
      <c r="AC285" s="141">
        <v>13.08</v>
      </c>
      <c r="AD285" s="140">
        <v>18.5</v>
      </c>
      <c r="AE285" s="141">
        <v>6.48</v>
      </c>
      <c r="AF285" s="144">
        <f t="shared" si="9"/>
        <v>12.18666667</v>
      </c>
      <c r="AG285" s="145"/>
      <c r="AH285" s="146">
        <v>7.28</v>
      </c>
      <c r="AI285" s="132">
        <v>10.25</v>
      </c>
      <c r="AJ285" s="132">
        <f t="shared" si="10"/>
        <v>8.468</v>
      </c>
      <c r="AK285" s="132">
        <v>3.78</v>
      </c>
      <c r="AL285" s="132">
        <v>15.25</v>
      </c>
      <c r="AM285" s="144">
        <f t="shared" si="11"/>
        <v>8.368</v>
      </c>
      <c r="AN285" s="147">
        <f t="shared" si="12"/>
        <v>7.936666667</v>
      </c>
      <c r="AO285" s="148">
        <f t="shared" si="13"/>
        <v>10.723</v>
      </c>
      <c r="AP285" s="148">
        <f t="shared" si="14"/>
        <v>8.14</v>
      </c>
      <c r="AQ285" s="148">
        <f t="shared" si="15"/>
        <v>9.464615385</v>
      </c>
      <c r="AR285" s="149">
        <f t="shared" si="16"/>
        <v>270</v>
      </c>
      <c r="AS285" s="133">
        <f t="shared" si="17"/>
        <v>47.48923077</v>
      </c>
      <c r="AT285" s="149">
        <f t="shared" si="18"/>
        <v>260</v>
      </c>
      <c r="AU285" s="133">
        <f t="shared" si="19"/>
        <v>55.42589744</v>
      </c>
      <c r="AV285" s="149">
        <f t="shared" si="20"/>
        <v>269</v>
      </c>
      <c r="AW285" s="133">
        <f t="shared" si="21"/>
        <v>50.2025641</v>
      </c>
      <c r="AX285" s="149">
        <f t="shared" si="22"/>
        <v>277</v>
      </c>
      <c r="AY285" s="147">
        <f t="shared" si="23"/>
        <v>42.26589744</v>
      </c>
      <c r="AZ285" s="149">
        <f t="shared" si="24"/>
        <v>277</v>
      </c>
      <c r="BA285" s="179"/>
      <c r="BB285" s="179"/>
      <c r="BC285" s="179"/>
      <c r="BD285" s="179"/>
      <c r="BE285" s="152"/>
      <c r="BF285" s="152"/>
      <c r="BG285" s="152"/>
      <c r="BH285" s="152"/>
      <c r="BI285" s="152"/>
      <c r="BJ285" s="152"/>
      <c r="BK285" s="152"/>
      <c r="BL285" s="152"/>
      <c r="BM285" s="152"/>
      <c r="BN285" s="100"/>
    </row>
    <row r="286" ht="30.0" customHeight="1">
      <c r="A286" s="153" t="s">
        <v>5261</v>
      </c>
      <c r="B286" s="153" t="s">
        <v>3619</v>
      </c>
      <c r="C286" s="102">
        <f t="shared" si="1"/>
        <v>8.985470085</v>
      </c>
      <c r="D286" s="103"/>
      <c r="E286" s="104">
        <v>7.5</v>
      </c>
      <c r="F286" s="105">
        <v>8.0</v>
      </c>
      <c r="G286" s="105">
        <f t="shared" si="2"/>
        <v>7.75</v>
      </c>
      <c r="H286" s="106">
        <v>6.2</v>
      </c>
      <c r="I286" s="106">
        <v>12.25</v>
      </c>
      <c r="J286" s="106">
        <f t="shared" si="3"/>
        <v>9.225</v>
      </c>
      <c r="K286" s="107">
        <f t="shared" si="4"/>
        <v>8.4875</v>
      </c>
      <c r="L286" s="107"/>
      <c r="M286" s="108">
        <v>7.0</v>
      </c>
      <c r="N286" s="109">
        <v>6.5</v>
      </c>
      <c r="O286" s="110">
        <v>6.25</v>
      </c>
      <c r="P286" s="106">
        <v>7.2</v>
      </c>
      <c r="Q286" s="110">
        <v>10.56</v>
      </c>
      <c r="R286" s="110">
        <v>14.0</v>
      </c>
      <c r="S286" s="154">
        <v>7.25</v>
      </c>
      <c r="T286" s="112">
        <v>7.88</v>
      </c>
      <c r="U286" s="113">
        <f t="shared" si="5"/>
        <v>6.785714286</v>
      </c>
      <c r="V286" s="113">
        <f t="shared" si="6"/>
        <v>7.54</v>
      </c>
      <c r="W286" s="113">
        <f t="shared" si="7"/>
        <v>8.405</v>
      </c>
      <c r="X286" s="113">
        <f t="shared" si="8"/>
        <v>11.40384615</v>
      </c>
      <c r="Y286" s="113"/>
      <c r="Z286" s="114">
        <v>13.38</v>
      </c>
      <c r="AA286" s="115">
        <v>10.08</v>
      </c>
      <c r="AB286" s="116">
        <v>11.93</v>
      </c>
      <c r="AC286" s="115">
        <v>13.8</v>
      </c>
      <c r="AD286" s="114">
        <v>13.7</v>
      </c>
      <c r="AE286" s="115">
        <v>8.5</v>
      </c>
      <c r="AF286" s="118">
        <f t="shared" si="9"/>
        <v>11.89833333</v>
      </c>
      <c r="AG286" s="119"/>
      <c r="AH286" s="120">
        <v>9.35</v>
      </c>
      <c r="AI286" s="106">
        <v>10.38</v>
      </c>
      <c r="AJ286" s="106">
        <f t="shared" si="10"/>
        <v>9.762</v>
      </c>
      <c r="AK286" s="106">
        <v>0.6</v>
      </c>
      <c r="AL286" s="106">
        <v>16.0</v>
      </c>
      <c r="AM286" s="118">
        <f t="shared" si="11"/>
        <v>6.76</v>
      </c>
      <c r="AN286" s="121">
        <f t="shared" si="12"/>
        <v>7.713333333</v>
      </c>
      <c r="AO286" s="122">
        <f t="shared" si="13"/>
        <v>9.839666667</v>
      </c>
      <c r="AP286" s="122">
        <f t="shared" si="14"/>
        <v>8.086315789</v>
      </c>
      <c r="AQ286" s="122">
        <f t="shared" si="15"/>
        <v>8.985470085</v>
      </c>
      <c r="AR286" s="123">
        <f t="shared" si="16"/>
        <v>282</v>
      </c>
      <c r="AS286" s="107">
        <f t="shared" si="17"/>
        <v>45.41844017</v>
      </c>
      <c r="AT286" s="123">
        <f t="shared" si="18"/>
        <v>279</v>
      </c>
      <c r="AU286" s="107">
        <f t="shared" si="19"/>
        <v>53.1317735</v>
      </c>
      <c r="AV286" s="123">
        <f t="shared" si="20"/>
        <v>282</v>
      </c>
      <c r="AW286" s="107">
        <f t="shared" si="21"/>
        <v>48.38510684</v>
      </c>
      <c r="AX286" s="123">
        <f t="shared" si="22"/>
        <v>285</v>
      </c>
      <c r="AY286" s="121">
        <f t="shared" si="23"/>
        <v>40.6717735</v>
      </c>
      <c r="AZ286" s="123">
        <f t="shared" si="24"/>
        <v>284</v>
      </c>
      <c r="BA286" s="180"/>
      <c r="BB286" s="180"/>
      <c r="BC286" s="180"/>
      <c r="BD286" s="180"/>
      <c r="BE286" s="125"/>
      <c r="BF286" s="125"/>
      <c r="BG286" s="125"/>
      <c r="BH286" s="125"/>
      <c r="BI286" s="125"/>
      <c r="BJ286" s="125"/>
      <c r="BK286" s="125"/>
      <c r="BL286" s="125"/>
      <c r="BM286" s="125"/>
      <c r="BN286" s="100"/>
    </row>
    <row r="287" ht="30.0" customHeight="1">
      <c r="A287" s="160" t="s">
        <v>2414</v>
      </c>
      <c r="B287" s="160" t="s">
        <v>2415</v>
      </c>
      <c r="C287" s="128">
        <f t="shared" si="1"/>
        <v>8.896068376</v>
      </c>
      <c r="D287" s="129"/>
      <c r="E287" s="130">
        <v>7.3</v>
      </c>
      <c r="F287" s="131">
        <v>7.98</v>
      </c>
      <c r="G287" s="131">
        <f t="shared" si="2"/>
        <v>7.64</v>
      </c>
      <c r="H287" s="132">
        <v>11.68</v>
      </c>
      <c r="I287" s="132">
        <v>4.85</v>
      </c>
      <c r="J287" s="132">
        <f t="shared" si="3"/>
        <v>8.265</v>
      </c>
      <c r="K287" s="133">
        <f t="shared" si="4"/>
        <v>7.9525</v>
      </c>
      <c r="L287" s="133"/>
      <c r="M287" s="134">
        <v>7.0</v>
      </c>
      <c r="N287" s="135">
        <v>5.25</v>
      </c>
      <c r="O287" s="136">
        <v>5.5</v>
      </c>
      <c r="P287" s="132">
        <v>3.35</v>
      </c>
      <c r="Q287" s="136">
        <v>6.63</v>
      </c>
      <c r="R287" s="136">
        <v>16.38</v>
      </c>
      <c r="S287" s="137">
        <v>11.75</v>
      </c>
      <c r="T287" s="138">
        <v>10.5</v>
      </c>
      <c r="U287" s="139">
        <f t="shared" si="5"/>
        <v>6.25</v>
      </c>
      <c r="V287" s="139">
        <f t="shared" si="6"/>
        <v>6.925</v>
      </c>
      <c r="W287" s="139">
        <f t="shared" si="7"/>
        <v>6.065</v>
      </c>
      <c r="X287" s="139">
        <f t="shared" si="8"/>
        <v>14.59923077</v>
      </c>
      <c r="Y287" s="139"/>
      <c r="Z287" s="140">
        <v>14.35</v>
      </c>
      <c r="AA287" s="141">
        <v>16.3</v>
      </c>
      <c r="AB287" s="142">
        <v>16.38</v>
      </c>
      <c r="AC287" s="141">
        <v>17.33</v>
      </c>
      <c r="AD287" s="140">
        <v>16.7</v>
      </c>
      <c r="AE287" s="141">
        <v>9.93</v>
      </c>
      <c r="AF287" s="144">
        <f t="shared" si="9"/>
        <v>15.165</v>
      </c>
      <c r="AG287" s="145"/>
      <c r="AH287" s="146">
        <v>4.53</v>
      </c>
      <c r="AI287" s="132">
        <v>9.5</v>
      </c>
      <c r="AJ287" s="132">
        <f t="shared" si="10"/>
        <v>6.518</v>
      </c>
      <c r="AK287" s="132">
        <v>2.4</v>
      </c>
      <c r="AL287" s="132">
        <v>10.0</v>
      </c>
      <c r="AM287" s="144">
        <f t="shared" si="11"/>
        <v>5.44</v>
      </c>
      <c r="AN287" s="147">
        <f t="shared" si="12"/>
        <v>5.56</v>
      </c>
      <c r="AO287" s="148">
        <f t="shared" si="13"/>
        <v>9.766333333</v>
      </c>
      <c r="AP287" s="148">
        <f t="shared" si="14"/>
        <v>7.98</v>
      </c>
      <c r="AQ287" s="148">
        <f t="shared" si="15"/>
        <v>8.896068376</v>
      </c>
      <c r="AR287" s="149">
        <f t="shared" si="16"/>
        <v>287</v>
      </c>
      <c r="AS287" s="133">
        <f t="shared" si="17"/>
        <v>45.47797009</v>
      </c>
      <c r="AT287" s="149">
        <f t="shared" si="18"/>
        <v>277</v>
      </c>
      <c r="AU287" s="133">
        <f t="shared" si="19"/>
        <v>51.03797009</v>
      </c>
      <c r="AV287" s="149">
        <f t="shared" si="20"/>
        <v>292</v>
      </c>
      <c r="AW287" s="133">
        <f t="shared" si="21"/>
        <v>42.11463675</v>
      </c>
      <c r="AX287" s="149">
        <f t="shared" si="22"/>
        <v>300</v>
      </c>
      <c r="AY287" s="147">
        <f t="shared" si="23"/>
        <v>36.55463675</v>
      </c>
      <c r="AZ287" s="149">
        <f t="shared" si="24"/>
        <v>296</v>
      </c>
      <c r="BA287" s="181"/>
      <c r="BB287" s="181"/>
      <c r="BC287" s="181"/>
      <c r="BD287" s="181"/>
      <c r="BE287" s="152"/>
      <c r="BF287" s="152"/>
      <c r="BG287" s="152"/>
      <c r="BH287" s="152"/>
      <c r="BI287" s="152"/>
      <c r="BJ287" s="152"/>
      <c r="BK287" s="152"/>
      <c r="BL287" s="152"/>
      <c r="BM287" s="152"/>
      <c r="BN287" s="100"/>
    </row>
    <row r="288" ht="30.0" customHeight="1">
      <c r="A288" s="153" t="s">
        <v>3799</v>
      </c>
      <c r="B288" s="153" t="s">
        <v>3800</v>
      </c>
      <c r="C288" s="102">
        <f t="shared" si="1"/>
        <v>8.821452991</v>
      </c>
      <c r="D288" s="103"/>
      <c r="E288" s="105">
        <v>2.05</v>
      </c>
      <c r="F288" s="105">
        <v>12.75</v>
      </c>
      <c r="G288" s="105">
        <f t="shared" si="2"/>
        <v>7.4</v>
      </c>
      <c r="H288" s="106">
        <v>2.43</v>
      </c>
      <c r="I288" s="106">
        <v>6.8</v>
      </c>
      <c r="J288" s="106">
        <f t="shared" si="3"/>
        <v>4.615</v>
      </c>
      <c r="K288" s="107">
        <f t="shared" si="4"/>
        <v>6.0075</v>
      </c>
      <c r="L288" s="107"/>
      <c r="M288" s="108">
        <v>7.0</v>
      </c>
      <c r="N288" s="109">
        <v>8.08</v>
      </c>
      <c r="O288" s="110">
        <v>7.19</v>
      </c>
      <c r="P288" s="106">
        <v>3.2</v>
      </c>
      <c r="Q288" s="110">
        <v>8.69</v>
      </c>
      <c r="R288" s="110">
        <v>12.75</v>
      </c>
      <c r="S288" s="154">
        <v>9.25</v>
      </c>
      <c r="T288" s="112">
        <v>9.63</v>
      </c>
      <c r="U288" s="113">
        <f t="shared" si="5"/>
        <v>7.462857143</v>
      </c>
      <c r="V288" s="113">
        <f t="shared" si="6"/>
        <v>6.415</v>
      </c>
      <c r="W288" s="113">
        <f t="shared" si="7"/>
        <v>7.94</v>
      </c>
      <c r="X288" s="113">
        <f t="shared" si="8"/>
        <v>11.40384615</v>
      </c>
      <c r="Y288" s="113"/>
      <c r="Z288" s="114">
        <v>10.25</v>
      </c>
      <c r="AA288" s="115">
        <v>11.7</v>
      </c>
      <c r="AB288" s="116">
        <v>16.48</v>
      </c>
      <c r="AC288" s="115">
        <v>15.15</v>
      </c>
      <c r="AD288" s="114">
        <v>5.4</v>
      </c>
      <c r="AE288" s="115">
        <v>9.28</v>
      </c>
      <c r="AF288" s="118">
        <f t="shared" si="9"/>
        <v>11.37666667</v>
      </c>
      <c r="AG288" s="119"/>
      <c r="AH288" s="120">
        <v>11.13</v>
      </c>
      <c r="AI288" s="106">
        <v>13.88</v>
      </c>
      <c r="AJ288" s="106">
        <f t="shared" si="10"/>
        <v>12.23</v>
      </c>
      <c r="AK288" s="106">
        <v>10.35</v>
      </c>
      <c r="AL288" s="106">
        <v>10.5</v>
      </c>
      <c r="AM288" s="118">
        <f t="shared" si="11"/>
        <v>10.41</v>
      </c>
      <c r="AN288" s="121">
        <f t="shared" si="12"/>
        <v>11.22333333</v>
      </c>
      <c r="AO288" s="122">
        <f t="shared" si="13"/>
        <v>9.713</v>
      </c>
      <c r="AP288" s="122">
        <f t="shared" si="14"/>
        <v>7.882982456</v>
      </c>
      <c r="AQ288" s="122">
        <f t="shared" si="15"/>
        <v>8.821452991</v>
      </c>
      <c r="AR288" s="123">
        <f t="shared" si="16"/>
        <v>288</v>
      </c>
      <c r="AS288" s="107">
        <f t="shared" si="17"/>
        <v>42.76373932</v>
      </c>
      <c r="AT288" s="123">
        <f t="shared" si="18"/>
        <v>287</v>
      </c>
      <c r="AU288" s="107">
        <f t="shared" si="19"/>
        <v>53.98707265</v>
      </c>
      <c r="AV288" s="123">
        <f t="shared" si="20"/>
        <v>279</v>
      </c>
      <c r="AW288" s="107">
        <f t="shared" si="21"/>
        <v>54.17707265</v>
      </c>
      <c r="AX288" s="123">
        <f t="shared" si="22"/>
        <v>264</v>
      </c>
      <c r="AY288" s="121">
        <f t="shared" si="23"/>
        <v>42.95373932</v>
      </c>
      <c r="AZ288" s="123">
        <f t="shared" si="24"/>
        <v>275</v>
      </c>
      <c r="BA288" s="180"/>
      <c r="BB288" s="180"/>
      <c r="BC288" s="180"/>
      <c r="BD288" s="180"/>
      <c r="BE288" s="125"/>
      <c r="BF288" s="125"/>
      <c r="BG288" s="125"/>
      <c r="BH288" s="125"/>
      <c r="BI288" s="125"/>
      <c r="BJ288" s="125"/>
      <c r="BK288" s="125"/>
      <c r="BL288" s="125"/>
      <c r="BM288" s="125"/>
      <c r="BN288" s="100"/>
    </row>
    <row r="289" ht="30.0" customHeight="1">
      <c r="A289" s="157" t="s">
        <v>814</v>
      </c>
      <c r="B289" s="157" t="s">
        <v>815</v>
      </c>
      <c r="C289" s="192">
        <f t="shared" si="1"/>
        <v>9.566837607</v>
      </c>
      <c r="D289" s="129"/>
      <c r="E289" s="130">
        <v>6.2</v>
      </c>
      <c r="F289" s="131">
        <v>9.53</v>
      </c>
      <c r="G289" s="131">
        <f t="shared" si="2"/>
        <v>7.865</v>
      </c>
      <c r="H289" s="132">
        <v>6.73</v>
      </c>
      <c r="I289" s="132">
        <v>11.63</v>
      </c>
      <c r="J289" s="132">
        <f t="shared" si="3"/>
        <v>9.18</v>
      </c>
      <c r="K289" s="133">
        <f t="shared" si="4"/>
        <v>8.5225</v>
      </c>
      <c r="L289" s="133"/>
      <c r="M289" s="134">
        <v>7.0</v>
      </c>
      <c r="N289" s="135">
        <v>7.93</v>
      </c>
      <c r="O289" s="136">
        <v>10.13</v>
      </c>
      <c r="P289" s="132">
        <v>2.9</v>
      </c>
      <c r="Q289" s="136">
        <v>8.19</v>
      </c>
      <c r="R289" s="136">
        <v>15.25</v>
      </c>
      <c r="S289" s="137">
        <v>13.75</v>
      </c>
      <c r="T289" s="138">
        <v>4.88</v>
      </c>
      <c r="U289" s="139">
        <f t="shared" si="5"/>
        <v>7.398571429</v>
      </c>
      <c r="V289" s="139">
        <f t="shared" si="6"/>
        <v>3.89</v>
      </c>
      <c r="W289" s="139">
        <f t="shared" si="7"/>
        <v>9.16</v>
      </c>
      <c r="X289" s="139">
        <f t="shared" si="8"/>
        <v>14.67307692</v>
      </c>
      <c r="Y289" s="139"/>
      <c r="Z289" s="140">
        <v>13.33</v>
      </c>
      <c r="AA289" s="141">
        <v>14.05</v>
      </c>
      <c r="AB289" s="142">
        <v>14.28</v>
      </c>
      <c r="AC289" s="141">
        <v>14.23</v>
      </c>
      <c r="AD289" s="140">
        <v>14.1</v>
      </c>
      <c r="AE289" s="141">
        <v>4.88</v>
      </c>
      <c r="AF289" s="144">
        <f t="shared" si="9"/>
        <v>12.47833333</v>
      </c>
      <c r="AG289" s="145"/>
      <c r="AH289" s="146">
        <v>11.75</v>
      </c>
      <c r="AI289" s="132">
        <v>12.13</v>
      </c>
      <c r="AJ289" s="132">
        <f t="shared" si="10"/>
        <v>11.902</v>
      </c>
      <c r="AK289" s="132">
        <v>4.93</v>
      </c>
      <c r="AL289" s="132">
        <v>13.5</v>
      </c>
      <c r="AM289" s="144">
        <f t="shared" si="11"/>
        <v>8.358</v>
      </c>
      <c r="AN289" s="147">
        <f t="shared" si="12"/>
        <v>9.831666667</v>
      </c>
      <c r="AO289" s="148">
        <f t="shared" si="13"/>
        <v>11.264</v>
      </c>
      <c r="AP289" s="148">
        <f t="shared" si="14"/>
        <v>7.780350877</v>
      </c>
      <c r="AQ289" s="148">
        <f t="shared" si="15"/>
        <v>9.566837607</v>
      </c>
      <c r="AR289" s="149">
        <f t="shared" si="16"/>
        <v>267</v>
      </c>
      <c r="AS289" s="133">
        <f t="shared" si="17"/>
        <v>45.42784188</v>
      </c>
      <c r="AT289" s="149">
        <f t="shared" si="18"/>
        <v>278</v>
      </c>
      <c r="AU289" s="133">
        <f t="shared" si="19"/>
        <v>55.25950855</v>
      </c>
      <c r="AV289" s="149">
        <f t="shared" si="20"/>
        <v>270</v>
      </c>
      <c r="AW289" s="133">
        <f t="shared" si="21"/>
        <v>55.24950855</v>
      </c>
      <c r="AX289" s="149">
        <f t="shared" si="22"/>
        <v>255</v>
      </c>
      <c r="AY289" s="147">
        <f t="shared" si="23"/>
        <v>45.41784188</v>
      </c>
      <c r="AZ289" s="149">
        <f t="shared" si="24"/>
        <v>263</v>
      </c>
      <c r="BA289" s="181"/>
      <c r="BB289" s="181"/>
      <c r="BC289" s="181"/>
      <c r="BD289" s="181"/>
      <c r="BE289" s="152"/>
      <c r="BF289" s="152"/>
      <c r="BG289" s="152"/>
      <c r="BH289" s="152"/>
      <c r="BI289" s="152"/>
      <c r="BJ289" s="152"/>
      <c r="BK289" s="152"/>
      <c r="BL289" s="152"/>
      <c r="BM289" s="152"/>
      <c r="BN289" s="100"/>
    </row>
    <row r="290" ht="30.0" customHeight="1">
      <c r="A290" s="153" t="s">
        <v>3927</v>
      </c>
      <c r="B290" s="153" t="s">
        <v>1216</v>
      </c>
      <c r="C290" s="102">
        <f t="shared" si="1"/>
        <v>8.727264957</v>
      </c>
      <c r="D290" s="103"/>
      <c r="E290" s="105">
        <v>2.45</v>
      </c>
      <c r="F290" s="105">
        <v>3.2</v>
      </c>
      <c r="G290" s="105">
        <f t="shared" si="2"/>
        <v>2.825</v>
      </c>
      <c r="H290" s="106">
        <v>1.63</v>
      </c>
      <c r="I290" s="106">
        <v>5.1</v>
      </c>
      <c r="J290" s="106">
        <f t="shared" si="3"/>
        <v>3.365</v>
      </c>
      <c r="K290" s="107">
        <f t="shared" si="4"/>
        <v>3.095</v>
      </c>
      <c r="L290" s="107"/>
      <c r="M290" s="108">
        <v>7.0</v>
      </c>
      <c r="N290" s="109">
        <v>6.81</v>
      </c>
      <c r="O290" s="110">
        <v>6.81</v>
      </c>
      <c r="P290" s="106">
        <v>6.9</v>
      </c>
      <c r="Q290" s="110">
        <v>8.44</v>
      </c>
      <c r="R290" s="110">
        <v>15.13</v>
      </c>
      <c r="S290" s="154">
        <v>12.0</v>
      </c>
      <c r="T290" s="112">
        <v>8.38</v>
      </c>
      <c r="U290" s="113">
        <f t="shared" si="5"/>
        <v>6.918571429</v>
      </c>
      <c r="V290" s="113">
        <f t="shared" si="6"/>
        <v>7.64</v>
      </c>
      <c r="W290" s="113">
        <f t="shared" si="7"/>
        <v>7.625</v>
      </c>
      <c r="X290" s="113">
        <f t="shared" si="8"/>
        <v>13.92615385</v>
      </c>
      <c r="Y290" s="113"/>
      <c r="Z290" s="114">
        <v>13.68</v>
      </c>
      <c r="AA290" s="115">
        <v>12.38</v>
      </c>
      <c r="AB290" s="116">
        <v>13.93</v>
      </c>
      <c r="AC290" s="115">
        <v>16.73</v>
      </c>
      <c r="AD290" s="114">
        <v>12.7</v>
      </c>
      <c r="AE290" s="115">
        <v>9.95</v>
      </c>
      <c r="AF290" s="118">
        <f t="shared" si="9"/>
        <v>13.22833333</v>
      </c>
      <c r="AG290" s="119"/>
      <c r="AH290" s="120">
        <v>11.15</v>
      </c>
      <c r="AI290" s="106">
        <v>13.38</v>
      </c>
      <c r="AJ290" s="106">
        <f t="shared" si="10"/>
        <v>12.042</v>
      </c>
      <c r="AK290" s="106">
        <v>5.95</v>
      </c>
      <c r="AL290" s="106">
        <v>15.25</v>
      </c>
      <c r="AM290" s="118">
        <f t="shared" si="11"/>
        <v>9.67</v>
      </c>
      <c r="AN290" s="121">
        <f t="shared" si="12"/>
        <v>10.47166667</v>
      </c>
      <c r="AO290" s="122">
        <f t="shared" si="13"/>
        <v>9.638166667</v>
      </c>
      <c r="AP290" s="122">
        <f t="shared" si="14"/>
        <v>7.768421053</v>
      </c>
      <c r="AQ290" s="122">
        <f t="shared" si="15"/>
        <v>8.727264957</v>
      </c>
      <c r="AR290" s="123">
        <f t="shared" si="16"/>
        <v>290</v>
      </c>
      <c r="AS290" s="107">
        <f t="shared" si="17"/>
        <v>39.72119658</v>
      </c>
      <c r="AT290" s="123">
        <f t="shared" si="18"/>
        <v>295</v>
      </c>
      <c r="AU290" s="107">
        <f t="shared" si="19"/>
        <v>50.19286325</v>
      </c>
      <c r="AV290" s="123">
        <f t="shared" si="20"/>
        <v>294</v>
      </c>
      <c r="AW290" s="107">
        <f t="shared" si="21"/>
        <v>48.30286325</v>
      </c>
      <c r="AX290" s="123">
        <f t="shared" si="22"/>
        <v>286</v>
      </c>
      <c r="AY290" s="121">
        <f t="shared" si="23"/>
        <v>37.83119658</v>
      </c>
      <c r="AZ290" s="123">
        <f t="shared" si="24"/>
        <v>294</v>
      </c>
      <c r="BA290" s="180"/>
      <c r="BB290" s="180"/>
      <c r="BC290" s="180"/>
      <c r="BD290" s="180"/>
      <c r="BE290" s="125"/>
      <c r="BF290" s="125"/>
      <c r="BG290" s="125"/>
      <c r="BH290" s="125"/>
      <c r="BI290" s="125"/>
      <c r="BJ290" s="125"/>
      <c r="BK290" s="125"/>
      <c r="BL290" s="125"/>
      <c r="BM290" s="125"/>
      <c r="BN290" s="100"/>
    </row>
    <row r="291" ht="30.0" customHeight="1">
      <c r="A291" s="127" t="s">
        <v>4527</v>
      </c>
      <c r="B291" s="127" t="s">
        <v>3847</v>
      </c>
      <c r="C291" s="128">
        <f t="shared" si="1"/>
        <v>8.382478632</v>
      </c>
      <c r="D291" s="129"/>
      <c r="E291" s="130">
        <v>3.05</v>
      </c>
      <c r="F291" s="131">
        <v>4.9</v>
      </c>
      <c r="G291" s="131">
        <f t="shared" si="2"/>
        <v>3.975</v>
      </c>
      <c r="H291" s="132">
        <v>1.63</v>
      </c>
      <c r="I291" s="132">
        <v>9.05</v>
      </c>
      <c r="J291" s="132">
        <f t="shared" si="3"/>
        <v>5.34</v>
      </c>
      <c r="K291" s="133">
        <f t="shared" si="4"/>
        <v>4.6575</v>
      </c>
      <c r="L291" s="133"/>
      <c r="M291" s="134">
        <v>7.0</v>
      </c>
      <c r="N291" s="135">
        <v>8.25</v>
      </c>
      <c r="O291" s="136">
        <v>5.0</v>
      </c>
      <c r="P291" s="132">
        <v>2.2</v>
      </c>
      <c r="Q291" s="136">
        <v>7.69</v>
      </c>
      <c r="R291" s="136">
        <v>13.88</v>
      </c>
      <c r="S291" s="137">
        <v>8.63</v>
      </c>
      <c r="T291" s="138">
        <v>6.75</v>
      </c>
      <c r="U291" s="139">
        <f t="shared" si="5"/>
        <v>7.535714286</v>
      </c>
      <c r="V291" s="139">
        <f t="shared" si="6"/>
        <v>4.475</v>
      </c>
      <c r="W291" s="139">
        <f t="shared" si="7"/>
        <v>6.345</v>
      </c>
      <c r="X291" s="139">
        <f t="shared" si="8"/>
        <v>11.86076923</v>
      </c>
      <c r="Y291" s="139"/>
      <c r="Z291" s="140">
        <v>12.75</v>
      </c>
      <c r="AA291" s="141">
        <v>8.6</v>
      </c>
      <c r="AB291" s="142">
        <v>15.7</v>
      </c>
      <c r="AC291" s="141">
        <v>16.48</v>
      </c>
      <c r="AD291" s="140">
        <v>11.45</v>
      </c>
      <c r="AE291" s="141">
        <v>9.0</v>
      </c>
      <c r="AF291" s="144">
        <f t="shared" si="9"/>
        <v>12.33</v>
      </c>
      <c r="AG291" s="145"/>
      <c r="AH291" s="146">
        <v>10.55</v>
      </c>
      <c r="AI291" s="132">
        <v>14.88</v>
      </c>
      <c r="AJ291" s="132">
        <f t="shared" si="10"/>
        <v>12.282</v>
      </c>
      <c r="AK291" s="132">
        <v>9.55</v>
      </c>
      <c r="AL291" s="132">
        <v>13.0</v>
      </c>
      <c r="AM291" s="144">
        <f t="shared" si="11"/>
        <v>10.93</v>
      </c>
      <c r="AN291" s="147">
        <f t="shared" si="12"/>
        <v>11.34666667</v>
      </c>
      <c r="AO291" s="148">
        <f t="shared" si="13"/>
        <v>9.098833333</v>
      </c>
      <c r="AP291" s="148">
        <f t="shared" si="14"/>
        <v>7.628421053</v>
      </c>
      <c r="AQ291" s="148">
        <f t="shared" si="15"/>
        <v>8.382478632</v>
      </c>
      <c r="AR291" s="149">
        <f t="shared" si="16"/>
        <v>295</v>
      </c>
      <c r="AS291" s="133">
        <f t="shared" si="17"/>
        <v>39.38412393</v>
      </c>
      <c r="AT291" s="149">
        <f t="shared" si="18"/>
        <v>297</v>
      </c>
      <c r="AU291" s="133">
        <f t="shared" si="19"/>
        <v>50.7307906</v>
      </c>
      <c r="AV291" s="149">
        <f t="shared" si="20"/>
        <v>293</v>
      </c>
      <c r="AW291" s="133">
        <f t="shared" si="21"/>
        <v>52.3657906</v>
      </c>
      <c r="AX291" s="149">
        <f t="shared" si="22"/>
        <v>272</v>
      </c>
      <c r="AY291" s="147">
        <f t="shared" si="23"/>
        <v>41.01912393</v>
      </c>
      <c r="AZ291" s="149">
        <f t="shared" si="24"/>
        <v>281</v>
      </c>
      <c r="BA291" s="179"/>
      <c r="BB291" s="179"/>
      <c r="BC291" s="179"/>
      <c r="BD291" s="179"/>
      <c r="BE291" s="152"/>
      <c r="BF291" s="152"/>
      <c r="BG291" s="152"/>
      <c r="BH291" s="152"/>
      <c r="BI291" s="152"/>
      <c r="BJ291" s="152"/>
      <c r="BK291" s="152"/>
      <c r="BL291" s="152"/>
      <c r="BM291" s="152"/>
      <c r="BN291" s="100"/>
    </row>
    <row r="292" ht="30.0" customHeight="1">
      <c r="A292" s="153" t="s">
        <v>4813</v>
      </c>
      <c r="B292" s="153" t="s">
        <v>329</v>
      </c>
      <c r="C292" s="102">
        <f t="shared" si="1"/>
        <v>9.593162393</v>
      </c>
      <c r="D292" s="103"/>
      <c r="E292" s="104">
        <v>7.68</v>
      </c>
      <c r="F292" s="105">
        <v>5.95</v>
      </c>
      <c r="G292" s="105">
        <f t="shared" si="2"/>
        <v>6.815</v>
      </c>
      <c r="H292" s="106">
        <v>4.38</v>
      </c>
      <c r="I292" s="106">
        <v>4.48</v>
      </c>
      <c r="J292" s="106">
        <f t="shared" si="3"/>
        <v>4.43</v>
      </c>
      <c r="K292" s="107">
        <f t="shared" si="4"/>
        <v>5.6225</v>
      </c>
      <c r="L292" s="107"/>
      <c r="M292" s="108">
        <v>7.0</v>
      </c>
      <c r="N292" s="109">
        <v>6.89</v>
      </c>
      <c r="O292" s="110">
        <v>12.38</v>
      </c>
      <c r="P292" s="106">
        <v>8.3</v>
      </c>
      <c r="Q292" s="110">
        <v>10.25</v>
      </c>
      <c r="R292" s="110">
        <v>16.63</v>
      </c>
      <c r="S292" s="154">
        <v>13.5</v>
      </c>
      <c r="T292" s="112">
        <v>9.25</v>
      </c>
      <c r="U292" s="113">
        <f t="shared" si="5"/>
        <v>6.952857143</v>
      </c>
      <c r="V292" s="113">
        <f t="shared" si="6"/>
        <v>8.775</v>
      </c>
      <c r="W292" s="113">
        <f t="shared" si="7"/>
        <v>11.315</v>
      </c>
      <c r="X292" s="113">
        <f t="shared" si="8"/>
        <v>15.42615385</v>
      </c>
      <c r="Y292" s="113"/>
      <c r="Z292" s="114">
        <v>10.35</v>
      </c>
      <c r="AA292" s="115">
        <v>11.43</v>
      </c>
      <c r="AB292" s="116">
        <v>14.93</v>
      </c>
      <c r="AC292" s="115">
        <v>15.83</v>
      </c>
      <c r="AD292" s="114">
        <v>15.7</v>
      </c>
      <c r="AE292" s="115">
        <v>7.88</v>
      </c>
      <c r="AF292" s="118">
        <f t="shared" si="9"/>
        <v>12.68666667</v>
      </c>
      <c r="AG292" s="119"/>
      <c r="AH292" s="120">
        <v>9.63</v>
      </c>
      <c r="AI292" s="106">
        <v>11.88</v>
      </c>
      <c r="AJ292" s="106">
        <f t="shared" si="10"/>
        <v>10.53</v>
      </c>
      <c r="AK292" s="106">
        <v>2.43</v>
      </c>
      <c r="AL292" s="106">
        <v>13.75</v>
      </c>
      <c r="AM292" s="118">
        <f t="shared" si="11"/>
        <v>6.958</v>
      </c>
      <c r="AN292" s="121">
        <f t="shared" si="12"/>
        <v>8.291666667</v>
      </c>
      <c r="AO292" s="122">
        <f t="shared" si="13"/>
        <v>11.52666667</v>
      </c>
      <c r="AP292" s="122">
        <f t="shared" si="14"/>
        <v>7.557894737</v>
      </c>
      <c r="AQ292" s="122">
        <f t="shared" si="15"/>
        <v>9.593162393</v>
      </c>
      <c r="AR292" s="123">
        <f t="shared" si="16"/>
        <v>266</v>
      </c>
      <c r="AS292" s="107">
        <f t="shared" si="17"/>
        <v>45.79549145</v>
      </c>
      <c r="AT292" s="123">
        <f t="shared" si="18"/>
        <v>274</v>
      </c>
      <c r="AU292" s="107">
        <f t="shared" si="19"/>
        <v>54.08715812</v>
      </c>
      <c r="AV292" s="123">
        <f t="shared" si="20"/>
        <v>278</v>
      </c>
      <c r="AW292" s="107">
        <f t="shared" si="21"/>
        <v>48.28215812</v>
      </c>
      <c r="AX292" s="123">
        <f t="shared" si="22"/>
        <v>287</v>
      </c>
      <c r="AY292" s="121">
        <f t="shared" si="23"/>
        <v>39.99049145</v>
      </c>
      <c r="AZ292" s="123">
        <f t="shared" si="24"/>
        <v>288</v>
      </c>
      <c r="BA292" s="180"/>
      <c r="BB292" s="180"/>
      <c r="BC292" s="180"/>
      <c r="BD292" s="180"/>
      <c r="BE292" s="125"/>
      <c r="BF292" s="125"/>
      <c r="BG292" s="125"/>
      <c r="BH292" s="125"/>
      <c r="BI292" s="125"/>
      <c r="BJ292" s="125"/>
      <c r="BK292" s="125"/>
      <c r="BL292" s="125"/>
      <c r="BM292" s="125"/>
      <c r="BN292" s="100"/>
    </row>
    <row r="293" ht="30.0" customHeight="1">
      <c r="A293" s="157" t="s">
        <v>495</v>
      </c>
      <c r="B293" s="157" t="s">
        <v>252</v>
      </c>
      <c r="C293" s="192">
        <f t="shared" si="1"/>
        <v>8.203931624</v>
      </c>
      <c r="D293" s="129"/>
      <c r="E293" s="130">
        <v>4.6</v>
      </c>
      <c r="F293" s="131">
        <v>6.3</v>
      </c>
      <c r="G293" s="131">
        <f t="shared" si="2"/>
        <v>5.45</v>
      </c>
      <c r="H293" s="132">
        <v>4.25</v>
      </c>
      <c r="I293" s="132">
        <v>7.15</v>
      </c>
      <c r="J293" s="132">
        <f t="shared" si="3"/>
        <v>5.7</v>
      </c>
      <c r="K293" s="133">
        <f t="shared" si="4"/>
        <v>5.575</v>
      </c>
      <c r="L293" s="133"/>
      <c r="M293" s="134">
        <v>7.0</v>
      </c>
      <c r="N293" s="135">
        <v>7.13</v>
      </c>
      <c r="O293" s="136">
        <v>5.75</v>
      </c>
      <c r="P293" s="132">
        <v>7.1</v>
      </c>
      <c r="Q293" s="136">
        <v>8.44</v>
      </c>
      <c r="R293" s="136">
        <v>13.38</v>
      </c>
      <c r="S293" s="137">
        <v>7.13</v>
      </c>
      <c r="T293" s="138">
        <v>7.63</v>
      </c>
      <c r="U293" s="139">
        <f t="shared" si="5"/>
        <v>7.055714286</v>
      </c>
      <c r="V293" s="139">
        <f t="shared" si="6"/>
        <v>7.365</v>
      </c>
      <c r="W293" s="139">
        <f t="shared" si="7"/>
        <v>7.095</v>
      </c>
      <c r="X293" s="139">
        <f t="shared" si="8"/>
        <v>10.97615385</v>
      </c>
      <c r="Y293" s="139"/>
      <c r="Z293" s="140">
        <v>13.78</v>
      </c>
      <c r="AA293" s="141">
        <v>13.03</v>
      </c>
      <c r="AB293" s="142">
        <v>17.33</v>
      </c>
      <c r="AC293" s="141">
        <v>16.93</v>
      </c>
      <c r="AD293" s="140">
        <v>14.3</v>
      </c>
      <c r="AE293" s="141">
        <v>8.5</v>
      </c>
      <c r="AF293" s="144">
        <f t="shared" si="9"/>
        <v>13.97833333</v>
      </c>
      <c r="AG293" s="145"/>
      <c r="AH293" s="146">
        <v>5.2</v>
      </c>
      <c r="AI293" s="132">
        <v>10.25</v>
      </c>
      <c r="AJ293" s="132">
        <f t="shared" si="10"/>
        <v>7.22</v>
      </c>
      <c r="AK293" s="132">
        <v>1.48</v>
      </c>
      <c r="AL293" s="132">
        <v>12.5</v>
      </c>
      <c r="AM293" s="144">
        <f t="shared" si="11"/>
        <v>5.888</v>
      </c>
      <c r="AN293" s="147">
        <f t="shared" si="12"/>
        <v>6.018333333</v>
      </c>
      <c r="AO293" s="148">
        <f t="shared" si="13"/>
        <v>8.834</v>
      </c>
      <c r="AP293" s="148">
        <f t="shared" si="14"/>
        <v>7.540701754</v>
      </c>
      <c r="AQ293" s="148">
        <f t="shared" si="15"/>
        <v>8.203931624</v>
      </c>
      <c r="AR293" s="149">
        <f t="shared" si="16"/>
        <v>296</v>
      </c>
      <c r="AS293" s="133">
        <f t="shared" si="17"/>
        <v>40.01119658</v>
      </c>
      <c r="AT293" s="149">
        <f t="shared" si="18"/>
        <v>294</v>
      </c>
      <c r="AU293" s="133">
        <f t="shared" si="19"/>
        <v>46.02952991</v>
      </c>
      <c r="AV293" s="149">
        <f t="shared" si="20"/>
        <v>299</v>
      </c>
      <c r="AW293" s="133">
        <f t="shared" si="21"/>
        <v>41.14952991</v>
      </c>
      <c r="AX293" s="149">
        <f t="shared" si="22"/>
        <v>301</v>
      </c>
      <c r="AY293" s="147">
        <f t="shared" si="23"/>
        <v>35.13119658</v>
      </c>
      <c r="AZ293" s="149">
        <f t="shared" si="24"/>
        <v>300</v>
      </c>
      <c r="BA293" s="181"/>
      <c r="BB293" s="181"/>
      <c r="BC293" s="181"/>
      <c r="BD293" s="181"/>
      <c r="BE293" s="152"/>
      <c r="BF293" s="152"/>
      <c r="BG293" s="152"/>
      <c r="BH293" s="152"/>
      <c r="BI293" s="152"/>
      <c r="BJ293" s="152"/>
      <c r="BK293" s="152"/>
      <c r="BL293" s="152"/>
      <c r="BM293" s="152"/>
      <c r="BN293" s="100"/>
    </row>
    <row r="294" ht="30.0" customHeight="1">
      <c r="A294" s="153" t="s">
        <v>3962</v>
      </c>
      <c r="B294" s="153" t="s">
        <v>3963</v>
      </c>
      <c r="C294" s="102">
        <f t="shared" si="1"/>
        <v>8.69</v>
      </c>
      <c r="D294" s="103"/>
      <c r="E294" s="105">
        <v>3.6</v>
      </c>
      <c r="F294" s="105">
        <v>5.15</v>
      </c>
      <c r="G294" s="105">
        <f t="shared" si="2"/>
        <v>4.375</v>
      </c>
      <c r="H294" s="106">
        <v>2.93</v>
      </c>
      <c r="I294" s="106">
        <v>5.3</v>
      </c>
      <c r="J294" s="106">
        <f t="shared" si="3"/>
        <v>4.115</v>
      </c>
      <c r="K294" s="107">
        <f t="shared" si="4"/>
        <v>4.245</v>
      </c>
      <c r="L294" s="107"/>
      <c r="M294" s="108">
        <v>7.0</v>
      </c>
      <c r="N294" s="109">
        <v>6.38</v>
      </c>
      <c r="O294" s="110">
        <v>6.0</v>
      </c>
      <c r="P294" s="106">
        <v>0.9</v>
      </c>
      <c r="Q294" s="110">
        <v>7.88</v>
      </c>
      <c r="R294" s="110">
        <v>14.88</v>
      </c>
      <c r="S294" s="154">
        <v>10.13</v>
      </c>
      <c r="T294" s="112">
        <v>6.75</v>
      </c>
      <c r="U294" s="113">
        <f t="shared" si="5"/>
        <v>6.734285714</v>
      </c>
      <c r="V294" s="113">
        <f t="shared" si="6"/>
        <v>3.825</v>
      </c>
      <c r="W294" s="113">
        <f t="shared" si="7"/>
        <v>6.94</v>
      </c>
      <c r="X294" s="113">
        <f t="shared" si="8"/>
        <v>13.05307692</v>
      </c>
      <c r="Y294" s="113"/>
      <c r="Z294" s="114">
        <v>11.93</v>
      </c>
      <c r="AA294" s="115">
        <v>7.65</v>
      </c>
      <c r="AB294" s="116">
        <v>17.53</v>
      </c>
      <c r="AC294" s="115">
        <v>17.35</v>
      </c>
      <c r="AD294" s="114">
        <v>9.9</v>
      </c>
      <c r="AE294" s="115">
        <v>13.08</v>
      </c>
      <c r="AF294" s="118">
        <f t="shared" si="9"/>
        <v>12.90666667</v>
      </c>
      <c r="AG294" s="119"/>
      <c r="AH294" s="120">
        <v>12.55</v>
      </c>
      <c r="AI294" s="106">
        <v>16.13</v>
      </c>
      <c r="AJ294" s="106">
        <f t="shared" si="10"/>
        <v>13.982</v>
      </c>
      <c r="AK294" s="106">
        <v>10.8</v>
      </c>
      <c r="AL294" s="106">
        <v>14.25</v>
      </c>
      <c r="AM294" s="118">
        <f t="shared" si="11"/>
        <v>12.18</v>
      </c>
      <c r="AN294" s="121">
        <f t="shared" si="12"/>
        <v>12.84666667</v>
      </c>
      <c r="AO294" s="122">
        <f t="shared" si="13"/>
        <v>9.852166667</v>
      </c>
      <c r="AP294" s="122">
        <f t="shared" si="14"/>
        <v>7.466666667</v>
      </c>
      <c r="AQ294" s="122">
        <f t="shared" si="15"/>
        <v>8.69</v>
      </c>
      <c r="AR294" s="123">
        <f t="shared" si="16"/>
        <v>293</v>
      </c>
      <c r="AS294" s="107">
        <f t="shared" si="17"/>
        <v>39.52666667</v>
      </c>
      <c r="AT294" s="123">
        <f t="shared" si="18"/>
        <v>296</v>
      </c>
      <c r="AU294" s="107">
        <f t="shared" si="19"/>
        <v>52.37333333</v>
      </c>
      <c r="AV294" s="123">
        <f t="shared" si="20"/>
        <v>287</v>
      </c>
      <c r="AW294" s="107">
        <f t="shared" si="21"/>
        <v>53.69833333</v>
      </c>
      <c r="AX294" s="123">
        <f t="shared" si="22"/>
        <v>265</v>
      </c>
      <c r="AY294" s="121">
        <f t="shared" si="23"/>
        <v>40.85166667</v>
      </c>
      <c r="AZ294" s="123">
        <f t="shared" si="24"/>
        <v>283</v>
      </c>
      <c r="BA294" s="180"/>
      <c r="BB294" s="180"/>
      <c r="BC294" s="180"/>
      <c r="BD294" s="180"/>
      <c r="BE294" s="125"/>
      <c r="BF294" s="125"/>
      <c r="BG294" s="125"/>
      <c r="BH294" s="125"/>
      <c r="BI294" s="125"/>
      <c r="BJ294" s="125"/>
      <c r="BK294" s="125"/>
      <c r="BL294" s="125"/>
      <c r="BM294" s="125"/>
      <c r="BN294" s="100"/>
    </row>
    <row r="295" ht="30.0" customHeight="1">
      <c r="A295" s="127" t="s">
        <v>3979</v>
      </c>
      <c r="B295" s="127" t="s">
        <v>1482</v>
      </c>
      <c r="C295" s="128">
        <f t="shared" si="1"/>
        <v>8.141538462</v>
      </c>
      <c r="D295" s="129"/>
      <c r="E295" s="131">
        <v>5.0</v>
      </c>
      <c r="F295" s="131">
        <v>2.65</v>
      </c>
      <c r="G295" s="131">
        <f t="shared" si="2"/>
        <v>3.825</v>
      </c>
      <c r="H295" s="132">
        <v>2.0</v>
      </c>
      <c r="I295" s="132">
        <v>7.78</v>
      </c>
      <c r="J295" s="132">
        <f t="shared" si="3"/>
        <v>4.89</v>
      </c>
      <c r="K295" s="133">
        <f t="shared" si="4"/>
        <v>4.3575</v>
      </c>
      <c r="L295" s="133"/>
      <c r="M295" s="134">
        <v>7.0</v>
      </c>
      <c r="N295" s="135">
        <v>7.51</v>
      </c>
      <c r="O295" s="136">
        <v>10.38</v>
      </c>
      <c r="P295" s="132">
        <v>6.4</v>
      </c>
      <c r="Q295" s="136">
        <v>9.63</v>
      </c>
      <c r="R295" s="136">
        <v>10.88</v>
      </c>
      <c r="S295" s="137">
        <v>9.88</v>
      </c>
      <c r="T295" s="138">
        <v>9.38</v>
      </c>
      <c r="U295" s="139">
        <f t="shared" si="5"/>
        <v>7.218571429</v>
      </c>
      <c r="V295" s="139">
        <f t="shared" si="6"/>
        <v>7.89</v>
      </c>
      <c r="W295" s="139">
        <f t="shared" si="7"/>
        <v>10.005</v>
      </c>
      <c r="X295" s="139">
        <f t="shared" si="8"/>
        <v>10.49538462</v>
      </c>
      <c r="Y295" s="139"/>
      <c r="Z295" s="140">
        <v>12.2</v>
      </c>
      <c r="AA295" s="141">
        <v>13.48</v>
      </c>
      <c r="AB295" s="142">
        <v>13.15</v>
      </c>
      <c r="AC295" s="141">
        <v>13.65</v>
      </c>
      <c r="AD295" s="140">
        <v>14.7</v>
      </c>
      <c r="AE295" s="141">
        <v>5.7</v>
      </c>
      <c r="AF295" s="144">
        <f t="shared" si="9"/>
        <v>12.14666667</v>
      </c>
      <c r="AG295" s="145"/>
      <c r="AH295" s="146">
        <v>6.6</v>
      </c>
      <c r="AI295" s="132">
        <v>8.0</v>
      </c>
      <c r="AJ295" s="132">
        <f t="shared" si="10"/>
        <v>7.16</v>
      </c>
      <c r="AK295" s="132">
        <v>2.58</v>
      </c>
      <c r="AL295" s="132">
        <v>12.5</v>
      </c>
      <c r="AM295" s="144">
        <f t="shared" si="11"/>
        <v>6.548</v>
      </c>
      <c r="AN295" s="147">
        <f t="shared" si="12"/>
        <v>6.476666667</v>
      </c>
      <c r="AO295" s="148">
        <f t="shared" si="13"/>
        <v>8.902833333</v>
      </c>
      <c r="AP295" s="148">
        <f t="shared" si="14"/>
        <v>7.340175439</v>
      </c>
      <c r="AQ295" s="148">
        <f t="shared" si="15"/>
        <v>8.141538462</v>
      </c>
      <c r="AR295" s="149">
        <f t="shared" si="16"/>
        <v>299</v>
      </c>
      <c r="AS295" s="133">
        <f t="shared" si="17"/>
        <v>38.81724359</v>
      </c>
      <c r="AT295" s="149">
        <f t="shared" si="18"/>
        <v>299</v>
      </c>
      <c r="AU295" s="133">
        <f t="shared" si="19"/>
        <v>45.29391026</v>
      </c>
      <c r="AV295" s="149">
        <f t="shared" si="20"/>
        <v>302</v>
      </c>
      <c r="AW295" s="133">
        <f t="shared" si="21"/>
        <v>41.10391026</v>
      </c>
      <c r="AX295" s="149">
        <f t="shared" si="22"/>
        <v>302</v>
      </c>
      <c r="AY295" s="147">
        <f t="shared" si="23"/>
        <v>34.62724359</v>
      </c>
      <c r="AZ295" s="149">
        <f t="shared" si="24"/>
        <v>302</v>
      </c>
      <c r="BA295" s="179"/>
      <c r="BB295" s="179"/>
      <c r="BC295" s="179"/>
      <c r="BD295" s="179"/>
      <c r="BE295" s="152"/>
      <c r="BF295" s="152"/>
      <c r="BG295" s="152"/>
      <c r="BH295" s="152"/>
      <c r="BI295" s="152"/>
      <c r="BJ295" s="152"/>
      <c r="BK295" s="152"/>
      <c r="BL295" s="152"/>
      <c r="BM295" s="152"/>
      <c r="BN295" s="100"/>
    </row>
    <row r="296" ht="30.0" customHeight="1">
      <c r="A296" s="101" t="s">
        <v>1352</v>
      </c>
      <c r="B296" s="101" t="s">
        <v>1353</v>
      </c>
      <c r="C296" s="102">
        <f t="shared" si="1"/>
        <v>9.60957265</v>
      </c>
      <c r="D296" s="103"/>
      <c r="E296" s="104">
        <v>7.75</v>
      </c>
      <c r="F296" s="105">
        <v>9.25</v>
      </c>
      <c r="G296" s="105">
        <f t="shared" si="2"/>
        <v>8.5</v>
      </c>
      <c r="H296" s="106">
        <v>5.65</v>
      </c>
      <c r="I296" s="106">
        <v>4.4</v>
      </c>
      <c r="J296" s="106">
        <f t="shared" si="3"/>
        <v>5.025</v>
      </c>
      <c r="K296" s="107">
        <f t="shared" si="4"/>
        <v>6.7625</v>
      </c>
      <c r="L296" s="107"/>
      <c r="M296" s="108">
        <v>7.0</v>
      </c>
      <c r="N296" s="109">
        <v>5.94</v>
      </c>
      <c r="O296" s="110">
        <v>11.38</v>
      </c>
      <c r="P296" s="106">
        <v>3.4</v>
      </c>
      <c r="Q296" s="110">
        <v>10.06</v>
      </c>
      <c r="R296" s="110">
        <v>16.38</v>
      </c>
      <c r="S296" s="154">
        <v>12.0</v>
      </c>
      <c r="T296" s="112">
        <v>9.0</v>
      </c>
      <c r="U296" s="113">
        <f t="shared" si="5"/>
        <v>6.545714286</v>
      </c>
      <c r="V296" s="113">
        <f t="shared" si="6"/>
        <v>6.2</v>
      </c>
      <c r="W296" s="113">
        <f t="shared" si="7"/>
        <v>10.72</v>
      </c>
      <c r="X296" s="113">
        <f t="shared" si="8"/>
        <v>14.69538462</v>
      </c>
      <c r="Y296" s="113"/>
      <c r="Z296" s="114">
        <v>13.53</v>
      </c>
      <c r="AA296" s="115">
        <v>12.55</v>
      </c>
      <c r="AB296" s="116">
        <v>15.25</v>
      </c>
      <c r="AC296" s="115">
        <v>16.43</v>
      </c>
      <c r="AD296" s="114">
        <v>16.3</v>
      </c>
      <c r="AE296" s="115">
        <v>9.38</v>
      </c>
      <c r="AF296" s="118">
        <f t="shared" si="9"/>
        <v>13.90666667</v>
      </c>
      <c r="AG296" s="119"/>
      <c r="AH296" s="120">
        <v>9.13</v>
      </c>
      <c r="AI296" s="106">
        <v>13.13</v>
      </c>
      <c r="AJ296" s="106">
        <f t="shared" si="10"/>
        <v>10.73</v>
      </c>
      <c r="AK296" s="106">
        <v>3.8</v>
      </c>
      <c r="AL296" s="106">
        <v>13.25</v>
      </c>
      <c r="AM296" s="118">
        <f t="shared" si="11"/>
        <v>7.58</v>
      </c>
      <c r="AN296" s="121">
        <f t="shared" si="12"/>
        <v>8.706666667</v>
      </c>
      <c r="AO296" s="122">
        <f t="shared" si="13"/>
        <v>11.785</v>
      </c>
      <c r="AP296" s="122">
        <f t="shared" si="14"/>
        <v>7.319649123</v>
      </c>
      <c r="AQ296" s="122">
        <f t="shared" si="15"/>
        <v>9.60957265</v>
      </c>
      <c r="AR296" s="123">
        <f t="shared" si="16"/>
        <v>264</v>
      </c>
      <c r="AS296" s="107">
        <f t="shared" si="17"/>
        <v>46.33831197</v>
      </c>
      <c r="AT296" s="123">
        <f t="shared" si="18"/>
        <v>271</v>
      </c>
      <c r="AU296" s="107">
        <f t="shared" si="19"/>
        <v>55.04497863</v>
      </c>
      <c r="AV296" s="123">
        <f t="shared" si="20"/>
        <v>272</v>
      </c>
      <c r="AW296" s="107">
        <f t="shared" si="21"/>
        <v>49.33497863</v>
      </c>
      <c r="AX296" s="123">
        <f t="shared" si="22"/>
        <v>282</v>
      </c>
      <c r="AY296" s="121">
        <f t="shared" si="23"/>
        <v>40.62831197</v>
      </c>
      <c r="AZ296" s="123">
        <f t="shared" si="24"/>
        <v>285</v>
      </c>
      <c r="BA296" s="182"/>
      <c r="BB296" s="182"/>
      <c r="BC296" s="182"/>
      <c r="BD296" s="182"/>
      <c r="BE296" s="125"/>
      <c r="BF296" s="125"/>
      <c r="BG296" s="125"/>
      <c r="BH296" s="125"/>
      <c r="BI296" s="125"/>
      <c r="BJ296" s="125"/>
      <c r="BK296" s="125"/>
      <c r="BL296" s="125"/>
      <c r="BM296" s="125"/>
      <c r="BN296" s="100"/>
    </row>
    <row r="297" ht="30.0" customHeight="1">
      <c r="A297" s="160" t="s">
        <v>1576</v>
      </c>
      <c r="B297" s="160" t="s">
        <v>1577</v>
      </c>
      <c r="C297" s="128">
        <f t="shared" si="1"/>
        <v>7.631367521</v>
      </c>
      <c r="D297" s="129"/>
      <c r="E297" s="130">
        <v>3.15</v>
      </c>
      <c r="F297" s="131">
        <v>3.55</v>
      </c>
      <c r="G297" s="131">
        <f t="shared" si="2"/>
        <v>3.35</v>
      </c>
      <c r="H297" s="132">
        <v>2.15</v>
      </c>
      <c r="I297" s="132">
        <v>4.55</v>
      </c>
      <c r="J297" s="132">
        <f t="shared" si="3"/>
        <v>3.35</v>
      </c>
      <c r="K297" s="133">
        <f t="shared" si="4"/>
        <v>3.35</v>
      </c>
      <c r="L297" s="133"/>
      <c r="M297" s="134">
        <v>7.0</v>
      </c>
      <c r="N297" s="135">
        <v>9.76</v>
      </c>
      <c r="O297" s="136">
        <v>6.0</v>
      </c>
      <c r="P297" s="132">
        <v>4.7</v>
      </c>
      <c r="Q297" s="136">
        <v>7.75</v>
      </c>
      <c r="R297" s="136">
        <v>10.31</v>
      </c>
      <c r="S297" s="137">
        <v>9.13</v>
      </c>
      <c r="T297" s="138">
        <v>7.13</v>
      </c>
      <c r="U297" s="139">
        <f t="shared" si="5"/>
        <v>8.182857143</v>
      </c>
      <c r="V297" s="139">
        <f t="shared" si="6"/>
        <v>5.915</v>
      </c>
      <c r="W297" s="139">
        <f t="shared" si="7"/>
        <v>6.875</v>
      </c>
      <c r="X297" s="139">
        <f t="shared" si="8"/>
        <v>9.856153846</v>
      </c>
      <c r="Y297" s="139"/>
      <c r="Z297" s="140">
        <v>9.0</v>
      </c>
      <c r="AA297" s="141">
        <v>9.75</v>
      </c>
      <c r="AB297" s="142">
        <v>12.6</v>
      </c>
      <c r="AC297" s="141">
        <v>12.9</v>
      </c>
      <c r="AD297" s="140">
        <v>9.55</v>
      </c>
      <c r="AE297" s="141">
        <v>6.4</v>
      </c>
      <c r="AF297" s="144">
        <f t="shared" si="9"/>
        <v>10.03333333</v>
      </c>
      <c r="AG297" s="145"/>
      <c r="AH297" s="146">
        <v>9.63</v>
      </c>
      <c r="AI297" s="132">
        <v>12.88</v>
      </c>
      <c r="AJ297" s="132">
        <f t="shared" si="10"/>
        <v>10.93</v>
      </c>
      <c r="AK297" s="132">
        <v>5.65</v>
      </c>
      <c r="AL297" s="132">
        <v>16.25</v>
      </c>
      <c r="AM297" s="144">
        <f t="shared" si="11"/>
        <v>9.89</v>
      </c>
      <c r="AN297" s="147">
        <f t="shared" si="12"/>
        <v>9.948333333</v>
      </c>
      <c r="AO297" s="148">
        <f t="shared" si="13"/>
        <v>8.018</v>
      </c>
      <c r="AP297" s="148">
        <f t="shared" si="14"/>
        <v>7.224385965</v>
      </c>
      <c r="AQ297" s="148">
        <f t="shared" si="15"/>
        <v>7.631367521</v>
      </c>
      <c r="AR297" s="149">
        <f t="shared" si="16"/>
        <v>303</v>
      </c>
      <c r="AS297" s="133">
        <f t="shared" si="17"/>
        <v>35.50273504</v>
      </c>
      <c r="AT297" s="149">
        <f t="shared" si="18"/>
        <v>303</v>
      </c>
      <c r="AU297" s="133">
        <f t="shared" si="19"/>
        <v>45.45106838</v>
      </c>
      <c r="AV297" s="149">
        <f t="shared" si="20"/>
        <v>301</v>
      </c>
      <c r="AW297" s="133">
        <f t="shared" si="21"/>
        <v>48.26940171</v>
      </c>
      <c r="AX297" s="149">
        <f t="shared" si="22"/>
        <v>288</v>
      </c>
      <c r="AY297" s="147">
        <f t="shared" si="23"/>
        <v>38.32106838</v>
      </c>
      <c r="AZ297" s="149">
        <f t="shared" si="24"/>
        <v>292</v>
      </c>
      <c r="BA297" s="181"/>
      <c r="BB297" s="181"/>
      <c r="BC297" s="181"/>
      <c r="BD297" s="181"/>
      <c r="BE297" s="152"/>
      <c r="BF297" s="152"/>
      <c r="BG297" s="152"/>
      <c r="BH297" s="152"/>
      <c r="BI297" s="152"/>
      <c r="BJ297" s="152"/>
      <c r="BK297" s="152"/>
      <c r="BL297" s="152"/>
      <c r="BM297" s="152"/>
      <c r="BN297" s="100"/>
    </row>
    <row r="298" ht="30.0" customHeight="1">
      <c r="A298" s="153" t="s">
        <v>4725</v>
      </c>
      <c r="B298" s="153" t="s">
        <v>4544</v>
      </c>
      <c r="C298" s="102">
        <f t="shared" si="1"/>
        <v>8.702051282</v>
      </c>
      <c r="D298" s="103"/>
      <c r="E298" s="104">
        <v>4.4</v>
      </c>
      <c r="F298" s="105">
        <v>4.0</v>
      </c>
      <c r="G298" s="105">
        <f t="shared" si="2"/>
        <v>4.2</v>
      </c>
      <c r="H298" s="106">
        <v>3.5</v>
      </c>
      <c r="I298" s="106">
        <v>4.7</v>
      </c>
      <c r="J298" s="106">
        <f t="shared" si="3"/>
        <v>4.1</v>
      </c>
      <c r="K298" s="107">
        <f t="shared" si="4"/>
        <v>4.15</v>
      </c>
      <c r="L298" s="107"/>
      <c r="M298" s="108">
        <v>7.0</v>
      </c>
      <c r="N298" s="109">
        <v>9.7</v>
      </c>
      <c r="O298" s="110">
        <v>7.06</v>
      </c>
      <c r="P298" s="106">
        <v>4.1</v>
      </c>
      <c r="Q298" s="110">
        <v>10.75</v>
      </c>
      <c r="R298" s="110">
        <v>15.88</v>
      </c>
      <c r="S298" s="154">
        <v>8.88</v>
      </c>
      <c r="T298" s="112">
        <v>7.0</v>
      </c>
      <c r="U298" s="113">
        <f t="shared" si="5"/>
        <v>8.157142857</v>
      </c>
      <c r="V298" s="113">
        <f t="shared" si="6"/>
        <v>5.55</v>
      </c>
      <c r="W298" s="113">
        <f t="shared" si="7"/>
        <v>8.905</v>
      </c>
      <c r="X298" s="113">
        <f t="shared" si="8"/>
        <v>13.18769231</v>
      </c>
      <c r="Y298" s="113"/>
      <c r="Z298" s="114">
        <v>13.15</v>
      </c>
      <c r="AA298" s="115">
        <v>11.28</v>
      </c>
      <c r="AB298" s="116">
        <v>13.8</v>
      </c>
      <c r="AC298" s="115">
        <v>13.3</v>
      </c>
      <c r="AD298" s="114">
        <v>15.2</v>
      </c>
      <c r="AE298" s="115">
        <v>9.85</v>
      </c>
      <c r="AF298" s="118">
        <f t="shared" si="9"/>
        <v>12.76333333</v>
      </c>
      <c r="AG298" s="119"/>
      <c r="AH298" s="120">
        <v>9.98</v>
      </c>
      <c r="AI298" s="106">
        <v>14.13</v>
      </c>
      <c r="AJ298" s="106">
        <f t="shared" si="10"/>
        <v>11.64</v>
      </c>
      <c r="AK298" s="106">
        <v>2.28</v>
      </c>
      <c r="AL298" s="106">
        <v>16.0</v>
      </c>
      <c r="AM298" s="118">
        <f t="shared" si="11"/>
        <v>7.768</v>
      </c>
      <c r="AN298" s="121">
        <f t="shared" si="12"/>
        <v>9.108333333</v>
      </c>
      <c r="AO298" s="122">
        <f t="shared" si="13"/>
        <v>10.1195</v>
      </c>
      <c r="AP298" s="122">
        <f t="shared" si="14"/>
        <v>7.21</v>
      </c>
      <c r="AQ298" s="122">
        <f t="shared" si="15"/>
        <v>8.702051282</v>
      </c>
      <c r="AR298" s="123">
        <f t="shared" si="16"/>
        <v>292</v>
      </c>
      <c r="AS298" s="107">
        <f t="shared" si="17"/>
        <v>42.14410256</v>
      </c>
      <c r="AT298" s="123">
        <f t="shared" si="18"/>
        <v>289</v>
      </c>
      <c r="AU298" s="107">
        <f t="shared" si="19"/>
        <v>51.2524359</v>
      </c>
      <c r="AV298" s="123">
        <f t="shared" si="20"/>
        <v>290</v>
      </c>
      <c r="AW298" s="107">
        <f t="shared" si="21"/>
        <v>49.47076923</v>
      </c>
      <c r="AX298" s="123">
        <f t="shared" si="22"/>
        <v>281</v>
      </c>
      <c r="AY298" s="121">
        <f t="shared" si="23"/>
        <v>40.3624359</v>
      </c>
      <c r="AZ298" s="123">
        <f t="shared" si="24"/>
        <v>287</v>
      </c>
      <c r="BA298" s="180"/>
      <c r="BB298" s="180"/>
      <c r="BC298" s="180"/>
      <c r="BD298" s="180"/>
      <c r="BE298" s="125"/>
      <c r="BF298" s="125"/>
      <c r="BG298" s="125"/>
      <c r="BH298" s="125"/>
      <c r="BI298" s="125"/>
      <c r="BJ298" s="125"/>
      <c r="BK298" s="125"/>
      <c r="BL298" s="125"/>
      <c r="BM298" s="125"/>
      <c r="BN298" s="100"/>
    </row>
    <row r="299" ht="30.0" customHeight="1">
      <c r="A299" s="157" t="s">
        <v>843</v>
      </c>
      <c r="B299" s="157" t="s">
        <v>844</v>
      </c>
      <c r="C299" s="192">
        <f t="shared" si="1"/>
        <v>8.164444444</v>
      </c>
      <c r="D299" s="129"/>
      <c r="E299" s="130">
        <v>4.13</v>
      </c>
      <c r="F299" s="131">
        <v>3.4</v>
      </c>
      <c r="G299" s="131">
        <f t="shared" si="2"/>
        <v>3.765</v>
      </c>
      <c r="H299" s="132">
        <v>3.25</v>
      </c>
      <c r="I299" s="132">
        <v>3.65</v>
      </c>
      <c r="J299" s="132">
        <f t="shared" si="3"/>
        <v>3.45</v>
      </c>
      <c r="K299" s="133">
        <f t="shared" si="4"/>
        <v>3.6075</v>
      </c>
      <c r="L299" s="133"/>
      <c r="M299" s="134">
        <v>7.0</v>
      </c>
      <c r="N299" s="135">
        <v>8.19</v>
      </c>
      <c r="O299" s="136">
        <v>4.0</v>
      </c>
      <c r="P299" s="132">
        <v>3.1</v>
      </c>
      <c r="Q299" s="136">
        <v>8.13</v>
      </c>
      <c r="R299" s="136">
        <v>12.5</v>
      </c>
      <c r="S299" s="137">
        <v>12.25</v>
      </c>
      <c r="T299" s="138">
        <v>7.5</v>
      </c>
      <c r="U299" s="139">
        <f t="shared" si="5"/>
        <v>7.51</v>
      </c>
      <c r="V299" s="139">
        <f t="shared" si="6"/>
        <v>5.3</v>
      </c>
      <c r="W299" s="139">
        <f t="shared" si="7"/>
        <v>6.065</v>
      </c>
      <c r="X299" s="139">
        <f t="shared" si="8"/>
        <v>12.40384615</v>
      </c>
      <c r="Y299" s="139"/>
      <c r="Z299" s="140">
        <v>12.45</v>
      </c>
      <c r="AA299" s="141">
        <v>11.93</v>
      </c>
      <c r="AB299" s="142">
        <v>15.58</v>
      </c>
      <c r="AC299" s="141">
        <v>15.1</v>
      </c>
      <c r="AD299" s="140">
        <v>12.75</v>
      </c>
      <c r="AE299" s="141">
        <v>9.48</v>
      </c>
      <c r="AF299" s="144">
        <f t="shared" si="9"/>
        <v>12.88166667</v>
      </c>
      <c r="AG299" s="145"/>
      <c r="AH299" s="146">
        <v>10.08</v>
      </c>
      <c r="AI299" s="132">
        <v>15.25</v>
      </c>
      <c r="AJ299" s="132">
        <f t="shared" si="10"/>
        <v>12.148</v>
      </c>
      <c r="AK299" s="132">
        <v>5.38</v>
      </c>
      <c r="AL299" s="132">
        <v>14.0</v>
      </c>
      <c r="AM299" s="144">
        <f t="shared" si="11"/>
        <v>8.828</v>
      </c>
      <c r="AN299" s="147">
        <f t="shared" si="12"/>
        <v>10.02833333</v>
      </c>
      <c r="AO299" s="148">
        <f t="shared" si="13"/>
        <v>9.1215</v>
      </c>
      <c r="AP299" s="148">
        <f t="shared" si="14"/>
        <v>7.157017544</v>
      </c>
      <c r="AQ299" s="148">
        <f t="shared" si="15"/>
        <v>8.164444444</v>
      </c>
      <c r="AR299" s="149">
        <f t="shared" si="16"/>
        <v>298</v>
      </c>
      <c r="AS299" s="133">
        <f t="shared" si="17"/>
        <v>37.70972222</v>
      </c>
      <c r="AT299" s="149">
        <f t="shared" si="18"/>
        <v>301</v>
      </c>
      <c r="AU299" s="133">
        <f t="shared" si="19"/>
        <v>47.73805556</v>
      </c>
      <c r="AV299" s="149">
        <f t="shared" si="20"/>
        <v>297</v>
      </c>
      <c r="AW299" s="133">
        <f t="shared" si="21"/>
        <v>48.18305556</v>
      </c>
      <c r="AX299" s="149">
        <f t="shared" si="22"/>
        <v>290</v>
      </c>
      <c r="AY299" s="147">
        <f t="shared" si="23"/>
        <v>38.15472222</v>
      </c>
      <c r="AZ299" s="149">
        <f t="shared" si="24"/>
        <v>293</v>
      </c>
      <c r="BA299" s="181"/>
      <c r="BB299" s="181"/>
      <c r="BC299" s="181"/>
      <c r="BD299" s="181"/>
      <c r="BE299" s="152"/>
      <c r="BF299" s="152"/>
      <c r="BG299" s="152"/>
      <c r="BH299" s="152"/>
      <c r="BI299" s="152"/>
      <c r="BJ299" s="152"/>
      <c r="BK299" s="152"/>
      <c r="BL299" s="152"/>
      <c r="BM299" s="152"/>
      <c r="BN299" s="100"/>
    </row>
    <row r="300" ht="30.0" customHeight="1">
      <c r="A300" s="162" t="s">
        <v>2804</v>
      </c>
      <c r="B300" s="162" t="s">
        <v>2805</v>
      </c>
      <c r="C300" s="102">
        <f t="shared" si="1"/>
        <v>7.148461538</v>
      </c>
      <c r="D300" s="103"/>
      <c r="E300" s="104">
        <v>2.9</v>
      </c>
      <c r="F300" s="105">
        <v>8.35</v>
      </c>
      <c r="G300" s="105">
        <f t="shared" si="2"/>
        <v>5.625</v>
      </c>
      <c r="H300" s="106">
        <v>0.8</v>
      </c>
      <c r="I300" s="106">
        <v>3.95</v>
      </c>
      <c r="J300" s="106">
        <f t="shared" si="3"/>
        <v>2.375</v>
      </c>
      <c r="K300" s="107">
        <f t="shared" si="4"/>
        <v>4</v>
      </c>
      <c r="L300" s="107"/>
      <c r="M300" s="108">
        <v>7.0</v>
      </c>
      <c r="N300" s="109">
        <v>5.33</v>
      </c>
      <c r="O300" s="110">
        <v>15.56</v>
      </c>
      <c r="P300" s="106">
        <v>19.1</v>
      </c>
      <c r="Q300" s="110">
        <v>4.31</v>
      </c>
      <c r="R300" s="110">
        <v>8.38</v>
      </c>
      <c r="S300" s="154">
        <v>7.5</v>
      </c>
      <c r="T300" s="112">
        <v>6.5</v>
      </c>
      <c r="U300" s="113">
        <f t="shared" si="5"/>
        <v>6.284285714</v>
      </c>
      <c r="V300" s="113">
        <f t="shared" si="6"/>
        <v>12.8</v>
      </c>
      <c r="W300" s="113">
        <f t="shared" si="7"/>
        <v>9.935</v>
      </c>
      <c r="X300" s="113">
        <f t="shared" si="8"/>
        <v>8.041538462</v>
      </c>
      <c r="Y300" s="113"/>
      <c r="Z300" s="114">
        <v>5.28</v>
      </c>
      <c r="AA300" s="115">
        <v>7.78</v>
      </c>
      <c r="AB300" s="116">
        <v>11.95</v>
      </c>
      <c r="AC300" s="166">
        <v>10.4</v>
      </c>
      <c r="AD300" s="114">
        <v>10.9</v>
      </c>
      <c r="AE300" s="115">
        <v>6.8</v>
      </c>
      <c r="AF300" s="118">
        <f t="shared" si="9"/>
        <v>8.851666667</v>
      </c>
      <c r="AG300" s="119"/>
      <c r="AH300" s="120">
        <v>0.48</v>
      </c>
      <c r="AI300" s="106">
        <v>5.75</v>
      </c>
      <c r="AJ300" s="106">
        <f t="shared" si="10"/>
        <v>2.588</v>
      </c>
      <c r="AK300" s="106">
        <v>0.18</v>
      </c>
      <c r="AL300" s="106">
        <v>12.25</v>
      </c>
      <c r="AM300" s="118">
        <f t="shared" si="11"/>
        <v>5.008</v>
      </c>
      <c r="AN300" s="121">
        <f t="shared" si="12"/>
        <v>3.22</v>
      </c>
      <c r="AO300" s="122">
        <f t="shared" si="13"/>
        <v>7.3545</v>
      </c>
      <c r="AP300" s="122">
        <f t="shared" si="14"/>
        <v>6.931578947</v>
      </c>
      <c r="AQ300" s="122">
        <f t="shared" si="15"/>
        <v>7.148461538</v>
      </c>
      <c r="AR300" s="123">
        <f t="shared" si="16"/>
        <v>304</v>
      </c>
      <c r="AS300" s="107">
        <f t="shared" si="17"/>
        <v>31.28358974</v>
      </c>
      <c r="AT300" s="123">
        <f t="shared" si="18"/>
        <v>306</v>
      </c>
      <c r="AU300" s="107">
        <f t="shared" si="19"/>
        <v>34.50358974</v>
      </c>
      <c r="AV300" s="123">
        <f t="shared" si="20"/>
        <v>307</v>
      </c>
      <c r="AW300" s="107">
        <f t="shared" si="21"/>
        <v>30.06692308</v>
      </c>
      <c r="AX300" s="123">
        <f t="shared" si="22"/>
        <v>308</v>
      </c>
      <c r="AY300" s="121">
        <f t="shared" si="23"/>
        <v>26.84692308</v>
      </c>
      <c r="AZ300" s="123">
        <f t="shared" si="24"/>
        <v>307</v>
      </c>
      <c r="BA300" s="182"/>
      <c r="BB300" s="182"/>
      <c r="BC300" s="182"/>
      <c r="BD300" s="182"/>
      <c r="BE300" s="125"/>
      <c r="BF300" s="125"/>
      <c r="BG300" s="125"/>
      <c r="BH300" s="125"/>
      <c r="BI300" s="125"/>
      <c r="BJ300" s="125"/>
      <c r="BK300" s="125"/>
      <c r="BL300" s="125"/>
      <c r="BM300" s="125"/>
      <c r="BN300" s="100"/>
    </row>
    <row r="301" ht="30.0" customHeight="1">
      <c r="A301" s="160" t="s">
        <v>1987</v>
      </c>
      <c r="B301" s="160" t="s">
        <v>1988</v>
      </c>
      <c r="C301" s="128">
        <f t="shared" si="1"/>
        <v>7.666324786</v>
      </c>
      <c r="D301" s="129"/>
      <c r="E301" s="169">
        <v>3.43</v>
      </c>
      <c r="F301" s="131">
        <v>2.7</v>
      </c>
      <c r="G301" s="131">
        <f t="shared" si="2"/>
        <v>3.065</v>
      </c>
      <c r="H301" s="132">
        <v>1.2</v>
      </c>
      <c r="I301" s="132">
        <v>3.8</v>
      </c>
      <c r="J301" s="132">
        <f t="shared" si="3"/>
        <v>2.5</v>
      </c>
      <c r="K301" s="133">
        <f t="shared" si="4"/>
        <v>2.7825</v>
      </c>
      <c r="L301" s="133"/>
      <c r="M301" s="134">
        <v>7.0</v>
      </c>
      <c r="N301" s="135">
        <v>8.38</v>
      </c>
      <c r="O301" s="136">
        <v>6.0</v>
      </c>
      <c r="P301" s="132">
        <v>8.25</v>
      </c>
      <c r="Q301" s="136">
        <v>7.81</v>
      </c>
      <c r="R301" s="136">
        <v>12.13</v>
      </c>
      <c r="S301" s="137">
        <v>10.0</v>
      </c>
      <c r="T301" s="138">
        <v>7.75</v>
      </c>
      <c r="U301" s="139">
        <f t="shared" si="5"/>
        <v>7.591428571</v>
      </c>
      <c r="V301" s="139">
        <f t="shared" si="6"/>
        <v>8</v>
      </c>
      <c r="W301" s="139">
        <f t="shared" si="7"/>
        <v>6.905</v>
      </c>
      <c r="X301" s="139">
        <f t="shared" si="8"/>
        <v>11.31076923</v>
      </c>
      <c r="Y301" s="139"/>
      <c r="Z301" s="140">
        <v>10.15</v>
      </c>
      <c r="AA301" s="158">
        <v>6.25</v>
      </c>
      <c r="AB301" s="142">
        <v>10.88</v>
      </c>
      <c r="AC301" s="158">
        <v>8.58</v>
      </c>
      <c r="AD301" s="140">
        <v>12.95</v>
      </c>
      <c r="AE301" s="158">
        <v>5.95</v>
      </c>
      <c r="AF301" s="144">
        <f t="shared" si="9"/>
        <v>9.126666667</v>
      </c>
      <c r="AG301" s="145"/>
      <c r="AH301" s="146">
        <v>10.65</v>
      </c>
      <c r="AI301" s="132">
        <v>11.5</v>
      </c>
      <c r="AJ301" s="132">
        <f t="shared" si="10"/>
        <v>10.99</v>
      </c>
      <c r="AK301" s="132">
        <v>6.7</v>
      </c>
      <c r="AL301" s="132">
        <v>14.0</v>
      </c>
      <c r="AM301" s="144">
        <f t="shared" si="11"/>
        <v>9.62</v>
      </c>
      <c r="AN301" s="147">
        <f t="shared" si="12"/>
        <v>10.03333333</v>
      </c>
      <c r="AO301" s="148">
        <f t="shared" si="13"/>
        <v>8.435666667</v>
      </c>
      <c r="AP301" s="148">
        <f t="shared" si="14"/>
        <v>6.856491228</v>
      </c>
      <c r="AQ301" s="148">
        <f t="shared" si="15"/>
        <v>7.666324786</v>
      </c>
      <c r="AR301" s="149">
        <f t="shared" si="16"/>
        <v>302</v>
      </c>
      <c r="AS301" s="133">
        <f t="shared" si="17"/>
        <v>35.78514957</v>
      </c>
      <c r="AT301" s="149">
        <f t="shared" si="18"/>
        <v>302</v>
      </c>
      <c r="AU301" s="133">
        <f t="shared" si="19"/>
        <v>45.81848291</v>
      </c>
      <c r="AV301" s="149">
        <f t="shared" si="20"/>
        <v>300</v>
      </c>
      <c r="AW301" s="133">
        <f t="shared" si="21"/>
        <v>46.56181624</v>
      </c>
      <c r="AX301" s="149">
        <f t="shared" si="22"/>
        <v>296</v>
      </c>
      <c r="AY301" s="147">
        <f t="shared" si="23"/>
        <v>36.52848291</v>
      </c>
      <c r="AZ301" s="149">
        <f t="shared" si="24"/>
        <v>297</v>
      </c>
      <c r="BA301" s="181"/>
      <c r="BB301" s="181"/>
      <c r="BC301" s="181"/>
      <c r="BD301" s="181"/>
      <c r="BE301" s="152"/>
      <c r="BF301" s="152"/>
      <c r="BG301" s="152"/>
      <c r="BH301" s="152"/>
      <c r="BI301" s="152"/>
      <c r="BJ301" s="152"/>
      <c r="BK301" s="152"/>
      <c r="BL301" s="152"/>
      <c r="BM301" s="152"/>
      <c r="BN301" s="100"/>
    </row>
    <row r="302" ht="30.0" customHeight="1">
      <c r="A302" s="101" t="s">
        <v>2765</v>
      </c>
      <c r="B302" s="101" t="s">
        <v>2043</v>
      </c>
      <c r="C302" s="102">
        <f t="shared" si="1"/>
        <v>6.174188034</v>
      </c>
      <c r="D302" s="103"/>
      <c r="E302" s="167">
        <v>1.15</v>
      </c>
      <c r="F302" s="167">
        <v>3.5</v>
      </c>
      <c r="G302" s="105">
        <f t="shared" si="2"/>
        <v>2.325</v>
      </c>
      <c r="H302" s="106">
        <v>1.55</v>
      </c>
      <c r="I302" s="106">
        <v>3.83</v>
      </c>
      <c r="J302" s="106">
        <f t="shared" si="3"/>
        <v>2.69</v>
      </c>
      <c r="K302" s="107">
        <f t="shared" si="4"/>
        <v>2.5075</v>
      </c>
      <c r="L302" s="107"/>
      <c r="M302" s="108">
        <v>7.0</v>
      </c>
      <c r="N302" s="109">
        <v>11.14</v>
      </c>
      <c r="O302" s="110">
        <v>7.75</v>
      </c>
      <c r="P302" s="106">
        <v>7.0</v>
      </c>
      <c r="Q302" s="110">
        <v>4.44</v>
      </c>
      <c r="R302" s="110">
        <v>6.5</v>
      </c>
      <c r="S302" s="154">
        <v>6.25</v>
      </c>
      <c r="T302" s="112">
        <v>7.0</v>
      </c>
      <c r="U302" s="113">
        <f t="shared" si="5"/>
        <v>8.774285714</v>
      </c>
      <c r="V302" s="113">
        <f t="shared" si="6"/>
        <v>7</v>
      </c>
      <c r="W302" s="113">
        <f t="shared" si="7"/>
        <v>6.095</v>
      </c>
      <c r="X302" s="113">
        <f t="shared" si="8"/>
        <v>6.403846154</v>
      </c>
      <c r="Y302" s="113"/>
      <c r="Z302" s="114">
        <v>7.75</v>
      </c>
      <c r="AA302" s="115">
        <v>12.35</v>
      </c>
      <c r="AB302" s="116">
        <v>13.9</v>
      </c>
      <c r="AC302" s="117">
        <v>14.08</v>
      </c>
      <c r="AD302" s="114">
        <v>11.5</v>
      </c>
      <c r="AE302" s="115">
        <v>8.55</v>
      </c>
      <c r="AF302" s="118">
        <f t="shared" si="9"/>
        <v>11.355</v>
      </c>
      <c r="AG302" s="119"/>
      <c r="AH302" s="120">
        <v>3.2</v>
      </c>
      <c r="AI302" s="106">
        <v>7.75</v>
      </c>
      <c r="AJ302" s="106">
        <f t="shared" si="10"/>
        <v>5.02</v>
      </c>
      <c r="AK302" s="106">
        <v>0.0</v>
      </c>
      <c r="AL302" s="106">
        <v>5.0</v>
      </c>
      <c r="AM302" s="118">
        <f t="shared" si="11"/>
        <v>2</v>
      </c>
      <c r="AN302" s="121">
        <f t="shared" si="12"/>
        <v>3.191666667</v>
      </c>
      <c r="AO302" s="122">
        <f t="shared" si="13"/>
        <v>5.972</v>
      </c>
      <c r="AP302" s="122">
        <f t="shared" si="14"/>
        <v>6.387017544</v>
      </c>
      <c r="AQ302" s="122">
        <f t="shared" si="15"/>
        <v>6.174188034</v>
      </c>
      <c r="AR302" s="123">
        <f t="shared" si="16"/>
        <v>308</v>
      </c>
      <c r="AS302" s="107">
        <f t="shared" si="17"/>
        <v>29.13254274</v>
      </c>
      <c r="AT302" s="123">
        <f t="shared" si="18"/>
        <v>308</v>
      </c>
      <c r="AU302" s="107">
        <f t="shared" si="19"/>
        <v>32.3242094</v>
      </c>
      <c r="AV302" s="123">
        <f t="shared" si="20"/>
        <v>310</v>
      </c>
      <c r="AW302" s="107">
        <f t="shared" si="21"/>
        <v>32.3792094</v>
      </c>
      <c r="AX302" s="123">
        <f t="shared" si="22"/>
        <v>306</v>
      </c>
      <c r="AY302" s="121">
        <f t="shared" si="23"/>
        <v>29.18754274</v>
      </c>
      <c r="AZ302" s="123">
        <f t="shared" si="24"/>
        <v>305</v>
      </c>
      <c r="BA302" s="182"/>
      <c r="BB302" s="182"/>
      <c r="BC302" s="182"/>
      <c r="BD302" s="182"/>
      <c r="BE302" s="125"/>
      <c r="BF302" s="125"/>
      <c r="BG302" s="125"/>
      <c r="BH302" s="125"/>
      <c r="BI302" s="125"/>
      <c r="BJ302" s="125"/>
      <c r="BK302" s="125"/>
      <c r="BL302" s="125"/>
      <c r="BM302" s="125"/>
      <c r="BN302" s="100"/>
    </row>
    <row r="303" ht="30.0" customHeight="1">
      <c r="A303" s="127" t="s">
        <v>3618</v>
      </c>
      <c r="B303" s="127" t="s">
        <v>3619</v>
      </c>
      <c r="C303" s="128">
        <f t="shared" si="1"/>
        <v>8.174188034</v>
      </c>
      <c r="D303" s="129"/>
      <c r="E303" s="168">
        <v>9.8</v>
      </c>
      <c r="F303" s="168">
        <v>5.55</v>
      </c>
      <c r="G303" s="131">
        <f t="shared" si="2"/>
        <v>7.675</v>
      </c>
      <c r="H303" s="132">
        <v>6.85</v>
      </c>
      <c r="I303" s="132">
        <v>4.8</v>
      </c>
      <c r="J303" s="132">
        <f t="shared" si="3"/>
        <v>5.825</v>
      </c>
      <c r="K303" s="133">
        <f t="shared" si="4"/>
        <v>6.75</v>
      </c>
      <c r="L303" s="133"/>
      <c r="M303" s="134">
        <v>7.0</v>
      </c>
      <c r="N303" s="135">
        <v>4.44</v>
      </c>
      <c r="O303" s="136">
        <v>5.63</v>
      </c>
      <c r="P303" s="132">
        <v>3.0</v>
      </c>
      <c r="Q303" s="136">
        <v>8.38</v>
      </c>
      <c r="R303" s="136">
        <v>14.75</v>
      </c>
      <c r="S303" s="137">
        <v>14.5</v>
      </c>
      <c r="T303" s="138">
        <v>7.0</v>
      </c>
      <c r="U303" s="139">
        <f t="shared" si="5"/>
        <v>5.902857143</v>
      </c>
      <c r="V303" s="139">
        <f t="shared" si="6"/>
        <v>5</v>
      </c>
      <c r="W303" s="139">
        <f t="shared" si="7"/>
        <v>7.005</v>
      </c>
      <c r="X303" s="139">
        <f t="shared" si="8"/>
        <v>14.65384615</v>
      </c>
      <c r="Y303" s="139"/>
      <c r="Z303" s="140">
        <v>11.63</v>
      </c>
      <c r="AA303" s="141">
        <v>10.03</v>
      </c>
      <c r="AB303" s="142">
        <v>14.28</v>
      </c>
      <c r="AC303" s="141">
        <v>13.98</v>
      </c>
      <c r="AD303" s="140">
        <v>11.5</v>
      </c>
      <c r="AE303" s="141">
        <v>8.5</v>
      </c>
      <c r="AF303" s="144">
        <f t="shared" si="9"/>
        <v>11.65333333</v>
      </c>
      <c r="AG303" s="145"/>
      <c r="AH303" s="146">
        <v>7.35</v>
      </c>
      <c r="AI303" s="132">
        <v>11.25</v>
      </c>
      <c r="AJ303" s="132">
        <f t="shared" si="10"/>
        <v>8.91</v>
      </c>
      <c r="AK303" s="132">
        <v>1.05</v>
      </c>
      <c r="AL303" s="132">
        <v>11.0</v>
      </c>
      <c r="AM303" s="144">
        <f t="shared" si="11"/>
        <v>5.03</v>
      </c>
      <c r="AN303" s="147">
        <f t="shared" si="12"/>
        <v>6.508333333</v>
      </c>
      <c r="AO303" s="148">
        <f t="shared" si="13"/>
        <v>9.9335</v>
      </c>
      <c r="AP303" s="148">
        <f t="shared" si="14"/>
        <v>6.322280702</v>
      </c>
      <c r="AQ303" s="148">
        <f t="shared" si="15"/>
        <v>8.174188034</v>
      </c>
      <c r="AR303" s="149">
        <f t="shared" si="16"/>
        <v>297</v>
      </c>
      <c r="AS303" s="133">
        <f t="shared" si="17"/>
        <v>40.58004274</v>
      </c>
      <c r="AT303" s="149">
        <f t="shared" si="18"/>
        <v>293</v>
      </c>
      <c r="AU303" s="133">
        <f t="shared" si="19"/>
        <v>47.08837607</v>
      </c>
      <c r="AV303" s="149">
        <f t="shared" si="20"/>
        <v>298</v>
      </c>
      <c r="AW303" s="133">
        <f t="shared" si="21"/>
        <v>40.55504274</v>
      </c>
      <c r="AX303" s="149">
        <f t="shared" si="22"/>
        <v>303</v>
      </c>
      <c r="AY303" s="147">
        <f t="shared" si="23"/>
        <v>34.0467094</v>
      </c>
      <c r="AZ303" s="149">
        <f t="shared" si="24"/>
        <v>303</v>
      </c>
      <c r="BA303" s="179"/>
      <c r="BB303" s="179"/>
      <c r="BC303" s="179"/>
      <c r="BD303" s="179"/>
      <c r="BE303" s="152"/>
      <c r="BF303" s="152"/>
      <c r="BG303" s="152"/>
      <c r="BH303" s="152"/>
      <c r="BI303" s="152"/>
      <c r="BJ303" s="152"/>
      <c r="BK303" s="152"/>
      <c r="BL303" s="152"/>
      <c r="BM303" s="152"/>
      <c r="BN303" s="100"/>
    </row>
    <row r="304" ht="30.0" customHeight="1">
      <c r="A304" s="162" t="s">
        <v>644</v>
      </c>
      <c r="B304" s="162" t="s">
        <v>645</v>
      </c>
      <c r="C304" s="193">
        <f t="shared" si="1"/>
        <v>6.995555556</v>
      </c>
      <c r="D304" s="103"/>
      <c r="E304" s="104">
        <v>1.3</v>
      </c>
      <c r="F304" s="105">
        <v>4.83</v>
      </c>
      <c r="G304" s="105">
        <f t="shared" si="2"/>
        <v>3.065</v>
      </c>
      <c r="H304" s="106">
        <v>0.48</v>
      </c>
      <c r="I304" s="106">
        <v>2.4</v>
      </c>
      <c r="J304" s="106">
        <f t="shared" si="3"/>
        <v>1.44</v>
      </c>
      <c r="K304" s="107">
        <f t="shared" si="4"/>
        <v>2.2525</v>
      </c>
      <c r="L304" s="107"/>
      <c r="M304" s="108">
        <v>7.0</v>
      </c>
      <c r="N304" s="109">
        <v>5.81</v>
      </c>
      <c r="O304" s="110">
        <v>2.5</v>
      </c>
      <c r="P304" s="106">
        <v>0.9</v>
      </c>
      <c r="Q304" s="110">
        <v>3.88</v>
      </c>
      <c r="R304" s="110">
        <v>12.44</v>
      </c>
      <c r="S304" s="154">
        <v>9.75</v>
      </c>
      <c r="T304" s="112">
        <v>4.5</v>
      </c>
      <c r="U304" s="113">
        <f t="shared" si="5"/>
        <v>6.49</v>
      </c>
      <c r="V304" s="113">
        <f t="shared" si="6"/>
        <v>2.7</v>
      </c>
      <c r="W304" s="113">
        <f t="shared" si="7"/>
        <v>3.19</v>
      </c>
      <c r="X304" s="113">
        <f t="shared" si="8"/>
        <v>11.40538462</v>
      </c>
      <c r="Y304" s="113"/>
      <c r="Z304" s="114">
        <v>9.63</v>
      </c>
      <c r="AA304" s="115">
        <v>9.15</v>
      </c>
      <c r="AB304" s="116">
        <v>15.7</v>
      </c>
      <c r="AC304" s="115">
        <v>14.18</v>
      </c>
      <c r="AD304" s="114">
        <v>3.65</v>
      </c>
      <c r="AE304" s="115">
        <v>5.68</v>
      </c>
      <c r="AF304" s="118">
        <f t="shared" si="9"/>
        <v>9.665</v>
      </c>
      <c r="AG304" s="119"/>
      <c r="AH304" s="120">
        <v>12.63</v>
      </c>
      <c r="AI304" s="106">
        <v>16.75</v>
      </c>
      <c r="AJ304" s="106">
        <f t="shared" si="10"/>
        <v>14.278</v>
      </c>
      <c r="AK304" s="106">
        <v>10.35</v>
      </c>
      <c r="AL304" s="106">
        <v>15.75</v>
      </c>
      <c r="AM304" s="118">
        <f t="shared" si="11"/>
        <v>12.51</v>
      </c>
      <c r="AN304" s="121">
        <f t="shared" si="12"/>
        <v>13.07666667</v>
      </c>
      <c r="AO304" s="122">
        <f t="shared" si="13"/>
        <v>7.7635</v>
      </c>
      <c r="AP304" s="122">
        <f t="shared" si="14"/>
        <v>6.187192982</v>
      </c>
      <c r="AQ304" s="122">
        <f t="shared" si="15"/>
        <v>6.995555556</v>
      </c>
      <c r="AR304" s="123">
        <f t="shared" si="16"/>
        <v>305</v>
      </c>
      <c r="AS304" s="107">
        <f t="shared" si="17"/>
        <v>30.27694444</v>
      </c>
      <c r="AT304" s="123">
        <f t="shared" si="18"/>
        <v>307</v>
      </c>
      <c r="AU304" s="107">
        <f t="shared" si="19"/>
        <v>43.35361111</v>
      </c>
      <c r="AV304" s="123">
        <f t="shared" si="20"/>
        <v>304</v>
      </c>
      <c r="AW304" s="107">
        <f t="shared" si="21"/>
        <v>48.20694444</v>
      </c>
      <c r="AX304" s="123">
        <f t="shared" si="22"/>
        <v>289</v>
      </c>
      <c r="AY304" s="121">
        <f t="shared" si="23"/>
        <v>35.13027778</v>
      </c>
      <c r="AZ304" s="123">
        <f t="shared" si="24"/>
        <v>301</v>
      </c>
      <c r="BA304" s="182"/>
      <c r="BB304" s="182"/>
      <c r="BC304" s="182"/>
      <c r="BD304" s="182"/>
      <c r="BE304" s="125"/>
      <c r="BF304" s="125"/>
      <c r="BG304" s="125"/>
      <c r="BH304" s="125"/>
      <c r="BI304" s="125"/>
      <c r="BJ304" s="125"/>
      <c r="BK304" s="125"/>
      <c r="BL304" s="125"/>
      <c r="BM304" s="125"/>
      <c r="BN304" s="100"/>
    </row>
    <row r="305" ht="30.0" customHeight="1">
      <c r="A305" s="157" t="s">
        <v>1481</v>
      </c>
      <c r="B305" s="157" t="s">
        <v>1508</v>
      </c>
      <c r="C305" s="128">
        <f t="shared" si="1"/>
        <v>7.67974359</v>
      </c>
      <c r="D305" s="129"/>
      <c r="E305" s="130">
        <v>6.15</v>
      </c>
      <c r="F305" s="131">
        <v>7.3</v>
      </c>
      <c r="G305" s="131">
        <f t="shared" si="2"/>
        <v>6.725</v>
      </c>
      <c r="H305" s="132">
        <v>2.93</v>
      </c>
      <c r="I305" s="132">
        <v>7.85</v>
      </c>
      <c r="J305" s="132">
        <f t="shared" si="3"/>
        <v>5.39</v>
      </c>
      <c r="K305" s="133">
        <f t="shared" si="4"/>
        <v>6.0575</v>
      </c>
      <c r="L305" s="133"/>
      <c r="M305" s="134">
        <v>7.0</v>
      </c>
      <c r="N305" s="135">
        <v>4.13</v>
      </c>
      <c r="O305" s="136">
        <v>9.38</v>
      </c>
      <c r="P305" s="132">
        <v>1.5</v>
      </c>
      <c r="Q305" s="136">
        <v>7.0</v>
      </c>
      <c r="R305" s="136">
        <v>15.88</v>
      </c>
      <c r="S305" s="137">
        <v>11.0</v>
      </c>
      <c r="T305" s="138">
        <v>7.38</v>
      </c>
      <c r="U305" s="139">
        <f t="shared" si="5"/>
        <v>5.77</v>
      </c>
      <c r="V305" s="139">
        <f t="shared" si="6"/>
        <v>4.44</v>
      </c>
      <c r="W305" s="139">
        <f t="shared" si="7"/>
        <v>8.19</v>
      </c>
      <c r="X305" s="139">
        <f t="shared" si="8"/>
        <v>14.00307692</v>
      </c>
      <c r="Y305" s="139"/>
      <c r="Z305" s="140">
        <v>11.93</v>
      </c>
      <c r="AA305" s="141">
        <v>4.43</v>
      </c>
      <c r="AB305" s="142">
        <v>16.85</v>
      </c>
      <c r="AC305" s="141">
        <v>5.63</v>
      </c>
      <c r="AD305" s="140">
        <v>13.4</v>
      </c>
      <c r="AE305" s="141">
        <v>11.03</v>
      </c>
      <c r="AF305" s="144">
        <f t="shared" si="9"/>
        <v>10.545</v>
      </c>
      <c r="AG305" s="145"/>
      <c r="AH305" s="146">
        <v>5.35</v>
      </c>
      <c r="AI305" s="132">
        <v>7.88</v>
      </c>
      <c r="AJ305" s="132">
        <f t="shared" si="10"/>
        <v>6.362</v>
      </c>
      <c r="AK305" s="132">
        <v>5.43</v>
      </c>
      <c r="AL305" s="132">
        <v>5.0</v>
      </c>
      <c r="AM305" s="144">
        <f t="shared" si="11"/>
        <v>5.258</v>
      </c>
      <c r="AN305" s="147">
        <f t="shared" si="12"/>
        <v>5.74</v>
      </c>
      <c r="AO305" s="148">
        <f t="shared" si="13"/>
        <v>9.732333333</v>
      </c>
      <c r="AP305" s="148">
        <f t="shared" si="14"/>
        <v>5.519122807</v>
      </c>
      <c r="AQ305" s="148">
        <f t="shared" si="15"/>
        <v>7.67974359</v>
      </c>
      <c r="AR305" s="149">
        <f t="shared" si="16"/>
        <v>301</v>
      </c>
      <c r="AS305" s="133">
        <f t="shared" si="17"/>
        <v>39.09032051</v>
      </c>
      <c r="AT305" s="149">
        <f t="shared" si="18"/>
        <v>298</v>
      </c>
      <c r="AU305" s="133">
        <f t="shared" si="19"/>
        <v>44.83032051</v>
      </c>
      <c r="AV305" s="149">
        <f t="shared" si="20"/>
        <v>303</v>
      </c>
      <c r="AW305" s="133">
        <f t="shared" si="21"/>
        <v>37.02698718</v>
      </c>
      <c r="AX305" s="149">
        <f t="shared" si="22"/>
        <v>304</v>
      </c>
      <c r="AY305" s="147">
        <f t="shared" si="23"/>
        <v>31.28698718</v>
      </c>
      <c r="AZ305" s="149">
        <f t="shared" si="24"/>
        <v>304</v>
      </c>
      <c r="BA305" s="181"/>
      <c r="BB305" s="181"/>
      <c r="BC305" s="181"/>
      <c r="BD305" s="181"/>
      <c r="BE305" s="152"/>
      <c r="BF305" s="152"/>
      <c r="BG305" s="152"/>
      <c r="BH305" s="152"/>
      <c r="BI305" s="152"/>
      <c r="BJ305" s="152"/>
      <c r="BK305" s="152"/>
      <c r="BL305" s="152"/>
      <c r="BM305" s="152"/>
      <c r="BN305" s="100"/>
    </row>
    <row r="306" ht="30.0" customHeight="1">
      <c r="A306" s="153" t="s">
        <v>4914</v>
      </c>
      <c r="B306" s="153" t="s">
        <v>4314</v>
      </c>
      <c r="C306" s="102">
        <f t="shared" si="1"/>
        <v>6.068632479</v>
      </c>
      <c r="D306" s="103"/>
      <c r="E306" s="104">
        <v>1.33</v>
      </c>
      <c r="F306" s="105">
        <v>3.2</v>
      </c>
      <c r="G306" s="105">
        <f t="shared" si="2"/>
        <v>2.265</v>
      </c>
      <c r="H306" s="106">
        <v>0.55</v>
      </c>
      <c r="I306" s="106">
        <v>3.23</v>
      </c>
      <c r="J306" s="106">
        <f t="shared" si="3"/>
        <v>1.89</v>
      </c>
      <c r="K306" s="107">
        <f t="shared" si="4"/>
        <v>2.0775</v>
      </c>
      <c r="L306" s="107"/>
      <c r="M306" s="108">
        <v>7.0</v>
      </c>
      <c r="N306" s="109">
        <v>5.2</v>
      </c>
      <c r="O306" s="110">
        <v>4.5</v>
      </c>
      <c r="P306" s="106">
        <v>1.85</v>
      </c>
      <c r="Q306" s="110">
        <v>5.44</v>
      </c>
      <c r="R306" s="110">
        <v>10.88</v>
      </c>
      <c r="S306" s="154">
        <v>7.5</v>
      </c>
      <c r="T306" s="112">
        <v>4.38</v>
      </c>
      <c r="U306" s="113">
        <f t="shared" si="5"/>
        <v>6.228571429</v>
      </c>
      <c r="V306" s="113">
        <f t="shared" si="6"/>
        <v>3.115</v>
      </c>
      <c r="W306" s="113">
        <f t="shared" si="7"/>
        <v>4.97</v>
      </c>
      <c r="X306" s="113">
        <f t="shared" si="8"/>
        <v>9.58</v>
      </c>
      <c r="Y306" s="113"/>
      <c r="Z306" s="114">
        <v>10.5</v>
      </c>
      <c r="AA306" s="115">
        <v>10.48</v>
      </c>
      <c r="AB306" s="116">
        <v>14.05</v>
      </c>
      <c r="AC306" s="115">
        <v>14.53</v>
      </c>
      <c r="AD306" s="114">
        <v>10.35</v>
      </c>
      <c r="AE306" s="115">
        <v>7.6</v>
      </c>
      <c r="AF306" s="118">
        <f t="shared" si="9"/>
        <v>11.25166667</v>
      </c>
      <c r="AG306" s="119"/>
      <c r="AH306" s="120">
        <v>6.78</v>
      </c>
      <c r="AI306" s="106">
        <v>9.33</v>
      </c>
      <c r="AJ306" s="106">
        <f t="shared" si="10"/>
        <v>7.8</v>
      </c>
      <c r="AK306" s="106">
        <v>2.0</v>
      </c>
      <c r="AL306" s="106">
        <v>9.75</v>
      </c>
      <c r="AM306" s="118">
        <f t="shared" si="11"/>
        <v>5.1</v>
      </c>
      <c r="AN306" s="121">
        <f t="shared" si="12"/>
        <v>6.106666667</v>
      </c>
      <c r="AO306" s="122">
        <f t="shared" si="13"/>
        <v>6.899</v>
      </c>
      <c r="AP306" s="122">
        <f t="shared" si="14"/>
        <v>5.194561404</v>
      </c>
      <c r="AQ306" s="122">
        <f t="shared" si="15"/>
        <v>6.068632479</v>
      </c>
      <c r="AR306" s="123">
        <f t="shared" si="16"/>
        <v>309</v>
      </c>
      <c r="AS306" s="107">
        <f t="shared" si="17"/>
        <v>27.72476496</v>
      </c>
      <c r="AT306" s="123">
        <f t="shared" si="18"/>
        <v>309</v>
      </c>
      <c r="AU306" s="107">
        <f t="shared" si="19"/>
        <v>33.83143162</v>
      </c>
      <c r="AV306" s="123">
        <f t="shared" si="20"/>
        <v>308</v>
      </c>
      <c r="AW306" s="107">
        <f t="shared" si="21"/>
        <v>31.62809829</v>
      </c>
      <c r="AX306" s="123">
        <f t="shared" si="22"/>
        <v>307</v>
      </c>
      <c r="AY306" s="121">
        <f t="shared" si="23"/>
        <v>25.52143162</v>
      </c>
      <c r="AZ306" s="123">
        <f t="shared" si="24"/>
        <v>308</v>
      </c>
      <c r="BA306" s="180"/>
      <c r="BB306" s="180"/>
      <c r="BC306" s="180"/>
      <c r="BD306" s="180"/>
      <c r="BE306" s="125"/>
      <c r="BF306" s="125"/>
      <c r="BG306" s="125"/>
      <c r="BH306" s="125"/>
      <c r="BI306" s="125"/>
      <c r="BJ306" s="125"/>
      <c r="BK306" s="125"/>
      <c r="BL306" s="125"/>
      <c r="BM306" s="125"/>
      <c r="BN306" s="100"/>
    </row>
    <row r="307" ht="30.0" customHeight="1">
      <c r="A307" s="127" t="s">
        <v>4076</v>
      </c>
      <c r="B307" s="127" t="s">
        <v>4077</v>
      </c>
      <c r="C307" s="128">
        <f t="shared" si="1"/>
        <v>7.836752137</v>
      </c>
      <c r="D307" s="129"/>
      <c r="E307" s="131">
        <v>7.18</v>
      </c>
      <c r="F307" s="131">
        <v>5.8</v>
      </c>
      <c r="G307" s="131">
        <f t="shared" si="2"/>
        <v>6.49</v>
      </c>
      <c r="H307" s="132">
        <v>3.68</v>
      </c>
      <c r="I307" s="132">
        <v>2.7</v>
      </c>
      <c r="J307" s="132">
        <f t="shared" si="3"/>
        <v>3.19</v>
      </c>
      <c r="K307" s="133">
        <f t="shared" si="4"/>
        <v>4.84</v>
      </c>
      <c r="L307" s="133"/>
      <c r="M307" s="134">
        <v>7.0</v>
      </c>
      <c r="N307" s="135">
        <v>5.83</v>
      </c>
      <c r="O307" s="136">
        <v>10.63</v>
      </c>
      <c r="P307" s="132">
        <v>2.45</v>
      </c>
      <c r="Q307" s="136">
        <v>9.19</v>
      </c>
      <c r="R307" s="136">
        <v>14.88</v>
      </c>
      <c r="S307" s="137">
        <v>9.63</v>
      </c>
      <c r="T307" s="138">
        <v>5.75</v>
      </c>
      <c r="U307" s="139">
        <f t="shared" si="5"/>
        <v>6.498571429</v>
      </c>
      <c r="V307" s="139">
        <f t="shared" si="6"/>
        <v>4.1</v>
      </c>
      <c r="W307" s="139">
        <f t="shared" si="7"/>
        <v>9.91</v>
      </c>
      <c r="X307" s="139">
        <f t="shared" si="8"/>
        <v>12.86076923</v>
      </c>
      <c r="Y307" s="139"/>
      <c r="Z307" s="140">
        <v>10.15</v>
      </c>
      <c r="AA307" s="141">
        <v>3.68</v>
      </c>
      <c r="AB307" s="142">
        <v>8.7</v>
      </c>
      <c r="AC307" s="141">
        <v>3.38</v>
      </c>
      <c r="AD307" s="140">
        <v>11.9</v>
      </c>
      <c r="AE307" s="141">
        <v>3.9</v>
      </c>
      <c r="AF307" s="144">
        <f t="shared" si="9"/>
        <v>6.951666667</v>
      </c>
      <c r="AG307" s="145"/>
      <c r="AH307" s="146">
        <v>13.98</v>
      </c>
      <c r="AI307" s="132">
        <v>11.75</v>
      </c>
      <c r="AJ307" s="132">
        <f t="shared" si="10"/>
        <v>13.088</v>
      </c>
      <c r="AK307" s="132">
        <v>3.3</v>
      </c>
      <c r="AL307" s="132">
        <v>14.75</v>
      </c>
      <c r="AM307" s="144">
        <f t="shared" si="11"/>
        <v>7.88</v>
      </c>
      <c r="AN307" s="147">
        <f t="shared" si="12"/>
        <v>10.17666667</v>
      </c>
      <c r="AO307" s="148">
        <f t="shared" si="13"/>
        <v>10.446</v>
      </c>
      <c r="AP307" s="148">
        <f t="shared" si="14"/>
        <v>5.090175439</v>
      </c>
      <c r="AQ307" s="148">
        <f t="shared" si="15"/>
        <v>7.836752137</v>
      </c>
      <c r="AR307" s="149">
        <f t="shared" si="16"/>
        <v>300</v>
      </c>
      <c r="AS307" s="133">
        <f t="shared" si="17"/>
        <v>38.16850427</v>
      </c>
      <c r="AT307" s="149">
        <f t="shared" si="18"/>
        <v>300</v>
      </c>
      <c r="AU307" s="133">
        <f t="shared" si="19"/>
        <v>48.34517094</v>
      </c>
      <c r="AV307" s="149">
        <f t="shared" si="20"/>
        <v>296</v>
      </c>
      <c r="AW307" s="133">
        <f t="shared" si="21"/>
        <v>46.69683761</v>
      </c>
      <c r="AX307" s="149">
        <f t="shared" si="22"/>
        <v>295</v>
      </c>
      <c r="AY307" s="147">
        <f t="shared" si="23"/>
        <v>36.52017094</v>
      </c>
      <c r="AZ307" s="149">
        <f t="shared" si="24"/>
        <v>298</v>
      </c>
      <c r="BA307" s="179"/>
      <c r="BB307" s="179"/>
      <c r="BC307" s="179"/>
      <c r="BD307" s="179"/>
      <c r="BE307" s="152"/>
      <c r="BF307" s="152"/>
      <c r="BG307" s="152"/>
      <c r="BH307" s="152"/>
      <c r="BI307" s="152"/>
      <c r="BJ307" s="152"/>
      <c r="BK307" s="152"/>
      <c r="BL307" s="152"/>
      <c r="BM307" s="152"/>
      <c r="BN307" s="100"/>
    </row>
    <row r="308" ht="30.0" customHeight="1">
      <c r="A308" s="162" t="s">
        <v>1657</v>
      </c>
      <c r="B308" s="162" t="s">
        <v>1658</v>
      </c>
      <c r="C308" s="102">
        <f t="shared" si="1"/>
        <v>8.395470085</v>
      </c>
      <c r="D308" s="103"/>
      <c r="E308" s="104">
        <v>8.33</v>
      </c>
      <c r="F308" s="105">
        <v>6.35</v>
      </c>
      <c r="G308" s="105">
        <f t="shared" si="2"/>
        <v>7.34</v>
      </c>
      <c r="H308" s="106">
        <v>1.23</v>
      </c>
      <c r="I308" s="106">
        <v>0.5</v>
      </c>
      <c r="J308" s="106">
        <f t="shared" si="3"/>
        <v>0.865</v>
      </c>
      <c r="K308" s="107">
        <f t="shared" si="4"/>
        <v>4.1025</v>
      </c>
      <c r="L308" s="107"/>
      <c r="M308" s="108">
        <v>7.0</v>
      </c>
      <c r="N308" s="109">
        <v>5.2</v>
      </c>
      <c r="O308" s="110">
        <v>8.75</v>
      </c>
      <c r="P308" s="106">
        <v>0.3</v>
      </c>
      <c r="Q308" s="110">
        <v>13.25</v>
      </c>
      <c r="R308" s="110">
        <v>16.81</v>
      </c>
      <c r="S308" s="154">
        <v>9.5</v>
      </c>
      <c r="T308" s="112">
        <v>6.75</v>
      </c>
      <c r="U308" s="113">
        <f t="shared" si="5"/>
        <v>6.228571429</v>
      </c>
      <c r="V308" s="113">
        <f t="shared" si="6"/>
        <v>3.525</v>
      </c>
      <c r="W308" s="113">
        <f t="shared" si="7"/>
        <v>11</v>
      </c>
      <c r="X308" s="113">
        <f t="shared" si="8"/>
        <v>13.99846154</v>
      </c>
      <c r="Y308" s="113"/>
      <c r="Z308" s="114">
        <v>10.33</v>
      </c>
      <c r="AA308" s="115">
        <v>8.0</v>
      </c>
      <c r="AB308" s="116">
        <v>14.03</v>
      </c>
      <c r="AC308" s="115">
        <v>13.28</v>
      </c>
      <c r="AD308" s="114">
        <v>14.1</v>
      </c>
      <c r="AE308" s="115">
        <v>2.95</v>
      </c>
      <c r="AF308" s="118">
        <f t="shared" si="9"/>
        <v>10.44833333</v>
      </c>
      <c r="AG308" s="119"/>
      <c r="AH308" s="120">
        <v>11.08</v>
      </c>
      <c r="AI308" s="106">
        <v>17.5</v>
      </c>
      <c r="AJ308" s="106">
        <f t="shared" si="10"/>
        <v>13.648</v>
      </c>
      <c r="AK308" s="106">
        <v>4.63</v>
      </c>
      <c r="AL308" s="106">
        <v>11.0</v>
      </c>
      <c r="AM308" s="118">
        <f t="shared" si="11"/>
        <v>7.178</v>
      </c>
      <c r="AN308" s="121">
        <f t="shared" si="12"/>
        <v>9.986666667</v>
      </c>
      <c r="AO308" s="122">
        <f t="shared" si="13"/>
        <v>11.632</v>
      </c>
      <c r="AP308" s="122">
        <f t="shared" si="14"/>
        <v>4.988596491</v>
      </c>
      <c r="AQ308" s="122">
        <f t="shared" si="15"/>
        <v>8.395470085</v>
      </c>
      <c r="AR308" s="123">
        <f t="shared" si="16"/>
        <v>294</v>
      </c>
      <c r="AS308" s="107">
        <f t="shared" si="17"/>
        <v>41.1567735</v>
      </c>
      <c r="AT308" s="123">
        <f t="shared" si="18"/>
        <v>291</v>
      </c>
      <c r="AU308" s="107">
        <f t="shared" si="19"/>
        <v>51.14344017</v>
      </c>
      <c r="AV308" s="123">
        <f t="shared" si="20"/>
        <v>291</v>
      </c>
      <c r="AW308" s="107">
        <f t="shared" si="21"/>
        <v>46.0667735</v>
      </c>
      <c r="AX308" s="123">
        <f t="shared" si="22"/>
        <v>297</v>
      </c>
      <c r="AY308" s="121">
        <f t="shared" si="23"/>
        <v>36.08010684</v>
      </c>
      <c r="AZ308" s="123">
        <f t="shared" si="24"/>
        <v>299</v>
      </c>
      <c r="BA308" s="182"/>
      <c r="BB308" s="182"/>
      <c r="BC308" s="182"/>
      <c r="BD308" s="182"/>
      <c r="BE308" s="125"/>
      <c r="BF308" s="125"/>
      <c r="BG308" s="125"/>
      <c r="BH308" s="125"/>
      <c r="BI308" s="125"/>
      <c r="BJ308" s="125"/>
      <c r="BK308" s="125"/>
      <c r="BL308" s="125"/>
      <c r="BM308" s="125"/>
      <c r="BN308" s="100"/>
    </row>
    <row r="309" ht="30.0" customHeight="1">
      <c r="A309" s="127" t="s">
        <v>3302</v>
      </c>
      <c r="B309" s="127" t="s">
        <v>455</v>
      </c>
      <c r="C309" s="128">
        <f t="shared" si="1"/>
        <v>6.732222222</v>
      </c>
      <c r="D309" s="129"/>
      <c r="E309" s="168">
        <v>4.2</v>
      </c>
      <c r="F309" s="168">
        <v>4.25</v>
      </c>
      <c r="G309" s="131">
        <f t="shared" si="2"/>
        <v>4.225</v>
      </c>
      <c r="H309" s="132">
        <v>2.4</v>
      </c>
      <c r="I309" s="132">
        <v>1.95</v>
      </c>
      <c r="J309" s="132">
        <f t="shared" si="3"/>
        <v>2.175</v>
      </c>
      <c r="K309" s="133">
        <f t="shared" si="4"/>
        <v>3.2</v>
      </c>
      <c r="L309" s="133"/>
      <c r="M309" s="134">
        <v>7.0</v>
      </c>
      <c r="N309" s="135">
        <v>5.45</v>
      </c>
      <c r="O309" s="136">
        <v>7.19</v>
      </c>
      <c r="P309" s="132">
        <v>1.8</v>
      </c>
      <c r="Q309" s="136">
        <v>5.75</v>
      </c>
      <c r="R309" s="136">
        <v>15.88</v>
      </c>
      <c r="S309" s="137">
        <v>10.88</v>
      </c>
      <c r="T309" s="138">
        <v>5.75</v>
      </c>
      <c r="U309" s="139">
        <f t="shared" si="5"/>
        <v>6.335714286</v>
      </c>
      <c r="V309" s="139">
        <f t="shared" si="6"/>
        <v>3.775</v>
      </c>
      <c r="W309" s="139">
        <f t="shared" si="7"/>
        <v>6.47</v>
      </c>
      <c r="X309" s="139">
        <f t="shared" si="8"/>
        <v>13.95692308</v>
      </c>
      <c r="Y309" s="139"/>
      <c r="Z309" s="140">
        <v>10.23</v>
      </c>
      <c r="AA309" s="141">
        <v>1.65</v>
      </c>
      <c r="AB309" s="142">
        <v>14.95</v>
      </c>
      <c r="AC309" s="141">
        <v>5.25</v>
      </c>
      <c r="AD309" s="140">
        <v>14.65</v>
      </c>
      <c r="AE309" s="141">
        <v>5.1</v>
      </c>
      <c r="AF309" s="144">
        <f t="shared" si="9"/>
        <v>8.638333333</v>
      </c>
      <c r="AG309" s="145"/>
      <c r="AH309" s="146">
        <v>8.75</v>
      </c>
      <c r="AI309" s="132">
        <v>9.63</v>
      </c>
      <c r="AJ309" s="132">
        <f t="shared" si="10"/>
        <v>9.102</v>
      </c>
      <c r="AK309" s="132">
        <v>2.4</v>
      </c>
      <c r="AL309" s="132">
        <v>7.75</v>
      </c>
      <c r="AM309" s="144">
        <f t="shared" si="11"/>
        <v>4.54</v>
      </c>
      <c r="AN309" s="147">
        <f t="shared" si="12"/>
        <v>6.613333333</v>
      </c>
      <c r="AO309" s="148">
        <f t="shared" si="13"/>
        <v>9.102833333</v>
      </c>
      <c r="AP309" s="148">
        <f t="shared" si="14"/>
        <v>4.236842105</v>
      </c>
      <c r="AQ309" s="148">
        <f t="shared" si="15"/>
        <v>6.732222222</v>
      </c>
      <c r="AR309" s="149">
        <f t="shared" si="16"/>
        <v>306</v>
      </c>
      <c r="AS309" s="133">
        <f t="shared" si="17"/>
        <v>33.54611111</v>
      </c>
      <c r="AT309" s="149">
        <f t="shared" si="18"/>
        <v>304</v>
      </c>
      <c r="AU309" s="133">
        <f t="shared" si="19"/>
        <v>40.15944444</v>
      </c>
      <c r="AV309" s="149">
        <f t="shared" si="20"/>
        <v>305</v>
      </c>
      <c r="AW309" s="133">
        <f t="shared" si="21"/>
        <v>35.34111111</v>
      </c>
      <c r="AX309" s="149">
        <f t="shared" si="22"/>
        <v>305</v>
      </c>
      <c r="AY309" s="147">
        <f t="shared" si="23"/>
        <v>28.72777778</v>
      </c>
      <c r="AZ309" s="149">
        <f t="shared" si="24"/>
        <v>306</v>
      </c>
      <c r="BA309" s="179"/>
      <c r="BB309" s="179"/>
      <c r="BC309" s="179"/>
      <c r="BD309" s="179"/>
      <c r="BE309" s="152"/>
      <c r="BF309" s="152"/>
      <c r="BG309" s="152"/>
      <c r="BH309" s="152"/>
      <c r="BI309" s="152"/>
      <c r="BJ309" s="152"/>
      <c r="BK309" s="152"/>
      <c r="BL309" s="152"/>
      <c r="BM309" s="152"/>
      <c r="BN309" s="100"/>
    </row>
    <row r="310" ht="30.0" customHeight="1">
      <c r="A310" s="153" t="s">
        <v>4026</v>
      </c>
      <c r="B310" s="153" t="s">
        <v>4027</v>
      </c>
      <c r="C310" s="102">
        <f t="shared" si="1"/>
        <v>5.032393162</v>
      </c>
      <c r="D310" s="103"/>
      <c r="E310" s="105">
        <v>1.85</v>
      </c>
      <c r="F310" s="105">
        <v>1.0</v>
      </c>
      <c r="G310" s="105">
        <f t="shared" si="2"/>
        <v>1.425</v>
      </c>
      <c r="H310" s="106">
        <v>1.0</v>
      </c>
      <c r="I310" s="106">
        <v>1.0</v>
      </c>
      <c r="J310" s="106">
        <f t="shared" si="3"/>
        <v>1</v>
      </c>
      <c r="K310" s="107">
        <f t="shared" si="4"/>
        <v>1.2125</v>
      </c>
      <c r="L310" s="107"/>
      <c r="M310" s="108">
        <v>7.0</v>
      </c>
      <c r="N310" s="109">
        <v>0.69</v>
      </c>
      <c r="O310" s="110">
        <v>5.81</v>
      </c>
      <c r="P310" s="106">
        <v>1.0</v>
      </c>
      <c r="Q310" s="110">
        <v>4.56</v>
      </c>
      <c r="R310" s="110">
        <v>7.44</v>
      </c>
      <c r="S310" s="154">
        <v>6.88</v>
      </c>
      <c r="T310" s="112">
        <v>2.75</v>
      </c>
      <c r="U310" s="113">
        <f t="shared" si="5"/>
        <v>4.295714286</v>
      </c>
      <c r="V310" s="113">
        <f t="shared" si="6"/>
        <v>1.875</v>
      </c>
      <c r="W310" s="113">
        <f t="shared" si="7"/>
        <v>5.185</v>
      </c>
      <c r="X310" s="113">
        <f t="shared" si="8"/>
        <v>7.224615385</v>
      </c>
      <c r="Y310" s="113"/>
      <c r="Z310" s="114">
        <v>10.15</v>
      </c>
      <c r="AA310" s="115">
        <v>7.1</v>
      </c>
      <c r="AB310" s="116">
        <v>10.98</v>
      </c>
      <c r="AC310" s="115">
        <v>10.68</v>
      </c>
      <c r="AD310" s="114">
        <v>13.95</v>
      </c>
      <c r="AE310" s="115">
        <v>5.93</v>
      </c>
      <c r="AF310" s="118">
        <f t="shared" si="9"/>
        <v>9.798333333</v>
      </c>
      <c r="AG310" s="119"/>
      <c r="AH310" s="120">
        <v>9.48</v>
      </c>
      <c r="AI310" s="106">
        <v>10.63</v>
      </c>
      <c r="AJ310" s="106">
        <f t="shared" si="10"/>
        <v>9.94</v>
      </c>
      <c r="AK310" s="106">
        <v>1.4</v>
      </c>
      <c r="AL310" s="106">
        <v>4.0</v>
      </c>
      <c r="AM310" s="118">
        <f t="shared" si="11"/>
        <v>2.44</v>
      </c>
      <c r="AN310" s="121">
        <f t="shared" si="12"/>
        <v>6.065</v>
      </c>
      <c r="AO310" s="122">
        <f t="shared" si="13"/>
        <v>6.643666667</v>
      </c>
      <c r="AP310" s="122">
        <f t="shared" si="14"/>
        <v>3.336315789</v>
      </c>
      <c r="AQ310" s="122">
        <f t="shared" si="15"/>
        <v>5.032393162</v>
      </c>
      <c r="AR310" s="123">
        <f t="shared" si="16"/>
        <v>311</v>
      </c>
      <c r="AS310" s="107">
        <f t="shared" si="17"/>
        <v>20.45561966</v>
      </c>
      <c r="AT310" s="123">
        <f t="shared" si="18"/>
        <v>311</v>
      </c>
      <c r="AU310" s="107">
        <f t="shared" si="19"/>
        <v>26.52061966</v>
      </c>
      <c r="AV310" s="123">
        <f t="shared" si="20"/>
        <v>311</v>
      </c>
      <c r="AW310" s="107">
        <f t="shared" si="21"/>
        <v>24.09728632</v>
      </c>
      <c r="AX310" s="123">
        <f t="shared" si="22"/>
        <v>311</v>
      </c>
      <c r="AY310" s="121">
        <f t="shared" si="23"/>
        <v>18.03228632</v>
      </c>
      <c r="AZ310" s="123">
        <f t="shared" si="24"/>
        <v>311</v>
      </c>
      <c r="BA310" s="180"/>
      <c r="BB310" s="180"/>
      <c r="BC310" s="180"/>
      <c r="BD310" s="180"/>
      <c r="BE310" s="125"/>
      <c r="BF310" s="125"/>
      <c r="BG310" s="125"/>
      <c r="BH310" s="125"/>
      <c r="BI310" s="125"/>
      <c r="BJ310" s="125"/>
      <c r="BK310" s="125"/>
      <c r="BL310" s="125"/>
      <c r="BM310" s="125"/>
      <c r="BN310" s="100"/>
    </row>
    <row r="311" ht="30.0" customHeight="1">
      <c r="A311" s="127" t="s">
        <v>3735</v>
      </c>
      <c r="B311" s="127" t="s">
        <v>3736</v>
      </c>
      <c r="C311" s="128">
        <f t="shared" si="1"/>
        <v>6.435982906</v>
      </c>
      <c r="D311" s="129"/>
      <c r="E311" s="131">
        <v>11.38</v>
      </c>
      <c r="F311" s="131">
        <v>6.45</v>
      </c>
      <c r="G311" s="131">
        <f t="shared" si="2"/>
        <v>8.915</v>
      </c>
      <c r="H311" s="132">
        <v>0.0</v>
      </c>
      <c r="I311" s="132">
        <v>0.0</v>
      </c>
      <c r="J311" s="132">
        <f t="shared" si="3"/>
        <v>0</v>
      </c>
      <c r="K311" s="133">
        <f t="shared" si="4"/>
        <v>4.4575</v>
      </c>
      <c r="L311" s="133"/>
      <c r="M311" s="134">
        <v>7.0</v>
      </c>
      <c r="N311" s="135">
        <v>0.0</v>
      </c>
      <c r="O311" s="136">
        <v>9.69</v>
      </c>
      <c r="P311" s="132">
        <v>0.0</v>
      </c>
      <c r="Q311" s="136">
        <v>11.06</v>
      </c>
      <c r="R311" s="136">
        <v>15.63</v>
      </c>
      <c r="S311" s="137">
        <v>10.88</v>
      </c>
      <c r="T311" s="138">
        <v>3.75</v>
      </c>
      <c r="U311" s="139">
        <f t="shared" si="5"/>
        <v>4</v>
      </c>
      <c r="V311" s="139">
        <f t="shared" si="6"/>
        <v>1.875</v>
      </c>
      <c r="W311" s="139">
        <f t="shared" si="7"/>
        <v>10.375</v>
      </c>
      <c r="X311" s="139">
        <f t="shared" si="8"/>
        <v>13.80307692</v>
      </c>
      <c r="Y311" s="139"/>
      <c r="Z311" s="140">
        <v>14.38</v>
      </c>
      <c r="AA311" s="141">
        <v>0.0</v>
      </c>
      <c r="AB311" s="142">
        <v>16.55</v>
      </c>
      <c r="AC311" s="141">
        <v>0.0</v>
      </c>
      <c r="AD311" s="140">
        <v>14.8</v>
      </c>
      <c r="AE311" s="141">
        <v>0.0</v>
      </c>
      <c r="AF311" s="144">
        <f t="shared" si="9"/>
        <v>7.621666667</v>
      </c>
      <c r="AG311" s="145"/>
      <c r="AH311" s="146">
        <v>5.73</v>
      </c>
      <c r="AI311" s="132">
        <v>10.13</v>
      </c>
      <c r="AJ311" s="132">
        <f t="shared" si="10"/>
        <v>7.49</v>
      </c>
      <c r="AK311" s="132">
        <v>0.0</v>
      </c>
      <c r="AL311" s="132">
        <v>2.5</v>
      </c>
      <c r="AM311" s="144">
        <f t="shared" si="11"/>
        <v>1</v>
      </c>
      <c r="AN311" s="147">
        <f t="shared" si="12"/>
        <v>4.015</v>
      </c>
      <c r="AO311" s="148">
        <f t="shared" si="13"/>
        <v>11.07516667</v>
      </c>
      <c r="AP311" s="148">
        <f t="shared" si="14"/>
        <v>1.552631579</v>
      </c>
      <c r="AQ311" s="148">
        <f t="shared" si="15"/>
        <v>6.435982906</v>
      </c>
      <c r="AR311" s="149">
        <f t="shared" si="16"/>
        <v>307</v>
      </c>
      <c r="AS311" s="133">
        <f t="shared" si="17"/>
        <v>33.03946581</v>
      </c>
      <c r="AT311" s="149">
        <f t="shared" si="18"/>
        <v>305</v>
      </c>
      <c r="AU311" s="133">
        <f t="shared" si="19"/>
        <v>37.05446581</v>
      </c>
      <c r="AV311" s="149">
        <f t="shared" si="20"/>
        <v>306</v>
      </c>
      <c r="AW311" s="133">
        <f t="shared" si="21"/>
        <v>25.35946581</v>
      </c>
      <c r="AX311" s="149">
        <f t="shared" si="22"/>
        <v>310</v>
      </c>
      <c r="AY311" s="147">
        <f t="shared" si="23"/>
        <v>21.34446581</v>
      </c>
      <c r="AZ311" s="149">
        <f t="shared" si="24"/>
        <v>309</v>
      </c>
      <c r="BA311" s="179"/>
      <c r="BB311" s="179"/>
      <c r="BC311" s="179"/>
      <c r="BD311" s="179"/>
      <c r="BE311" s="152"/>
      <c r="BF311" s="152"/>
      <c r="BG311" s="152"/>
      <c r="BH311" s="152"/>
      <c r="BI311" s="152"/>
      <c r="BJ311" s="152"/>
      <c r="BK311" s="152"/>
      <c r="BL311" s="152"/>
      <c r="BM311" s="152"/>
      <c r="BN311" s="100"/>
    </row>
    <row r="312" ht="30.0" customHeight="1">
      <c r="A312" s="101" t="s">
        <v>393</v>
      </c>
      <c r="B312" s="101" t="s">
        <v>329</v>
      </c>
      <c r="C312" s="193">
        <f t="shared" si="1"/>
        <v>3.441025641</v>
      </c>
      <c r="D312" s="103"/>
      <c r="E312" s="104">
        <v>1.0</v>
      </c>
      <c r="F312" s="105">
        <v>2.2</v>
      </c>
      <c r="G312" s="105">
        <f t="shared" si="2"/>
        <v>1.6</v>
      </c>
      <c r="H312" s="106">
        <v>0.0</v>
      </c>
      <c r="I312" s="106">
        <v>0.3</v>
      </c>
      <c r="J312" s="106">
        <f t="shared" si="3"/>
        <v>0.15</v>
      </c>
      <c r="K312" s="107">
        <f t="shared" si="4"/>
        <v>0.875</v>
      </c>
      <c r="L312" s="107"/>
      <c r="M312" s="108">
        <v>7.0</v>
      </c>
      <c r="N312" s="109">
        <v>1.95</v>
      </c>
      <c r="O312" s="110">
        <v>4.25</v>
      </c>
      <c r="P312" s="106">
        <v>0.0</v>
      </c>
      <c r="Q312" s="110">
        <v>3.81</v>
      </c>
      <c r="R312" s="110">
        <v>5.63</v>
      </c>
      <c r="S312" s="154">
        <v>7.63</v>
      </c>
      <c r="T312" s="112">
        <v>1.0</v>
      </c>
      <c r="U312" s="113">
        <f t="shared" si="5"/>
        <v>4.835714286</v>
      </c>
      <c r="V312" s="113">
        <f t="shared" si="6"/>
        <v>0.5</v>
      </c>
      <c r="W312" s="113">
        <f t="shared" si="7"/>
        <v>4.03</v>
      </c>
      <c r="X312" s="113">
        <f t="shared" si="8"/>
        <v>6.399230769</v>
      </c>
      <c r="Y312" s="113"/>
      <c r="Z312" s="114">
        <v>13.48</v>
      </c>
      <c r="AA312" s="115">
        <v>0.0</v>
      </c>
      <c r="AB312" s="116">
        <v>14.4</v>
      </c>
      <c r="AC312" s="115">
        <v>4.28</v>
      </c>
      <c r="AD312" s="114">
        <v>9.65</v>
      </c>
      <c r="AE312" s="115">
        <v>0.0</v>
      </c>
      <c r="AF312" s="118">
        <f t="shared" si="9"/>
        <v>6.968333333</v>
      </c>
      <c r="AG312" s="119"/>
      <c r="AH312" s="120">
        <v>2.8</v>
      </c>
      <c r="AI312" s="106">
        <v>4.5</v>
      </c>
      <c r="AJ312" s="106">
        <f t="shared" si="10"/>
        <v>3.48</v>
      </c>
      <c r="AK312" s="106">
        <v>0.0</v>
      </c>
      <c r="AL312" s="106">
        <v>0.0</v>
      </c>
      <c r="AM312" s="118">
        <f t="shared" si="11"/>
        <v>0</v>
      </c>
      <c r="AN312" s="121">
        <f t="shared" si="12"/>
        <v>1.683333333</v>
      </c>
      <c r="AO312" s="122">
        <f t="shared" si="13"/>
        <v>5.237666667</v>
      </c>
      <c r="AP312" s="122">
        <f t="shared" si="14"/>
        <v>1.549824561</v>
      </c>
      <c r="AQ312" s="122">
        <f t="shared" si="15"/>
        <v>3.441025641</v>
      </c>
      <c r="AR312" s="123">
        <f t="shared" si="16"/>
        <v>313</v>
      </c>
      <c r="AS312" s="107">
        <f t="shared" si="17"/>
        <v>15.32538462</v>
      </c>
      <c r="AT312" s="123">
        <f t="shared" si="18"/>
        <v>314</v>
      </c>
      <c r="AU312" s="107">
        <f t="shared" si="19"/>
        <v>17.00871795</v>
      </c>
      <c r="AV312" s="123">
        <f t="shared" si="20"/>
        <v>314</v>
      </c>
      <c r="AW312" s="107">
        <f t="shared" si="21"/>
        <v>13.07371795</v>
      </c>
      <c r="AX312" s="123">
        <f t="shared" si="22"/>
        <v>313</v>
      </c>
      <c r="AY312" s="121">
        <f t="shared" si="23"/>
        <v>11.39038462</v>
      </c>
      <c r="AZ312" s="123">
        <f t="shared" si="24"/>
        <v>313</v>
      </c>
      <c r="BA312" s="182"/>
      <c r="BB312" s="182"/>
      <c r="BC312" s="182"/>
      <c r="BD312" s="182"/>
      <c r="BE312" s="125"/>
      <c r="BF312" s="125"/>
      <c r="BG312" s="125"/>
      <c r="BH312" s="125"/>
      <c r="BI312" s="125"/>
      <c r="BJ312" s="125"/>
      <c r="BK312" s="125"/>
      <c r="BL312" s="125"/>
      <c r="BM312" s="125"/>
      <c r="BN312" s="100"/>
    </row>
    <row r="313" ht="30.0" customHeight="1">
      <c r="A313" s="160" t="s">
        <v>328</v>
      </c>
      <c r="B313" s="160" t="s">
        <v>329</v>
      </c>
      <c r="C313" s="192">
        <f t="shared" si="1"/>
        <v>0.4786324786</v>
      </c>
      <c r="D313" s="129"/>
      <c r="E313" s="130">
        <v>0.0</v>
      </c>
      <c r="F313" s="131">
        <v>0.0</v>
      </c>
      <c r="G313" s="131">
        <f t="shared" si="2"/>
        <v>0</v>
      </c>
      <c r="H313" s="132">
        <v>0.0</v>
      </c>
      <c r="I313" s="132">
        <v>0.0</v>
      </c>
      <c r="J313" s="132">
        <f t="shared" si="3"/>
        <v>0</v>
      </c>
      <c r="K313" s="133">
        <f t="shared" si="4"/>
        <v>0</v>
      </c>
      <c r="L313" s="133"/>
      <c r="M313" s="134">
        <v>7.0</v>
      </c>
      <c r="N313" s="135">
        <v>0.0</v>
      </c>
      <c r="O313" s="136">
        <v>0.0</v>
      </c>
      <c r="P313" s="132">
        <v>0.0</v>
      </c>
      <c r="Q313" s="136">
        <v>0.0</v>
      </c>
      <c r="R313" s="136">
        <v>0.0</v>
      </c>
      <c r="S313" s="137">
        <v>0.0</v>
      </c>
      <c r="T313" s="138">
        <v>0.0</v>
      </c>
      <c r="U313" s="139">
        <f t="shared" si="5"/>
        <v>4</v>
      </c>
      <c r="V313" s="139">
        <f t="shared" si="6"/>
        <v>0</v>
      </c>
      <c r="W313" s="139">
        <f t="shared" si="7"/>
        <v>0</v>
      </c>
      <c r="X313" s="139">
        <f t="shared" si="8"/>
        <v>0</v>
      </c>
      <c r="Y313" s="139"/>
      <c r="Z313" s="140">
        <v>0.0</v>
      </c>
      <c r="AA313" s="196">
        <v>0.0</v>
      </c>
      <c r="AB313" s="142">
        <v>0.0</v>
      </c>
      <c r="AC313" s="141">
        <v>0.0</v>
      </c>
      <c r="AD313" s="140">
        <v>0.0</v>
      </c>
      <c r="AE313" s="141">
        <v>0.0</v>
      </c>
      <c r="AF313" s="144">
        <f t="shared" si="9"/>
        <v>0</v>
      </c>
      <c r="AG313" s="145"/>
      <c r="AH313" s="146">
        <v>0.0</v>
      </c>
      <c r="AI313" s="132">
        <v>0.0</v>
      </c>
      <c r="AJ313" s="132">
        <f t="shared" si="10"/>
        <v>0</v>
      </c>
      <c r="AK313" s="132">
        <v>0.0</v>
      </c>
      <c r="AL313" s="132">
        <v>0.0</v>
      </c>
      <c r="AM313" s="144">
        <f t="shared" si="11"/>
        <v>0</v>
      </c>
      <c r="AN313" s="147">
        <f t="shared" si="12"/>
        <v>0</v>
      </c>
      <c r="AO313" s="148">
        <f t="shared" si="13"/>
        <v>0</v>
      </c>
      <c r="AP313" s="148">
        <f t="shared" si="14"/>
        <v>0.9824561404</v>
      </c>
      <c r="AQ313" s="148">
        <f t="shared" si="15"/>
        <v>0.4786324786</v>
      </c>
      <c r="AR313" s="149">
        <f t="shared" si="16"/>
        <v>324</v>
      </c>
      <c r="AS313" s="133">
        <f t="shared" si="17"/>
        <v>3.290598291</v>
      </c>
      <c r="AT313" s="149">
        <f t="shared" si="18"/>
        <v>324</v>
      </c>
      <c r="AU313" s="133">
        <f t="shared" si="19"/>
        <v>3.290598291</v>
      </c>
      <c r="AV313" s="149">
        <f t="shared" si="20"/>
        <v>324</v>
      </c>
      <c r="AW313" s="133">
        <f t="shared" si="21"/>
        <v>0.9572649573</v>
      </c>
      <c r="AX313" s="149">
        <f t="shared" si="22"/>
        <v>324</v>
      </c>
      <c r="AY313" s="147">
        <f t="shared" si="23"/>
        <v>0.9572649573</v>
      </c>
      <c r="AZ313" s="149">
        <f t="shared" si="24"/>
        <v>324</v>
      </c>
      <c r="BA313" s="181"/>
      <c r="BB313" s="181"/>
      <c r="BC313" s="181"/>
      <c r="BD313" s="181"/>
      <c r="BE313" s="152"/>
      <c r="BF313" s="152"/>
      <c r="BG313" s="152"/>
      <c r="BH313" s="152"/>
      <c r="BI313" s="152"/>
      <c r="BJ313" s="152"/>
      <c r="BK313" s="152"/>
      <c r="BL313" s="152"/>
      <c r="BM313" s="152"/>
      <c r="BN313" s="100"/>
    </row>
    <row r="314" ht="30.0" customHeight="1">
      <c r="A314" s="162" t="s">
        <v>485</v>
      </c>
      <c r="B314" s="162" t="s">
        <v>486</v>
      </c>
      <c r="C314" s="193">
        <f t="shared" si="1"/>
        <v>0.547008547</v>
      </c>
      <c r="D314" s="103"/>
      <c r="E314" s="104">
        <v>0.0</v>
      </c>
      <c r="F314" s="105">
        <v>0.0</v>
      </c>
      <c r="G314" s="105">
        <f t="shared" si="2"/>
        <v>0</v>
      </c>
      <c r="H314" s="106">
        <v>0.0</v>
      </c>
      <c r="I314" s="106">
        <v>0.0</v>
      </c>
      <c r="J314" s="106">
        <f t="shared" si="3"/>
        <v>0</v>
      </c>
      <c r="K314" s="107">
        <f t="shared" si="4"/>
        <v>0</v>
      </c>
      <c r="L314" s="107"/>
      <c r="M314" s="108">
        <v>7.0</v>
      </c>
      <c r="N314" s="109">
        <v>0.0</v>
      </c>
      <c r="O314" s="110">
        <v>0.0</v>
      </c>
      <c r="P314" s="106">
        <v>0.0</v>
      </c>
      <c r="Q314" s="110">
        <v>0.0</v>
      </c>
      <c r="R314" s="110">
        <v>0.0</v>
      </c>
      <c r="S314" s="154">
        <v>0.0</v>
      </c>
      <c r="T314" s="112">
        <v>0.0</v>
      </c>
      <c r="U314" s="113">
        <f t="shared" si="5"/>
        <v>4</v>
      </c>
      <c r="V314" s="113">
        <f t="shared" si="6"/>
        <v>0</v>
      </c>
      <c r="W314" s="113">
        <f t="shared" si="7"/>
        <v>0</v>
      </c>
      <c r="X314" s="113">
        <f t="shared" si="8"/>
        <v>0</v>
      </c>
      <c r="Y314" s="113"/>
      <c r="Z314" s="114">
        <v>0.0</v>
      </c>
      <c r="AA314" s="115">
        <v>0.0</v>
      </c>
      <c r="AB314" s="116">
        <v>0.0</v>
      </c>
      <c r="AC314" s="115">
        <v>0.0</v>
      </c>
      <c r="AD314" s="114">
        <v>0.0</v>
      </c>
      <c r="AE314" s="115">
        <v>0.0</v>
      </c>
      <c r="AF314" s="118">
        <f t="shared" si="9"/>
        <v>0</v>
      </c>
      <c r="AG314" s="119"/>
      <c r="AH314" s="120">
        <v>0.0</v>
      </c>
      <c r="AI314" s="106">
        <v>2.0</v>
      </c>
      <c r="AJ314" s="106">
        <f t="shared" si="10"/>
        <v>0.8</v>
      </c>
      <c r="AK314" s="106">
        <v>0.0</v>
      </c>
      <c r="AL314" s="106">
        <v>0.0</v>
      </c>
      <c r="AM314" s="118">
        <f t="shared" si="11"/>
        <v>0</v>
      </c>
      <c r="AN314" s="121">
        <f t="shared" si="12"/>
        <v>0.3333333333</v>
      </c>
      <c r="AO314" s="122">
        <f t="shared" si="13"/>
        <v>0.1333333333</v>
      </c>
      <c r="AP314" s="122">
        <f t="shared" si="14"/>
        <v>0.9824561404</v>
      </c>
      <c r="AQ314" s="122">
        <f t="shared" si="15"/>
        <v>0.547008547</v>
      </c>
      <c r="AR314" s="123">
        <f t="shared" si="16"/>
        <v>320</v>
      </c>
      <c r="AS314" s="107">
        <f t="shared" si="17"/>
        <v>3.427350427</v>
      </c>
      <c r="AT314" s="123">
        <f t="shared" si="18"/>
        <v>321</v>
      </c>
      <c r="AU314" s="107">
        <f t="shared" si="19"/>
        <v>3.760683761</v>
      </c>
      <c r="AV314" s="123">
        <f t="shared" si="20"/>
        <v>319</v>
      </c>
      <c r="AW314" s="107">
        <f t="shared" si="21"/>
        <v>1.760683761</v>
      </c>
      <c r="AX314" s="123">
        <f t="shared" si="22"/>
        <v>317</v>
      </c>
      <c r="AY314" s="121">
        <f t="shared" si="23"/>
        <v>1.427350427</v>
      </c>
      <c r="AZ314" s="123">
        <f t="shared" si="24"/>
        <v>319</v>
      </c>
      <c r="BA314" s="182"/>
      <c r="BB314" s="182"/>
      <c r="BC314" s="182"/>
      <c r="BD314" s="182"/>
      <c r="BE314" s="125"/>
      <c r="BF314" s="125"/>
      <c r="BG314" s="125"/>
      <c r="BH314" s="125"/>
      <c r="BI314" s="125"/>
      <c r="BJ314" s="125"/>
      <c r="BK314" s="125"/>
      <c r="BL314" s="125"/>
      <c r="BM314" s="125"/>
      <c r="BN314" s="100"/>
    </row>
    <row r="315" ht="30.0" customHeight="1">
      <c r="A315" s="160" t="s">
        <v>991</v>
      </c>
      <c r="B315" s="160" t="s">
        <v>992</v>
      </c>
      <c r="C315" s="128">
        <f t="shared" si="1"/>
        <v>5.691965812</v>
      </c>
      <c r="D315" s="129"/>
      <c r="E315" s="130">
        <v>7.1</v>
      </c>
      <c r="F315" s="131">
        <v>7.6</v>
      </c>
      <c r="G315" s="131">
        <f t="shared" si="2"/>
        <v>7.35</v>
      </c>
      <c r="H315" s="132">
        <v>0.0</v>
      </c>
      <c r="I315" s="132">
        <v>0.0</v>
      </c>
      <c r="J315" s="132">
        <f t="shared" si="3"/>
        <v>0</v>
      </c>
      <c r="K315" s="133">
        <f t="shared" si="4"/>
        <v>3.675</v>
      </c>
      <c r="L315" s="133"/>
      <c r="M315" s="134">
        <v>7.0</v>
      </c>
      <c r="N315" s="135">
        <v>0.0</v>
      </c>
      <c r="O315" s="136">
        <v>9.0</v>
      </c>
      <c r="P315" s="132">
        <v>0.0</v>
      </c>
      <c r="Q315" s="136">
        <v>8.98</v>
      </c>
      <c r="R315" s="136">
        <v>12.81</v>
      </c>
      <c r="S315" s="137">
        <v>7.0</v>
      </c>
      <c r="T315" s="138">
        <v>0.0</v>
      </c>
      <c r="U315" s="139">
        <f t="shared" si="5"/>
        <v>4</v>
      </c>
      <c r="V315" s="139">
        <f t="shared" si="6"/>
        <v>0</v>
      </c>
      <c r="W315" s="139">
        <f t="shared" si="7"/>
        <v>8.99</v>
      </c>
      <c r="X315" s="139">
        <f t="shared" si="8"/>
        <v>10.57538462</v>
      </c>
      <c r="Y315" s="139"/>
      <c r="Z315" s="140">
        <v>11.28</v>
      </c>
      <c r="AA315" s="141">
        <v>0.0</v>
      </c>
      <c r="AB315" s="142">
        <v>14.95</v>
      </c>
      <c r="AC315" s="141">
        <v>0.0</v>
      </c>
      <c r="AD315" s="140">
        <v>14.15</v>
      </c>
      <c r="AE315" s="141">
        <v>0.0</v>
      </c>
      <c r="AF315" s="144">
        <f t="shared" si="9"/>
        <v>6.73</v>
      </c>
      <c r="AG315" s="145"/>
      <c r="AH315" s="146">
        <v>11.05</v>
      </c>
      <c r="AI315" s="132">
        <v>13.25</v>
      </c>
      <c r="AJ315" s="132">
        <f t="shared" si="10"/>
        <v>11.93</v>
      </c>
      <c r="AK315" s="132">
        <v>0.0</v>
      </c>
      <c r="AL315" s="132">
        <v>0.0</v>
      </c>
      <c r="AM315" s="144">
        <f t="shared" si="11"/>
        <v>0</v>
      </c>
      <c r="AN315" s="147">
        <f t="shared" si="12"/>
        <v>5.891666667</v>
      </c>
      <c r="AO315" s="148">
        <f t="shared" si="13"/>
        <v>10.166</v>
      </c>
      <c r="AP315" s="148">
        <f t="shared" si="14"/>
        <v>0.9824561404</v>
      </c>
      <c r="AQ315" s="148">
        <f t="shared" si="15"/>
        <v>5.691965812</v>
      </c>
      <c r="AR315" s="149">
        <f t="shared" si="16"/>
        <v>310</v>
      </c>
      <c r="AS315" s="133">
        <f t="shared" si="17"/>
        <v>26.79059829</v>
      </c>
      <c r="AT315" s="149">
        <f t="shared" si="18"/>
        <v>310</v>
      </c>
      <c r="AU315" s="133">
        <f t="shared" si="19"/>
        <v>32.68226496</v>
      </c>
      <c r="AV315" s="149">
        <f t="shared" si="20"/>
        <v>309</v>
      </c>
      <c r="AW315" s="133">
        <f t="shared" si="21"/>
        <v>26.84226496</v>
      </c>
      <c r="AX315" s="149">
        <f t="shared" si="22"/>
        <v>309</v>
      </c>
      <c r="AY315" s="147">
        <f t="shared" si="23"/>
        <v>20.95059829</v>
      </c>
      <c r="AZ315" s="149">
        <f t="shared" si="24"/>
        <v>310</v>
      </c>
      <c r="BA315" s="181"/>
      <c r="BB315" s="181"/>
      <c r="BC315" s="181"/>
      <c r="BD315" s="181"/>
      <c r="BE315" s="152"/>
      <c r="BF315" s="152"/>
      <c r="BG315" s="152"/>
      <c r="BH315" s="152"/>
      <c r="BI315" s="152"/>
      <c r="BJ315" s="152"/>
      <c r="BK315" s="152"/>
      <c r="BL315" s="152"/>
      <c r="BM315" s="152"/>
      <c r="BN315" s="100"/>
    </row>
    <row r="316" ht="30.0" customHeight="1">
      <c r="A316" s="162" t="s">
        <v>1396</v>
      </c>
      <c r="B316" s="162" t="s">
        <v>329</v>
      </c>
      <c r="C316" s="102">
        <f t="shared" si="1"/>
        <v>0.7309401709</v>
      </c>
      <c r="D316" s="103"/>
      <c r="E316" s="104">
        <v>0.0</v>
      </c>
      <c r="F316" s="105">
        <v>0.0</v>
      </c>
      <c r="G316" s="105">
        <f t="shared" si="2"/>
        <v>0</v>
      </c>
      <c r="H316" s="106">
        <v>0.0</v>
      </c>
      <c r="I316" s="106">
        <v>0.0</v>
      </c>
      <c r="J316" s="106">
        <f t="shared" si="3"/>
        <v>0</v>
      </c>
      <c r="K316" s="107">
        <f t="shared" si="4"/>
        <v>0</v>
      </c>
      <c r="L316" s="107"/>
      <c r="M316" s="108">
        <v>7.0</v>
      </c>
      <c r="N316" s="109">
        <v>0.0</v>
      </c>
      <c r="O316" s="110">
        <v>0.0</v>
      </c>
      <c r="P316" s="106">
        <v>0.0</v>
      </c>
      <c r="Q316" s="110">
        <v>0.0</v>
      </c>
      <c r="R316" s="110">
        <v>3.69</v>
      </c>
      <c r="S316" s="154">
        <v>0.0</v>
      </c>
      <c r="T316" s="112">
        <v>0.0</v>
      </c>
      <c r="U316" s="113">
        <f t="shared" si="5"/>
        <v>4</v>
      </c>
      <c r="V316" s="113">
        <f t="shared" si="6"/>
        <v>0</v>
      </c>
      <c r="W316" s="113">
        <f t="shared" si="7"/>
        <v>0</v>
      </c>
      <c r="X316" s="113">
        <f t="shared" si="8"/>
        <v>2.270769231</v>
      </c>
      <c r="Y316" s="113"/>
      <c r="Z316" s="114">
        <v>0.0</v>
      </c>
      <c r="AA316" s="115">
        <v>0.0</v>
      </c>
      <c r="AB316" s="116">
        <v>0.0</v>
      </c>
      <c r="AC316" s="115">
        <v>0.0</v>
      </c>
      <c r="AD316" s="114">
        <v>0.0</v>
      </c>
      <c r="AE316" s="115">
        <v>0.0</v>
      </c>
      <c r="AF316" s="118">
        <f t="shared" si="9"/>
        <v>0</v>
      </c>
      <c r="AG316" s="119"/>
      <c r="AH316" s="120">
        <v>0.0</v>
      </c>
      <c r="AI316" s="106">
        <v>0.0</v>
      </c>
      <c r="AJ316" s="106">
        <f t="shared" si="10"/>
        <v>0</v>
      </c>
      <c r="AK316" s="106">
        <v>0.0</v>
      </c>
      <c r="AL316" s="106">
        <v>0.0</v>
      </c>
      <c r="AM316" s="118">
        <f t="shared" si="11"/>
        <v>0</v>
      </c>
      <c r="AN316" s="121">
        <f t="shared" si="12"/>
        <v>0</v>
      </c>
      <c r="AO316" s="122">
        <f t="shared" si="13"/>
        <v>0.492</v>
      </c>
      <c r="AP316" s="122">
        <f t="shared" si="14"/>
        <v>0.9824561404</v>
      </c>
      <c r="AQ316" s="122">
        <f t="shared" si="15"/>
        <v>0.7309401709</v>
      </c>
      <c r="AR316" s="123">
        <f t="shared" si="16"/>
        <v>318</v>
      </c>
      <c r="AS316" s="107">
        <f t="shared" si="17"/>
        <v>5.640213675</v>
      </c>
      <c r="AT316" s="123">
        <f t="shared" si="18"/>
        <v>317</v>
      </c>
      <c r="AU316" s="107">
        <f t="shared" si="19"/>
        <v>5.640213675</v>
      </c>
      <c r="AV316" s="123">
        <f t="shared" si="20"/>
        <v>317</v>
      </c>
      <c r="AW316" s="107">
        <f t="shared" si="21"/>
        <v>1.461880342</v>
      </c>
      <c r="AX316" s="123">
        <f t="shared" si="22"/>
        <v>321</v>
      </c>
      <c r="AY316" s="121">
        <f t="shared" si="23"/>
        <v>1.461880342</v>
      </c>
      <c r="AZ316" s="123">
        <f t="shared" si="24"/>
        <v>318</v>
      </c>
      <c r="BA316" s="182"/>
      <c r="BB316" s="182"/>
      <c r="BC316" s="182"/>
      <c r="BD316" s="182"/>
      <c r="BE316" s="125"/>
      <c r="BF316" s="125"/>
      <c r="BG316" s="125"/>
      <c r="BH316" s="125"/>
      <c r="BI316" s="125"/>
      <c r="BJ316" s="125"/>
      <c r="BK316" s="125"/>
      <c r="BL316" s="125"/>
      <c r="BM316" s="125"/>
      <c r="BN316" s="100"/>
    </row>
    <row r="317" ht="30.0" customHeight="1">
      <c r="A317" s="160" t="s">
        <v>1758</v>
      </c>
      <c r="B317" s="157"/>
      <c r="C317" s="128">
        <f t="shared" si="1"/>
        <v>0.4786324786</v>
      </c>
      <c r="D317" s="129"/>
      <c r="E317" s="169">
        <v>0.0</v>
      </c>
      <c r="F317" s="131">
        <v>0.0</v>
      </c>
      <c r="G317" s="131">
        <f t="shared" si="2"/>
        <v>0</v>
      </c>
      <c r="H317" s="132">
        <v>0.0</v>
      </c>
      <c r="I317" s="132">
        <v>0.0</v>
      </c>
      <c r="J317" s="132">
        <f t="shared" si="3"/>
        <v>0</v>
      </c>
      <c r="K317" s="133">
        <f t="shared" si="4"/>
        <v>0</v>
      </c>
      <c r="L317" s="133"/>
      <c r="M317" s="134">
        <v>7.0</v>
      </c>
      <c r="N317" s="135">
        <v>0.0</v>
      </c>
      <c r="O317" s="136">
        <v>0.0</v>
      </c>
      <c r="P317" s="132">
        <v>0.0</v>
      </c>
      <c r="Q317" s="136">
        <v>0.0</v>
      </c>
      <c r="R317" s="136">
        <v>0.0</v>
      </c>
      <c r="S317" s="137">
        <v>0.0</v>
      </c>
      <c r="T317" s="138">
        <v>0.0</v>
      </c>
      <c r="U317" s="139">
        <f t="shared" si="5"/>
        <v>4</v>
      </c>
      <c r="V317" s="139">
        <f t="shared" si="6"/>
        <v>0</v>
      </c>
      <c r="W317" s="139">
        <f t="shared" si="7"/>
        <v>0</v>
      </c>
      <c r="X317" s="139">
        <f t="shared" si="8"/>
        <v>0</v>
      </c>
      <c r="Y317" s="139"/>
      <c r="Z317" s="140">
        <v>0.0</v>
      </c>
      <c r="AA317" s="196">
        <v>0.0</v>
      </c>
      <c r="AB317" s="142">
        <v>0.0</v>
      </c>
      <c r="AC317" s="158">
        <v>0.0</v>
      </c>
      <c r="AD317" s="140">
        <v>0.0</v>
      </c>
      <c r="AE317" s="158">
        <v>0.0</v>
      </c>
      <c r="AF317" s="144">
        <f t="shared" si="9"/>
        <v>0</v>
      </c>
      <c r="AG317" s="145"/>
      <c r="AH317" s="146">
        <v>0.0</v>
      </c>
      <c r="AI317" s="132">
        <v>0.0</v>
      </c>
      <c r="AJ317" s="132">
        <f t="shared" si="10"/>
        <v>0</v>
      </c>
      <c r="AK317" s="132">
        <v>0.0</v>
      </c>
      <c r="AL317" s="132">
        <v>0.0</v>
      </c>
      <c r="AM317" s="144">
        <f t="shared" si="11"/>
        <v>0</v>
      </c>
      <c r="AN317" s="147">
        <f t="shared" si="12"/>
        <v>0</v>
      </c>
      <c r="AO317" s="148">
        <f t="shared" si="13"/>
        <v>0</v>
      </c>
      <c r="AP317" s="148">
        <f t="shared" si="14"/>
        <v>0.9824561404</v>
      </c>
      <c r="AQ317" s="148">
        <f t="shared" si="15"/>
        <v>0.4786324786</v>
      </c>
      <c r="AR317" s="149">
        <f t="shared" si="16"/>
        <v>324</v>
      </c>
      <c r="AS317" s="133">
        <f t="shared" si="17"/>
        <v>3.290598291</v>
      </c>
      <c r="AT317" s="149">
        <f t="shared" si="18"/>
        <v>324</v>
      </c>
      <c r="AU317" s="133">
        <f t="shared" si="19"/>
        <v>3.290598291</v>
      </c>
      <c r="AV317" s="149">
        <f t="shared" si="20"/>
        <v>324</v>
      </c>
      <c r="AW317" s="133">
        <f t="shared" si="21"/>
        <v>0.9572649573</v>
      </c>
      <c r="AX317" s="149">
        <f t="shared" si="22"/>
        <v>324</v>
      </c>
      <c r="AY317" s="147">
        <f t="shared" si="23"/>
        <v>0.9572649573</v>
      </c>
      <c r="AZ317" s="149">
        <f t="shared" si="24"/>
        <v>324</v>
      </c>
      <c r="BA317" s="181"/>
      <c r="BB317" s="181"/>
      <c r="BC317" s="181"/>
      <c r="BD317" s="181"/>
      <c r="BE317" s="152"/>
      <c r="BF317" s="152"/>
      <c r="BG317" s="152"/>
      <c r="BH317" s="152"/>
      <c r="BI317" s="152"/>
      <c r="BJ317" s="152"/>
      <c r="BK317" s="152"/>
      <c r="BL317" s="152"/>
      <c r="BM317" s="152"/>
      <c r="BN317" s="100"/>
    </row>
    <row r="318" ht="30.0" customHeight="1">
      <c r="A318" s="162" t="s">
        <v>1865</v>
      </c>
      <c r="B318" s="162" t="s">
        <v>1866</v>
      </c>
      <c r="C318" s="102">
        <f t="shared" si="1"/>
        <v>0.547008547</v>
      </c>
      <c r="D318" s="103"/>
      <c r="E318" s="163">
        <v>0.0</v>
      </c>
      <c r="F318" s="105">
        <v>0.0</v>
      </c>
      <c r="G318" s="105">
        <f t="shared" si="2"/>
        <v>0</v>
      </c>
      <c r="H318" s="106">
        <v>0.0</v>
      </c>
      <c r="I318" s="106">
        <v>0.0</v>
      </c>
      <c r="J318" s="106">
        <f t="shared" si="3"/>
        <v>0</v>
      </c>
      <c r="K318" s="107">
        <f t="shared" si="4"/>
        <v>0</v>
      </c>
      <c r="L318" s="107"/>
      <c r="M318" s="108">
        <v>7.0</v>
      </c>
      <c r="N318" s="109">
        <v>0.0</v>
      </c>
      <c r="O318" s="110">
        <v>0.0</v>
      </c>
      <c r="P318" s="106">
        <v>0.0</v>
      </c>
      <c r="Q318" s="110">
        <v>0.0</v>
      </c>
      <c r="R318" s="110">
        <v>0.0</v>
      </c>
      <c r="S318" s="154">
        <v>0.0</v>
      </c>
      <c r="T318" s="112">
        <v>0.0</v>
      </c>
      <c r="U318" s="113">
        <f t="shared" si="5"/>
        <v>4</v>
      </c>
      <c r="V318" s="113">
        <f t="shared" si="6"/>
        <v>0</v>
      </c>
      <c r="W318" s="113">
        <f t="shared" si="7"/>
        <v>0</v>
      </c>
      <c r="X318" s="113">
        <f t="shared" si="8"/>
        <v>0</v>
      </c>
      <c r="Y318" s="113"/>
      <c r="Z318" s="114">
        <v>0.0</v>
      </c>
      <c r="AA318" s="165">
        <v>0.0</v>
      </c>
      <c r="AB318" s="116">
        <v>0.0</v>
      </c>
      <c r="AC318" s="165">
        <v>0.0</v>
      </c>
      <c r="AD318" s="114">
        <v>0.0</v>
      </c>
      <c r="AE318" s="165">
        <v>0.0</v>
      </c>
      <c r="AF318" s="118">
        <f t="shared" si="9"/>
        <v>0</v>
      </c>
      <c r="AG318" s="119"/>
      <c r="AH318" s="120">
        <v>0.0</v>
      </c>
      <c r="AI318" s="106">
        <v>2.0</v>
      </c>
      <c r="AJ318" s="106">
        <f t="shared" si="10"/>
        <v>0.8</v>
      </c>
      <c r="AK318" s="106">
        <v>0.0</v>
      </c>
      <c r="AL318" s="106">
        <v>0.0</v>
      </c>
      <c r="AM318" s="118">
        <f t="shared" si="11"/>
        <v>0</v>
      </c>
      <c r="AN318" s="121">
        <f t="shared" si="12"/>
        <v>0.3333333333</v>
      </c>
      <c r="AO318" s="122">
        <f t="shared" si="13"/>
        <v>0.1333333333</v>
      </c>
      <c r="AP318" s="122">
        <f t="shared" si="14"/>
        <v>0.9824561404</v>
      </c>
      <c r="AQ318" s="122">
        <f t="shared" si="15"/>
        <v>0.547008547</v>
      </c>
      <c r="AR318" s="123">
        <f t="shared" si="16"/>
        <v>320</v>
      </c>
      <c r="AS318" s="107">
        <f t="shared" si="17"/>
        <v>3.427350427</v>
      </c>
      <c r="AT318" s="123">
        <f t="shared" si="18"/>
        <v>321</v>
      </c>
      <c r="AU318" s="107">
        <f t="shared" si="19"/>
        <v>3.760683761</v>
      </c>
      <c r="AV318" s="123">
        <f t="shared" si="20"/>
        <v>319</v>
      </c>
      <c r="AW318" s="107">
        <f t="shared" si="21"/>
        <v>1.760683761</v>
      </c>
      <c r="AX318" s="123">
        <f t="shared" si="22"/>
        <v>317</v>
      </c>
      <c r="AY318" s="121">
        <f t="shared" si="23"/>
        <v>1.427350427</v>
      </c>
      <c r="AZ318" s="123">
        <f t="shared" si="24"/>
        <v>319</v>
      </c>
      <c r="BA318" s="182"/>
      <c r="BB318" s="182"/>
      <c r="BC318" s="182"/>
      <c r="BD318" s="182"/>
      <c r="BE318" s="125"/>
      <c r="BF318" s="125"/>
      <c r="BG318" s="125"/>
      <c r="BH318" s="125"/>
      <c r="BI318" s="125"/>
      <c r="BJ318" s="125"/>
      <c r="BK318" s="125"/>
      <c r="BL318" s="125"/>
      <c r="BM318" s="125"/>
      <c r="BN318" s="100"/>
    </row>
    <row r="319" ht="30.0" customHeight="1">
      <c r="A319" s="160" t="s">
        <v>1867</v>
      </c>
      <c r="B319" s="160" t="s">
        <v>329</v>
      </c>
      <c r="C319" s="128">
        <f t="shared" si="1"/>
        <v>1.301965812</v>
      </c>
      <c r="D319" s="129"/>
      <c r="E319" s="169">
        <v>0.0</v>
      </c>
      <c r="F319" s="131">
        <v>0.0</v>
      </c>
      <c r="G319" s="131">
        <f t="shared" si="2"/>
        <v>0</v>
      </c>
      <c r="H319" s="132">
        <v>0.0</v>
      </c>
      <c r="I319" s="132">
        <v>0.0</v>
      </c>
      <c r="J319" s="132">
        <f t="shared" si="3"/>
        <v>0</v>
      </c>
      <c r="K319" s="133">
        <f t="shared" si="4"/>
        <v>0</v>
      </c>
      <c r="L319" s="133"/>
      <c r="M319" s="134">
        <v>7.0</v>
      </c>
      <c r="N319" s="135">
        <v>0.0</v>
      </c>
      <c r="O319" s="136">
        <v>0.0</v>
      </c>
      <c r="P319" s="132">
        <v>0.0</v>
      </c>
      <c r="Q319" s="136">
        <v>5.13</v>
      </c>
      <c r="R319" s="136">
        <v>3.88</v>
      </c>
      <c r="S319" s="137">
        <v>3.25</v>
      </c>
      <c r="T319" s="138">
        <v>0.0</v>
      </c>
      <c r="U319" s="139">
        <f t="shared" si="5"/>
        <v>4</v>
      </c>
      <c r="V319" s="139">
        <f t="shared" si="6"/>
        <v>0</v>
      </c>
      <c r="W319" s="139">
        <f t="shared" si="7"/>
        <v>2.565</v>
      </c>
      <c r="X319" s="139">
        <f t="shared" si="8"/>
        <v>3.637692308</v>
      </c>
      <c r="Y319" s="139"/>
      <c r="Z319" s="140">
        <v>0.0</v>
      </c>
      <c r="AA319" s="158">
        <v>0.0</v>
      </c>
      <c r="AB319" s="142">
        <v>0.0</v>
      </c>
      <c r="AC319" s="158">
        <v>0.0</v>
      </c>
      <c r="AD319" s="140">
        <v>0.0</v>
      </c>
      <c r="AE319" s="158">
        <v>0.0</v>
      </c>
      <c r="AF319" s="144">
        <f t="shared" si="9"/>
        <v>0</v>
      </c>
      <c r="AG319" s="145"/>
      <c r="AH319" s="146">
        <v>0.0</v>
      </c>
      <c r="AI319" s="132">
        <v>2.0</v>
      </c>
      <c r="AJ319" s="132">
        <f t="shared" si="10"/>
        <v>0.8</v>
      </c>
      <c r="AK319" s="132">
        <v>0.0</v>
      </c>
      <c r="AL319" s="132">
        <v>0.0</v>
      </c>
      <c r="AM319" s="144">
        <f t="shared" si="11"/>
        <v>0</v>
      </c>
      <c r="AN319" s="147">
        <f t="shared" si="12"/>
        <v>0.3333333333</v>
      </c>
      <c r="AO319" s="148">
        <f t="shared" si="13"/>
        <v>1.6055</v>
      </c>
      <c r="AP319" s="148">
        <f t="shared" si="14"/>
        <v>0.9824561404</v>
      </c>
      <c r="AQ319" s="148">
        <f t="shared" si="15"/>
        <v>1.301965812</v>
      </c>
      <c r="AR319" s="149">
        <f t="shared" si="16"/>
        <v>316</v>
      </c>
      <c r="AS319" s="133">
        <f t="shared" si="17"/>
        <v>8.587264957</v>
      </c>
      <c r="AT319" s="149">
        <f t="shared" si="18"/>
        <v>316</v>
      </c>
      <c r="AU319" s="133">
        <f t="shared" si="19"/>
        <v>8.920598291</v>
      </c>
      <c r="AV319" s="149">
        <f t="shared" si="20"/>
        <v>316</v>
      </c>
      <c r="AW319" s="133">
        <f t="shared" si="21"/>
        <v>3.270598291</v>
      </c>
      <c r="AX319" s="149">
        <f t="shared" si="22"/>
        <v>316</v>
      </c>
      <c r="AY319" s="147">
        <f t="shared" si="23"/>
        <v>2.937264957</v>
      </c>
      <c r="AZ319" s="149">
        <f t="shared" si="24"/>
        <v>316</v>
      </c>
      <c r="BA319" s="181"/>
      <c r="BB319" s="181"/>
      <c r="BC319" s="181"/>
      <c r="BD319" s="181"/>
      <c r="BE319" s="152"/>
      <c r="BF319" s="152"/>
      <c r="BG319" s="152"/>
      <c r="BH319" s="152"/>
      <c r="BI319" s="152"/>
      <c r="BJ319" s="152"/>
      <c r="BK319" s="152"/>
      <c r="BL319" s="152"/>
      <c r="BM319" s="152"/>
      <c r="BN319" s="100"/>
    </row>
    <row r="320" ht="30.0" customHeight="1">
      <c r="A320" s="162" t="s">
        <v>2177</v>
      </c>
      <c r="B320" s="162" t="s">
        <v>2178</v>
      </c>
      <c r="C320" s="102">
        <f t="shared" si="1"/>
        <v>0.6282051282</v>
      </c>
      <c r="D320" s="103"/>
      <c r="E320" s="163">
        <v>0.0</v>
      </c>
      <c r="F320" s="105">
        <v>0.0</v>
      </c>
      <c r="G320" s="105">
        <f t="shared" si="2"/>
        <v>0</v>
      </c>
      <c r="H320" s="106">
        <v>0.0</v>
      </c>
      <c r="I320" s="106">
        <v>0.0</v>
      </c>
      <c r="J320" s="106">
        <f t="shared" si="3"/>
        <v>0</v>
      </c>
      <c r="K320" s="107">
        <f t="shared" si="4"/>
        <v>0</v>
      </c>
      <c r="L320" s="107"/>
      <c r="M320" s="108">
        <v>7.0</v>
      </c>
      <c r="N320" s="109">
        <v>0.0</v>
      </c>
      <c r="O320" s="110">
        <v>0.0</v>
      </c>
      <c r="P320" s="106">
        <v>0.0</v>
      </c>
      <c r="Q320" s="110">
        <v>0.0</v>
      </c>
      <c r="R320" s="110">
        <v>0.0</v>
      </c>
      <c r="S320" s="154">
        <v>3.5</v>
      </c>
      <c r="T320" s="112">
        <v>0.0</v>
      </c>
      <c r="U320" s="113">
        <f t="shared" si="5"/>
        <v>4</v>
      </c>
      <c r="V320" s="113">
        <f t="shared" si="6"/>
        <v>0</v>
      </c>
      <c r="W320" s="113">
        <f t="shared" si="7"/>
        <v>0</v>
      </c>
      <c r="X320" s="113">
        <f t="shared" si="8"/>
        <v>1.346153846</v>
      </c>
      <c r="Y320" s="113"/>
      <c r="Z320" s="114">
        <v>0.0</v>
      </c>
      <c r="AA320" s="197">
        <v>0.0</v>
      </c>
      <c r="AB320" s="116">
        <v>0.0</v>
      </c>
      <c r="AC320" s="197">
        <v>0.0</v>
      </c>
      <c r="AD320" s="114">
        <v>0.0</v>
      </c>
      <c r="AE320" s="197">
        <v>0.0</v>
      </c>
      <c r="AF320" s="118">
        <f t="shared" si="9"/>
        <v>0</v>
      </c>
      <c r="AG320" s="119"/>
      <c r="AH320" s="120">
        <v>0.0</v>
      </c>
      <c r="AI320" s="106">
        <v>0.0</v>
      </c>
      <c r="AJ320" s="106">
        <f t="shared" si="10"/>
        <v>0</v>
      </c>
      <c r="AK320" s="106">
        <v>0.0</v>
      </c>
      <c r="AL320" s="106">
        <v>0.0</v>
      </c>
      <c r="AM320" s="118">
        <f t="shared" si="11"/>
        <v>0</v>
      </c>
      <c r="AN320" s="121">
        <f t="shared" si="12"/>
        <v>0</v>
      </c>
      <c r="AO320" s="122">
        <f t="shared" si="13"/>
        <v>0.2916666667</v>
      </c>
      <c r="AP320" s="122">
        <f t="shared" si="14"/>
        <v>0.9824561404</v>
      </c>
      <c r="AQ320" s="122">
        <f t="shared" si="15"/>
        <v>0.6282051282</v>
      </c>
      <c r="AR320" s="123">
        <f t="shared" si="16"/>
        <v>319</v>
      </c>
      <c r="AS320" s="107">
        <f t="shared" si="17"/>
        <v>3.58974359</v>
      </c>
      <c r="AT320" s="123">
        <f t="shared" si="18"/>
        <v>319</v>
      </c>
      <c r="AU320" s="107">
        <f t="shared" si="19"/>
        <v>3.58974359</v>
      </c>
      <c r="AV320" s="123">
        <f t="shared" si="20"/>
        <v>322</v>
      </c>
      <c r="AW320" s="107">
        <f t="shared" si="21"/>
        <v>1.256410256</v>
      </c>
      <c r="AX320" s="123">
        <f t="shared" si="22"/>
        <v>322</v>
      </c>
      <c r="AY320" s="121">
        <f t="shared" si="23"/>
        <v>1.256410256</v>
      </c>
      <c r="AZ320" s="123">
        <f t="shared" si="24"/>
        <v>322</v>
      </c>
      <c r="BA320" s="182"/>
      <c r="BB320" s="182"/>
      <c r="BC320" s="182"/>
      <c r="BD320" s="182"/>
      <c r="BE320" s="125"/>
      <c r="BF320" s="125"/>
      <c r="BG320" s="125"/>
      <c r="BH320" s="125"/>
      <c r="BI320" s="125"/>
      <c r="BJ320" s="125"/>
      <c r="BK320" s="125"/>
      <c r="BL320" s="125"/>
      <c r="BM320" s="125"/>
      <c r="BN320" s="100"/>
    </row>
    <row r="321" ht="30.0" customHeight="1">
      <c r="A321" s="160" t="s">
        <v>2720</v>
      </c>
      <c r="B321" s="160" t="s">
        <v>2721</v>
      </c>
      <c r="C321" s="128">
        <f t="shared" si="1"/>
        <v>0.4786324786</v>
      </c>
      <c r="D321" s="129"/>
      <c r="E321" s="168">
        <v>0.0</v>
      </c>
      <c r="F321" s="168">
        <v>0.0</v>
      </c>
      <c r="G321" s="131">
        <f t="shared" si="2"/>
        <v>0</v>
      </c>
      <c r="H321" s="132">
        <v>0.0</v>
      </c>
      <c r="I321" s="132">
        <v>0.0</v>
      </c>
      <c r="J321" s="132">
        <f t="shared" si="3"/>
        <v>0</v>
      </c>
      <c r="K321" s="133">
        <f t="shared" si="4"/>
        <v>0</v>
      </c>
      <c r="L321" s="133"/>
      <c r="M321" s="134">
        <v>7.0</v>
      </c>
      <c r="N321" s="135">
        <v>0.0</v>
      </c>
      <c r="O321" s="136">
        <v>0.0</v>
      </c>
      <c r="P321" s="132">
        <v>0.0</v>
      </c>
      <c r="Q321" s="183">
        <v>0.0</v>
      </c>
      <c r="R321" s="136">
        <v>0.0</v>
      </c>
      <c r="S321" s="137">
        <v>0.0</v>
      </c>
      <c r="T321" s="138">
        <v>0.0</v>
      </c>
      <c r="U321" s="139">
        <f t="shared" si="5"/>
        <v>4</v>
      </c>
      <c r="V321" s="139">
        <f t="shared" si="6"/>
        <v>0</v>
      </c>
      <c r="W321" s="139">
        <f t="shared" si="7"/>
        <v>0</v>
      </c>
      <c r="X321" s="139">
        <f t="shared" si="8"/>
        <v>0</v>
      </c>
      <c r="Y321" s="139"/>
      <c r="Z321" s="140">
        <v>0.0</v>
      </c>
      <c r="AA321" s="141">
        <v>0.0</v>
      </c>
      <c r="AB321" s="142">
        <v>0.0</v>
      </c>
      <c r="AC321" s="141">
        <v>0.0</v>
      </c>
      <c r="AD321" s="140">
        <v>0.0</v>
      </c>
      <c r="AE321" s="141">
        <v>0.0</v>
      </c>
      <c r="AF321" s="144">
        <f t="shared" si="9"/>
        <v>0</v>
      </c>
      <c r="AG321" s="145"/>
      <c r="AH321" s="146">
        <v>0.0</v>
      </c>
      <c r="AI321" s="132">
        <v>0.0</v>
      </c>
      <c r="AJ321" s="132">
        <f t="shared" si="10"/>
        <v>0</v>
      </c>
      <c r="AK321" s="132">
        <v>0.0</v>
      </c>
      <c r="AL321" s="132">
        <v>0.0</v>
      </c>
      <c r="AM321" s="144">
        <f t="shared" si="11"/>
        <v>0</v>
      </c>
      <c r="AN321" s="147">
        <f t="shared" si="12"/>
        <v>0</v>
      </c>
      <c r="AO321" s="148">
        <f t="shared" si="13"/>
        <v>0</v>
      </c>
      <c r="AP321" s="148">
        <f t="shared" si="14"/>
        <v>0.9824561404</v>
      </c>
      <c r="AQ321" s="148">
        <f t="shared" si="15"/>
        <v>0.4786324786</v>
      </c>
      <c r="AR321" s="149">
        <f t="shared" si="16"/>
        <v>324</v>
      </c>
      <c r="AS321" s="133">
        <f t="shared" si="17"/>
        <v>3.290598291</v>
      </c>
      <c r="AT321" s="149">
        <f t="shared" si="18"/>
        <v>324</v>
      </c>
      <c r="AU321" s="133">
        <f t="shared" si="19"/>
        <v>3.290598291</v>
      </c>
      <c r="AV321" s="149">
        <f t="shared" si="20"/>
        <v>324</v>
      </c>
      <c r="AW321" s="133">
        <f t="shared" si="21"/>
        <v>0.9572649573</v>
      </c>
      <c r="AX321" s="149">
        <f t="shared" si="22"/>
        <v>324</v>
      </c>
      <c r="AY321" s="147">
        <f t="shared" si="23"/>
        <v>0.9572649573</v>
      </c>
      <c r="AZ321" s="149">
        <f t="shared" si="24"/>
        <v>324</v>
      </c>
      <c r="BA321" s="181"/>
      <c r="BB321" s="181"/>
      <c r="BC321" s="181"/>
      <c r="BD321" s="181"/>
      <c r="BE321" s="152"/>
      <c r="BF321" s="152"/>
      <c r="BG321" s="152"/>
      <c r="BH321" s="152"/>
      <c r="BI321" s="152"/>
      <c r="BJ321" s="152"/>
      <c r="BK321" s="152"/>
      <c r="BL321" s="152"/>
      <c r="BM321" s="152"/>
      <c r="BN321" s="100"/>
    </row>
    <row r="322" ht="30.0" customHeight="1">
      <c r="A322" s="101" t="s">
        <v>2896</v>
      </c>
      <c r="B322" s="101" t="s">
        <v>2897</v>
      </c>
      <c r="C322" s="102">
        <f t="shared" si="1"/>
        <v>3.177008547</v>
      </c>
      <c r="D322" s="103"/>
      <c r="E322" s="104">
        <v>4.53</v>
      </c>
      <c r="F322" s="105">
        <v>5.13</v>
      </c>
      <c r="G322" s="105">
        <f t="shared" si="2"/>
        <v>4.83</v>
      </c>
      <c r="H322" s="106">
        <v>0.0</v>
      </c>
      <c r="I322" s="106">
        <v>0.0</v>
      </c>
      <c r="J322" s="106">
        <f t="shared" si="3"/>
        <v>0</v>
      </c>
      <c r="K322" s="107">
        <f t="shared" si="4"/>
        <v>2.415</v>
      </c>
      <c r="L322" s="107"/>
      <c r="M322" s="108">
        <v>7.0</v>
      </c>
      <c r="N322" s="109">
        <v>0.0</v>
      </c>
      <c r="O322" s="110">
        <v>3.75</v>
      </c>
      <c r="P322" s="106">
        <v>0.0</v>
      </c>
      <c r="Q322" s="110">
        <v>6.44</v>
      </c>
      <c r="R322" s="110">
        <v>8.75</v>
      </c>
      <c r="S322" s="154">
        <v>4.88</v>
      </c>
      <c r="T322" s="112">
        <v>0.0</v>
      </c>
      <c r="U322" s="113">
        <f t="shared" si="5"/>
        <v>4</v>
      </c>
      <c r="V322" s="113">
        <f t="shared" si="6"/>
        <v>0</v>
      </c>
      <c r="W322" s="113">
        <f t="shared" si="7"/>
        <v>5.095</v>
      </c>
      <c r="X322" s="113">
        <f t="shared" si="8"/>
        <v>7.261538462</v>
      </c>
      <c r="Y322" s="113"/>
      <c r="Z322" s="114">
        <v>4.05</v>
      </c>
      <c r="AA322" s="115">
        <v>0.0</v>
      </c>
      <c r="AB322" s="116">
        <v>3.0</v>
      </c>
      <c r="AC322" s="115">
        <v>0.0</v>
      </c>
      <c r="AD322" s="114">
        <v>9.3</v>
      </c>
      <c r="AE322" s="115">
        <v>0.0</v>
      </c>
      <c r="AF322" s="118">
        <f t="shared" si="9"/>
        <v>2.725</v>
      </c>
      <c r="AG322" s="119"/>
      <c r="AH322" s="120">
        <v>1.13</v>
      </c>
      <c r="AI322" s="106">
        <v>6.5</v>
      </c>
      <c r="AJ322" s="106">
        <f t="shared" si="10"/>
        <v>3.278</v>
      </c>
      <c r="AK322" s="106">
        <v>0.0</v>
      </c>
      <c r="AL322" s="106">
        <v>0.0</v>
      </c>
      <c r="AM322" s="118">
        <f t="shared" si="11"/>
        <v>0</v>
      </c>
      <c r="AN322" s="121">
        <f t="shared" si="12"/>
        <v>1.46</v>
      </c>
      <c r="AO322" s="122">
        <f t="shared" si="13"/>
        <v>5.261833333</v>
      </c>
      <c r="AP322" s="122">
        <f t="shared" si="14"/>
        <v>0.9824561404</v>
      </c>
      <c r="AQ322" s="122">
        <f t="shared" si="15"/>
        <v>3.177008547</v>
      </c>
      <c r="AR322" s="123">
        <f t="shared" si="16"/>
        <v>314</v>
      </c>
      <c r="AS322" s="107">
        <f t="shared" si="17"/>
        <v>17.62401709</v>
      </c>
      <c r="AT322" s="123">
        <f t="shared" si="18"/>
        <v>312</v>
      </c>
      <c r="AU322" s="107">
        <f t="shared" si="19"/>
        <v>19.08401709</v>
      </c>
      <c r="AV322" s="123">
        <f t="shared" si="20"/>
        <v>313</v>
      </c>
      <c r="AW322" s="107">
        <f t="shared" si="21"/>
        <v>11.68901709</v>
      </c>
      <c r="AX322" s="123">
        <f t="shared" si="22"/>
        <v>314</v>
      </c>
      <c r="AY322" s="121">
        <f t="shared" si="23"/>
        <v>10.22901709</v>
      </c>
      <c r="AZ322" s="123">
        <f t="shared" si="24"/>
        <v>314</v>
      </c>
      <c r="BA322" s="182"/>
      <c r="BB322" s="182"/>
      <c r="BC322" s="180"/>
      <c r="BD322" s="180"/>
      <c r="BE322" s="125"/>
      <c r="BF322" s="125"/>
      <c r="BG322" s="125"/>
      <c r="BH322" s="125"/>
      <c r="BI322" s="125"/>
      <c r="BJ322" s="125"/>
      <c r="BK322" s="125"/>
      <c r="BL322" s="125"/>
      <c r="BM322" s="125"/>
      <c r="BN322" s="100"/>
    </row>
    <row r="323" ht="30.0" customHeight="1">
      <c r="A323" s="127" t="s">
        <v>3509</v>
      </c>
      <c r="B323" s="127" t="s">
        <v>329</v>
      </c>
      <c r="C323" s="128">
        <f t="shared" si="1"/>
        <v>2.444871795</v>
      </c>
      <c r="D323" s="129"/>
      <c r="E323" s="168">
        <v>0.75</v>
      </c>
      <c r="F323" s="168">
        <v>0.9</v>
      </c>
      <c r="G323" s="131">
        <f t="shared" si="2"/>
        <v>0.825</v>
      </c>
      <c r="H323" s="132">
        <v>0.0</v>
      </c>
      <c r="I323" s="132">
        <v>0.0</v>
      </c>
      <c r="J323" s="132">
        <f t="shared" si="3"/>
        <v>0</v>
      </c>
      <c r="K323" s="133">
        <f t="shared" si="4"/>
        <v>0.4125</v>
      </c>
      <c r="L323" s="133"/>
      <c r="M323" s="134">
        <v>7.0</v>
      </c>
      <c r="N323" s="135">
        <v>0.0</v>
      </c>
      <c r="O323" s="136">
        <v>4.81</v>
      </c>
      <c r="P323" s="132">
        <v>0.0</v>
      </c>
      <c r="Q323" s="136">
        <v>6.81</v>
      </c>
      <c r="R323" s="136">
        <v>4.25</v>
      </c>
      <c r="S323" s="137">
        <v>4.0</v>
      </c>
      <c r="T323" s="138">
        <v>0.0</v>
      </c>
      <c r="U323" s="139">
        <f t="shared" si="5"/>
        <v>4</v>
      </c>
      <c r="V323" s="139">
        <f t="shared" si="6"/>
        <v>0</v>
      </c>
      <c r="W323" s="139">
        <f t="shared" si="7"/>
        <v>5.81</v>
      </c>
      <c r="X323" s="139">
        <f t="shared" si="8"/>
        <v>4.153846154</v>
      </c>
      <c r="Y323" s="139"/>
      <c r="Z323" s="140">
        <v>1.28</v>
      </c>
      <c r="AA323" s="141">
        <v>0.0</v>
      </c>
      <c r="AB323" s="142">
        <v>3.0</v>
      </c>
      <c r="AC323" s="141">
        <v>0.0</v>
      </c>
      <c r="AD323" s="140">
        <v>2.25</v>
      </c>
      <c r="AE323" s="141">
        <v>0.0</v>
      </c>
      <c r="AF323" s="144">
        <f t="shared" si="9"/>
        <v>1.088333333</v>
      </c>
      <c r="AG323" s="145"/>
      <c r="AH323" s="146">
        <v>3.6</v>
      </c>
      <c r="AI323" s="132">
        <v>8.0</v>
      </c>
      <c r="AJ323" s="132">
        <f t="shared" si="10"/>
        <v>5.36</v>
      </c>
      <c r="AK323" s="132">
        <v>0.0</v>
      </c>
      <c r="AL323" s="132">
        <v>0.0</v>
      </c>
      <c r="AM323" s="144">
        <f t="shared" si="11"/>
        <v>0</v>
      </c>
      <c r="AN323" s="147">
        <f t="shared" si="12"/>
        <v>2.533333333</v>
      </c>
      <c r="AO323" s="148">
        <f t="shared" si="13"/>
        <v>3.834166667</v>
      </c>
      <c r="AP323" s="148">
        <f t="shared" si="14"/>
        <v>0.9824561404</v>
      </c>
      <c r="AQ323" s="148">
        <f t="shared" si="15"/>
        <v>2.444871795</v>
      </c>
      <c r="AR323" s="149">
        <f t="shared" si="16"/>
        <v>315</v>
      </c>
      <c r="AS323" s="133">
        <f t="shared" si="17"/>
        <v>12.03057692</v>
      </c>
      <c r="AT323" s="149">
        <f t="shared" si="18"/>
        <v>315</v>
      </c>
      <c r="AU323" s="133">
        <f t="shared" si="19"/>
        <v>14.56391026</v>
      </c>
      <c r="AV323" s="149">
        <f t="shared" si="20"/>
        <v>315</v>
      </c>
      <c r="AW323" s="133">
        <f t="shared" si="21"/>
        <v>10.36891026</v>
      </c>
      <c r="AX323" s="149">
        <f t="shared" si="22"/>
        <v>315</v>
      </c>
      <c r="AY323" s="147">
        <f t="shared" si="23"/>
        <v>7.835576923</v>
      </c>
      <c r="AZ323" s="149">
        <f t="shared" si="24"/>
        <v>315</v>
      </c>
      <c r="BA323" s="179"/>
      <c r="BB323" s="179"/>
      <c r="BC323" s="179"/>
      <c r="BD323" s="179"/>
      <c r="BE323" s="152"/>
      <c r="BF323" s="152"/>
      <c r="BG323" s="152"/>
      <c r="BH323" s="152"/>
      <c r="BI323" s="152"/>
      <c r="BJ323" s="152"/>
      <c r="BK323" s="152"/>
      <c r="BL323" s="152"/>
      <c r="BM323" s="152"/>
      <c r="BN323" s="100"/>
    </row>
    <row r="324" ht="30.0" customHeight="1">
      <c r="A324" s="153" t="s">
        <v>3611</v>
      </c>
      <c r="B324" s="153" t="s">
        <v>329</v>
      </c>
      <c r="C324" s="102">
        <f t="shared" si="1"/>
        <v>0.7904273504</v>
      </c>
      <c r="D324" s="103"/>
      <c r="E324" s="167">
        <v>0.0</v>
      </c>
      <c r="F324" s="167">
        <v>0.0</v>
      </c>
      <c r="G324" s="105">
        <f t="shared" si="2"/>
        <v>0</v>
      </c>
      <c r="H324" s="106">
        <v>0.0</v>
      </c>
      <c r="I324" s="106">
        <v>0.0</v>
      </c>
      <c r="J324" s="106">
        <f t="shared" si="3"/>
        <v>0</v>
      </c>
      <c r="K324" s="107">
        <f t="shared" si="4"/>
        <v>0</v>
      </c>
      <c r="L324" s="107"/>
      <c r="M324" s="108">
        <v>7.0</v>
      </c>
      <c r="N324" s="109">
        <v>0.0</v>
      </c>
      <c r="O324" s="110">
        <v>3.75</v>
      </c>
      <c r="P324" s="106">
        <v>0.0</v>
      </c>
      <c r="Q324" s="110">
        <v>0.81</v>
      </c>
      <c r="R324" s="110">
        <v>0.0</v>
      </c>
      <c r="S324" s="154">
        <v>0.0</v>
      </c>
      <c r="T324" s="112">
        <v>0.0</v>
      </c>
      <c r="U324" s="113">
        <f t="shared" si="5"/>
        <v>4</v>
      </c>
      <c r="V324" s="113">
        <f t="shared" si="6"/>
        <v>0</v>
      </c>
      <c r="W324" s="113">
        <f t="shared" si="7"/>
        <v>2.28</v>
      </c>
      <c r="X324" s="113">
        <f t="shared" si="8"/>
        <v>0</v>
      </c>
      <c r="Y324" s="113"/>
      <c r="Z324" s="114">
        <v>0.0</v>
      </c>
      <c r="AA324" s="115">
        <v>0.0</v>
      </c>
      <c r="AB324" s="116">
        <v>0.0</v>
      </c>
      <c r="AC324" s="115">
        <v>0.0</v>
      </c>
      <c r="AD324" s="114">
        <v>0.0</v>
      </c>
      <c r="AE324" s="115">
        <v>0.0</v>
      </c>
      <c r="AF324" s="118">
        <f t="shared" si="9"/>
        <v>0</v>
      </c>
      <c r="AG324" s="119"/>
      <c r="AH324" s="120">
        <v>0.0</v>
      </c>
      <c r="AI324" s="106">
        <v>0.0</v>
      </c>
      <c r="AJ324" s="106">
        <f t="shared" si="10"/>
        <v>0</v>
      </c>
      <c r="AK324" s="106">
        <v>0.0</v>
      </c>
      <c r="AL324" s="106">
        <v>0.0</v>
      </c>
      <c r="AM324" s="118">
        <f t="shared" si="11"/>
        <v>0</v>
      </c>
      <c r="AN324" s="121">
        <f t="shared" si="12"/>
        <v>0</v>
      </c>
      <c r="AO324" s="122">
        <f t="shared" si="13"/>
        <v>0.608</v>
      </c>
      <c r="AP324" s="122">
        <f t="shared" si="14"/>
        <v>0.9824561404</v>
      </c>
      <c r="AQ324" s="122">
        <f t="shared" si="15"/>
        <v>0.7904273504</v>
      </c>
      <c r="AR324" s="123">
        <f t="shared" si="16"/>
        <v>317</v>
      </c>
      <c r="AS324" s="107">
        <f t="shared" si="17"/>
        <v>4.184188034</v>
      </c>
      <c r="AT324" s="123">
        <f t="shared" si="18"/>
        <v>318</v>
      </c>
      <c r="AU324" s="107">
        <f t="shared" si="19"/>
        <v>4.184188034</v>
      </c>
      <c r="AV324" s="123">
        <f t="shared" si="20"/>
        <v>318</v>
      </c>
      <c r="AW324" s="107">
        <f t="shared" si="21"/>
        <v>1.580854701</v>
      </c>
      <c r="AX324" s="123">
        <f t="shared" si="22"/>
        <v>320</v>
      </c>
      <c r="AY324" s="121">
        <f t="shared" si="23"/>
        <v>1.580854701</v>
      </c>
      <c r="AZ324" s="123">
        <f t="shared" si="24"/>
        <v>317</v>
      </c>
      <c r="BA324" s="180"/>
      <c r="BB324" s="180"/>
      <c r="BC324" s="180"/>
      <c r="BD324" s="180"/>
      <c r="BE324" s="125"/>
      <c r="BF324" s="125"/>
      <c r="BG324" s="125"/>
      <c r="BH324" s="125"/>
      <c r="BI324" s="125"/>
      <c r="BJ324" s="125"/>
      <c r="BK324" s="125"/>
      <c r="BL324" s="125"/>
      <c r="BM324" s="125"/>
      <c r="BN324" s="100"/>
    </row>
    <row r="325" ht="30.0" customHeight="1">
      <c r="A325" s="127" t="s">
        <v>3647</v>
      </c>
      <c r="B325" s="127" t="s">
        <v>3648</v>
      </c>
      <c r="C325" s="128">
        <f t="shared" si="1"/>
        <v>3.947008547</v>
      </c>
      <c r="D325" s="129"/>
      <c r="E325" s="168">
        <v>1.95</v>
      </c>
      <c r="F325" s="168">
        <v>3.75</v>
      </c>
      <c r="G325" s="131">
        <f t="shared" si="2"/>
        <v>2.85</v>
      </c>
      <c r="H325" s="132">
        <v>0.0</v>
      </c>
      <c r="I325" s="132">
        <v>0.0</v>
      </c>
      <c r="J325" s="132">
        <f t="shared" si="3"/>
        <v>0</v>
      </c>
      <c r="K325" s="133">
        <f t="shared" si="4"/>
        <v>1.425</v>
      </c>
      <c r="L325" s="133"/>
      <c r="M325" s="134">
        <v>7.0</v>
      </c>
      <c r="N325" s="135">
        <v>0.0</v>
      </c>
      <c r="O325" s="136">
        <v>6.44</v>
      </c>
      <c r="P325" s="132">
        <v>0.0</v>
      </c>
      <c r="Q325" s="136">
        <v>7.25</v>
      </c>
      <c r="R325" s="136">
        <v>6.13</v>
      </c>
      <c r="S325" s="137">
        <v>7.0</v>
      </c>
      <c r="T325" s="198">
        <v>0.0</v>
      </c>
      <c r="U325" s="139">
        <f t="shared" si="5"/>
        <v>4</v>
      </c>
      <c r="V325" s="139">
        <f t="shared" si="6"/>
        <v>0</v>
      </c>
      <c r="W325" s="139">
        <f t="shared" si="7"/>
        <v>6.845</v>
      </c>
      <c r="X325" s="139">
        <f t="shared" si="8"/>
        <v>6.464615385</v>
      </c>
      <c r="Y325" s="139"/>
      <c r="Z325" s="140">
        <v>10.48</v>
      </c>
      <c r="AA325" s="141">
        <v>0.0</v>
      </c>
      <c r="AB325" s="142">
        <v>15.05</v>
      </c>
      <c r="AC325" s="141">
        <v>0.0</v>
      </c>
      <c r="AD325" s="140">
        <v>11.65</v>
      </c>
      <c r="AE325" s="141">
        <v>0.0</v>
      </c>
      <c r="AF325" s="144">
        <f t="shared" si="9"/>
        <v>6.196666667</v>
      </c>
      <c r="AG325" s="145"/>
      <c r="AH325" s="146">
        <v>4.75</v>
      </c>
      <c r="AI325" s="132">
        <v>9.5</v>
      </c>
      <c r="AJ325" s="132">
        <f t="shared" si="10"/>
        <v>6.65</v>
      </c>
      <c r="AK325" s="132">
        <v>0.0</v>
      </c>
      <c r="AL325" s="132">
        <v>0.0</v>
      </c>
      <c r="AM325" s="144">
        <f t="shared" si="11"/>
        <v>0</v>
      </c>
      <c r="AN325" s="147">
        <f t="shared" si="12"/>
        <v>3.166666667</v>
      </c>
      <c r="AO325" s="148">
        <f t="shared" si="13"/>
        <v>6.763333333</v>
      </c>
      <c r="AP325" s="148">
        <f t="shared" si="14"/>
        <v>0.9824561404</v>
      </c>
      <c r="AQ325" s="148">
        <f t="shared" si="15"/>
        <v>3.947008547</v>
      </c>
      <c r="AR325" s="149">
        <f t="shared" si="16"/>
        <v>312</v>
      </c>
      <c r="AS325" s="133">
        <f t="shared" si="17"/>
        <v>17.13401709</v>
      </c>
      <c r="AT325" s="149">
        <f t="shared" si="18"/>
        <v>313</v>
      </c>
      <c r="AU325" s="133">
        <f t="shared" si="19"/>
        <v>20.30068376</v>
      </c>
      <c r="AV325" s="149">
        <f t="shared" si="20"/>
        <v>312</v>
      </c>
      <c r="AW325" s="133">
        <f t="shared" si="21"/>
        <v>15.65235043</v>
      </c>
      <c r="AX325" s="149">
        <f t="shared" si="22"/>
        <v>312</v>
      </c>
      <c r="AY325" s="147">
        <f t="shared" si="23"/>
        <v>12.48568376</v>
      </c>
      <c r="AZ325" s="149">
        <f t="shared" si="24"/>
        <v>312</v>
      </c>
      <c r="BA325" s="179"/>
      <c r="BB325" s="179"/>
      <c r="BC325" s="179"/>
      <c r="BD325" s="179"/>
      <c r="BE325" s="152"/>
      <c r="BF325" s="152"/>
      <c r="BG325" s="152"/>
      <c r="BH325" s="152"/>
      <c r="BI325" s="152"/>
      <c r="BJ325" s="152"/>
      <c r="BK325" s="152"/>
      <c r="BL325" s="152"/>
      <c r="BM325" s="152"/>
      <c r="BN325" s="100"/>
    </row>
    <row r="326" ht="30.0" customHeight="1">
      <c r="A326" s="153" t="s">
        <v>4048</v>
      </c>
      <c r="B326" s="153" t="s">
        <v>4049</v>
      </c>
      <c r="C326" s="102">
        <f t="shared" si="1"/>
        <v>0.5128205128</v>
      </c>
      <c r="D326" s="103"/>
      <c r="E326" s="105">
        <v>0.0</v>
      </c>
      <c r="F326" s="105">
        <v>0.0</v>
      </c>
      <c r="G326" s="105">
        <f t="shared" si="2"/>
        <v>0</v>
      </c>
      <c r="H326" s="106">
        <v>0.0</v>
      </c>
      <c r="I326" s="106">
        <v>0.0</v>
      </c>
      <c r="J326" s="106">
        <f t="shared" si="3"/>
        <v>0</v>
      </c>
      <c r="K326" s="107">
        <f t="shared" si="4"/>
        <v>0</v>
      </c>
      <c r="L326" s="107"/>
      <c r="M326" s="108">
        <v>7.0</v>
      </c>
      <c r="N326" s="109">
        <v>0.0</v>
      </c>
      <c r="O326" s="110">
        <v>0.0</v>
      </c>
      <c r="P326" s="106">
        <v>0.0</v>
      </c>
      <c r="Q326" s="110">
        <v>0.5</v>
      </c>
      <c r="R326" s="110">
        <v>0.0</v>
      </c>
      <c r="S326" s="154">
        <v>0.0</v>
      </c>
      <c r="T326" s="112">
        <v>0.0</v>
      </c>
      <c r="U326" s="113">
        <f t="shared" si="5"/>
        <v>4</v>
      </c>
      <c r="V326" s="113">
        <f t="shared" si="6"/>
        <v>0</v>
      </c>
      <c r="W326" s="113">
        <f t="shared" si="7"/>
        <v>0.25</v>
      </c>
      <c r="X326" s="113">
        <f t="shared" si="8"/>
        <v>0</v>
      </c>
      <c r="Y326" s="113"/>
      <c r="Z326" s="114">
        <v>0.0</v>
      </c>
      <c r="AA326" s="164">
        <v>0.0</v>
      </c>
      <c r="AB326" s="116">
        <v>0.0</v>
      </c>
      <c r="AC326" s="164">
        <v>0.0</v>
      </c>
      <c r="AD326" s="114">
        <v>0.0</v>
      </c>
      <c r="AE326" s="164">
        <v>0.0</v>
      </c>
      <c r="AF326" s="118">
        <f t="shared" si="9"/>
        <v>0</v>
      </c>
      <c r="AG326" s="119"/>
      <c r="AH326" s="120">
        <v>0.0</v>
      </c>
      <c r="AI326" s="106">
        <v>0.0</v>
      </c>
      <c r="AJ326" s="106">
        <f t="shared" si="10"/>
        <v>0</v>
      </c>
      <c r="AK326" s="106">
        <v>0.0</v>
      </c>
      <c r="AL326" s="106">
        <v>0.0</v>
      </c>
      <c r="AM326" s="118">
        <f t="shared" si="11"/>
        <v>0</v>
      </c>
      <c r="AN326" s="121">
        <f t="shared" si="12"/>
        <v>0</v>
      </c>
      <c r="AO326" s="122">
        <f t="shared" si="13"/>
        <v>0.06666666667</v>
      </c>
      <c r="AP326" s="122">
        <f t="shared" si="14"/>
        <v>0.9824561404</v>
      </c>
      <c r="AQ326" s="122">
        <f t="shared" si="15"/>
        <v>0.5128205128</v>
      </c>
      <c r="AR326" s="123">
        <f t="shared" si="16"/>
        <v>323</v>
      </c>
      <c r="AS326" s="107">
        <f t="shared" si="17"/>
        <v>3.525641026</v>
      </c>
      <c r="AT326" s="123">
        <f t="shared" si="18"/>
        <v>320</v>
      </c>
      <c r="AU326" s="107">
        <f t="shared" si="19"/>
        <v>3.525641026</v>
      </c>
      <c r="AV326" s="123">
        <f t="shared" si="20"/>
        <v>323</v>
      </c>
      <c r="AW326" s="107">
        <f t="shared" si="21"/>
        <v>1.025641026</v>
      </c>
      <c r="AX326" s="123">
        <f t="shared" si="22"/>
        <v>323</v>
      </c>
      <c r="AY326" s="121">
        <f t="shared" si="23"/>
        <v>1.025641026</v>
      </c>
      <c r="AZ326" s="123">
        <f t="shared" si="24"/>
        <v>323</v>
      </c>
      <c r="BA326" s="180"/>
      <c r="BB326" s="180"/>
      <c r="BC326" s="180"/>
      <c r="BD326" s="180"/>
      <c r="BE326" s="125"/>
      <c r="BF326" s="125"/>
      <c r="BG326" s="125"/>
      <c r="BH326" s="125"/>
      <c r="BI326" s="125"/>
      <c r="BJ326" s="125"/>
      <c r="BK326" s="125"/>
      <c r="BL326" s="125"/>
      <c r="BM326" s="125"/>
      <c r="BN326" s="100"/>
    </row>
    <row r="327" ht="30.0" customHeight="1">
      <c r="A327" s="127" t="s">
        <v>4313</v>
      </c>
      <c r="B327" s="127" t="s">
        <v>4314</v>
      </c>
      <c r="C327" s="128">
        <f t="shared" si="1"/>
        <v>0.4786324786</v>
      </c>
      <c r="D327" s="129"/>
      <c r="E327" s="169">
        <v>0.0</v>
      </c>
      <c r="F327" s="131">
        <v>0.0</v>
      </c>
      <c r="G327" s="131">
        <f t="shared" si="2"/>
        <v>0</v>
      </c>
      <c r="H327" s="132">
        <v>0.0</v>
      </c>
      <c r="I327" s="132">
        <v>0.0</v>
      </c>
      <c r="J327" s="132">
        <f t="shared" si="3"/>
        <v>0</v>
      </c>
      <c r="K327" s="133">
        <f t="shared" si="4"/>
        <v>0</v>
      </c>
      <c r="L327" s="133"/>
      <c r="M327" s="134">
        <v>7.0</v>
      </c>
      <c r="N327" s="135">
        <v>0.0</v>
      </c>
      <c r="O327" s="136">
        <v>0.0</v>
      </c>
      <c r="P327" s="132">
        <v>0.0</v>
      </c>
      <c r="Q327" s="136">
        <v>0.0</v>
      </c>
      <c r="R327" s="136">
        <v>0.0</v>
      </c>
      <c r="S327" s="137">
        <v>0.0</v>
      </c>
      <c r="T327" s="138">
        <v>0.0</v>
      </c>
      <c r="U327" s="139">
        <f t="shared" si="5"/>
        <v>4</v>
      </c>
      <c r="V327" s="139">
        <f t="shared" si="6"/>
        <v>0</v>
      </c>
      <c r="W327" s="139">
        <f t="shared" si="7"/>
        <v>0</v>
      </c>
      <c r="X327" s="139">
        <f t="shared" si="8"/>
        <v>0</v>
      </c>
      <c r="Y327" s="139"/>
      <c r="Z327" s="140">
        <v>0.0</v>
      </c>
      <c r="AA327" s="141">
        <v>0.0</v>
      </c>
      <c r="AB327" s="142">
        <v>0.0</v>
      </c>
      <c r="AC327" s="141">
        <v>0.0</v>
      </c>
      <c r="AD327" s="140">
        <v>0.0</v>
      </c>
      <c r="AE327" s="141">
        <v>0.0</v>
      </c>
      <c r="AF327" s="144">
        <f t="shared" si="9"/>
        <v>0</v>
      </c>
      <c r="AG327" s="145"/>
      <c r="AH327" s="146">
        <v>0.0</v>
      </c>
      <c r="AI327" s="132">
        <v>0.0</v>
      </c>
      <c r="AJ327" s="132">
        <f t="shared" si="10"/>
        <v>0</v>
      </c>
      <c r="AK327" s="132">
        <v>0.0</v>
      </c>
      <c r="AL327" s="132">
        <v>0.0</v>
      </c>
      <c r="AM327" s="144">
        <f t="shared" si="11"/>
        <v>0</v>
      </c>
      <c r="AN327" s="147">
        <f t="shared" si="12"/>
        <v>0</v>
      </c>
      <c r="AO327" s="148">
        <f t="shared" si="13"/>
        <v>0</v>
      </c>
      <c r="AP327" s="148">
        <f t="shared" si="14"/>
        <v>0.9824561404</v>
      </c>
      <c r="AQ327" s="148">
        <f t="shared" si="15"/>
        <v>0.4786324786</v>
      </c>
      <c r="AR327" s="149">
        <f t="shared" si="16"/>
        <v>324</v>
      </c>
      <c r="AS327" s="133">
        <f t="shared" si="17"/>
        <v>3.290598291</v>
      </c>
      <c r="AT327" s="149">
        <f t="shared" si="18"/>
        <v>324</v>
      </c>
      <c r="AU327" s="133">
        <f t="shared" si="19"/>
        <v>3.290598291</v>
      </c>
      <c r="AV327" s="149">
        <f t="shared" si="20"/>
        <v>324</v>
      </c>
      <c r="AW327" s="133">
        <f t="shared" si="21"/>
        <v>0.9572649573</v>
      </c>
      <c r="AX327" s="149">
        <f t="shared" si="22"/>
        <v>324</v>
      </c>
      <c r="AY327" s="147">
        <f t="shared" si="23"/>
        <v>0.9572649573</v>
      </c>
      <c r="AZ327" s="149">
        <f t="shared" si="24"/>
        <v>324</v>
      </c>
      <c r="BA327" s="179"/>
      <c r="BB327" s="179"/>
      <c r="BC327" s="179"/>
      <c r="BD327" s="179"/>
      <c r="BE327" s="152"/>
      <c r="BF327" s="152"/>
      <c r="BG327" s="152"/>
      <c r="BH327" s="152"/>
      <c r="BI327" s="152"/>
      <c r="BJ327" s="152"/>
      <c r="BK327" s="152"/>
      <c r="BL327" s="152"/>
      <c r="BM327" s="152"/>
      <c r="BN327" s="100"/>
    </row>
    <row r="328" ht="30.0" customHeight="1">
      <c r="A328" s="153" t="s">
        <v>5052</v>
      </c>
      <c r="B328" s="153" t="s">
        <v>329</v>
      </c>
      <c r="C328" s="102">
        <f t="shared" si="1"/>
        <v>0.4786324786</v>
      </c>
      <c r="D328" s="103"/>
      <c r="E328" s="163">
        <v>0.0</v>
      </c>
      <c r="F328" s="105">
        <v>0.0</v>
      </c>
      <c r="G328" s="105">
        <f t="shared" si="2"/>
        <v>0</v>
      </c>
      <c r="H328" s="106">
        <v>0.0</v>
      </c>
      <c r="I328" s="106">
        <v>0.0</v>
      </c>
      <c r="J328" s="106">
        <f t="shared" si="3"/>
        <v>0</v>
      </c>
      <c r="K328" s="107">
        <f t="shared" si="4"/>
        <v>0</v>
      </c>
      <c r="L328" s="107"/>
      <c r="M328" s="108">
        <v>7.0</v>
      </c>
      <c r="N328" s="109">
        <v>0.0</v>
      </c>
      <c r="O328" s="110">
        <v>0.0</v>
      </c>
      <c r="P328" s="106">
        <v>0.0</v>
      </c>
      <c r="Q328" s="110">
        <v>0.0</v>
      </c>
      <c r="R328" s="110">
        <v>0.0</v>
      </c>
      <c r="S328" s="154">
        <v>0.0</v>
      </c>
      <c r="T328" s="112">
        <v>0.0</v>
      </c>
      <c r="U328" s="113">
        <f t="shared" si="5"/>
        <v>4</v>
      </c>
      <c r="V328" s="113">
        <f t="shared" si="6"/>
        <v>0</v>
      </c>
      <c r="W328" s="113">
        <f t="shared" si="7"/>
        <v>0</v>
      </c>
      <c r="X328" s="113">
        <f t="shared" si="8"/>
        <v>0</v>
      </c>
      <c r="Y328" s="113"/>
      <c r="Z328" s="114">
        <v>0.0</v>
      </c>
      <c r="AA328" s="115">
        <v>0.0</v>
      </c>
      <c r="AB328" s="116">
        <v>0.0</v>
      </c>
      <c r="AC328" s="115">
        <v>0.0</v>
      </c>
      <c r="AD328" s="114">
        <v>0.0</v>
      </c>
      <c r="AE328" s="115">
        <v>0.0</v>
      </c>
      <c r="AF328" s="118">
        <f t="shared" si="9"/>
        <v>0</v>
      </c>
      <c r="AG328" s="119"/>
      <c r="AH328" s="120">
        <v>0.0</v>
      </c>
      <c r="AI328" s="106">
        <v>0.0</v>
      </c>
      <c r="AJ328" s="106">
        <f t="shared" si="10"/>
        <v>0</v>
      </c>
      <c r="AK328" s="106">
        <v>0.0</v>
      </c>
      <c r="AL328" s="106">
        <v>0.0</v>
      </c>
      <c r="AM328" s="118">
        <f t="shared" si="11"/>
        <v>0</v>
      </c>
      <c r="AN328" s="121">
        <f t="shared" si="12"/>
        <v>0</v>
      </c>
      <c r="AO328" s="122">
        <f t="shared" si="13"/>
        <v>0</v>
      </c>
      <c r="AP328" s="122">
        <f t="shared" si="14"/>
        <v>0.9824561404</v>
      </c>
      <c r="AQ328" s="122">
        <f t="shared" si="15"/>
        <v>0.4786324786</v>
      </c>
      <c r="AR328" s="123">
        <f t="shared" si="16"/>
        <v>324</v>
      </c>
      <c r="AS328" s="107">
        <f t="shared" si="17"/>
        <v>3.290598291</v>
      </c>
      <c r="AT328" s="123">
        <f t="shared" si="18"/>
        <v>324</v>
      </c>
      <c r="AU328" s="107">
        <f t="shared" si="19"/>
        <v>3.290598291</v>
      </c>
      <c r="AV328" s="123">
        <f t="shared" si="20"/>
        <v>324</v>
      </c>
      <c r="AW328" s="107">
        <f t="shared" si="21"/>
        <v>0.9572649573</v>
      </c>
      <c r="AX328" s="123">
        <f t="shared" si="22"/>
        <v>324</v>
      </c>
      <c r="AY328" s="121">
        <f t="shared" si="23"/>
        <v>0.9572649573</v>
      </c>
      <c r="AZ328" s="123">
        <f t="shared" si="24"/>
        <v>324</v>
      </c>
      <c r="BA328" s="180"/>
      <c r="BB328" s="180"/>
      <c r="BC328" s="180"/>
      <c r="BD328" s="180"/>
      <c r="BE328" s="125"/>
      <c r="BF328" s="125"/>
      <c r="BG328" s="125"/>
      <c r="BH328" s="125"/>
      <c r="BI328" s="125"/>
      <c r="BJ328" s="125"/>
      <c r="BK328" s="125"/>
      <c r="BL328" s="125"/>
      <c r="BM328" s="125"/>
      <c r="BN328" s="100"/>
    </row>
    <row r="329" ht="30.0" customHeight="1">
      <c r="A329" s="127" t="s">
        <v>5175</v>
      </c>
      <c r="B329" s="127" t="s">
        <v>5176</v>
      </c>
      <c r="C329" s="128">
        <f t="shared" si="1"/>
        <v>0.547008547</v>
      </c>
      <c r="D329" s="129"/>
      <c r="E329" s="169">
        <v>0.0</v>
      </c>
      <c r="F329" s="131">
        <v>0.0</v>
      </c>
      <c r="G329" s="131">
        <f t="shared" si="2"/>
        <v>0</v>
      </c>
      <c r="H329" s="132">
        <v>0.0</v>
      </c>
      <c r="I329" s="132">
        <v>0.0</v>
      </c>
      <c r="J329" s="132">
        <f t="shared" si="3"/>
        <v>0</v>
      </c>
      <c r="K329" s="133">
        <f t="shared" si="4"/>
        <v>0</v>
      </c>
      <c r="L329" s="133"/>
      <c r="M329" s="134">
        <v>7.0</v>
      </c>
      <c r="N329" s="135">
        <v>0.0</v>
      </c>
      <c r="O329" s="136">
        <v>0.0</v>
      </c>
      <c r="P329" s="132">
        <v>0.0</v>
      </c>
      <c r="Q329" s="136">
        <v>0.0</v>
      </c>
      <c r="R329" s="136">
        <v>0.0</v>
      </c>
      <c r="S329" s="199">
        <v>0.0</v>
      </c>
      <c r="T329" s="138">
        <v>0.0</v>
      </c>
      <c r="U329" s="139">
        <f t="shared" si="5"/>
        <v>4</v>
      </c>
      <c r="V329" s="139">
        <f t="shared" si="6"/>
        <v>0</v>
      </c>
      <c r="W329" s="139">
        <f t="shared" si="7"/>
        <v>0</v>
      </c>
      <c r="X329" s="139">
        <f t="shared" si="8"/>
        <v>0</v>
      </c>
      <c r="Y329" s="139"/>
      <c r="Z329" s="140">
        <v>0.0</v>
      </c>
      <c r="AA329" s="141">
        <v>0.0</v>
      </c>
      <c r="AB329" s="142">
        <v>0.0</v>
      </c>
      <c r="AC329" s="141">
        <v>0.0</v>
      </c>
      <c r="AD329" s="140">
        <v>0.0</v>
      </c>
      <c r="AE329" s="141">
        <v>0.0</v>
      </c>
      <c r="AF329" s="144">
        <f t="shared" si="9"/>
        <v>0</v>
      </c>
      <c r="AG329" s="145"/>
      <c r="AH329" s="146">
        <v>0.0</v>
      </c>
      <c r="AI329" s="132">
        <v>2.0</v>
      </c>
      <c r="AJ329" s="132">
        <f t="shared" si="10"/>
        <v>0.8</v>
      </c>
      <c r="AK329" s="132">
        <v>0.0</v>
      </c>
      <c r="AL329" s="132">
        <v>0.0</v>
      </c>
      <c r="AM329" s="144">
        <f t="shared" si="11"/>
        <v>0</v>
      </c>
      <c r="AN329" s="147">
        <f t="shared" si="12"/>
        <v>0.3333333333</v>
      </c>
      <c r="AO329" s="148">
        <f t="shared" si="13"/>
        <v>0.1333333333</v>
      </c>
      <c r="AP329" s="148">
        <f t="shared" si="14"/>
        <v>0.9824561404</v>
      </c>
      <c r="AQ329" s="148">
        <f t="shared" si="15"/>
        <v>0.547008547</v>
      </c>
      <c r="AR329" s="149">
        <f t="shared" si="16"/>
        <v>320</v>
      </c>
      <c r="AS329" s="133">
        <f t="shared" si="17"/>
        <v>3.427350427</v>
      </c>
      <c r="AT329" s="149">
        <f t="shared" si="18"/>
        <v>321</v>
      </c>
      <c r="AU329" s="133">
        <f t="shared" si="19"/>
        <v>3.760683761</v>
      </c>
      <c r="AV329" s="149">
        <f t="shared" si="20"/>
        <v>319</v>
      </c>
      <c r="AW329" s="133">
        <f t="shared" si="21"/>
        <v>1.760683761</v>
      </c>
      <c r="AX329" s="149">
        <f t="shared" si="22"/>
        <v>317</v>
      </c>
      <c r="AY329" s="147">
        <f t="shared" si="23"/>
        <v>1.427350427</v>
      </c>
      <c r="AZ329" s="149">
        <f t="shared" si="24"/>
        <v>319</v>
      </c>
      <c r="BA329" s="179"/>
      <c r="BB329" s="179"/>
      <c r="BC329" s="179"/>
      <c r="BD329" s="179"/>
      <c r="BE329" s="152"/>
      <c r="BF329" s="152"/>
      <c r="BG329" s="152"/>
      <c r="BH329" s="152"/>
      <c r="BI329" s="152"/>
      <c r="BJ329" s="152"/>
      <c r="BK329" s="152"/>
      <c r="BL329" s="152"/>
      <c r="BM329" s="152"/>
      <c r="BN329" s="100"/>
    </row>
    <row r="330" ht="14.25" customHeight="1">
      <c r="AB330" s="200"/>
      <c r="AO330" s="100"/>
      <c r="AP330" s="100"/>
      <c r="AQ330" s="100"/>
      <c r="AR330" s="100"/>
      <c r="BE330" s="100"/>
    </row>
    <row r="331" ht="14.25" customHeight="1">
      <c r="AB331" s="200"/>
      <c r="AO331" s="100"/>
      <c r="AP331" s="100"/>
      <c r="AQ331" s="100"/>
      <c r="AR331" s="100"/>
      <c r="BE331" s="100"/>
    </row>
    <row r="332" ht="14.25" customHeight="1">
      <c r="AB332" s="200"/>
      <c r="AO332" s="100"/>
      <c r="AP332" s="100"/>
      <c r="AQ332" s="100"/>
      <c r="AR332" s="100"/>
      <c r="BE332" s="100"/>
    </row>
    <row r="333" ht="14.25" customHeight="1">
      <c r="AB333" s="200"/>
      <c r="AO333" s="100"/>
      <c r="AP333" s="100"/>
      <c r="AQ333" s="100"/>
      <c r="AR333" s="100"/>
      <c r="BE333" s="100"/>
    </row>
    <row r="334" ht="14.25" customHeight="1">
      <c r="AB334" s="200"/>
      <c r="AO334" s="100"/>
      <c r="AP334" s="100"/>
      <c r="AQ334" s="100"/>
      <c r="AR334" s="100"/>
      <c r="BE334" s="100"/>
    </row>
    <row r="335" ht="14.25" customHeight="1">
      <c r="AB335" s="200"/>
      <c r="AO335" s="100"/>
      <c r="AP335" s="100"/>
      <c r="AQ335" s="100"/>
      <c r="AR335" s="100"/>
      <c r="BE335" s="100"/>
    </row>
    <row r="336" ht="14.25" customHeight="1">
      <c r="AB336" s="200"/>
      <c r="AO336" s="100"/>
      <c r="AP336" s="100"/>
      <c r="AQ336" s="100"/>
      <c r="AR336" s="100"/>
      <c r="BE336" s="100"/>
    </row>
    <row r="337" ht="14.25" customHeight="1">
      <c r="AB337" s="200"/>
      <c r="AO337" s="100"/>
      <c r="AP337" s="100"/>
      <c r="AQ337" s="100"/>
      <c r="AR337" s="100"/>
      <c r="BE337" s="100"/>
    </row>
    <row r="338" ht="14.25" customHeight="1">
      <c r="AB338" s="200"/>
      <c r="AO338" s="100"/>
      <c r="AP338" s="100"/>
      <c r="AQ338" s="100"/>
      <c r="AR338" s="100"/>
      <c r="BE338" s="100"/>
    </row>
    <row r="339" ht="14.25" customHeight="1">
      <c r="AB339" s="200"/>
      <c r="AO339" s="100"/>
      <c r="AP339" s="100"/>
      <c r="AQ339" s="100"/>
      <c r="AR339" s="100"/>
    </row>
    <row r="340" ht="14.25" customHeight="1">
      <c r="AB340" s="200"/>
      <c r="AO340" s="100"/>
      <c r="AP340" s="100"/>
      <c r="AQ340" s="100"/>
      <c r="AR340" s="100"/>
    </row>
    <row r="341" ht="14.25" customHeight="1">
      <c r="AB341" s="200"/>
      <c r="AO341" s="100"/>
      <c r="AP341" s="100"/>
      <c r="AQ341" s="100"/>
      <c r="AR341" s="100"/>
    </row>
    <row r="342" ht="14.25" customHeight="1">
      <c r="AB342" s="200"/>
      <c r="AO342" s="100"/>
      <c r="AP342" s="100"/>
      <c r="AQ342" s="100"/>
      <c r="AR342" s="100"/>
    </row>
    <row r="343" ht="14.25" customHeight="1">
      <c r="AB343" s="200"/>
      <c r="AO343" s="100"/>
      <c r="AP343" s="100"/>
      <c r="AQ343" s="100"/>
      <c r="AR343" s="100"/>
    </row>
    <row r="344" ht="14.25" customHeight="1">
      <c r="AB344" s="200"/>
      <c r="AO344" s="100"/>
      <c r="AP344" s="100"/>
      <c r="AQ344" s="100"/>
      <c r="AR344" s="100"/>
    </row>
    <row r="345" ht="14.25" customHeight="1">
      <c r="AB345" s="200"/>
      <c r="AO345" s="100"/>
      <c r="AP345" s="100"/>
      <c r="AQ345" s="100"/>
      <c r="AR345" s="100"/>
    </row>
    <row r="346" ht="14.25" customHeight="1">
      <c r="AB346" s="200"/>
      <c r="AO346" s="100"/>
      <c r="AP346" s="100"/>
      <c r="AQ346" s="100"/>
      <c r="AR346" s="100"/>
    </row>
    <row r="347" ht="14.25" customHeight="1">
      <c r="AB347" s="200"/>
      <c r="AO347" s="100"/>
      <c r="AP347" s="100"/>
      <c r="AQ347" s="100"/>
      <c r="AR347" s="100"/>
    </row>
    <row r="348" ht="14.25" customHeight="1">
      <c r="AB348" s="200"/>
      <c r="AO348" s="100"/>
      <c r="AP348" s="100"/>
      <c r="AQ348" s="100"/>
      <c r="AR348" s="100"/>
    </row>
    <row r="349" ht="14.25" customHeight="1">
      <c r="AB349" s="200"/>
      <c r="AO349" s="100"/>
      <c r="AP349" s="100"/>
      <c r="AQ349" s="100"/>
      <c r="AR349" s="100"/>
    </row>
    <row r="350" ht="14.25" customHeight="1">
      <c r="AB350" s="200"/>
      <c r="AO350" s="100"/>
      <c r="AP350" s="100"/>
      <c r="AQ350" s="100"/>
      <c r="AR350" s="100"/>
    </row>
    <row r="351" ht="14.25" customHeight="1">
      <c r="AB351" s="200"/>
      <c r="AO351" s="100"/>
      <c r="AP351" s="100"/>
      <c r="AQ351" s="100"/>
      <c r="AR351" s="100"/>
    </row>
    <row r="352" ht="14.25" customHeight="1">
      <c r="AB352" s="200"/>
      <c r="AO352" s="100"/>
      <c r="AP352" s="100"/>
      <c r="AQ352" s="100"/>
      <c r="AR352" s="100"/>
    </row>
    <row r="353" ht="14.25" customHeight="1">
      <c r="AB353" s="200"/>
      <c r="AO353" s="100"/>
      <c r="AP353" s="100"/>
      <c r="AQ353" s="100"/>
      <c r="AR353" s="100"/>
    </row>
    <row r="354" ht="14.25" customHeight="1">
      <c r="AB354" s="200"/>
      <c r="AO354" s="100"/>
      <c r="AP354" s="100"/>
      <c r="AQ354" s="100"/>
      <c r="AR354" s="100"/>
    </row>
    <row r="355" ht="14.25" customHeight="1">
      <c r="AB355" s="200"/>
      <c r="AO355" s="100"/>
      <c r="AP355" s="100"/>
      <c r="AQ355" s="100"/>
      <c r="AR355" s="100"/>
    </row>
    <row r="356" ht="14.25" customHeight="1">
      <c r="AB356" s="200"/>
      <c r="AO356" s="100"/>
      <c r="AP356" s="100"/>
      <c r="AQ356" s="100"/>
      <c r="AR356" s="100"/>
    </row>
    <row r="357" ht="14.25" customHeight="1">
      <c r="AB357" s="200"/>
      <c r="AO357" s="100"/>
      <c r="AP357" s="100"/>
      <c r="AQ357" s="100"/>
      <c r="AR357" s="100"/>
    </row>
    <row r="358" ht="14.25" customHeight="1">
      <c r="AB358" s="200"/>
      <c r="AO358" s="100"/>
      <c r="AP358" s="100"/>
      <c r="AQ358" s="100"/>
      <c r="AR358" s="100"/>
    </row>
    <row r="359" ht="14.25" customHeight="1">
      <c r="AB359" s="200"/>
      <c r="AO359" s="100"/>
      <c r="AP359" s="100"/>
      <c r="AQ359" s="100"/>
      <c r="AR359" s="100"/>
    </row>
    <row r="360" ht="14.25" customHeight="1">
      <c r="AB360" s="200"/>
      <c r="AO360" s="100"/>
      <c r="AP360" s="100"/>
      <c r="AQ360" s="100"/>
      <c r="AR360" s="100"/>
    </row>
    <row r="361" ht="14.25" customHeight="1">
      <c r="AB361" s="200"/>
      <c r="AO361" s="100"/>
      <c r="AP361" s="100"/>
      <c r="AQ361" s="100"/>
      <c r="AR361" s="100"/>
    </row>
    <row r="362" ht="14.25" customHeight="1">
      <c r="AB362" s="200"/>
      <c r="AO362" s="100"/>
      <c r="AP362" s="100"/>
      <c r="AQ362" s="100"/>
      <c r="AR362" s="100"/>
    </row>
    <row r="363" ht="14.25" customHeight="1">
      <c r="AB363" s="200"/>
      <c r="AO363" s="100"/>
      <c r="AP363" s="100"/>
      <c r="AQ363" s="100"/>
      <c r="AR363" s="100"/>
    </row>
    <row r="364" ht="14.25" customHeight="1">
      <c r="AB364" s="200"/>
      <c r="AO364" s="100"/>
      <c r="AP364" s="100"/>
      <c r="AQ364" s="100"/>
      <c r="AR364" s="100"/>
    </row>
    <row r="365" ht="14.25" customHeight="1">
      <c r="AB365" s="200"/>
      <c r="AO365" s="100"/>
      <c r="AP365" s="100"/>
      <c r="AQ365" s="100"/>
      <c r="AR365" s="100"/>
    </row>
    <row r="366" ht="14.25" customHeight="1">
      <c r="AB366" s="200"/>
      <c r="AO366" s="100"/>
      <c r="AP366" s="100"/>
      <c r="AQ366" s="100"/>
      <c r="AR366" s="100"/>
    </row>
    <row r="367" ht="14.25" customHeight="1">
      <c r="AB367" s="200"/>
      <c r="AO367" s="100"/>
      <c r="AP367" s="100"/>
      <c r="AQ367" s="100"/>
      <c r="AR367" s="100"/>
    </row>
    <row r="368" ht="14.25" customHeight="1">
      <c r="AB368" s="200"/>
      <c r="AO368" s="100"/>
      <c r="AP368" s="100"/>
      <c r="AQ368" s="100"/>
      <c r="AR368" s="100"/>
    </row>
    <row r="369" ht="14.25" customHeight="1">
      <c r="AB369" s="200"/>
      <c r="AO369" s="100"/>
      <c r="AP369" s="100"/>
      <c r="AQ369" s="100"/>
      <c r="AR369" s="100"/>
    </row>
    <row r="370" ht="14.25" customHeight="1">
      <c r="AB370" s="200"/>
      <c r="AO370" s="100"/>
      <c r="AP370" s="100"/>
      <c r="AQ370" s="100"/>
      <c r="AR370" s="100"/>
    </row>
    <row r="371" ht="14.25" customHeight="1">
      <c r="AB371" s="200"/>
      <c r="AO371" s="100"/>
      <c r="AP371" s="100"/>
      <c r="AQ371" s="100"/>
      <c r="AR371" s="100"/>
    </row>
    <row r="372" ht="14.25" customHeight="1">
      <c r="AB372" s="200"/>
      <c r="AO372" s="100"/>
      <c r="AP372" s="100"/>
      <c r="AQ372" s="100"/>
      <c r="AR372" s="100"/>
    </row>
    <row r="373" ht="14.25" customHeight="1">
      <c r="AB373" s="200"/>
      <c r="AO373" s="100"/>
      <c r="AP373" s="100"/>
      <c r="AQ373" s="100"/>
      <c r="AR373" s="100"/>
    </row>
    <row r="374" ht="14.25" customHeight="1">
      <c r="AB374" s="200"/>
      <c r="AO374" s="100"/>
      <c r="AP374" s="100"/>
      <c r="AQ374" s="100"/>
      <c r="AR374" s="100"/>
    </row>
    <row r="375" ht="14.25" customHeight="1">
      <c r="AB375" s="200"/>
      <c r="AO375" s="100"/>
      <c r="AP375" s="100"/>
      <c r="AQ375" s="100"/>
      <c r="AR375" s="100"/>
    </row>
    <row r="376" ht="14.25" customHeight="1">
      <c r="AB376" s="200"/>
      <c r="AO376" s="100"/>
      <c r="AP376" s="100"/>
      <c r="AQ376" s="100"/>
      <c r="AR376" s="100"/>
    </row>
    <row r="377" ht="14.25" customHeight="1">
      <c r="AB377" s="200"/>
      <c r="AO377" s="100"/>
      <c r="AP377" s="100"/>
      <c r="AQ377" s="100"/>
      <c r="AR377" s="100"/>
    </row>
    <row r="378" ht="14.25" customHeight="1">
      <c r="AB378" s="200"/>
      <c r="AO378" s="100"/>
      <c r="AP378" s="100"/>
      <c r="AQ378" s="100"/>
      <c r="AR378" s="100"/>
    </row>
    <row r="379" ht="14.25" customHeight="1">
      <c r="AB379" s="200"/>
      <c r="AO379" s="100"/>
      <c r="AP379" s="100"/>
      <c r="AQ379" s="100"/>
      <c r="AR379" s="100"/>
    </row>
    <row r="380" ht="14.25" customHeight="1">
      <c r="AB380" s="200"/>
      <c r="AO380" s="100"/>
      <c r="AP380" s="100"/>
      <c r="AQ380" s="100"/>
      <c r="AR380" s="100"/>
    </row>
    <row r="381" ht="14.25" customHeight="1">
      <c r="AB381" s="200"/>
      <c r="AO381" s="100"/>
      <c r="AP381" s="100"/>
      <c r="AQ381" s="100"/>
      <c r="AR381" s="100"/>
    </row>
    <row r="382" ht="14.25" customHeight="1">
      <c r="AB382" s="200"/>
      <c r="AO382" s="100"/>
      <c r="AP382" s="100"/>
      <c r="AQ382" s="100"/>
      <c r="AR382" s="100"/>
    </row>
    <row r="383" ht="14.25" customHeight="1">
      <c r="AB383" s="200"/>
      <c r="AO383" s="100"/>
      <c r="AP383" s="100"/>
      <c r="AQ383" s="100"/>
      <c r="AR383" s="100"/>
    </row>
    <row r="384" ht="14.25" customHeight="1">
      <c r="AB384" s="200"/>
      <c r="AO384" s="100"/>
      <c r="AP384" s="100"/>
      <c r="AQ384" s="100"/>
      <c r="AR384" s="100"/>
    </row>
    <row r="385" ht="14.25" customHeight="1">
      <c r="AB385" s="200"/>
      <c r="AO385" s="100"/>
      <c r="AP385" s="100"/>
      <c r="AQ385" s="100"/>
      <c r="AR385" s="100"/>
    </row>
    <row r="386" ht="14.25" customHeight="1">
      <c r="AB386" s="200"/>
      <c r="AO386" s="100"/>
      <c r="AP386" s="100"/>
      <c r="AQ386" s="100"/>
      <c r="AR386" s="100"/>
    </row>
    <row r="387" ht="14.25" customHeight="1">
      <c r="AB387" s="200"/>
      <c r="AO387" s="100"/>
      <c r="AP387" s="100"/>
      <c r="AQ387" s="100"/>
      <c r="AR387" s="100"/>
    </row>
    <row r="388" ht="14.25" customHeight="1">
      <c r="AB388" s="200"/>
      <c r="AO388" s="100"/>
      <c r="AP388" s="100"/>
      <c r="AQ388" s="100"/>
      <c r="AR388" s="100"/>
    </row>
    <row r="389" ht="14.25" customHeight="1">
      <c r="AB389" s="200"/>
      <c r="AO389" s="100"/>
      <c r="AP389" s="100"/>
      <c r="AQ389" s="100"/>
      <c r="AR389" s="100"/>
    </row>
    <row r="390" ht="14.25" customHeight="1">
      <c r="AB390" s="200"/>
      <c r="AO390" s="100"/>
      <c r="AP390" s="100"/>
      <c r="AQ390" s="100"/>
      <c r="AR390" s="100"/>
    </row>
    <row r="391" ht="14.25" customHeight="1">
      <c r="AB391" s="200"/>
      <c r="AO391" s="100"/>
      <c r="AP391" s="100"/>
      <c r="AQ391" s="100"/>
      <c r="AR391" s="100"/>
    </row>
    <row r="392" ht="14.25" customHeight="1">
      <c r="AB392" s="200"/>
      <c r="AO392" s="100"/>
      <c r="AP392" s="100"/>
      <c r="AQ392" s="100"/>
      <c r="AR392" s="100"/>
    </row>
    <row r="393" ht="14.25" customHeight="1">
      <c r="AB393" s="200"/>
      <c r="AO393" s="100"/>
      <c r="AP393" s="100"/>
      <c r="AQ393" s="100"/>
      <c r="AR393" s="100"/>
    </row>
    <row r="394" ht="14.25" customHeight="1">
      <c r="AB394" s="200"/>
      <c r="AO394" s="100"/>
      <c r="AP394" s="100"/>
      <c r="AQ394" s="100"/>
      <c r="AR394" s="100"/>
    </row>
    <row r="395" ht="14.25" customHeight="1">
      <c r="AB395" s="200"/>
      <c r="AO395" s="100"/>
      <c r="AP395" s="100"/>
      <c r="AQ395" s="100"/>
      <c r="AR395" s="100"/>
    </row>
    <row r="396" ht="14.25" customHeight="1">
      <c r="AB396" s="200"/>
      <c r="AO396" s="100"/>
      <c r="AP396" s="100"/>
      <c r="AQ396" s="100"/>
      <c r="AR396" s="100"/>
    </row>
    <row r="397" ht="14.25" customHeight="1">
      <c r="AB397" s="200"/>
      <c r="AO397" s="100"/>
      <c r="AP397" s="100"/>
      <c r="AQ397" s="100"/>
      <c r="AR397" s="100"/>
    </row>
    <row r="398" ht="14.25" customHeight="1">
      <c r="AB398" s="200"/>
      <c r="AO398" s="100"/>
      <c r="AP398" s="100"/>
      <c r="AQ398" s="100"/>
      <c r="AR398" s="100"/>
    </row>
    <row r="399" ht="14.25" customHeight="1">
      <c r="AB399" s="200"/>
      <c r="AO399" s="100"/>
      <c r="AP399" s="100"/>
      <c r="AQ399" s="100"/>
      <c r="AR399" s="100"/>
    </row>
    <row r="400" ht="14.25" customHeight="1">
      <c r="AB400" s="200"/>
      <c r="AO400" s="100"/>
      <c r="AP400" s="100"/>
      <c r="AQ400" s="100"/>
      <c r="AR400" s="100"/>
    </row>
    <row r="401" ht="14.25" customHeight="1">
      <c r="AB401" s="200"/>
      <c r="AO401" s="100"/>
      <c r="AP401" s="100"/>
      <c r="AQ401" s="100"/>
      <c r="AR401" s="100"/>
    </row>
    <row r="402" ht="14.25" customHeight="1">
      <c r="AB402" s="200"/>
      <c r="AO402" s="100"/>
      <c r="AP402" s="100"/>
      <c r="AQ402" s="100"/>
      <c r="AR402" s="100"/>
    </row>
    <row r="403" ht="14.25" customHeight="1">
      <c r="AB403" s="200"/>
      <c r="AO403" s="100"/>
      <c r="AP403" s="100"/>
      <c r="AQ403" s="100"/>
      <c r="AR403" s="100"/>
    </row>
    <row r="404" ht="14.25" customHeight="1">
      <c r="AB404" s="200"/>
      <c r="AO404" s="100"/>
      <c r="AP404" s="100"/>
      <c r="AQ404" s="100"/>
      <c r="AR404" s="100"/>
    </row>
    <row r="405" ht="14.25" customHeight="1">
      <c r="AB405" s="200"/>
      <c r="AO405" s="100"/>
      <c r="AP405" s="100"/>
      <c r="AQ405" s="100"/>
      <c r="AR405" s="100"/>
    </row>
    <row r="406" ht="14.25" customHeight="1">
      <c r="AB406" s="200"/>
      <c r="AO406" s="100"/>
      <c r="AP406" s="100"/>
      <c r="AQ406" s="100"/>
      <c r="AR406" s="100"/>
    </row>
    <row r="407" ht="14.25" customHeight="1">
      <c r="AB407" s="200"/>
      <c r="AO407" s="100"/>
      <c r="AP407" s="100"/>
      <c r="AQ407" s="100"/>
      <c r="AR407" s="100"/>
    </row>
    <row r="408" ht="14.25" customHeight="1">
      <c r="AB408" s="200"/>
      <c r="AO408" s="100"/>
      <c r="AP408" s="100"/>
      <c r="AQ408" s="100"/>
      <c r="AR408" s="100"/>
    </row>
    <row r="409" ht="14.25" customHeight="1">
      <c r="AB409" s="200"/>
      <c r="AO409" s="100"/>
      <c r="AP409" s="100"/>
      <c r="AQ409" s="100"/>
      <c r="AR409" s="100"/>
    </row>
    <row r="410" ht="14.25" customHeight="1">
      <c r="AB410" s="200"/>
      <c r="AO410" s="100"/>
      <c r="AP410" s="100"/>
      <c r="AQ410" s="100"/>
      <c r="AR410" s="100"/>
    </row>
    <row r="411" ht="14.25" customHeight="1">
      <c r="AB411" s="200"/>
      <c r="AO411" s="100"/>
      <c r="AP411" s="100"/>
      <c r="AQ411" s="100"/>
      <c r="AR411" s="100"/>
    </row>
    <row r="412" ht="14.25" customHeight="1">
      <c r="AB412" s="200"/>
      <c r="AO412" s="100"/>
      <c r="AP412" s="100"/>
      <c r="AQ412" s="100"/>
      <c r="AR412" s="100"/>
    </row>
    <row r="413" ht="14.25" customHeight="1">
      <c r="AB413" s="200"/>
      <c r="AO413" s="100"/>
      <c r="AP413" s="100"/>
      <c r="AQ413" s="100"/>
      <c r="AR413" s="100"/>
    </row>
    <row r="414" ht="14.25" customHeight="1">
      <c r="AB414" s="200"/>
      <c r="AO414" s="100"/>
      <c r="AP414" s="100"/>
      <c r="AQ414" s="100"/>
      <c r="AR414" s="100"/>
    </row>
    <row r="415" ht="14.25" customHeight="1">
      <c r="AB415" s="200"/>
      <c r="AO415" s="100"/>
      <c r="AP415" s="100"/>
      <c r="AQ415" s="100"/>
      <c r="AR415" s="100"/>
    </row>
    <row r="416" ht="14.25" customHeight="1">
      <c r="AB416" s="200"/>
      <c r="AO416" s="100"/>
      <c r="AP416" s="100"/>
      <c r="AQ416" s="100"/>
      <c r="AR416" s="100"/>
    </row>
    <row r="417" ht="14.25" customHeight="1">
      <c r="AB417" s="200"/>
      <c r="AO417" s="100"/>
      <c r="AP417" s="100"/>
      <c r="AQ417" s="100"/>
      <c r="AR417" s="100"/>
    </row>
    <row r="418" ht="14.25" customHeight="1">
      <c r="AB418" s="200"/>
      <c r="AO418" s="100"/>
      <c r="AP418" s="100"/>
      <c r="AQ418" s="100"/>
      <c r="AR418" s="100"/>
    </row>
    <row r="419" ht="14.25" customHeight="1">
      <c r="AB419" s="200"/>
      <c r="AO419" s="100"/>
      <c r="AP419" s="100"/>
      <c r="AQ419" s="100"/>
      <c r="AR419" s="100"/>
    </row>
    <row r="420" ht="14.25" customHeight="1">
      <c r="AB420" s="200"/>
      <c r="AO420" s="100"/>
      <c r="AP420" s="100"/>
      <c r="AQ420" s="100"/>
      <c r="AR420" s="100"/>
    </row>
    <row r="421" ht="14.25" customHeight="1">
      <c r="AB421" s="200"/>
      <c r="AO421" s="100"/>
      <c r="AP421" s="100"/>
      <c r="AQ421" s="100"/>
      <c r="AR421" s="100"/>
    </row>
    <row r="422" ht="14.25" customHeight="1">
      <c r="AB422" s="200"/>
      <c r="AO422" s="100"/>
      <c r="AP422" s="100"/>
      <c r="AQ422" s="100"/>
      <c r="AR422" s="100"/>
    </row>
    <row r="423" ht="14.25" customHeight="1">
      <c r="AB423" s="200"/>
      <c r="AO423" s="100"/>
      <c r="AP423" s="100"/>
      <c r="AQ423" s="100"/>
      <c r="AR423" s="100"/>
    </row>
    <row r="424" ht="14.25" customHeight="1">
      <c r="AB424" s="200"/>
      <c r="AO424" s="100"/>
      <c r="AP424" s="100"/>
      <c r="AQ424" s="100"/>
      <c r="AR424" s="100"/>
    </row>
    <row r="425" ht="14.25" customHeight="1">
      <c r="AB425" s="200"/>
      <c r="AO425" s="100"/>
      <c r="AP425" s="100"/>
      <c r="AQ425" s="100"/>
      <c r="AR425" s="100"/>
    </row>
    <row r="426" ht="14.25" customHeight="1">
      <c r="AB426" s="200"/>
      <c r="AO426" s="100"/>
      <c r="AP426" s="100"/>
      <c r="AQ426" s="100"/>
      <c r="AR426" s="100"/>
    </row>
    <row r="427" ht="14.25" customHeight="1">
      <c r="AB427" s="200"/>
      <c r="AO427" s="100"/>
      <c r="AP427" s="100"/>
      <c r="AQ427" s="100"/>
      <c r="AR427" s="100"/>
    </row>
    <row r="428" ht="14.25" customHeight="1">
      <c r="AB428" s="200"/>
      <c r="AO428" s="100"/>
      <c r="AP428" s="100"/>
      <c r="AQ428" s="100"/>
      <c r="AR428" s="100"/>
    </row>
    <row r="429" ht="14.25" customHeight="1">
      <c r="AB429" s="200"/>
      <c r="AO429" s="100"/>
      <c r="AP429" s="100"/>
      <c r="AQ429" s="100"/>
      <c r="AR429" s="100"/>
    </row>
    <row r="430" ht="14.25" customHeight="1">
      <c r="AB430" s="200"/>
      <c r="AO430" s="100"/>
      <c r="AP430" s="100"/>
      <c r="AQ430" s="100"/>
      <c r="AR430" s="100"/>
    </row>
    <row r="431" ht="14.25" customHeight="1">
      <c r="AB431" s="200"/>
      <c r="AO431" s="100"/>
      <c r="AP431" s="100"/>
      <c r="AQ431" s="100"/>
      <c r="AR431" s="100"/>
    </row>
    <row r="432" ht="14.25" customHeight="1">
      <c r="AB432" s="200"/>
      <c r="AO432" s="100"/>
      <c r="AP432" s="100"/>
      <c r="AQ432" s="100"/>
      <c r="AR432" s="100"/>
    </row>
    <row r="433" ht="14.25" customHeight="1">
      <c r="AB433" s="200"/>
      <c r="AO433" s="100"/>
      <c r="AP433" s="100"/>
      <c r="AQ433" s="100"/>
      <c r="AR433" s="100"/>
    </row>
    <row r="434" ht="14.25" customHeight="1">
      <c r="AB434" s="200"/>
      <c r="AO434" s="100"/>
      <c r="AP434" s="100"/>
      <c r="AQ434" s="100"/>
      <c r="AR434" s="100"/>
    </row>
    <row r="435" ht="14.25" customHeight="1">
      <c r="AB435" s="200"/>
      <c r="AO435" s="100"/>
      <c r="AP435" s="100"/>
      <c r="AQ435" s="100"/>
      <c r="AR435" s="100"/>
    </row>
    <row r="436" ht="14.25" customHeight="1">
      <c r="AB436" s="200"/>
      <c r="AO436" s="100"/>
      <c r="AP436" s="100"/>
      <c r="AQ436" s="100"/>
      <c r="AR436" s="100"/>
    </row>
    <row r="437" ht="14.25" customHeight="1">
      <c r="AB437" s="200"/>
      <c r="AO437" s="100"/>
      <c r="AP437" s="100"/>
      <c r="AQ437" s="100"/>
      <c r="AR437" s="100"/>
    </row>
    <row r="438" ht="14.25" customHeight="1">
      <c r="AB438" s="200"/>
      <c r="AO438" s="100"/>
      <c r="AP438" s="100"/>
      <c r="AQ438" s="100"/>
      <c r="AR438" s="100"/>
    </row>
    <row r="439" ht="14.25" customHeight="1">
      <c r="AB439" s="200"/>
      <c r="AO439" s="100"/>
      <c r="AP439" s="100"/>
      <c r="AQ439" s="100"/>
      <c r="AR439" s="100"/>
    </row>
    <row r="440" ht="14.25" customHeight="1">
      <c r="AB440" s="200"/>
      <c r="AO440" s="100"/>
      <c r="AP440" s="100"/>
      <c r="AQ440" s="100"/>
      <c r="AR440" s="100"/>
    </row>
    <row r="441" ht="14.25" customHeight="1">
      <c r="AB441" s="200"/>
      <c r="AO441" s="100"/>
      <c r="AP441" s="100"/>
      <c r="AQ441" s="100"/>
      <c r="AR441" s="100"/>
    </row>
    <row r="442" ht="14.25" customHeight="1">
      <c r="AB442" s="200"/>
      <c r="AO442" s="100"/>
      <c r="AP442" s="100"/>
      <c r="AQ442" s="100"/>
      <c r="AR442" s="100"/>
    </row>
    <row r="443" ht="14.25" customHeight="1">
      <c r="AB443" s="200"/>
      <c r="AO443" s="100"/>
      <c r="AP443" s="100"/>
      <c r="AQ443" s="100"/>
      <c r="AR443" s="100"/>
    </row>
    <row r="444" ht="14.25" customHeight="1">
      <c r="AB444" s="200"/>
      <c r="AO444" s="100"/>
      <c r="AP444" s="100"/>
      <c r="AQ444" s="100"/>
      <c r="AR444" s="100"/>
    </row>
    <row r="445" ht="14.25" customHeight="1">
      <c r="AB445" s="200"/>
      <c r="AO445" s="100"/>
      <c r="AP445" s="100"/>
      <c r="AQ445" s="100"/>
      <c r="AR445" s="100"/>
    </row>
    <row r="446" ht="14.25" customHeight="1">
      <c r="AB446" s="200"/>
      <c r="AO446" s="100"/>
      <c r="AP446" s="100"/>
      <c r="AQ446" s="100"/>
      <c r="AR446" s="100"/>
    </row>
    <row r="447" ht="14.25" customHeight="1">
      <c r="AB447" s="200"/>
      <c r="AO447" s="100"/>
      <c r="AP447" s="100"/>
      <c r="AQ447" s="100"/>
      <c r="AR447" s="100"/>
    </row>
    <row r="448" ht="14.25" customHeight="1">
      <c r="AB448" s="200"/>
      <c r="AO448" s="100"/>
      <c r="AP448" s="100"/>
      <c r="AQ448" s="100"/>
      <c r="AR448" s="100"/>
    </row>
    <row r="449" ht="14.25" customHeight="1">
      <c r="AB449" s="200"/>
      <c r="AO449" s="100"/>
      <c r="AP449" s="100"/>
      <c r="AQ449" s="100"/>
      <c r="AR449" s="100"/>
    </row>
    <row r="450" ht="14.25" customHeight="1">
      <c r="AB450" s="200"/>
      <c r="AO450" s="100"/>
      <c r="AP450" s="100"/>
      <c r="AQ450" s="100"/>
      <c r="AR450" s="100"/>
    </row>
    <row r="451" ht="14.25" customHeight="1">
      <c r="AB451" s="200"/>
      <c r="AO451" s="100"/>
      <c r="AP451" s="100"/>
      <c r="AQ451" s="100"/>
      <c r="AR451" s="100"/>
    </row>
    <row r="452" ht="14.25" customHeight="1">
      <c r="AB452" s="200"/>
      <c r="AO452" s="100"/>
      <c r="AP452" s="100"/>
      <c r="AQ452" s="100"/>
      <c r="AR452" s="100"/>
    </row>
    <row r="453" ht="14.25" customHeight="1">
      <c r="AB453" s="200"/>
      <c r="AO453" s="100"/>
      <c r="AP453" s="100"/>
      <c r="AQ453" s="100"/>
      <c r="AR453" s="100"/>
    </row>
    <row r="454" ht="14.25" customHeight="1">
      <c r="AB454" s="200"/>
      <c r="AO454" s="100"/>
      <c r="AP454" s="100"/>
      <c r="AQ454" s="100"/>
      <c r="AR454" s="100"/>
    </row>
    <row r="455" ht="14.25" customHeight="1">
      <c r="AB455" s="200"/>
      <c r="AO455" s="100"/>
      <c r="AP455" s="100"/>
      <c r="AQ455" s="100"/>
      <c r="AR455" s="100"/>
    </row>
    <row r="456" ht="14.25" customHeight="1">
      <c r="AB456" s="200"/>
      <c r="AO456" s="100"/>
      <c r="AP456" s="100"/>
      <c r="AQ456" s="100"/>
      <c r="AR456" s="100"/>
    </row>
    <row r="457" ht="14.25" customHeight="1">
      <c r="AB457" s="200"/>
      <c r="AO457" s="100"/>
      <c r="AP457" s="100"/>
      <c r="AQ457" s="100"/>
      <c r="AR457" s="100"/>
    </row>
    <row r="458" ht="14.25" customHeight="1">
      <c r="AB458" s="200"/>
      <c r="AO458" s="100"/>
      <c r="AP458" s="100"/>
      <c r="AQ458" s="100"/>
      <c r="AR458" s="100"/>
    </row>
    <row r="459" ht="14.25" customHeight="1">
      <c r="AB459" s="200"/>
      <c r="AO459" s="100"/>
      <c r="AP459" s="100"/>
      <c r="AQ459" s="100"/>
      <c r="AR459" s="100"/>
    </row>
    <row r="460" ht="14.25" customHeight="1">
      <c r="AB460" s="200"/>
      <c r="AO460" s="100"/>
      <c r="AP460" s="100"/>
      <c r="AQ460" s="100"/>
      <c r="AR460" s="100"/>
    </row>
    <row r="461" ht="14.25" customHeight="1">
      <c r="AB461" s="200"/>
      <c r="AO461" s="100"/>
      <c r="AP461" s="100"/>
      <c r="AQ461" s="100"/>
      <c r="AR461" s="100"/>
    </row>
    <row r="462" ht="14.25" customHeight="1">
      <c r="AB462" s="200"/>
      <c r="AO462" s="100"/>
      <c r="AP462" s="100"/>
      <c r="AQ462" s="100"/>
      <c r="AR462" s="100"/>
    </row>
    <row r="463" ht="14.25" customHeight="1">
      <c r="AB463" s="200"/>
      <c r="AO463" s="100"/>
      <c r="AP463" s="100"/>
      <c r="AQ463" s="100"/>
      <c r="AR463" s="100"/>
    </row>
    <row r="464" ht="14.25" customHeight="1">
      <c r="AB464" s="200"/>
      <c r="AO464" s="100"/>
      <c r="AP464" s="100"/>
      <c r="AQ464" s="100"/>
      <c r="AR464" s="100"/>
    </row>
    <row r="465" ht="14.25" customHeight="1">
      <c r="AB465" s="200"/>
      <c r="AO465" s="100"/>
      <c r="AP465" s="100"/>
      <c r="AQ465" s="100"/>
      <c r="AR465" s="100"/>
    </row>
    <row r="466" ht="14.25" customHeight="1">
      <c r="AB466" s="200"/>
      <c r="AO466" s="100"/>
      <c r="AP466" s="100"/>
      <c r="AQ466" s="100"/>
      <c r="AR466" s="100"/>
    </row>
    <row r="467" ht="14.25" customHeight="1">
      <c r="AB467" s="200"/>
      <c r="AO467" s="100"/>
      <c r="AP467" s="100"/>
      <c r="AQ467" s="100"/>
      <c r="AR467" s="100"/>
    </row>
    <row r="468" ht="14.25" customHeight="1">
      <c r="AB468" s="200"/>
      <c r="AO468" s="100"/>
      <c r="AP468" s="100"/>
      <c r="AQ468" s="100"/>
      <c r="AR468" s="100"/>
    </row>
    <row r="469" ht="14.25" customHeight="1">
      <c r="AB469" s="200"/>
      <c r="AO469" s="100"/>
      <c r="AP469" s="100"/>
      <c r="AQ469" s="100"/>
      <c r="AR469" s="100"/>
    </row>
    <row r="470" ht="14.25" customHeight="1">
      <c r="AB470" s="200"/>
      <c r="AO470" s="100"/>
      <c r="AP470" s="100"/>
      <c r="AQ470" s="100"/>
      <c r="AR470" s="100"/>
    </row>
    <row r="471" ht="14.25" customHeight="1">
      <c r="AB471" s="200"/>
      <c r="AO471" s="100"/>
      <c r="AP471" s="100"/>
      <c r="AQ471" s="100"/>
      <c r="AR471" s="100"/>
    </row>
    <row r="472" ht="14.25" customHeight="1">
      <c r="AB472" s="200"/>
      <c r="AO472" s="100"/>
      <c r="AP472" s="100"/>
      <c r="AQ472" s="100"/>
      <c r="AR472" s="100"/>
    </row>
    <row r="473" ht="14.25" customHeight="1">
      <c r="AB473" s="200"/>
      <c r="AO473" s="100"/>
      <c r="AP473" s="100"/>
      <c r="AQ473" s="100"/>
      <c r="AR473" s="100"/>
    </row>
    <row r="474" ht="14.25" customHeight="1">
      <c r="AB474" s="200"/>
      <c r="AO474" s="100"/>
      <c r="AP474" s="100"/>
      <c r="AQ474" s="100"/>
      <c r="AR474" s="100"/>
    </row>
    <row r="475" ht="14.25" customHeight="1">
      <c r="AB475" s="200"/>
      <c r="AO475" s="100"/>
      <c r="AP475" s="100"/>
      <c r="AQ475" s="100"/>
      <c r="AR475" s="100"/>
    </row>
    <row r="476" ht="14.25" customHeight="1">
      <c r="AB476" s="200"/>
      <c r="AO476" s="100"/>
      <c r="AP476" s="100"/>
      <c r="AQ476" s="100"/>
      <c r="AR476" s="100"/>
    </row>
    <row r="477" ht="14.25" customHeight="1">
      <c r="AB477" s="200"/>
      <c r="AO477" s="100"/>
      <c r="AP477" s="100"/>
      <c r="AQ477" s="100"/>
      <c r="AR477" s="100"/>
    </row>
    <row r="478" ht="14.25" customHeight="1">
      <c r="AB478" s="200"/>
      <c r="AO478" s="100"/>
      <c r="AP478" s="100"/>
      <c r="AQ478" s="100"/>
      <c r="AR478" s="100"/>
    </row>
    <row r="479" ht="14.25" customHeight="1">
      <c r="AB479" s="200"/>
      <c r="AO479" s="100"/>
      <c r="AP479" s="100"/>
      <c r="AQ479" s="100"/>
      <c r="AR479" s="100"/>
    </row>
    <row r="480" ht="14.25" customHeight="1">
      <c r="AB480" s="200"/>
      <c r="AO480" s="100"/>
      <c r="AP480" s="100"/>
      <c r="AQ480" s="100"/>
      <c r="AR480" s="100"/>
    </row>
    <row r="481" ht="14.25" customHeight="1">
      <c r="AB481" s="200"/>
      <c r="AO481" s="100"/>
      <c r="AP481" s="100"/>
      <c r="AQ481" s="100"/>
      <c r="AR481" s="100"/>
    </row>
    <row r="482" ht="14.25" customHeight="1">
      <c r="AB482" s="200"/>
      <c r="AO482" s="100"/>
      <c r="AP482" s="100"/>
      <c r="AQ482" s="100"/>
      <c r="AR482" s="100"/>
    </row>
    <row r="483" ht="14.25" customHeight="1">
      <c r="AB483" s="200"/>
      <c r="AO483" s="100"/>
      <c r="AP483" s="100"/>
      <c r="AQ483" s="100"/>
      <c r="AR483" s="100"/>
    </row>
    <row r="484" ht="14.25" customHeight="1">
      <c r="AB484" s="200"/>
      <c r="AO484" s="100"/>
      <c r="AP484" s="100"/>
      <c r="AQ484" s="100"/>
      <c r="AR484" s="100"/>
    </row>
    <row r="485" ht="14.25" customHeight="1">
      <c r="AB485" s="200"/>
      <c r="AO485" s="100"/>
      <c r="AP485" s="100"/>
      <c r="AQ485" s="100"/>
      <c r="AR485" s="100"/>
    </row>
    <row r="486" ht="14.25" customHeight="1">
      <c r="AB486" s="200"/>
      <c r="AO486" s="100"/>
      <c r="AP486" s="100"/>
      <c r="AQ486" s="100"/>
      <c r="AR486" s="100"/>
    </row>
    <row r="487" ht="14.25" customHeight="1">
      <c r="AB487" s="200"/>
      <c r="AO487" s="100"/>
      <c r="AP487" s="100"/>
      <c r="AQ487" s="100"/>
      <c r="AR487" s="100"/>
    </row>
    <row r="488" ht="14.25" customHeight="1">
      <c r="AB488" s="200"/>
      <c r="AO488" s="100"/>
      <c r="AP488" s="100"/>
      <c r="AQ488" s="100"/>
      <c r="AR488" s="100"/>
    </row>
    <row r="489" ht="14.25" customHeight="1">
      <c r="AB489" s="200"/>
      <c r="AO489" s="100"/>
      <c r="AP489" s="100"/>
      <c r="AQ489" s="100"/>
      <c r="AR489" s="100"/>
    </row>
    <row r="490" ht="14.25" customHeight="1">
      <c r="AB490" s="200"/>
      <c r="AO490" s="100"/>
      <c r="AP490" s="100"/>
      <c r="AQ490" s="100"/>
      <c r="AR490" s="100"/>
    </row>
    <row r="491" ht="14.25" customHeight="1">
      <c r="AB491" s="200"/>
      <c r="AO491" s="100"/>
      <c r="AP491" s="100"/>
      <c r="AQ491" s="100"/>
      <c r="AR491" s="100"/>
    </row>
    <row r="492" ht="14.25" customHeight="1">
      <c r="AB492" s="200"/>
      <c r="AO492" s="100"/>
      <c r="AP492" s="100"/>
      <c r="AQ492" s="100"/>
      <c r="AR492" s="100"/>
    </row>
    <row r="493" ht="14.25" customHeight="1">
      <c r="AB493" s="200"/>
      <c r="AO493" s="100"/>
      <c r="AP493" s="100"/>
      <c r="AQ493" s="100"/>
      <c r="AR493" s="100"/>
    </row>
    <row r="494" ht="14.25" customHeight="1">
      <c r="AB494" s="200"/>
      <c r="AO494" s="100"/>
      <c r="AP494" s="100"/>
      <c r="AQ494" s="100"/>
      <c r="AR494" s="100"/>
    </row>
    <row r="495" ht="14.25" customHeight="1">
      <c r="AB495" s="200"/>
      <c r="AO495" s="100"/>
      <c r="AP495" s="100"/>
      <c r="AQ495" s="100"/>
      <c r="AR495" s="100"/>
    </row>
    <row r="496" ht="14.25" customHeight="1">
      <c r="AB496" s="200"/>
      <c r="AO496" s="100"/>
      <c r="AP496" s="100"/>
      <c r="AQ496" s="100"/>
      <c r="AR496" s="100"/>
    </row>
    <row r="497" ht="14.25" customHeight="1">
      <c r="AB497" s="200"/>
      <c r="AO497" s="100"/>
      <c r="AP497" s="100"/>
      <c r="AQ497" s="100"/>
      <c r="AR497" s="100"/>
    </row>
    <row r="498" ht="14.25" customHeight="1">
      <c r="AB498" s="200"/>
      <c r="AO498" s="100"/>
      <c r="AP498" s="100"/>
      <c r="AQ498" s="100"/>
      <c r="AR498" s="100"/>
    </row>
    <row r="499" ht="14.25" customHeight="1">
      <c r="AB499" s="200"/>
      <c r="AO499" s="100"/>
      <c r="AP499" s="100"/>
      <c r="AQ499" s="100"/>
      <c r="AR499" s="100"/>
    </row>
    <row r="500" ht="14.25" customHeight="1">
      <c r="AB500" s="200"/>
      <c r="AO500" s="100"/>
      <c r="AP500" s="100"/>
      <c r="AQ500" s="100"/>
      <c r="AR500" s="100"/>
    </row>
    <row r="501" ht="14.25" customHeight="1">
      <c r="AB501" s="200"/>
      <c r="AO501" s="100"/>
      <c r="AP501" s="100"/>
      <c r="AQ501" s="100"/>
      <c r="AR501" s="100"/>
    </row>
    <row r="502" ht="14.25" customHeight="1">
      <c r="AB502" s="200"/>
      <c r="AO502" s="100"/>
      <c r="AP502" s="100"/>
      <c r="AQ502" s="100"/>
      <c r="AR502" s="100"/>
    </row>
    <row r="503" ht="14.25" customHeight="1">
      <c r="AB503" s="200"/>
      <c r="AO503" s="100"/>
      <c r="AP503" s="100"/>
      <c r="AQ503" s="100"/>
      <c r="AR503" s="100"/>
    </row>
    <row r="504" ht="14.25" customHeight="1">
      <c r="AB504" s="200"/>
      <c r="AO504" s="100"/>
      <c r="AP504" s="100"/>
      <c r="AQ504" s="100"/>
      <c r="AR504" s="100"/>
    </row>
    <row r="505" ht="14.25" customHeight="1">
      <c r="AB505" s="200"/>
      <c r="AO505" s="100"/>
      <c r="AP505" s="100"/>
      <c r="AQ505" s="100"/>
      <c r="AR505" s="100"/>
    </row>
    <row r="506" ht="14.25" customHeight="1">
      <c r="AB506" s="200"/>
      <c r="AO506" s="100"/>
      <c r="AP506" s="100"/>
      <c r="AQ506" s="100"/>
      <c r="AR506" s="100"/>
    </row>
    <row r="507" ht="14.25" customHeight="1">
      <c r="AB507" s="200"/>
      <c r="AO507" s="100"/>
      <c r="AP507" s="100"/>
      <c r="AQ507" s="100"/>
      <c r="AR507" s="100"/>
    </row>
    <row r="508" ht="14.25" customHeight="1">
      <c r="AB508" s="200"/>
      <c r="AO508" s="100"/>
      <c r="AP508" s="100"/>
      <c r="AQ508" s="100"/>
      <c r="AR508" s="100"/>
    </row>
    <row r="509" ht="14.25" customHeight="1">
      <c r="AB509" s="200"/>
      <c r="AO509" s="100"/>
      <c r="AP509" s="100"/>
      <c r="AQ509" s="100"/>
      <c r="AR509" s="100"/>
    </row>
    <row r="510" ht="14.25" customHeight="1">
      <c r="AB510" s="200"/>
      <c r="AO510" s="100"/>
      <c r="AP510" s="100"/>
      <c r="AQ510" s="100"/>
      <c r="AR510" s="100"/>
    </row>
    <row r="511" ht="14.25" customHeight="1">
      <c r="AB511" s="200"/>
      <c r="AO511" s="100"/>
      <c r="AP511" s="100"/>
      <c r="AQ511" s="100"/>
      <c r="AR511" s="100"/>
    </row>
    <row r="512" ht="14.25" customHeight="1">
      <c r="AB512" s="200"/>
      <c r="AO512" s="100"/>
      <c r="AP512" s="100"/>
      <c r="AQ512" s="100"/>
      <c r="AR512" s="100"/>
    </row>
    <row r="513" ht="14.25" customHeight="1">
      <c r="AB513" s="200"/>
      <c r="AO513" s="100"/>
      <c r="AP513" s="100"/>
      <c r="AQ513" s="100"/>
      <c r="AR513" s="100"/>
    </row>
    <row r="514" ht="14.25" customHeight="1">
      <c r="AB514" s="200"/>
      <c r="AO514" s="100"/>
      <c r="AP514" s="100"/>
      <c r="AQ514" s="100"/>
      <c r="AR514" s="100"/>
    </row>
    <row r="515" ht="14.25" customHeight="1">
      <c r="AB515" s="200"/>
      <c r="AO515" s="100"/>
      <c r="AP515" s="100"/>
      <c r="AQ515" s="100"/>
      <c r="AR515" s="100"/>
    </row>
    <row r="516" ht="14.25" customHeight="1">
      <c r="AB516" s="200"/>
      <c r="AO516" s="100"/>
      <c r="AP516" s="100"/>
      <c r="AQ516" s="100"/>
      <c r="AR516" s="100"/>
    </row>
    <row r="517" ht="14.25" customHeight="1">
      <c r="AB517" s="200"/>
      <c r="AO517" s="100"/>
      <c r="AP517" s="100"/>
      <c r="AQ517" s="100"/>
      <c r="AR517" s="100"/>
    </row>
    <row r="518" ht="14.25" customHeight="1">
      <c r="AB518" s="200"/>
      <c r="AO518" s="100"/>
      <c r="AP518" s="100"/>
      <c r="AQ518" s="100"/>
      <c r="AR518" s="100"/>
    </row>
    <row r="519" ht="14.25" customHeight="1">
      <c r="AB519" s="200"/>
      <c r="AO519" s="100"/>
      <c r="AP519" s="100"/>
      <c r="AQ519" s="100"/>
      <c r="AR519" s="100"/>
    </row>
    <row r="520" ht="14.25" customHeight="1">
      <c r="AB520" s="200"/>
      <c r="AO520" s="100"/>
      <c r="AP520" s="100"/>
      <c r="AQ520" s="100"/>
      <c r="AR520" s="100"/>
    </row>
    <row r="521" ht="14.25" customHeight="1">
      <c r="AB521" s="200"/>
      <c r="AO521" s="100"/>
      <c r="AP521" s="100"/>
      <c r="AQ521" s="100"/>
      <c r="AR521" s="100"/>
    </row>
    <row r="522" ht="14.25" customHeight="1">
      <c r="AB522" s="200"/>
      <c r="AO522" s="100"/>
      <c r="AP522" s="100"/>
      <c r="AQ522" s="100"/>
      <c r="AR522" s="100"/>
    </row>
    <row r="523" ht="14.25" customHeight="1">
      <c r="AB523" s="200"/>
      <c r="AO523" s="100"/>
      <c r="AP523" s="100"/>
      <c r="AQ523" s="100"/>
      <c r="AR523" s="100"/>
    </row>
    <row r="524" ht="14.25" customHeight="1">
      <c r="AB524" s="200"/>
      <c r="AO524" s="100"/>
      <c r="AP524" s="100"/>
      <c r="AQ524" s="100"/>
      <c r="AR524" s="100"/>
    </row>
    <row r="525" ht="14.25" customHeight="1">
      <c r="AB525" s="200"/>
      <c r="AO525" s="100"/>
      <c r="AP525" s="100"/>
      <c r="AQ525" s="100"/>
      <c r="AR525" s="100"/>
    </row>
    <row r="526" ht="14.25" customHeight="1">
      <c r="AB526" s="200"/>
      <c r="AO526" s="100"/>
      <c r="AP526" s="100"/>
      <c r="AQ526" s="100"/>
      <c r="AR526" s="100"/>
    </row>
    <row r="527" ht="14.25" customHeight="1">
      <c r="AB527" s="200"/>
      <c r="AO527" s="100"/>
      <c r="AP527" s="100"/>
      <c r="AQ527" s="100"/>
      <c r="AR527" s="100"/>
    </row>
    <row r="528" ht="14.25" customHeight="1">
      <c r="AB528" s="200"/>
      <c r="AO528" s="100"/>
      <c r="AP528" s="100"/>
      <c r="AQ528" s="100"/>
      <c r="AR528" s="100"/>
    </row>
    <row r="529" ht="14.25" customHeight="1">
      <c r="AB529" s="200"/>
      <c r="AO529" s="100"/>
      <c r="AP529" s="100"/>
      <c r="AQ529" s="100"/>
      <c r="AR529" s="100"/>
    </row>
    <row r="530" ht="14.25" customHeight="1">
      <c r="AB530" s="200"/>
      <c r="AO530" s="100"/>
      <c r="AP530" s="100"/>
      <c r="AQ530" s="100"/>
      <c r="AR530" s="100"/>
    </row>
    <row r="531" ht="14.25" customHeight="1">
      <c r="AB531" s="200"/>
      <c r="AO531" s="100"/>
      <c r="AP531" s="100"/>
      <c r="AQ531" s="100"/>
      <c r="AR531" s="100"/>
    </row>
    <row r="532" ht="14.25" customHeight="1">
      <c r="AB532" s="200"/>
      <c r="AO532" s="100"/>
      <c r="AP532" s="100"/>
      <c r="AQ532" s="100"/>
      <c r="AR532" s="100"/>
    </row>
    <row r="533" ht="14.25" customHeight="1">
      <c r="AB533" s="200"/>
      <c r="AO533" s="100"/>
      <c r="AP533" s="100"/>
      <c r="AQ533" s="100"/>
      <c r="AR533" s="100"/>
    </row>
    <row r="534" ht="14.25" customHeight="1">
      <c r="AB534" s="200"/>
      <c r="AO534" s="100"/>
      <c r="AP534" s="100"/>
      <c r="AQ534" s="100"/>
      <c r="AR534" s="100"/>
    </row>
    <row r="535" ht="14.25" customHeight="1">
      <c r="AB535" s="200"/>
      <c r="AO535" s="100"/>
      <c r="AP535" s="100"/>
      <c r="AQ535" s="100"/>
      <c r="AR535" s="100"/>
    </row>
    <row r="536" ht="14.25" customHeight="1">
      <c r="AB536" s="200"/>
      <c r="AO536" s="100"/>
      <c r="AP536" s="100"/>
      <c r="AQ536" s="100"/>
      <c r="AR536" s="100"/>
    </row>
    <row r="537" ht="14.25" customHeight="1">
      <c r="AB537" s="200"/>
      <c r="AO537" s="100"/>
      <c r="AP537" s="100"/>
      <c r="AQ537" s="100"/>
      <c r="AR537" s="100"/>
    </row>
    <row r="538" ht="14.25" customHeight="1">
      <c r="AB538" s="200"/>
      <c r="AO538" s="100"/>
      <c r="AP538" s="100"/>
      <c r="AQ538" s="100"/>
      <c r="AR538" s="100"/>
    </row>
    <row r="539" ht="14.25" customHeight="1">
      <c r="AB539" s="200"/>
      <c r="AO539" s="100"/>
      <c r="AP539" s="100"/>
      <c r="AQ539" s="100"/>
      <c r="AR539" s="100"/>
    </row>
    <row r="540" ht="14.25" customHeight="1">
      <c r="AB540" s="200"/>
      <c r="AO540" s="100"/>
      <c r="AP540" s="100"/>
      <c r="AQ540" s="100"/>
      <c r="AR540" s="100"/>
    </row>
    <row r="541" ht="14.25" customHeight="1">
      <c r="AB541" s="200"/>
      <c r="AO541" s="100"/>
      <c r="AP541" s="100"/>
      <c r="AQ541" s="100"/>
      <c r="AR541" s="100"/>
    </row>
    <row r="542" ht="14.25" customHeight="1">
      <c r="AB542" s="200"/>
      <c r="AO542" s="100"/>
      <c r="AP542" s="100"/>
      <c r="AQ542" s="100"/>
      <c r="AR542" s="100"/>
    </row>
    <row r="543" ht="14.25" customHeight="1">
      <c r="AB543" s="200"/>
      <c r="AO543" s="100"/>
      <c r="AP543" s="100"/>
      <c r="AQ543" s="100"/>
      <c r="AR543" s="100"/>
    </row>
    <row r="544" ht="14.25" customHeight="1">
      <c r="AB544" s="200"/>
      <c r="AO544" s="100"/>
      <c r="AP544" s="100"/>
      <c r="AQ544" s="100"/>
      <c r="AR544" s="100"/>
    </row>
    <row r="545" ht="14.25" customHeight="1">
      <c r="AB545" s="200"/>
      <c r="AO545" s="100"/>
      <c r="AP545" s="100"/>
      <c r="AQ545" s="100"/>
      <c r="AR545" s="100"/>
    </row>
    <row r="546" ht="14.25" customHeight="1">
      <c r="AB546" s="200"/>
      <c r="AO546" s="100"/>
      <c r="AP546" s="100"/>
      <c r="AQ546" s="100"/>
      <c r="AR546" s="100"/>
    </row>
    <row r="547" ht="14.25" customHeight="1">
      <c r="AB547" s="200"/>
      <c r="AO547" s="100"/>
      <c r="AP547" s="100"/>
      <c r="AQ547" s="100"/>
      <c r="AR547" s="100"/>
    </row>
    <row r="548" ht="14.25" customHeight="1">
      <c r="AB548" s="200"/>
      <c r="AO548" s="100"/>
      <c r="AP548" s="100"/>
      <c r="AQ548" s="100"/>
      <c r="AR548" s="100"/>
    </row>
    <row r="549" ht="14.25" customHeight="1">
      <c r="AB549" s="200"/>
      <c r="AO549" s="100"/>
      <c r="AP549" s="100"/>
      <c r="AQ549" s="100"/>
      <c r="AR549" s="100"/>
    </row>
    <row r="550" ht="14.25" customHeight="1">
      <c r="AB550" s="200"/>
      <c r="AO550" s="100"/>
      <c r="AP550" s="100"/>
      <c r="AQ550" s="100"/>
      <c r="AR550" s="100"/>
    </row>
    <row r="551" ht="14.25" customHeight="1">
      <c r="AB551" s="200"/>
      <c r="AO551" s="100"/>
      <c r="AP551" s="100"/>
      <c r="AQ551" s="100"/>
      <c r="AR551" s="100"/>
    </row>
    <row r="552" ht="14.25" customHeight="1">
      <c r="AB552" s="200"/>
      <c r="AO552" s="100"/>
      <c r="AP552" s="100"/>
      <c r="AQ552" s="100"/>
      <c r="AR552" s="100"/>
    </row>
    <row r="553" ht="14.25" customHeight="1">
      <c r="AB553" s="200"/>
      <c r="AO553" s="100"/>
      <c r="AP553" s="100"/>
      <c r="AQ553" s="100"/>
      <c r="AR553" s="100"/>
    </row>
    <row r="554" ht="14.25" customHeight="1">
      <c r="AB554" s="200"/>
      <c r="AO554" s="100"/>
      <c r="AP554" s="100"/>
      <c r="AQ554" s="100"/>
      <c r="AR554" s="100"/>
    </row>
    <row r="555" ht="14.25" customHeight="1">
      <c r="AB555" s="200"/>
      <c r="AO555" s="100"/>
      <c r="AP555" s="100"/>
      <c r="AQ555" s="100"/>
      <c r="AR555" s="100"/>
    </row>
    <row r="556" ht="14.25" customHeight="1">
      <c r="AB556" s="200"/>
      <c r="AO556" s="100"/>
      <c r="AP556" s="100"/>
      <c r="AQ556" s="100"/>
      <c r="AR556" s="100"/>
    </row>
    <row r="557" ht="14.25" customHeight="1">
      <c r="AB557" s="200"/>
      <c r="AO557" s="100"/>
      <c r="AP557" s="100"/>
      <c r="AQ557" s="100"/>
      <c r="AR557" s="100"/>
    </row>
    <row r="558" ht="14.25" customHeight="1">
      <c r="AB558" s="200"/>
      <c r="AO558" s="100"/>
      <c r="AP558" s="100"/>
      <c r="AQ558" s="100"/>
      <c r="AR558" s="100"/>
    </row>
    <row r="559" ht="14.25" customHeight="1">
      <c r="AB559" s="200"/>
      <c r="AO559" s="100"/>
      <c r="AP559" s="100"/>
      <c r="AQ559" s="100"/>
      <c r="AR559" s="100"/>
    </row>
    <row r="560" ht="14.25" customHeight="1">
      <c r="AB560" s="200"/>
      <c r="AO560" s="100"/>
      <c r="AP560" s="100"/>
      <c r="AQ560" s="100"/>
      <c r="AR560" s="100"/>
    </row>
    <row r="561" ht="14.25" customHeight="1">
      <c r="AB561" s="200"/>
      <c r="AO561" s="100"/>
      <c r="AP561" s="100"/>
      <c r="AQ561" s="100"/>
      <c r="AR561" s="100"/>
    </row>
    <row r="562" ht="14.25" customHeight="1">
      <c r="AB562" s="200"/>
      <c r="AO562" s="100"/>
      <c r="AP562" s="100"/>
      <c r="AQ562" s="100"/>
      <c r="AR562" s="100"/>
    </row>
    <row r="563" ht="14.25" customHeight="1">
      <c r="AB563" s="200"/>
      <c r="AO563" s="100"/>
      <c r="AP563" s="100"/>
      <c r="AQ563" s="100"/>
      <c r="AR563" s="100"/>
    </row>
    <row r="564" ht="14.25" customHeight="1">
      <c r="AB564" s="200"/>
      <c r="AO564" s="100"/>
      <c r="AP564" s="100"/>
      <c r="AQ564" s="100"/>
      <c r="AR564" s="100"/>
    </row>
    <row r="565" ht="14.25" customHeight="1">
      <c r="AB565" s="200"/>
      <c r="AO565" s="100"/>
      <c r="AP565" s="100"/>
      <c r="AQ565" s="100"/>
      <c r="AR565" s="100"/>
    </row>
    <row r="566" ht="14.25" customHeight="1">
      <c r="AB566" s="200"/>
      <c r="AO566" s="100"/>
      <c r="AP566" s="100"/>
      <c r="AQ566" s="100"/>
      <c r="AR566" s="100"/>
    </row>
    <row r="567" ht="14.25" customHeight="1">
      <c r="AB567" s="200"/>
      <c r="AO567" s="100"/>
      <c r="AP567" s="100"/>
      <c r="AQ567" s="100"/>
      <c r="AR567" s="100"/>
    </row>
    <row r="568" ht="14.25" customHeight="1">
      <c r="AB568" s="200"/>
      <c r="AO568" s="100"/>
      <c r="AP568" s="100"/>
      <c r="AQ568" s="100"/>
      <c r="AR568" s="100"/>
    </row>
    <row r="569" ht="14.25" customHeight="1">
      <c r="AB569" s="200"/>
      <c r="AO569" s="100"/>
      <c r="AP569" s="100"/>
      <c r="AQ569" s="100"/>
      <c r="AR569" s="100"/>
    </row>
    <row r="570" ht="14.25" customHeight="1">
      <c r="AB570" s="200"/>
      <c r="AO570" s="100"/>
      <c r="AP570" s="100"/>
      <c r="AQ570" s="100"/>
      <c r="AR570" s="100"/>
    </row>
    <row r="571" ht="14.25" customHeight="1">
      <c r="AB571" s="200"/>
      <c r="AO571" s="100"/>
      <c r="AP571" s="100"/>
      <c r="AQ571" s="100"/>
      <c r="AR571" s="100"/>
    </row>
    <row r="572" ht="14.25" customHeight="1">
      <c r="AB572" s="200"/>
      <c r="AO572" s="100"/>
      <c r="AP572" s="100"/>
      <c r="AQ572" s="100"/>
      <c r="AR572" s="100"/>
    </row>
    <row r="573" ht="14.25" customHeight="1">
      <c r="AB573" s="200"/>
      <c r="AO573" s="100"/>
      <c r="AP573" s="100"/>
      <c r="AQ573" s="100"/>
      <c r="AR573" s="100"/>
    </row>
    <row r="574" ht="14.25" customHeight="1">
      <c r="AB574" s="200"/>
      <c r="AO574" s="100"/>
      <c r="AP574" s="100"/>
      <c r="AQ574" s="100"/>
      <c r="AR574" s="100"/>
    </row>
    <row r="575" ht="14.25" customHeight="1">
      <c r="AB575" s="200"/>
      <c r="AO575" s="100"/>
      <c r="AP575" s="100"/>
      <c r="AQ575" s="100"/>
      <c r="AR575" s="100"/>
    </row>
    <row r="576" ht="14.25" customHeight="1">
      <c r="AB576" s="200"/>
      <c r="AO576" s="100"/>
      <c r="AP576" s="100"/>
      <c r="AQ576" s="100"/>
      <c r="AR576" s="100"/>
    </row>
    <row r="577" ht="14.25" customHeight="1">
      <c r="AB577" s="200"/>
      <c r="AO577" s="100"/>
      <c r="AP577" s="100"/>
      <c r="AQ577" s="100"/>
      <c r="AR577" s="100"/>
    </row>
    <row r="578" ht="14.25" customHeight="1">
      <c r="AB578" s="200"/>
      <c r="AO578" s="100"/>
      <c r="AP578" s="100"/>
      <c r="AQ578" s="100"/>
      <c r="AR578" s="100"/>
    </row>
    <row r="579" ht="14.25" customHeight="1">
      <c r="AB579" s="200"/>
      <c r="AO579" s="100"/>
      <c r="AP579" s="100"/>
      <c r="AQ579" s="100"/>
      <c r="AR579" s="100"/>
    </row>
    <row r="580" ht="14.25" customHeight="1">
      <c r="AB580" s="200"/>
      <c r="AO580" s="100"/>
      <c r="AP580" s="100"/>
      <c r="AQ580" s="100"/>
      <c r="AR580" s="100"/>
    </row>
    <row r="581" ht="14.25" customHeight="1">
      <c r="AB581" s="200"/>
      <c r="AO581" s="100"/>
      <c r="AP581" s="100"/>
      <c r="AQ581" s="100"/>
      <c r="AR581" s="100"/>
    </row>
    <row r="582" ht="14.25" customHeight="1">
      <c r="AB582" s="200"/>
      <c r="AO582" s="100"/>
      <c r="AP582" s="100"/>
      <c r="AQ582" s="100"/>
      <c r="AR582" s="100"/>
    </row>
    <row r="583" ht="14.25" customHeight="1">
      <c r="AB583" s="200"/>
      <c r="AO583" s="100"/>
      <c r="AP583" s="100"/>
      <c r="AQ583" s="100"/>
      <c r="AR583" s="100"/>
    </row>
    <row r="584" ht="14.25" customHeight="1">
      <c r="AB584" s="200"/>
      <c r="AO584" s="100"/>
      <c r="AP584" s="100"/>
      <c r="AQ584" s="100"/>
      <c r="AR584" s="100"/>
    </row>
    <row r="585" ht="14.25" customHeight="1">
      <c r="AB585" s="200"/>
      <c r="AO585" s="100"/>
      <c r="AP585" s="100"/>
      <c r="AQ585" s="100"/>
      <c r="AR585" s="100"/>
    </row>
    <row r="586" ht="14.25" customHeight="1">
      <c r="AB586" s="200"/>
      <c r="AO586" s="100"/>
      <c r="AP586" s="100"/>
      <c r="AQ586" s="100"/>
      <c r="AR586" s="100"/>
    </row>
    <row r="587" ht="14.25" customHeight="1">
      <c r="AB587" s="200"/>
      <c r="AO587" s="100"/>
      <c r="AP587" s="100"/>
      <c r="AQ587" s="100"/>
      <c r="AR587" s="100"/>
    </row>
    <row r="588" ht="14.25" customHeight="1">
      <c r="AB588" s="200"/>
      <c r="AO588" s="100"/>
      <c r="AP588" s="100"/>
      <c r="AQ588" s="100"/>
      <c r="AR588" s="100"/>
    </row>
    <row r="589" ht="14.25" customHeight="1">
      <c r="AB589" s="200"/>
      <c r="AO589" s="100"/>
      <c r="AP589" s="100"/>
      <c r="AQ589" s="100"/>
      <c r="AR589" s="100"/>
    </row>
    <row r="590" ht="14.25" customHeight="1">
      <c r="AB590" s="200"/>
      <c r="AO590" s="100"/>
      <c r="AP590" s="100"/>
      <c r="AQ590" s="100"/>
      <c r="AR590" s="100"/>
    </row>
    <row r="591" ht="14.25" customHeight="1">
      <c r="AB591" s="200"/>
      <c r="AO591" s="100"/>
      <c r="AP591" s="100"/>
      <c r="AQ591" s="100"/>
      <c r="AR591" s="100"/>
    </row>
    <row r="592" ht="14.25" customHeight="1">
      <c r="AB592" s="200"/>
      <c r="AO592" s="100"/>
      <c r="AP592" s="100"/>
      <c r="AQ592" s="100"/>
      <c r="AR592" s="100"/>
    </row>
    <row r="593" ht="14.25" customHeight="1">
      <c r="AB593" s="200"/>
      <c r="AO593" s="100"/>
      <c r="AP593" s="100"/>
      <c r="AQ593" s="100"/>
      <c r="AR593" s="100"/>
    </row>
    <row r="594" ht="14.25" customHeight="1">
      <c r="AB594" s="200"/>
      <c r="AO594" s="100"/>
      <c r="AP594" s="100"/>
      <c r="AQ594" s="100"/>
      <c r="AR594" s="100"/>
    </row>
    <row r="595" ht="14.25" customHeight="1">
      <c r="AB595" s="200"/>
      <c r="AO595" s="100"/>
      <c r="AP595" s="100"/>
      <c r="AQ595" s="100"/>
      <c r="AR595" s="100"/>
    </row>
    <row r="596" ht="14.25" customHeight="1">
      <c r="AB596" s="200"/>
      <c r="AO596" s="100"/>
      <c r="AP596" s="100"/>
      <c r="AQ596" s="100"/>
      <c r="AR596" s="100"/>
    </row>
    <row r="597" ht="14.25" customHeight="1">
      <c r="AB597" s="200"/>
      <c r="AO597" s="100"/>
      <c r="AP597" s="100"/>
      <c r="AQ597" s="100"/>
      <c r="AR597" s="100"/>
    </row>
    <row r="598" ht="14.25" customHeight="1">
      <c r="AB598" s="200"/>
      <c r="AO598" s="100"/>
      <c r="AP598" s="100"/>
      <c r="AQ598" s="100"/>
      <c r="AR598" s="100"/>
    </row>
    <row r="599" ht="14.25" customHeight="1">
      <c r="AB599" s="200"/>
      <c r="AO599" s="100"/>
      <c r="AP599" s="100"/>
      <c r="AQ599" s="100"/>
      <c r="AR599" s="100"/>
    </row>
    <row r="600" ht="14.25" customHeight="1">
      <c r="AB600" s="200"/>
      <c r="AO600" s="100"/>
      <c r="AP600" s="100"/>
      <c r="AQ600" s="100"/>
      <c r="AR600" s="100"/>
    </row>
    <row r="601" ht="14.25" customHeight="1">
      <c r="AB601" s="200"/>
      <c r="AO601" s="100"/>
      <c r="AP601" s="100"/>
      <c r="AQ601" s="100"/>
      <c r="AR601" s="100"/>
    </row>
    <row r="602" ht="14.25" customHeight="1">
      <c r="AB602" s="200"/>
      <c r="AO602" s="100"/>
      <c r="AP602" s="100"/>
      <c r="AQ602" s="100"/>
      <c r="AR602" s="100"/>
    </row>
    <row r="603" ht="14.25" customHeight="1">
      <c r="AB603" s="200"/>
      <c r="AO603" s="100"/>
      <c r="AP603" s="100"/>
      <c r="AQ603" s="100"/>
      <c r="AR603" s="100"/>
    </row>
    <row r="604" ht="14.25" customHeight="1">
      <c r="AB604" s="200"/>
      <c r="AO604" s="100"/>
      <c r="AP604" s="100"/>
      <c r="AQ604" s="100"/>
      <c r="AR604" s="100"/>
    </row>
    <row r="605" ht="14.25" customHeight="1">
      <c r="AB605" s="200"/>
      <c r="AO605" s="100"/>
      <c r="AP605" s="100"/>
      <c r="AQ605" s="100"/>
      <c r="AR605" s="100"/>
    </row>
    <row r="606" ht="14.25" customHeight="1">
      <c r="AB606" s="200"/>
      <c r="AO606" s="100"/>
      <c r="AP606" s="100"/>
      <c r="AQ606" s="100"/>
      <c r="AR606" s="100"/>
    </row>
    <row r="607" ht="14.25" customHeight="1">
      <c r="AB607" s="200"/>
      <c r="AO607" s="100"/>
      <c r="AP607" s="100"/>
      <c r="AQ607" s="100"/>
      <c r="AR607" s="100"/>
    </row>
    <row r="608" ht="14.25" customHeight="1">
      <c r="AB608" s="200"/>
      <c r="AO608" s="100"/>
      <c r="AP608" s="100"/>
      <c r="AQ608" s="100"/>
      <c r="AR608" s="100"/>
    </row>
    <row r="609" ht="14.25" customHeight="1">
      <c r="AB609" s="200"/>
      <c r="AO609" s="100"/>
      <c r="AP609" s="100"/>
      <c r="AQ609" s="100"/>
      <c r="AR609" s="100"/>
    </row>
    <row r="610" ht="14.25" customHeight="1">
      <c r="AB610" s="200"/>
      <c r="AO610" s="100"/>
      <c r="AP610" s="100"/>
      <c r="AQ610" s="100"/>
      <c r="AR610" s="100"/>
    </row>
    <row r="611" ht="14.25" customHeight="1">
      <c r="AB611" s="200"/>
      <c r="AO611" s="100"/>
      <c r="AP611" s="100"/>
      <c r="AQ611" s="100"/>
      <c r="AR611" s="100"/>
    </row>
    <row r="612" ht="14.25" customHeight="1">
      <c r="AB612" s="200"/>
      <c r="AO612" s="100"/>
      <c r="AP612" s="100"/>
      <c r="AQ612" s="100"/>
      <c r="AR612" s="100"/>
    </row>
    <row r="613" ht="14.25" customHeight="1">
      <c r="AB613" s="200"/>
      <c r="AO613" s="100"/>
      <c r="AP613" s="100"/>
      <c r="AQ613" s="100"/>
      <c r="AR613" s="100"/>
    </row>
    <row r="614" ht="14.25" customHeight="1">
      <c r="AB614" s="200"/>
      <c r="AO614" s="100"/>
      <c r="AP614" s="100"/>
      <c r="AQ614" s="100"/>
      <c r="AR614" s="100"/>
    </row>
    <row r="615" ht="14.25" customHeight="1">
      <c r="AB615" s="200"/>
      <c r="AO615" s="100"/>
      <c r="AP615" s="100"/>
      <c r="AQ615" s="100"/>
      <c r="AR615" s="100"/>
    </row>
    <row r="616" ht="14.25" customHeight="1">
      <c r="AB616" s="200"/>
      <c r="AO616" s="100"/>
      <c r="AP616" s="100"/>
      <c r="AQ616" s="100"/>
      <c r="AR616" s="100"/>
    </row>
    <row r="617" ht="14.25" customHeight="1">
      <c r="AB617" s="200"/>
      <c r="AO617" s="100"/>
      <c r="AP617" s="100"/>
      <c r="AQ617" s="100"/>
      <c r="AR617" s="100"/>
    </row>
    <row r="618" ht="14.25" customHeight="1">
      <c r="AB618" s="200"/>
      <c r="AO618" s="100"/>
      <c r="AP618" s="100"/>
      <c r="AQ618" s="100"/>
      <c r="AR618" s="100"/>
    </row>
    <row r="619" ht="14.25" customHeight="1">
      <c r="AB619" s="200"/>
      <c r="AO619" s="100"/>
      <c r="AP619" s="100"/>
      <c r="AQ619" s="100"/>
      <c r="AR619" s="100"/>
    </row>
    <row r="620" ht="14.25" customHeight="1">
      <c r="AB620" s="200"/>
      <c r="AO620" s="100"/>
      <c r="AP620" s="100"/>
      <c r="AQ620" s="100"/>
      <c r="AR620" s="100"/>
    </row>
    <row r="621" ht="14.25" customHeight="1">
      <c r="AB621" s="200"/>
      <c r="AO621" s="100"/>
      <c r="AP621" s="100"/>
      <c r="AQ621" s="100"/>
      <c r="AR621" s="100"/>
    </row>
    <row r="622" ht="14.25" customHeight="1">
      <c r="AB622" s="200"/>
      <c r="AO622" s="100"/>
      <c r="AP622" s="100"/>
      <c r="AQ622" s="100"/>
      <c r="AR622" s="100"/>
    </row>
    <row r="623" ht="14.25" customHeight="1">
      <c r="AB623" s="200"/>
      <c r="AO623" s="100"/>
      <c r="AP623" s="100"/>
      <c r="AQ623" s="100"/>
      <c r="AR623" s="100"/>
    </row>
    <row r="624" ht="14.25" customHeight="1">
      <c r="AB624" s="200"/>
      <c r="AO624" s="100"/>
      <c r="AP624" s="100"/>
      <c r="AQ624" s="100"/>
      <c r="AR624" s="100"/>
    </row>
    <row r="625" ht="14.25" customHeight="1">
      <c r="AB625" s="200"/>
      <c r="AO625" s="100"/>
      <c r="AP625" s="100"/>
      <c r="AQ625" s="100"/>
      <c r="AR625" s="100"/>
    </row>
    <row r="626" ht="14.25" customHeight="1">
      <c r="AB626" s="200"/>
      <c r="AO626" s="100"/>
      <c r="AP626" s="100"/>
      <c r="AQ626" s="100"/>
      <c r="AR626" s="100"/>
    </row>
    <row r="627" ht="14.25" customHeight="1">
      <c r="AB627" s="200"/>
      <c r="AO627" s="100"/>
      <c r="AP627" s="100"/>
      <c r="AQ627" s="100"/>
      <c r="AR627" s="100"/>
    </row>
    <row r="628" ht="14.25" customHeight="1">
      <c r="AB628" s="200"/>
      <c r="AO628" s="100"/>
      <c r="AP628" s="100"/>
      <c r="AQ628" s="100"/>
      <c r="AR628" s="100"/>
    </row>
    <row r="629" ht="14.25" customHeight="1">
      <c r="AB629" s="200"/>
      <c r="AO629" s="100"/>
      <c r="AP629" s="100"/>
      <c r="AQ629" s="100"/>
      <c r="AR629" s="100"/>
    </row>
    <row r="630" ht="14.25" customHeight="1">
      <c r="AB630" s="200"/>
      <c r="AO630" s="100"/>
      <c r="AP630" s="100"/>
      <c r="AQ630" s="100"/>
      <c r="AR630" s="100"/>
    </row>
    <row r="631" ht="14.25" customHeight="1">
      <c r="AB631" s="200"/>
      <c r="AO631" s="100"/>
      <c r="AP631" s="100"/>
      <c r="AQ631" s="100"/>
      <c r="AR631" s="100"/>
    </row>
    <row r="632" ht="14.25" customHeight="1">
      <c r="AB632" s="200"/>
      <c r="AO632" s="100"/>
      <c r="AP632" s="100"/>
      <c r="AQ632" s="100"/>
      <c r="AR632" s="100"/>
    </row>
    <row r="633" ht="14.25" customHeight="1">
      <c r="AB633" s="200"/>
      <c r="AO633" s="100"/>
      <c r="AP633" s="100"/>
      <c r="AQ633" s="100"/>
      <c r="AR633" s="100"/>
    </row>
    <row r="634" ht="14.25" customHeight="1">
      <c r="AB634" s="200"/>
      <c r="AO634" s="100"/>
      <c r="AP634" s="100"/>
      <c r="AQ634" s="100"/>
      <c r="AR634" s="100"/>
    </row>
    <row r="635" ht="14.25" customHeight="1">
      <c r="AB635" s="200"/>
      <c r="AO635" s="100"/>
      <c r="AP635" s="100"/>
      <c r="AQ635" s="100"/>
      <c r="AR635" s="100"/>
    </row>
    <row r="636" ht="14.25" customHeight="1">
      <c r="AB636" s="200"/>
      <c r="AO636" s="100"/>
      <c r="AP636" s="100"/>
      <c r="AQ636" s="100"/>
      <c r="AR636" s="100"/>
    </row>
    <row r="637" ht="14.25" customHeight="1">
      <c r="AB637" s="200"/>
      <c r="AO637" s="100"/>
      <c r="AP637" s="100"/>
      <c r="AQ637" s="100"/>
      <c r="AR637" s="100"/>
    </row>
    <row r="638" ht="14.25" customHeight="1">
      <c r="AB638" s="200"/>
      <c r="AO638" s="100"/>
      <c r="AP638" s="100"/>
      <c r="AQ638" s="100"/>
      <c r="AR638" s="100"/>
    </row>
    <row r="639" ht="14.25" customHeight="1">
      <c r="AB639" s="200"/>
      <c r="AO639" s="100"/>
      <c r="AP639" s="100"/>
      <c r="AQ639" s="100"/>
      <c r="AR639" s="100"/>
    </row>
    <row r="640" ht="14.25" customHeight="1">
      <c r="AB640" s="200"/>
      <c r="AO640" s="100"/>
      <c r="AP640" s="100"/>
      <c r="AQ640" s="100"/>
      <c r="AR640" s="100"/>
    </row>
    <row r="641" ht="14.25" customHeight="1">
      <c r="AB641" s="200"/>
      <c r="AO641" s="100"/>
      <c r="AP641" s="100"/>
      <c r="AQ641" s="100"/>
      <c r="AR641" s="100"/>
    </row>
    <row r="642" ht="14.25" customHeight="1">
      <c r="AB642" s="200"/>
      <c r="AO642" s="100"/>
      <c r="AP642" s="100"/>
      <c r="AQ642" s="100"/>
      <c r="AR642" s="100"/>
    </row>
    <row r="643" ht="14.25" customHeight="1">
      <c r="AB643" s="200"/>
      <c r="AO643" s="100"/>
      <c r="AP643" s="100"/>
      <c r="AQ643" s="100"/>
      <c r="AR643" s="100"/>
    </row>
    <row r="644" ht="14.25" customHeight="1">
      <c r="AB644" s="200"/>
      <c r="AO644" s="100"/>
      <c r="AP644" s="100"/>
      <c r="AQ644" s="100"/>
      <c r="AR644" s="100"/>
    </row>
    <row r="645" ht="14.25" customHeight="1">
      <c r="AB645" s="200"/>
      <c r="AO645" s="100"/>
      <c r="AP645" s="100"/>
      <c r="AQ645" s="100"/>
      <c r="AR645" s="100"/>
    </row>
    <row r="646" ht="14.25" customHeight="1">
      <c r="AB646" s="200"/>
      <c r="AO646" s="100"/>
      <c r="AP646" s="100"/>
      <c r="AQ646" s="100"/>
      <c r="AR646" s="100"/>
    </row>
    <row r="647" ht="14.25" customHeight="1">
      <c r="AB647" s="200"/>
      <c r="AO647" s="100"/>
      <c r="AP647" s="100"/>
      <c r="AQ647" s="100"/>
      <c r="AR647" s="100"/>
    </row>
    <row r="648" ht="14.25" customHeight="1">
      <c r="AB648" s="200"/>
      <c r="AO648" s="100"/>
      <c r="AP648" s="100"/>
      <c r="AQ648" s="100"/>
      <c r="AR648" s="100"/>
    </row>
    <row r="649" ht="14.25" customHeight="1">
      <c r="AB649" s="200"/>
      <c r="AO649" s="100"/>
      <c r="AP649" s="100"/>
      <c r="AQ649" s="100"/>
      <c r="AR649" s="100"/>
    </row>
    <row r="650" ht="14.25" customHeight="1">
      <c r="AB650" s="200"/>
      <c r="AO650" s="100"/>
      <c r="AP650" s="100"/>
      <c r="AQ650" s="100"/>
      <c r="AR650" s="100"/>
    </row>
    <row r="651" ht="14.25" customHeight="1">
      <c r="AB651" s="200"/>
      <c r="AO651" s="100"/>
      <c r="AP651" s="100"/>
      <c r="AQ651" s="100"/>
      <c r="AR651" s="100"/>
    </row>
    <row r="652" ht="14.25" customHeight="1">
      <c r="AB652" s="200"/>
      <c r="AO652" s="100"/>
      <c r="AP652" s="100"/>
      <c r="AQ652" s="100"/>
      <c r="AR652" s="100"/>
    </row>
    <row r="653" ht="14.25" customHeight="1">
      <c r="AB653" s="200"/>
      <c r="AO653" s="100"/>
      <c r="AP653" s="100"/>
      <c r="AQ653" s="100"/>
      <c r="AR653" s="100"/>
    </row>
    <row r="654" ht="14.25" customHeight="1">
      <c r="AB654" s="200"/>
      <c r="AO654" s="100"/>
      <c r="AP654" s="100"/>
      <c r="AQ654" s="100"/>
      <c r="AR654" s="100"/>
    </row>
    <row r="655" ht="14.25" customHeight="1">
      <c r="AB655" s="200"/>
      <c r="AO655" s="100"/>
      <c r="AP655" s="100"/>
      <c r="AQ655" s="100"/>
      <c r="AR655" s="100"/>
    </row>
    <row r="656" ht="14.25" customHeight="1">
      <c r="AB656" s="200"/>
      <c r="AO656" s="100"/>
      <c r="AP656" s="100"/>
      <c r="AQ656" s="100"/>
      <c r="AR656" s="100"/>
    </row>
    <row r="657" ht="14.25" customHeight="1">
      <c r="AB657" s="200"/>
      <c r="AO657" s="100"/>
      <c r="AP657" s="100"/>
      <c r="AQ657" s="100"/>
      <c r="AR657" s="100"/>
    </row>
    <row r="658" ht="14.25" customHeight="1">
      <c r="AB658" s="200"/>
      <c r="AO658" s="100"/>
      <c r="AP658" s="100"/>
      <c r="AQ658" s="100"/>
      <c r="AR658" s="100"/>
    </row>
    <row r="659" ht="14.25" customHeight="1">
      <c r="AB659" s="200"/>
      <c r="AO659" s="100"/>
      <c r="AP659" s="100"/>
      <c r="AQ659" s="100"/>
      <c r="AR659" s="100"/>
    </row>
    <row r="660" ht="14.25" customHeight="1">
      <c r="AB660" s="200"/>
      <c r="AO660" s="100"/>
      <c r="AP660" s="100"/>
      <c r="AQ660" s="100"/>
      <c r="AR660" s="100"/>
    </row>
    <row r="661" ht="14.25" customHeight="1">
      <c r="AB661" s="200"/>
      <c r="AO661" s="100"/>
      <c r="AP661" s="100"/>
      <c r="AQ661" s="100"/>
      <c r="AR661" s="100"/>
    </row>
    <row r="662" ht="14.25" customHeight="1">
      <c r="AB662" s="200"/>
      <c r="AO662" s="100"/>
      <c r="AP662" s="100"/>
      <c r="AQ662" s="100"/>
      <c r="AR662" s="100"/>
    </row>
    <row r="663" ht="14.25" customHeight="1">
      <c r="AB663" s="200"/>
      <c r="AO663" s="100"/>
      <c r="AP663" s="100"/>
      <c r="AQ663" s="100"/>
      <c r="AR663" s="100"/>
    </row>
    <row r="664" ht="14.25" customHeight="1">
      <c r="AB664" s="200"/>
      <c r="AO664" s="100"/>
      <c r="AP664" s="100"/>
      <c r="AQ664" s="100"/>
      <c r="AR664" s="100"/>
    </row>
    <row r="665" ht="14.25" customHeight="1">
      <c r="AB665" s="200"/>
      <c r="AO665" s="100"/>
      <c r="AP665" s="100"/>
      <c r="AQ665" s="100"/>
      <c r="AR665" s="100"/>
    </row>
    <row r="666" ht="14.25" customHeight="1">
      <c r="AB666" s="200"/>
      <c r="AO666" s="100"/>
      <c r="AP666" s="100"/>
      <c r="AQ666" s="100"/>
      <c r="AR666" s="100"/>
    </row>
    <row r="667" ht="14.25" customHeight="1">
      <c r="AB667" s="200"/>
      <c r="AO667" s="100"/>
      <c r="AP667" s="100"/>
      <c r="AQ667" s="100"/>
      <c r="AR667" s="100"/>
    </row>
    <row r="668" ht="14.25" customHeight="1">
      <c r="AB668" s="200"/>
      <c r="AO668" s="100"/>
      <c r="AP668" s="100"/>
      <c r="AQ668" s="100"/>
      <c r="AR668" s="100"/>
    </row>
    <row r="669" ht="14.25" customHeight="1">
      <c r="AB669" s="200"/>
      <c r="AO669" s="100"/>
      <c r="AP669" s="100"/>
      <c r="AQ669" s="100"/>
      <c r="AR669" s="100"/>
    </row>
    <row r="670" ht="14.25" customHeight="1">
      <c r="AB670" s="200"/>
      <c r="AO670" s="100"/>
      <c r="AP670" s="100"/>
      <c r="AQ670" s="100"/>
      <c r="AR670" s="100"/>
    </row>
    <row r="671" ht="14.25" customHeight="1">
      <c r="AB671" s="200"/>
      <c r="AO671" s="100"/>
      <c r="AP671" s="100"/>
      <c r="AQ671" s="100"/>
      <c r="AR671" s="100"/>
    </row>
    <row r="672" ht="14.25" customHeight="1">
      <c r="AB672" s="200"/>
      <c r="AO672" s="100"/>
      <c r="AP672" s="100"/>
      <c r="AQ672" s="100"/>
      <c r="AR672" s="100"/>
    </row>
    <row r="673" ht="14.25" customHeight="1">
      <c r="AB673" s="200"/>
      <c r="AO673" s="100"/>
      <c r="AP673" s="100"/>
      <c r="AQ673" s="100"/>
      <c r="AR673" s="100"/>
    </row>
    <row r="674" ht="14.25" customHeight="1">
      <c r="AB674" s="200"/>
      <c r="AO674" s="100"/>
      <c r="AP674" s="100"/>
      <c r="AQ674" s="100"/>
      <c r="AR674" s="100"/>
    </row>
    <row r="675" ht="14.25" customHeight="1">
      <c r="AB675" s="200"/>
      <c r="AO675" s="100"/>
      <c r="AP675" s="100"/>
      <c r="AQ675" s="100"/>
      <c r="AR675" s="100"/>
    </row>
    <row r="676" ht="14.25" customHeight="1">
      <c r="AB676" s="200"/>
      <c r="AO676" s="100"/>
      <c r="AP676" s="100"/>
      <c r="AQ676" s="100"/>
      <c r="AR676" s="100"/>
    </row>
    <row r="677" ht="14.25" customHeight="1">
      <c r="AB677" s="200"/>
      <c r="AO677" s="100"/>
      <c r="AP677" s="100"/>
      <c r="AQ677" s="100"/>
      <c r="AR677" s="100"/>
    </row>
    <row r="678" ht="14.25" customHeight="1">
      <c r="AB678" s="200"/>
      <c r="AO678" s="100"/>
      <c r="AP678" s="100"/>
      <c r="AQ678" s="100"/>
      <c r="AR678" s="100"/>
    </row>
    <row r="679" ht="14.25" customHeight="1">
      <c r="AB679" s="200"/>
      <c r="AO679" s="100"/>
      <c r="AP679" s="100"/>
      <c r="AQ679" s="100"/>
      <c r="AR679" s="100"/>
    </row>
    <row r="680" ht="14.25" customHeight="1">
      <c r="AB680" s="200"/>
      <c r="AO680" s="100"/>
      <c r="AP680" s="100"/>
      <c r="AQ680" s="100"/>
      <c r="AR680" s="100"/>
    </row>
    <row r="681" ht="14.25" customHeight="1">
      <c r="AB681" s="200"/>
      <c r="AO681" s="100"/>
      <c r="AP681" s="100"/>
      <c r="AQ681" s="100"/>
      <c r="AR681" s="100"/>
    </row>
    <row r="682" ht="14.25" customHeight="1">
      <c r="AB682" s="200"/>
      <c r="AO682" s="100"/>
      <c r="AP682" s="100"/>
      <c r="AQ682" s="100"/>
      <c r="AR682" s="100"/>
    </row>
    <row r="683" ht="14.25" customHeight="1">
      <c r="AB683" s="200"/>
      <c r="AO683" s="100"/>
      <c r="AP683" s="100"/>
      <c r="AQ683" s="100"/>
      <c r="AR683" s="100"/>
    </row>
    <row r="684" ht="14.25" customHeight="1">
      <c r="AB684" s="200"/>
      <c r="AO684" s="100"/>
      <c r="AP684" s="100"/>
      <c r="AQ684" s="100"/>
      <c r="AR684" s="100"/>
    </row>
    <row r="685" ht="14.25" customHeight="1">
      <c r="AB685" s="200"/>
      <c r="AO685" s="100"/>
      <c r="AP685" s="100"/>
      <c r="AQ685" s="100"/>
      <c r="AR685" s="100"/>
    </row>
    <row r="686" ht="14.25" customHeight="1">
      <c r="AB686" s="200"/>
      <c r="AO686" s="100"/>
      <c r="AP686" s="100"/>
      <c r="AQ686" s="100"/>
      <c r="AR686" s="100"/>
    </row>
    <row r="687" ht="14.25" customHeight="1">
      <c r="AB687" s="200"/>
      <c r="AO687" s="100"/>
      <c r="AP687" s="100"/>
      <c r="AQ687" s="100"/>
      <c r="AR687" s="100"/>
    </row>
    <row r="688" ht="14.25" customHeight="1">
      <c r="AB688" s="200"/>
      <c r="AO688" s="100"/>
      <c r="AP688" s="100"/>
      <c r="AQ688" s="100"/>
      <c r="AR688" s="100"/>
    </row>
    <row r="689" ht="14.25" customHeight="1">
      <c r="AB689" s="200"/>
      <c r="AO689" s="100"/>
      <c r="AP689" s="100"/>
      <c r="AQ689" s="100"/>
      <c r="AR689" s="100"/>
    </row>
    <row r="690" ht="14.25" customHeight="1">
      <c r="AB690" s="200"/>
      <c r="AO690" s="100"/>
      <c r="AP690" s="100"/>
      <c r="AQ690" s="100"/>
      <c r="AR690" s="100"/>
    </row>
    <row r="691" ht="14.25" customHeight="1">
      <c r="AB691" s="200"/>
      <c r="AO691" s="100"/>
      <c r="AP691" s="100"/>
      <c r="AQ691" s="100"/>
      <c r="AR691" s="100"/>
    </row>
    <row r="692" ht="14.25" customHeight="1">
      <c r="AB692" s="200"/>
      <c r="AO692" s="100"/>
      <c r="AP692" s="100"/>
      <c r="AQ692" s="100"/>
      <c r="AR692" s="100"/>
    </row>
    <row r="693" ht="14.25" customHeight="1">
      <c r="AB693" s="200"/>
      <c r="AO693" s="100"/>
      <c r="AP693" s="100"/>
      <c r="AQ693" s="100"/>
      <c r="AR693" s="100"/>
    </row>
    <row r="694" ht="14.25" customHeight="1">
      <c r="AB694" s="200"/>
      <c r="AO694" s="100"/>
      <c r="AP694" s="100"/>
      <c r="AQ694" s="100"/>
      <c r="AR694" s="100"/>
    </row>
    <row r="695" ht="14.25" customHeight="1">
      <c r="AB695" s="200"/>
      <c r="AO695" s="100"/>
      <c r="AP695" s="100"/>
      <c r="AQ695" s="100"/>
      <c r="AR695" s="100"/>
    </row>
    <row r="696" ht="14.25" customHeight="1">
      <c r="AB696" s="200"/>
      <c r="AO696" s="100"/>
      <c r="AP696" s="100"/>
      <c r="AQ696" s="100"/>
      <c r="AR696" s="100"/>
    </row>
    <row r="697" ht="14.25" customHeight="1">
      <c r="AB697" s="200"/>
      <c r="AO697" s="100"/>
      <c r="AP697" s="100"/>
      <c r="AQ697" s="100"/>
      <c r="AR697" s="100"/>
    </row>
    <row r="698" ht="14.25" customHeight="1">
      <c r="AB698" s="200"/>
      <c r="AO698" s="100"/>
      <c r="AP698" s="100"/>
      <c r="AQ698" s="100"/>
      <c r="AR698" s="100"/>
    </row>
    <row r="699" ht="14.25" customHeight="1">
      <c r="AB699" s="200"/>
      <c r="AO699" s="100"/>
      <c r="AP699" s="100"/>
      <c r="AQ699" s="100"/>
      <c r="AR699" s="100"/>
    </row>
    <row r="700" ht="14.25" customHeight="1">
      <c r="AB700" s="200"/>
      <c r="AO700" s="100"/>
      <c r="AP700" s="100"/>
      <c r="AQ700" s="100"/>
      <c r="AR700" s="100"/>
    </row>
    <row r="701" ht="14.25" customHeight="1">
      <c r="AB701" s="200"/>
      <c r="AO701" s="100"/>
      <c r="AP701" s="100"/>
      <c r="AQ701" s="100"/>
      <c r="AR701" s="100"/>
    </row>
    <row r="702" ht="14.25" customHeight="1">
      <c r="AB702" s="200"/>
      <c r="AO702" s="100"/>
      <c r="AP702" s="100"/>
      <c r="AQ702" s="100"/>
      <c r="AR702" s="100"/>
    </row>
    <row r="703" ht="14.25" customHeight="1">
      <c r="AB703" s="200"/>
      <c r="AO703" s="100"/>
      <c r="AP703" s="100"/>
      <c r="AQ703" s="100"/>
      <c r="AR703" s="100"/>
    </row>
    <row r="704" ht="14.25" customHeight="1">
      <c r="AB704" s="200"/>
      <c r="AO704" s="100"/>
      <c r="AP704" s="100"/>
      <c r="AQ704" s="100"/>
      <c r="AR704" s="100"/>
    </row>
    <row r="705" ht="14.25" customHeight="1">
      <c r="AB705" s="200"/>
      <c r="AO705" s="100"/>
      <c r="AP705" s="100"/>
      <c r="AQ705" s="100"/>
      <c r="AR705" s="100"/>
    </row>
    <row r="706" ht="14.25" customHeight="1">
      <c r="AB706" s="200"/>
      <c r="AO706" s="100"/>
      <c r="AP706" s="100"/>
      <c r="AQ706" s="100"/>
      <c r="AR706" s="100"/>
    </row>
    <row r="707" ht="14.25" customHeight="1">
      <c r="AB707" s="200"/>
      <c r="AO707" s="100"/>
      <c r="AP707" s="100"/>
      <c r="AQ707" s="100"/>
      <c r="AR707" s="100"/>
    </row>
    <row r="708" ht="14.25" customHeight="1">
      <c r="AB708" s="200"/>
      <c r="AO708" s="100"/>
      <c r="AP708" s="100"/>
      <c r="AQ708" s="100"/>
      <c r="AR708" s="100"/>
    </row>
    <row r="709" ht="14.25" customHeight="1">
      <c r="AB709" s="200"/>
      <c r="AO709" s="100"/>
      <c r="AP709" s="100"/>
      <c r="AQ709" s="100"/>
      <c r="AR709" s="100"/>
    </row>
    <row r="710" ht="14.25" customHeight="1">
      <c r="AB710" s="200"/>
      <c r="AO710" s="100"/>
      <c r="AP710" s="100"/>
      <c r="AQ710" s="100"/>
      <c r="AR710" s="100"/>
    </row>
    <row r="711" ht="14.25" customHeight="1">
      <c r="AB711" s="200"/>
      <c r="AO711" s="100"/>
      <c r="AP711" s="100"/>
      <c r="AQ711" s="100"/>
      <c r="AR711" s="100"/>
    </row>
    <row r="712" ht="14.25" customHeight="1">
      <c r="AB712" s="200"/>
      <c r="AO712" s="100"/>
      <c r="AP712" s="100"/>
      <c r="AQ712" s="100"/>
      <c r="AR712" s="100"/>
    </row>
    <row r="713" ht="14.25" customHeight="1">
      <c r="AB713" s="200"/>
      <c r="AO713" s="100"/>
      <c r="AP713" s="100"/>
      <c r="AQ713" s="100"/>
      <c r="AR713" s="100"/>
    </row>
    <row r="714" ht="14.25" customHeight="1">
      <c r="AB714" s="200"/>
      <c r="AO714" s="100"/>
      <c r="AP714" s="100"/>
      <c r="AQ714" s="100"/>
      <c r="AR714" s="100"/>
    </row>
    <row r="715" ht="14.25" customHeight="1">
      <c r="AB715" s="200"/>
      <c r="AO715" s="100"/>
      <c r="AP715" s="100"/>
      <c r="AQ715" s="100"/>
      <c r="AR715" s="100"/>
    </row>
    <row r="716" ht="14.25" customHeight="1">
      <c r="AB716" s="200"/>
      <c r="AO716" s="100"/>
      <c r="AP716" s="100"/>
      <c r="AQ716" s="100"/>
      <c r="AR716" s="100"/>
    </row>
    <row r="717" ht="14.25" customHeight="1">
      <c r="AB717" s="200"/>
      <c r="AO717" s="100"/>
      <c r="AP717" s="100"/>
      <c r="AQ717" s="100"/>
      <c r="AR717" s="100"/>
    </row>
    <row r="718" ht="14.25" customHeight="1">
      <c r="AB718" s="200"/>
      <c r="AO718" s="100"/>
      <c r="AP718" s="100"/>
      <c r="AQ718" s="100"/>
      <c r="AR718" s="100"/>
    </row>
    <row r="719" ht="14.25" customHeight="1">
      <c r="AB719" s="200"/>
      <c r="AO719" s="100"/>
      <c r="AP719" s="100"/>
      <c r="AQ719" s="100"/>
      <c r="AR719" s="100"/>
    </row>
    <row r="720" ht="14.25" customHeight="1">
      <c r="AB720" s="200"/>
      <c r="AO720" s="100"/>
      <c r="AP720" s="100"/>
      <c r="AQ720" s="100"/>
      <c r="AR720" s="100"/>
    </row>
    <row r="721" ht="14.25" customHeight="1">
      <c r="AB721" s="200"/>
      <c r="AO721" s="100"/>
      <c r="AP721" s="100"/>
      <c r="AQ721" s="100"/>
      <c r="AR721" s="100"/>
    </row>
    <row r="722" ht="14.25" customHeight="1">
      <c r="AB722" s="200"/>
      <c r="AO722" s="100"/>
      <c r="AP722" s="100"/>
      <c r="AQ722" s="100"/>
      <c r="AR722" s="100"/>
    </row>
    <row r="723" ht="14.25" customHeight="1">
      <c r="AB723" s="200"/>
      <c r="AO723" s="100"/>
      <c r="AP723" s="100"/>
      <c r="AQ723" s="100"/>
      <c r="AR723" s="100"/>
    </row>
    <row r="724" ht="14.25" customHeight="1">
      <c r="AB724" s="200"/>
      <c r="AO724" s="100"/>
      <c r="AP724" s="100"/>
      <c r="AQ724" s="100"/>
      <c r="AR724" s="100"/>
    </row>
    <row r="725" ht="14.25" customHeight="1">
      <c r="AB725" s="200"/>
      <c r="AO725" s="100"/>
      <c r="AP725" s="100"/>
      <c r="AQ725" s="100"/>
      <c r="AR725" s="100"/>
    </row>
    <row r="726" ht="14.25" customHeight="1">
      <c r="AB726" s="200"/>
      <c r="AO726" s="100"/>
      <c r="AP726" s="100"/>
      <c r="AQ726" s="100"/>
      <c r="AR726" s="100"/>
    </row>
    <row r="727" ht="14.25" customHeight="1">
      <c r="AB727" s="200"/>
      <c r="AO727" s="100"/>
      <c r="AP727" s="100"/>
      <c r="AQ727" s="100"/>
      <c r="AR727" s="100"/>
    </row>
    <row r="728" ht="14.25" customHeight="1">
      <c r="AB728" s="200"/>
      <c r="AO728" s="100"/>
      <c r="AP728" s="100"/>
      <c r="AQ728" s="100"/>
      <c r="AR728" s="100"/>
    </row>
    <row r="729" ht="14.25" customHeight="1">
      <c r="AB729" s="200"/>
      <c r="AO729" s="100"/>
      <c r="AP729" s="100"/>
      <c r="AQ729" s="100"/>
      <c r="AR729" s="100"/>
    </row>
    <row r="730" ht="14.25" customHeight="1">
      <c r="AB730" s="200"/>
      <c r="AO730" s="100"/>
      <c r="AP730" s="100"/>
      <c r="AQ730" s="100"/>
      <c r="AR730" s="100"/>
    </row>
    <row r="731" ht="14.25" customHeight="1">
      <c r="AB731" s="200"/>
      <c r="AO731" s="100"/>
      <c r="AP731" s="100"/>
      <c r="AQ731" s="100"/>
      <c r="AR731" s="100"/>
    </row>
    <row r="732" ht="14.25" customHeight="1">
      <c r="AB732" s="200"/>
      <c r="AO732" s="100"/>
      <c r="AP732" s="100"/>
      <c r="AQ732" s="100"/>
      <c r="AR732" s="100"/>
    </row>
    <row r="733" ht="14.25" customHeight="1">
      <c r="AB733" s="200"/>
      <c r="AO733" s="100"/>
      <c r="AP733" s="100"/>
      <c r="AQ733" s="100"/>
      <c r="AR733" s="100"/>
    </row>
    <row r="734" ht="14.25" customHeight="1">
      <c r="AB734" s="200"/>
      <c r="AO734" s="100"/>
      <c r="AP734" s="100"/>
      <c r="AQ734" s="100"/>
      <c r="AR734" s="100"/>
    </row>
    <row r="735" ht="14.25" customHeight="1">
      <c r="AB735" s="200"/>
      <c r="AO735" s="100"/>
      <c r="AP735" s="100"/>
      <c r="AQ735" s="100"/>
      <c r="AR735" s="100"/>
    </row>
    <row r="736" ht="14.25" customHeight="1">
      <c r="AB736" s="200"/>
      <c r="AO736" s="100"/>
      <c r="AP736" s="100"/>
      <c r="AQ736" s="100"/>
      <c r="AR736" s="100"/>
    </row>
    <row r="737" ht="14.25" customHeight="1">
      <c r="AB737" s="200"/>
      <c r="AO737" s="100"/>
      <c r="AP737" s="100"/>
      <c r="AQ737" s="100"/>
      <c r="AR737" s="100"/>
    </row>
    <row r="738" ht="14.25" customHeight="1">
      <c r="AB738" s="200"/>
      <c r="AO738" s="100"/>
      <c r="AP738" s="100"/>
      <c r="AQ738" s="100"/>
      <c r="AR738" s="100"/>
    </row>
    <row r="739" ht="14.25" customHeight="1">
      <c r="AB739" s="200"/>
      <c r="AO739" s="100"/>
      <c r="AP739" s="100"/>
      <c r="AQ739" s="100"/>
      <c r="AR739" s="100"/>
    </row>
    <row r="740" ht="14.25" customHeight="1">
      <c r="AB740" s="200"/>
      <c r="AO740" s="100"/>
      <c r="AP740" s="100"/>
      <c r="AQ740" s="100"/>
      <c r="AR740" s="100"/>
    </row>
    <row r="741" ht="14.25" customHeight="1">
      <c r="AB741" s="200"/>
      <c r="AO741" s="100"/>
      <c r="AP741" s="100"/>
      <c r="AQ741" s="100"/>
      <c r="AR741" s="100"/>
    </row>
    <row r="742" ht="14.25" customHeight="1">
      <c r="AB742" s="200"/>
      <c r="AO742" s="100"/>
      <c r="AP742" s="100"/>
      <c r="AQ742" s="100"/>
      <c r="AR742" s="100"/>
    </row>
    <row r="743" ht="14.25" customHeight="1">
      <c r="AB743" s="200"/>
      <c r="AO743" s="100"/>
      <c r="AP743" s="100"/>
      <c r="AQ743" s="100"/>
      <c r="AR743" s="100"/>
    </row>
    <row r="744" ht="14.25" customHeight="1">
      <c r="AB744" s="200"/>
      <c r="AO744" s="100"/>
      <c r="AP744" s="100"/>
      <c r="AQ744" s="100"/>
      <c r="AR744" s="100"/>
    </row>
    <row r="745" ht="14.25" customHeight="1">
      <c r="AB745" s="200"/>
      <c r="AO745" s="100"/>
      <c r="AP745" s="100"/>
      <c r="AQ745" s="100"/>
      <c r="AR745" s="100"/>
    </row>
    <row r="746" ht="14.25" customHeight="1">
      <c r="AB746" s="200"/>
      <c r="AO746" s="100"/>
      <c r="AP746" s="100"/>
      <c r="AQ746" s="100"/>
      <c r="AR746" s="100"/>
    </row>
    <row r="747" ht="14.25" customHeight="1">
      <c r="AB747" s="200"/>
      <c r="AO747" s="100"/>
      <c r="AP747" s="100"/>
      <c r="AQ747" s="100"/>
      <c r="AR747" s="100"/>
    </row>
    <row r="748" ht="14.25" customHeight="1">
      <c r="AB748" s="200"/>
      <c r="AO748" s="100"/>
      <c r="AP748" s="100"/>
      <c r="AQ748" s="100"/>
      <c r="AR748" s="100"/>
    </row>
    <row r="749" ht="14.25" customHeight="1">
      <c r="AB749" s="200"/>
      <c r="AO749" s="100"/>
      <c r="AP749" s="100"/>
      <c r="AQ749" s="100"/>
      <c r="AR749" s="100"/>
    </row>
    <row r="750" ht="14.25" customHeight="1">
      <c r="AB750" s="200"/>
      <c r="AO750" s="100"/>
      <c r="AP750" s="100"/>
      <c r="AQ750" s="100"/>
      <c r="AR750" s="100"/>
    </row>
    <row r="751" ht="14.25" customHeight="1">
      <c r="AB751" s="200"/>
      <c r="AO751" s="100"/>
      <c r="AP751" s="100"/>
      <c r="AQ751" s="100"/>
      <c r="AR751" s="100"/>
    </row>
    <row r="752" ht="14.25" customHeight="1">
      <c r="AB752" s="200"/>
      <c r="AO752" s="100"/>
      <c r="AP752" s="100"/>
      <c r="AQ752" s="100"/>
      <c r="AR752" s="100"/>
    </row>
    <row r="753" ht="14.25" customHeight="1">
      <c r="AB753" s="200"/>
      <c r="AO753" s="100"/>
      <c r="AP753" s="100"/>
      <c r="AQ753" s="100"/>
      <c r="AR753" s="100"/>
    </row>
    <row r="754" ht="14.25" customHeight="1">
      <c r="AB754" s="200"/>
      <c r="AO754" s="100"/>
      <c r="AP754" s="100"/>
      <c r="AQ754" s="100"/>
      <c r="AR754" s="100"/>
    </row>
    <row r="755" ht="14.25" customHeight="1">
      <c r="AB755" s="200"/>
      <c r="AO755" s="100"/>
      <c r="AP755" s="100"/>
      <c r="AQ755" s="100"/>
      <c r="AR755" s="100"/>
    </row>
    <row r="756" ht="14.25" customHeight="1">
      <c r="AB756" s="200"/>
      <c r="AO756" s="100"/>
      <c r="AP756" s="100"/>
      <c r="AQ756" s="100"/>
      <c r="AR756" s="100"/>
    </row>
    <row r="757" ht="14.25" customHeight="1">
      <c r="AB757" s="200"/>
      <c r="AO757" s="100"/>
      <c r="AP757" s="100"/>
      <c r="AQ757" s="100"/>
      <c r="AR757" s="100"/>
    </row>
    <row r="758" ht="14.25" customHeight="1">
      <c r="AB758" s="200"/>
      <c r="AO758" s="100"/>
      <c r="AP758" s="100"/>
      <c r="AQ758" s="100"/>
      <c r="AR758" s="100"/>
    </row>
    <row r="759" ht="14.25" customHeight="1">
      <c r="AB759" s="200"/>
      <c r="AO759" s="100"/>
      <c r="AP759" s="100"/>
      <c r="AQ759" s="100"/>
      <c r="AR759" s="100"/>
    </row>
    <row r="760" ht="14.25" customHeight="1">
      <c r="AB760" s="200"/>
      <c r="AO760" s="100"/>
      <c r="AP760" s="100"/>
      <c r="AQ760" s="100"/>
      <c r="AR760" s="100"/>
    </row>
    <row r="761" ht="14.25" customHeight="1">
      <c r="AB761" s="200"/>
      <c r="AO761" s="100"/>
      <c r="AP761" s="100"/>
      <c r="AQ761" s="100"/>
      <c r="AR761" s="100"/>
    </row>
    <row r="762" ht="14.25" customHeight="1">
      <c r="AB762" s="200"/>
      <c r="AO762" s="100"/>
      <c r="AP762" s="100"/>
      <c r="AQ762" s="100"/>
      <c r="AR762" s="100"/>
    </row>
    <row r="763" ht="14.25" customHeight="1">
      <c r="AB763" s="200"/>
      <c r="AO763" s="100"/>
      <c r="AP763" s="100"/>
      <c r="AQ763" s="100"/>
      <c r="AR763" s="100"/>
    </row>
    <row r="764" ht="14.25" customHeight="1">
      <c r="AB764" s="200"/>
      <c r="AO764" s="100"/>
      <c r="AP764" s="100"/>
      <c r="AQ764" s="100"/>
      <c r="AR764" s="100"/>
    </row>
    <row r="765" ht="14.25" customHeight="1">
      <c r="AB765" s="200"/>
      <c r="AO765" s="100"/>
      <c r="AP765" s="100"/>
      <c r="AQ765" s="100"/>
      <c r="AR765" s="100"/>
    </row>
    <row r="766" ht="14.25" customHeight="1">
      <c r="AB766" s="200"/>
      <c r="AO766" s="100"/>
      <c r="AP766" s="100"/>
      <c r="AQ766" s="100"/>
      <c r="AR766" s="100"/>
    </row>
    <row r="767" ht="14.25" customHeight="1">
      <c r="AB767" s="200"/>
      <c r="AO767" s="100"/>
      <c r="AP767" s="100"/>
      <c r="AQ767" s="100"/>
      <c r="AR767" s="100"/>
    </row>
    <row r="768" ht="14.25" customHeight="1">
      <c r="AB768" s="200"/>
      <c r="AO768" s="100"/>
      <c r="AP768" s="100"/>
      <c r="AQ768" s="100"/>
      <c r="AR768" s="100"/>
    </row>
    <row r="769" ht="14.25" customHeight="1">
      <c r="AB769" s="200"/>
      <c r="AO769" s="100"/>
      <c r="AP769" s="100"/>
      <c r="AQ769" s="100"/>
      <c r="AR769" s="100"/>
    </row>
    <row r="770" ht="14.25" customHeight="1">
      <c r="AB770" s="200"/>
      <c r="AO770" s="100"/>
      <c r="AP770" s="100"/>
      <c r="AQ770" s="100"/>
      <c r="AR770" s="100"/>
    </row>
    <row r="771" ht="14.25" customHeight="1">
      <c r="AB771" s="200"/>
      <c r="AO771" s="100"/>
      <c r="AP771" s="100"/>
      <c r="AQ771" s="100"/>
      <c r="AR771" s="100"/>
    </row>
    <row r="772" ht="14.25" customHeight="1">
      <c r="AB772" s="200"/>
      <c r="AO772" s="100"/>
      <c r="AP772" s="100"/>
      <c r="AQ772" s="100"/>
      <c r="AR772" s="100"/>
    </row>
    <row r="773" ht="14.25" customHeight="1">
      <c r="AB773" s="200"/>
      <c r="AO773" s="100"/>
      <c r="AP773" s="100"/>
      <c r="AQ773" s="100"/>
      <c r="AR773" s="100"/>
    </row>
    <row r="774" ht="14.25" customHeight="1">
      <c r="AB774" s="200"/>
      <c r="AO774" s="100"/>
      <c r="AP774" s="100"/>
      <c r="AQ774" s="100"/>
      <c r="AR774" s="100"/>
    </row>
    <row r="775" ht="14.25" customHeight="1">
      <c r="AB775" s="200"/>
      <c r="AO775" s="100"/>
      <c r="AP775" s="100"/>
      <c r="AQ775" s="100"/>
      <c r="AR775" s="100"/>
    </row>
    <row r="776" ht="14.25" customHeight="1">
      <c r="AB776" s="200"/>
      <c r="AO776" s="100"/>
      <c r="AP776" s="100"/>
      <c r="AQ776" s="100"/>
      <c r="AR776" s="100"/>
    </row>
    <row r="777" ht="14.25" customHeight="1">
      <c r="AB777" s="200"/>
      <c r="AO777" s="100"/>
      <c r="AP777" s="100"/>
      <c r="AQ777" s="100"/>
      <c r="AR777" s="100"/>
    </row>
    <row r="778" ht="14.25" customHeight="1">
      <c r="AB778" s="200"/>
      <c r="AO778" s="100"/>
      <c r="AP778" s="100"/>
      <c r="AQ778" s="100"/>
      <c r="AR778" s="100"/>
    </row>
    <row r="779" ht="14.25" customHeight="1">
      <c r="AB779" s="200"/>
      <c r="AO779" s="100"/>
      <c r="AP779" s="100"/>
      <c r="AQ779" s="100"/>
      <c r="AR779" s="100"/>
    </row>
    <row r="780" ht="14.25" customHeight="1">
      <c r="AB780" s="200"/>
      <c r="AO780" s="100"/>
      <c r="AP780" s="100"/>
      <c r="AQ780" s="100"/>
      <c r="AR780" s="100"/>
    </row>
    <row r="781" ht="14.25" customHeight="1">
      <c r="AB781" s="200"/>
      <c r="AO781" s="100"/>
      <c r="AP781" s="100"/>
      <c r="AQ781" s="100"/>
      <c r="AR781" s="100"/>
    </row>
    <row r="782" ht="14.25" customHeight="1">
      <c r="AB782" s="200"/>
      <c r="AO782" s="100"/>
      <c r="AP782" s="100"/>
      <c r="AQ782" s="100"/>
      <c r="AR782" s="100"/>
    </row>
    <row r="783" ht="14.25" customHeight="1">
      <c r="AB783" s="200"/>
      <c r="AO783" s="100"/>
      <c r="AP783" s="100"/>
      <c r="AQ783" s="100"/>
      <c r="AR783" s="100"/>
    </row>
    <row r="784" ht="14.25" customHeight="1">
      <c r="AB784" s="200"/>
      <c r="AO784" s="100"/>
      <c r="AP784" s="100"/>
      <c r="AQ784" s="100"/>
      <c r="AR784" s="100"/>
    </row>
    <row r="785" ht="14.25" customHeight="1">
      <c r="AB785" s="200"/>
      <c r="AO785" s="100"/>
      <c r="AP785" s="100"/>
      <c r="AQ785" s="100"/>
      <c r="AR785" s="100"/>
    </row>
    <row r="786" ht="14.25" customHeight="1">
      <c r="AB786" s="200"/>
      <c r="AO786" s="100"/>
      <c r="AP786" s="100"/>
      <c r="AQ786" s="100"/>
      <c r="AR786" s="100"/>
    </row>
    <row r="787" ht="14.25" customHeight="1">
      <c r="AB787" s="200"/>
      <c r="AO787" s="100"/>
      <c r="AP787" s="100"/>
      <c r="AQ787" s="100"/>
      <c r="AR787" s="100"/>
    </row>
    <row r="788" ht="14.25" customHeight="1">
      <c r="AB788" s="200"/>
      <c r="AO788" s="100"/>
      <c r="AP788" s="100"/>
      <c r="AQ788" s="100"/>
      <c r="AR788" s="100"/>
    </row>
    <row r="789" ht="14.25" customHeight="1">
      <c r="AB789" s="200"/>
      <c r="AO789" s="100"/>
      <c r="AP789" s="100"/>
      <c r="AQ789" s="100"/>
      <c r="AR789" s="100"/>
    </row>
    <row r="790" ht="14.25" customHeight="1">
      <c r="AB790" s="200"/>
      <c r="AO790" s="100"/>
      <c r="AP790" s="100"/>
      <c r="AQ790" s="100"/>
      <c r="AR790" s="100"/>
    </row>
    <row r="791" ht="14.25" customHeight="1">
      <c r="AB791" s="200"/>
      <c r="AO791" s="100"/>
      <c r="AP791" s="100"/>
      <c r="AQ791" s="100"/>
      <c r="AR791" s="100"/>
    </row>
    <row r="792" ht="14.25" customHeight="1">
      <c r="AB792" s="200"/>
      <c r="AO792" s="100"/>
      <c r="AP792" s="100"/>
      <c r="AQ792" s="100"/>
      <c r="AR792" s="100"/>
    </row>
    <row r="793" ht="14.25" customHeight="1">
      <c r="AB793" s="200"/>
      <c r="AO793" s="100"/>
      <c r="AP793" s="100"/>
      <c r="AQ793" s="100"/>
      <c r="AR793" s="100"/>
    </row>
    <row r="794" ht="14.25" customHeight="1">
      <c r="AB794" s="200"/>
      <c r="AO794" s="100"/>
      <c r="AP794" s="100"/>
      <c r="AQ794" s="100"/>
      <c r="AR794" s="100"/>
    </row>
    <row r="795" ht="14.25" customHeight="1">
      <c r="AB795" s="200"/>
      <c r="AO795" s="100"/>
      <c r="AP795" s="100"/>
      <c r="AQ795" s="100"/>
      <c r="AR795" s="100"/>
    </row>
    <row r="796" ht="14.25" customHeight="1">
      <c r="AB796" s="200"/>
      <c r="AO796" s="100"/>
      <c r="AP796" s="100"/>
      <c r="AQ796" s="100"/>
      <c r="AR796" s="100"/>
    </row>
    <row r="797" ht="14.25" customHeight="1">
      <c r="AB797" s="200"/>
      <c r="AO797" s="100"/>
      <c r="AP797" s="100"/>
      <c r="AQ797" s="100"/>
      <c r="AR797" s="100"/>
    </row>
    <row r="798" ht="14.25" customHeight="1">
      <c r="AB798" s="200"/>
      <c r="AO798" s="100"/>
      <c r="AP798" s="100"/>
      <c r="AQ798" s="100"/>
      <c r="AR798" s="100"/>
    </row>
    <row r="799" ht="14.25" customHeight="1">
      <c r="AB799" s="200"/>
      <c r="AO799" s="100"/>
      <c r="AP799" s="100"/>
      <c r="AQ799" s="100"/>
      <c r="AR799" s="100"/>
    </row>
    <row r="800" ht="14.25" customHeight="1">
      <c r="AB800" s="200"/>
      <c r="AO800" s="100"/>
      <c r="AP800" s="100"/>
      <c r="AQ800" s="100"/>
      <c r="AR800" s="100"/>
    </row>
    <row r="801" ht="14.25" customHeight="1">
      <c r="AB801" s="200"/>
      <c r="AO801" s="100"/>
      <c r="AP801" s="100"/>
      <c r="AQ801" s="100"/>
      <c r="AR801" s="100"/>
    </row>
    <row r="802" ht="14.25" customHeight="1">
      <c r="AB802" s="200"/>
      <c r="AO802" s="100"/>
      <c r="AP802" s="100"/>
      <c r="AQ802" s="100"/>
      <c r="AR802" s="100"/>
    </row>
    <row r="803" ht="14.25" customHeight="1">
      <c r="AB803" s="200"/>
      <c r="AO803" s="100"/>
      <c r="AP803" s="100"/>
      <c r="AQ803" s="100"/>
      <c r="AR803" s="100"/>
    </row>
    <row r="804" ht="14.25" customHeight="1">
      <c r="AB804" s="200"/>
      <c r="AO804" s="100"/>
      <c r="AP804" s="100"/>
      <c r="AQ804" s="100"/>
      <c r="AR804" s="100"/>
    </row>
    <row r="805" ht="14.25" customHeight="1">
      <c r="AB805" s="200"/>
      <c r="AO805" s="100"/>
      <c r="AP805" s="100"/>
      <c r="AQ805" s="100"/>
      <c r="AR805" s="100"/>
    </row>
    <row r="806" ht="14.25" customHeight="1">
      <c r="AB806" s="200"/>
      <c r="AO806" s="100"/>
      <c r="AP806" s="100"/>
      <c r="AQ806" s="100"/>
      <c r="AR806" s="100"/>
    </row>
    <row r="807" ht="14.25" customHeight="1">
      <c r="AB807" s="200"/>
      <c r="AO807" s="100"/>
      <c r="AP807" s="100"/>
      <c r="AQ807" s="100"/>
      <c r="AR807" s="100"/>
    </row>
    <row r="808" ht="14.25" customHeight="1">
      <c r="AB808" s="200"/>
      <c r="AO808" s="100"/>
      <c r="AP808" s="100"/>
      <c r="AQ808" s="100"/>
      <c r="AR808" s="100"/>
    </row>
    <row r="809" ht="14.25" customHeight="1">
      <c r="AB809" s="200"/>
      <c r="AO809" s="100"/>
      <c r="AP809" s="100"/>
      <c r="AQ809" s="100"/>
      <c r="AR809" s="100"/>
    </row>
    <row r="810" ht="14.25" customHeight="1">
      <c r="AB810" s="200"/>
      <c r="AO810" s="100"/>
      <c r="AP810" s="100"/>
      <c r="AQ810" s="100"/>
      <c r="AR810" s="100"/>
    </row>
    <row r="811" ht="14.25" customHeight="1">
      <c r="AB811" s="200"/>
      <c r="AO811" s="100"/>
      <c r="AP811" s="100"/>
      <c r="AQ811" s="100"/>
      <c r="AR811" s="100"/>
    </row>
    <row r="812" ht="14.25" customHeight="1">
      <c r="AB812" s="200"/>
      <c r="AO812" s="100"/>
      <c r="AP812" s="100"/>
      <c r="AQ812" s="100"/>
      <c r="AR812" s="100"/>
    </row>
    <row r="813" ht="14.25" customHeight="1">
      <c r="AB813" s="200"/>
      <c r="AO813" s="100"/>
      <c r="AP813" s="100"/>
      <c r="AQ813" s="100"/>
      <c r="AR813" s="100"/>
    </row>
    <row r="814" ht="14.25" customHeight="1">
      <c r="AB814" s="200"/>
      <c r="AO814" s="100"/>
      <c r="AP814" s="100"/>
      <c r="AQ814" s="100"/>
      <c r="AR814" s="100"/>
    </row>
    <row r="815" ht="14.25" customHeight="1">
      <c r="AB815" s="200"/>
      <c r="AO815" s="100"/>
      <c r="AP815" s="100"/>
      <c r="AQ815" s="100"/>
      <c r="AR815" s="100"/>
    </row>
    <row r="816" ht="14.25" customHeight="1">
      <c r="AB816" s="200"/>
      <c r="AO816" s="100"/>
      <c r="AP816" s="100"/>
      <c r="AQ816" s="100"/>
      <c r="AR816" s="100"/>
    </row>
    <row r="817" ht="14.25" customHeight="1">
      <c r="AB817" s="200"/>
      <c r="AO817" s="100"/>
      <c r="AP817" s="100"/>
      <c r="AQ817" s="100"/>
      <c r="AR817" s="100"/>
    </row>
    <row r="818" ht="14.25" customHeight="1">
      <c r="AB818" s="200"/>
      <c r="AO818" s="100"/>
      <c r="AP818" s="100"/>
      <c r="AQ818" s="100"/>
      <c r="AR818" s="100"/>
    </row>
    <row r="819" ht="14.25" customHeight="1">
      <c r="AB819" s="200"/>
      <c r="AO819" s="100"/>
      <c r="AP819" s="100"/>
      <c r="AQ819" s="100"/>
      <c r="AR819" s="100"/>
    </row>
    <row r="820" ht="14.25" customHeight="1">
      <c r="AB820" s="200"/>
      <c r="AO820" s="100"/>
      <c r="AP820" s="100"/>
      <c r="AQ820" s="100"/>
      <c r="AR820" s="100"/>
    </row>
    <row r="821" ht="14.25" customHeight="1">
      <c r="AB821" s="200"/>
      <c r="AO821" s="100"/>
      <c r="AP821" s="100"/>
      <c r="AQ821" s="100"/>
      <c r="AR821" s="100"/>
    </row>
    <row r="822" ht="14.25" customHeight="1">
      <c r="AB822" s="200"/>
      <c r="AO822" s="100"/>
      <c r="AP822" s="100"/>
      <c r="AQ822" s="100"/>
      <c r="AR822" s="100"/>
    </row>
    <row r="823" ht="14.25" customHeight="1">
      <c r="AB823" s="200"/>
      <c r="AO823" s="100"/>
      <c r="AP823" s="100"/>
      <c r="AQ823" s="100"/>
      <c r="AR823" s="100"/>
    </row>
    <row r="824" ht="14.25" customHeight="1">
      <c r="AB824" s="200"/>
      <c r="AO824" s="100"/>
      <c r="AP824" s="100"/>
      <c r="AQ824" s="100"/>
      <c r="AR824" s="100"/>
    </row>
    <row r="825" ht="14.25" customHeight="1">
      <c r="AB825" s="200"/>
      <c r="AO825" s="100"/>
      <c r="AP825" s="100"/>
      <c r="AQ825" s="100"/>
      <c r="AR825" s="100"/>
    </row>
    <row r="826" ht="14.25" customHeight="1">
      <c r="AB826" s="200"/>
      <c r="AO826" s="100"/>
      <c r="AP826" s="100"/>
      <c r="AQ826" s="100"/>
      <c r="AR826" s="100"/>
    </row>
    <row r="827" ht="14.25" customHeight="1">
      <c r="AB827" s="200"/>
      <c r="AO827" s="100"/>
      <c r="AP827" s="100"/>
      <c r="AQ827" s="100"/>
      <c r="AR827" s="100"/>
    </row>
    <row r="828" ht="14.25" customHeight="1">
      <c r="AB828" s="200"/>
      <c r="AO828" s="100"/>
      <c r="AP828" s="100"/>
      <c r="AQ828" s="100"/>
      <c r="AR828" s="100"/>
    </row>
    <row r="829" ht="14.25" customHeight="1">
      <c r="AB829" s="200"/>
      <c r="AO829" s="100"/>
      <c r="AP829" s="100"/>
      <c r="AQ829" s="100"/>
      <c r="AR829" s="100"/>
    </row>
    <row r="830" ht="14.25" customHeight="1">
      <c r="AB830" s="200"/>
      <c r="AO830" s="100"/>
      <c r="AP830" s="100"/>
      <c r="AQ830" s="100"/>
      <c r="AR830" s="100"/>
    </row>
    <row r="831" ht="14.25" customHeight="1">
      <c r="AB831" s="200"/>
      <c r="AO831" s="100"/>
      <c r="AP831" s="100"/>
      <c r="AQ831" s="100"/>
      <c r="AR831" s="100"/>
    </row>
    <row r="832" ht="14.25" customHeight="1">
      <c r="AB832" s="200"/>
      <c r="AO832" s="100"/>
      <c r="AP832" s="100"/>
      <c r="AQ832" s="100"/>
      <c r="AR832" s="100"/>
    </row>
    <row r="833" ht="14.25" customHeight="1">
      <c r="AB833" s="200"/>
      <c r="AO833" s="100"/>
      <c r="AP833" s="100"/>
      <c r="AQ833" s="100"/>
      <c r="AR833" s="100"/>
    </row>
    <row r="834" ht="14.25" customHeight="1">
      <c r="AB834" s="200"/>
      <c r="AO834" s="100"/>
      <c r="AP834" s="100"/>
      <c r="AQ834" s="100"/>
      <c r="AR834" s="100"/>
    </row>
    <row r="835" ht="14.25" customHeight="1">
      <c r="AB835" s="200"/>
      <c r="AO835" s="100"/>
      <c r="AP835" s="100"/>
      <c r="AQ835" s="100"/>
      <c r="AR835" s="100"/>
    </row>
    <row r="836" ht="14.25" customHeight="1">
      <c r="AB836" s="200"/>
      <c r="AO836" s="100"/>
      <c r="AP836" s="100"/>
      <c r="AQ836" s="100"/>
      <c r="AR836" s="100"/>
    </row>
    <row r="837" ht="14.25" customHeight="1">
      <c r="AB837" s="200"/>
      <c r="AO837" s="100"/>
      <c r="AP837" s="100"/>
      <c r="AQ837" s="100"/>
      <c r="AR837" s="100"/>
    </row>
    <row r="838" ht="14.25" customHeight="1">
      <c r="AB838" s="200"/>
      <c r="AO838" s="100"/>
      <c r="AP838" s="100"/>
      <c r="AQ838" s="100"/>
      <c r="AR838" s="100"/>
    </row>
    <row r="839" ht="14.25" customHeight="1">
      <c r="AB839" s="200"/>
      <c r="AO839" s="100"/>
      <c r="AP839" s="100"/>
      <c r="AQ839" s="100"/>
      <c r="AR839" s="100"/>
    </row>
    <row r="840" ht="14.25" customHeight="1">
      <c r="AB840" s="200"/>
      <c r="AO840" s="100"/>
      <c r="AP840" s="100"/>
      <c r="AQ840" s="100"/>
      <c r="AR840" s="100"/>
    </row>
    <row r="841" ht="14.25" customHeight="1">
      <c r="AB841" s="200"/>
      <c r="AO841" s="100"/>
      <c r="AP841" s="100"/>
      <c r="AQ841" s="100"/>
      <c r="AR841" s="100"/>
    </row>
    <row r="842" ht="14.25" customHeight="1">
      <c r="AB842" s="200"/>
      <c r="AO842" s="100"/>
      <c r="AP842" s="100"/>
      <c r="AQ842" s="100"/>
      <c r="AR842" s="100"/>
    </row>
    <row r="843" ht="14.25" customHeight="1">
      <c r="AB843" s="200"/>
      <c r="AO843" s="100"/>
      <c r="AP843" s="100"/>
      <c r="AQ843" s="100"/>
      <c r="AR843" s="100"/>
    </row>
    <row r="844" ht="14.25" customHeight="1">
      <c r="AB844" s="200"/>
      <c r="AO844" s="100"/>
      <c r="AP844" s="100"/>
      <c r="AQ844" s="100"/>
      <c r="AR844" s="100"/>
    </row>
    <row r="845" ht="14.25" customHeight="1">
      <c r="AB845" s="200"/>
      <c r="AO845" s="100"/>
      <c r="AP845" s="100"/>
      <c r="AQ845" s="100"/>
      <c r="AR845" s="100"/>
    </row>
    <row r="846" ht="14.25" customHeight="1">
      <c r="AB846" s="200"/>
      <c r="AO846" s="100"/>
      <c r="AP846" s="100"/>
      <c r="AQ846" s="100"/>
      <c r="AR846" s="100"/>
    </row>
    <row r="847" ht="14.25" customHeight="1">
      <c r="AB847" s="200"/>
      <c r="AO847" s="100"/>
      <c r="AP847" s="100"/>
      <c r="AQ847" s="100"/>
      <c r="AR847" s="100"/>
    </row>
    <row r="848" ht="14.25" customHeight="1">
      <c r="AB848" s="200"/>
      <c r="AO848" s="100"/>
      <c r="AP848" s="100"/>
      <c r="AQ848" s="100"/>
      <c r="AR848" s="100"/>
    </row>
    <row r="849" ht="14.25" customHeight="1">
      <c r="AB849" s="200"/>
      <c r="AO849" s="100"/>
      <c r="AP849" s="100"/>
      <c r="AQ849" s="100"/>
      <c r="AR849" s="100"/>
    </row>
    <row r="850" ht="14.25" customHeight="1">
      <c r="AB850" s="200"/>
      <c r="AO850" s="100"/>
      <c r="AP850" s="100"/>
      <c r="AQ850" s="100"/>
      <c r="AR850" s="100"/>
    </row>
    <row r="851" ht="14.25" customHeight="1">
      <c r="AB851" s="200"/>
      <c r="AO851" s="100"/>
      <c r="AP851" s="100"/>
      <c r="AQ851" s="100"/>
      <c r="AR851" s="100"/>
    </row>
    <row r="852" ht="14.25" customHeight="1">
      <c r="AB852" s="200"/>
      <c r="AO852" s="100"/>
      <c r="AP852" s="100"/>
      <c r="AQ852" s="100"/>
      <c r="AR852" s="100"/>
    </row>
    <row r="853" ht="14.25" customHeight="1">
      <c r="AB853" s="200"/>
      <c r="AO853" s="100"/>
      <c r="AP853" s="100"/>
      <c r="AQ853" s="100"/>
      <c r="AR853" s="100"/>
    </row>
    <row r="854" ht="14.25" customHeight="1">
      <c r="AB854" s="200"/>
      <c r="AO854" s="100"/>
      <c r="AP854" s="100"/>
      <c r="AQ854" s="100"/>
      <c r="AR854" s="100"/>
    </row>
    <row r="855" ht="14.25" customHeight="1">
      <c r="AB855" s="200"/>
      <c r="AO855" s="100"/>
      <c r="AP855" s="100"/>
      <c r="AQ855" s="100"/>
      <c r="AR855" s="100"/>
    </row>
    <row r="856" ht="14.25" customHeight="1">
      <c r="AB856" s="200"/>
      <c r="AO856" s="100"/>
      <c r="AP856" s="100"/>
      <c r="AQ856" s="100"/>
      <c r="AR856" s="100"/>
    </row>
    <row r="857" ht="14.25" customHeight="1">
      <c r="AB857" s="200"/>
      <c r="AO857" s="100"/>
      <c r="AP857" s="100"/>
      <c r="AQ857" s="100"/>
      <c r="AR857" s="100"/>
    </row>
    <row r="858" ht="14.25" customHeight="1">
      <c r="AB858" s="200"/>
      <c r="AO858" s="100"/>
      <c r="AP858" s="100"/>
      <c r="AQ858" s="100"/>
      <c r="AR858" s="100"/>
    </row>
    <row r="859" ht="14.25" customHeight="1">
      <c r="AB859" s="200"/>
      <c r="AO859" s="100"/>
      <c r="AP859" s="100"/>
      <c r="AQ859" s="100"/>
      <c r="AR859" s="100"/>
    </row>
    <row r="860" ht="14.25" customHeight="1">
      <c r="AB860" s="200"/>
      <c r="AO860" s="100"/>
      <c r="AP860" s="100"/>
      <c r="AQ860" s="100"/>
      <c r="AR860" s="100"/>
    </row>
    <row r="861" ht="14.25" customHeight="1">
      <c r="AB861" s="200"/>
      <c r="AO861" s="100"/>
      <c r="AP861" s="100"/>
      <c r="AQ861" s="100"/>
      <c r="AR861" s="100"/>
    </row>
    <row r="862" ht="14.25" customHeight="1">
      <c r="AB862" s="200"/>
      <c r="AO862" s="100"/>
      <c r="AP862" s="100"/>
      <c r="AQ862" s="100"/>
      <c r="AR862" s="100"/>
    </row>
    <row r="863" ht="14.25" customHeight="1">
      <c r="AB863" s="200"/>
      <c r="AO863" s="100"/>
      <c r="AP863" s="100"/>
      <c r="AQ863" s="100"/>
      <c r="AR863" s="100"/>
    </row>
    <row r="864" ht="14.25" customHeight="1">
      <c r="AB864" s="200"/>
      <c r="AO864" s="100"/>
      <c r="AP864" s="100"/>
      <c r="AQ864" s="100"/>
      <c r="AR864" s="100"/>
    </row>
    <row r="865" ht="14.25" customHeight="1">
      <c r="AB865" s="200"/>
      <c r="AO865" s="100"/>
      <c r="AP865" s="100"/>
      <c r="AQ865" s="100"/>
      <c r="AR865" s="100"/>
    </row>
    <row r="866" ht="14.25" customHeight="1">
      <c r="AB866" s="200"/>
      <c r="AO866" s="100"/>
      <c r="AP866" s="100"/>
      <c r="AQ866" s="100"/>
      <c r="AR866" s="100"/>
    </row>
    <row r="867" ht="14.25" customHeight="1">
      <c r="AB867" s="200"/>
      <c r="AO867" s="100"/>
      <c r="AP867" s="100"/>
      <c r="AQ867" s="100"/>
      <c r="AR867" s="100"/>
    </row>
    <row r="868" ht="14.25" customHeight="1">
      <c r="AB868" s="200"/>
      <c r="AO868" s="100"/>
      <c r="AP868" s="100"/>
      <c r="AQ868" s="100"/>
      <c r="AR868" s="100"/>
    </row>
    <row r="869" ht="14.25" customHeight="1">
      <c r="AB869" s="200"/>
      <c r="AO869" s="100"/>
      <c r="AP869" s="100"/>
      <c r="AQ869" s="100"/>
      <c r="AR869" s="100"/>
    </row>
    <row r="870" ht="14.25" customHeight="1">
      <c r="AB870" s="200"/>
      <c r="AO870" s="100"/>
      <c r="AP870" s="100"/>
      <c r="AQ870" s="100"/>
      <c r="AR870" s="100"/>
    </row>
    <row r="871" ht="14.25" customHeight="1">
      <c r="AB871" s="200"/>
      <c r="AO871" s="100"/>
      <c r="AP871" s="100"/>
      <c r="AQ871" s="100"/>
      <c r="AR871" s="100"/>
    </row>
    <row r="872" ht="14.25" customHeight="1">
      <c r="AB872" s="200"/>
      <c r="AO872" s="100"/>
      <c r="AP872" s="100"/>
      <c r="AQ872" s="100"/>
      <c r="AR872" s="100"/>
    </row>
    <row r="873" ht="14.25" customHeight="1">
      <c r="AB873" s="200"/>
      <c r="AO873" s="100"/>
      <c r="AP873" s="100"/>
      <c r="AQ873" s="100"/>
      <c r="AR873" s="100"/>
    </row>
    <row r="874" ht="14.25" customHeight="1">
      <c r="AB874" s="200"/>
      <c r="AO874" s="100"/>
      <c r="AP874" s="100"/>
      <c r="AQ874" s="100"/>
      <c r="AR874" s="100"/>
    </row>
    <row r="875" ht="14.25" customHeight="1">
      <c r="AB875" s="200"/>
      <c r="AO875" s="100"/>
      <c r="AP875" s="100"/>
      <c r="AQ875" s="100"/>
      <c r="AR875" s="100"/>
    </row>
    <row r="876" ht="14.25" customHeight="1">
      <c r="AB876" s="200"/>
      <c r="AO876" s="100"/>
      <c r="AP876" s="100"/>
      <c r="AQ876" s="100"/>
      <c r="AR876" s="100"/>
    </row>
    <row r="877" ht="14.25" customHeight="1">
      <c r="AB877" s="200"/>
      <c r="AO877" s="100"/>
      <c r="AP877" s="100"/>
      <c r="AQ877" s="100"/>
      <c r="AR877" s="100"/>
    </row>
    <row r="878" ht="14.25" customHeight="1">
      <c r="AB878" s="200"/>
      <c r="AO878" s="100"/>
      <c r="AP878" s="100"/>
      <c r="AQ878" s="100"/>
      <c r="AR878" s="100"/>
    </row>
    <row r="879" ht="14.25" customHeight="1">
      <c r="AB879" s="200"/>
      <c r="AO879" s="100"/>
      <c r="AP879" s="100"/>
      <c r="AQ879" s="100"/>
      <c r="AR879" s="100"/>
    </row>
    <row r="880" ht="14.25" customHeight="1">
      <c r="AB880" s="200"/>
      <c r="AO880" s="100"/>
      <c r="AP880" s="100"/>
      <c r="AQ880" s="100"/>
      <c r="AR880" s="100"/>
    </row>
    <row r="881" ht="14.25" customHeight="1">
      <c r="AB881" s="200"/>
      <c r="AO881" s="100"/>
      <c r="AP881" s="100"/>
      <c r="AQ881" s="100"/>
      <c r="AR881" s="100"/>
    </row>
    <row r="882" ht="14.25" customHeight="1">
      <c r="AB882" s="200"/>
      <c r="AO882" s="100"/>
      <c r="AP882" s="100"/>
      <c r="AQ882" s="100"/>
      <c r="AR882" s="100"/>
    </row>
    <row r="883" ht="14.25" customHeight="1">
      <c r="AB883" s="200"/>
      <c r="AO883" s="100"/>
      <c r="AP883" s="100"/>
      <c r="AQ883" s="100"/>
      <c r="AR883" s="100"/>
    </row>
    <row r="884" ht="14.25" customHeight="1">
      <c r="AB884" s="200"/>
      <c r="AO884" s="100"/>
      <c r="AP884" s="100"/>
      <c r="AQ884" s="100"/>
      <c r="AR884" s="100"/>
    </row>
    <row r="885" ht="14.25" customHeight="1">
      <c r="AB885" s="200"/>
      <c r="AO885" s="100"/>
      <c r="AP885" s="100"/>
      <c r="AQ885" s="100"/>
      <c r="AR885" s="100"/>
    </row>
    <row r="886" ht="14.25" customHeight="1">
      <c r="AB886" s="200"/>
      <c r="AO886" s="100"/>
      <c r="AP886" s="100"/>
      <c r="AQ886" s="100"/>
      <c r="AR886" s="100"/>
    </row>
    <row r="887" ht="14.25" customHeight="1">
      <c r="AB887" s="200"/>
      <c r="AO887" s="100"/>
      <c r="AP887" s="100"/>
      <c r="AQ887" s="100"/>
      <c r="AR887" s="100"/>
    </row>
    <row r="888" ht="14.25" customHeight="1">
      <c r="AB888" s="200"/>
      <c r="AO888" s="100"/>
      <c r="AP888" s="100"/>
      <c r="AQ888" s="100"/>
      <c r="AR888" s="100"/>
    </row>
    <row r="889" ht="14.25" customHeight="1">
      <c r="AB889" s="200"/>
      <c r="AO889" s="100"/>
      <c r="AP889" s="100"/>
      <c r="AQ889" s="100"/>
      <c r="AR889" s="100"/>
    </row>
    <row r="890" ht="14.25" customHeight="1">
      <c r="AB890" s="200"/>
      <c r="AO890" s="100"/>
      <c r="AP890" s="100"/>
      <c r="AQ890" s="100"/>
      <c r="AR890" s="100"/>
    </row>
    <row r="891" ht="14.25" customHeight="1">
      <c r="AB891" s="200"/>
      <c r="AO891" s="100"/>
      <c r="AP891" s="100"/>
      <c r="AQ891" s="100"/>
      <c r="AR891" s="100"/>
    </row>
    <row r="892" ht="14.25" customHeight="1">
      <c r="AB892" s="200"/>
      <c r="AO892" s="100"/>
      <c r="AP892" s="100"/>
      <c r="AQ892" s="100"/>
      <c r="AR892" s="100"/>
    </row>
    <row r="893" ht="14.25" customHeight="1">
      <c r="AB893" s="200"/>
      <c r="AO893" s="100"/>
      <c r="AP893" s="100"/>
      <c r="AQ893" s="100"/>
      <c r="AR893" s="100"/>
    </row>
    <row r="894" ht="14.25" customHeight="1">
      <c r="AB894" s="200"/>
      <c r="AO894" s="100"/>
      <c r="AP894" s="100"/>
      <c r="AQ894" s="100"/>
      <c r="AR894" s="100"/>
    </row>
    <row r="895" ht="14.25" customHeight="1">
      <c r="AB895" s="200"/>
      <c r="AO895" s="100"/>
      <c r="AP895" s="100"/>
      <c r="AQ895" s="100"/>
      <c r="AR895" s="100"/>
    </row>
    <row r="896" ht="14.25" customHeight="1">
      <c r="AB896" s="200"/>
      <c r="AO896" s="100"/>
      <c r="AP896" s="100"/>
      <c r="AQ896" s="100"/>
      <c r="AR896" s="100"/>
    </row>
    <row r="897" ht="14.25" customHeight="1">
      <c r="AB897" s="200"/>
      <c r="AO897" s="100"/>
      <c r="AP897" s="100"/>
      <c r="AQ897" s="100"/>
      <c r="AR897" s="100"/>
    </row>
    <row r="898" ht="14.25" customHeight="1">
      <c r="AB898" s="200"/>
      <c r="AO898" s="100"/>
      <c r="AP898" s="100"/>
      <c r="AQ898" s="100"/>
      <c r="AR898" s="100"/>
    </row>
    <row r="899" ht="14.25" customHeight="1">
      <c r="AB899" s="200"/>
      <c r="AO899" s="100"/>
      <c r="AP899" s="100"/>
      <c r="AQ899" s="100"/>
      <c r="AR899" s="100"/>
    </row>
    <row r="900" ht="14.25" customHeight="1">
      <c r="AB900" s="200"/>
      <c r="AO900" s="100"/>
      <c r="AP900" s="100"/>
      <c r="AQ900" s="100"/>
      <c r="AR900" s="100"/>
    </row>
    <row r="901" ht="14.25" customHeight="1">
      <c r="AB901" s="200"/>
      <c r="AO901" s="100"/>
      <c r="AP901" s="100"/>
      <c r="AQ901" s="100"/>
      <c r="AR901" s="100"/>
    </row>
    <row r="902" ht="14.25" customHeight="1">
      <c r="AB902" s="200"/>
      <c r="AO902" s="100"/>
      <c r="AP902" s="100"/>
      <c r="AQ902" s="100"/>
      <c r="AR902" s="100"/>
    </row>
    <row r="903" ht="14.25" customHeight="1">
      <c r="AB903" s="200"/>
      <c r="AO903" s="100"/>
      <c r="AP903" s="100"/>
      <c r="AQ903" s="100"/>
      <c r="AR903" s="100"/>
    </row>
    <row r="904" ht="14.25" customHeight="1">
      <c r="AB904" s="200"/>
      <c r="AO904" s="100"/>
      <c r="AP904" s="100"/>
      <c r="AQ904" s="100"/>
      <c r="AR904" s="100"/>
    </row>
    <row r="905" ht="14.25" customHeight="1">
      <c r="AB905" s="200"/>
      <c r="AO905" s="100"/>
      <c r="AP905" s="100"/>
      <c r="AQ905" s="100"/>
      <c r="AR905" s="100"/>
    </row>
    <row r="906" ht="14.25" customHeight="1">
      <c r="AB906" s="200"/>
      <c r="AO906" s="100"/>
      <c r="AP906" s="100"/>
      <c r="AQ906" s="100"/>
      <c r="AR906" s="100"/>
    </row>
    <row r="907" ht="14.25" customHeight="1">
      <c r="AB907" s="200"/>
      <c r="AO907" s="100"/>
      <c r="AP907" s="100"/>
      <c r="AQ907" s="100"/>
      <c r="AR907" s="100"/>
    </row>
    <row r="908" ht="14.25" customHeight="1">
      <c r="AB908" s="200"/>
      <c r="AO908" s="100"/>
      <c r="AP908" s="100"/>
      <c r="AQ908" s="100"/>
      <c r="AR908" s="100"/>
    </row>
    <row r="909" ht="14.25" customHeight="1">
      <c r="AB909" s="200"/>
      <c r="AO909" s="100"/>
      <c r="AP909" s="100"/>
      <c r="AQ909" s="100"/>
      <c r="AR909" s="100"/>
    </row>
    <row r="910" ht="14.25" customHeight="1">
      <c r="AB910" s="200"/>
      <c r="AO910" s="100"/>
      <c r="AP910" s="100"/>
      <c r="AQ910" s="100"/>
      <c r="AR910" s="100"/>
    </row>
    <row r="911" ht="14.25" customHeight="1">
      <c r="AB911" s="200"/>
      <c r="AO911" s="100"/>
      <c r="AP911" s="100"/>
      <c r="AQ911" s="100"/>
      <c r="AR911" s="100"/>
    </row>
    <row r="912" ht="14.25" customHeight="1">
      <c r="AB912" s="200"/>
      <c r="AO912" s="100"/>
      <c r="AP912" s="100"/>
      <c r="AQ912" s="100"/>
      <c r="AR912" s="100"/>
    </row>
    <row r="913" ht="14.25" customHeight="1">
      <c r="AB913" s="200"/>
      <c r="AO913" s="100"/>
      <c r="AP913" s="100"/>
      <c r="AQ913" s="100"/>
      <c r="AR913" s="100"/>
    </row>
    <row r="914" ht="14.25" customHeight="1">
      <c r="AB914" s="200"/>
      <c r="AO914" s="100"/>
      <c r="AP914" s="100"/>
      <c r="AQ914" s="100"/>
      <c r="AR914" s="100"/>
    </row>
    <row r="915" ht="14.25" customHeight="1">
      <c r="AB915" s="200"/>
      <c r="AO915" s="100"/>
      <c r="AP915" s="100"/>
      <c r="AQ915" s="100"/>
      <c r="AR915" s="100"/>
    </row>
    <row r="916" ht="14.25" customHeight="1">
      <c r="AB916" s="200"/>
      <c r="AO916" s="100"/>
      <c r="AP916" s="100"/>
      <c r="AQ916" s="100"/>
      <c r="AR916" s="100"/>
    </row>
    <row r="917" ht="14.25" customHeight="1">
      <c r="AB917" s="200"/>
      <c r="AO917" s="100"/>
      <c r="AP917" s="100"/>
      <c r="AQ917" s="100"/>
      <c r="AR917" s="100"/>
    </row>
    <row r="918" ht="14.25" customHeight="1">
      <c r="AB918" s="200"/>
      <c r="AO918" s="100"/>
      <c r="AP918" s="100"/>
      <c r="AQ918" s="100"/>
      <c r="AR918" s="100"/>
    </row>
    <row r="919" ht="14.25" customHeight="1">
      <c r="AB919" s="200"/>
      <c r="AO919" s="100"/>
      <c r="AP919" s="100"/>
      <c r="AQ919" s="100"/>
      <c r="AR919" s="100"/>
    </row>
    <row r="920" ht="14.25" customHeight="1">
      <c r="AB920" s="200"/>
      <c r="AO920" s="100"/>
      <c r="AP920" s="100"/>
      <c r="AQ920" s="100"/>
      <c r="AR920" s="100"/>
    </row>
    <row r="921" ht="14.25" customHeight="1">
      <c r="AB921" s="200"/>
      <c r="AO921" s="100"/>
      <c r="AP921" s="100"/>
      <c r="AQ921" s="100"/>
      <c r="AR921" s="100"/>
    </row>
    <row r="922" ht="14.25" customHeight="1">
      <c r="AB922" s="200"/>
      <c r="AO922" s="100"/>
      <c r="AP922" s="100"/>
      <c r="AQ922" s="100"/>
      <c r="AR922" s="100"/>
    </row>
    <row r="923" ht="14.25" customHeight="1">
      <c r="AB923" s="200"/>
      <c r="AO923" s="100"/>
      <c r="AP923" s="100"/>
      <c r="AQ923" s="100"/>
      <c r="AR923" s="100"/>
    </row>
    <row r="924" ht="14.25" customHeight="1">
      <c r="AB924" s="200"/>
      <c r="AO924" s="100"/>
      <c r="AP924" s="100"/>
      <c r="AQ924" s="100"/>
      <c r="AR924" s="100"/>
    </row>
    <row r="925" ht="14.25" customHeight="1">
      <c r="AB925" s="200"/>
      <c r="AO925" s="100"/>
      <c r="AP925" s="100"/>
      <c r="AQ925" s="100"/>
      <c r="AR925" s="100"/>
    </row>
    <row r="926" ht="14.25" customHeight="1">
      <c r="AB926" s="200"/>
      <c r="AO926" s="100"/>
      <c r="AP926" s="100"/>
      <c r="AQ926" s="100"/>
      <c r="AR926" s="100"/>
    </row>
    <row r="927" ht="14.25" customHeight="1">
      <c r="AB927" s="200"/>
      <c r="AO927" s="100"/>
      <c r="AP927" s="100"/>
      <c r="AQ927" s="100"/>
      <c r="AR927" s="100"/>
    </row>
    <row r="928" ht="14.25" customHeight="1">
      <c r="AB928" s="200"/>
      <c r="AO928" s="100"/>
      <c r="AP928" s="100"/>
      <c r="AQ928" s="100"/>
      <c r="AR928" s="100"/>
    </row>
    <row r="929" ht="14.25" customHeight="1">
      <c r="AB929" s="200"/>
      <c r="AO929" s="100"/>
      <c r="AP929" s="100"/>
      <c r="AQ929" s="100"/>
      <c r="AR929" s="100"/>
    </row>
    <row r="930" ht="14.25" customHeight="1">
      <c r="AB930" s="200"/>
      <c r="AO930" s="100"/>
      <c r="AP930" s="100"/>
      <c r="AQ930" s="100"/>
      <c r="AR930" s="100"/>
    </row>
    <row r="931" ht="14.25" customHeight="1">
      <c r="AB931" s="200"/>
      <c r="AO931" s="100"/>
      <c r="AP931" s="100"/>
      <c r="AQ931" s="100"/>
      <c r="AR931" s="100"/>
    </row>
    <row r="932" ht="14.25" customHeight="1">
      <c r="AB932" s="200"/>
      <c r="AO932" s="100"/>
      <c r="AP932" s="100"/>
      <c r="AQ932" s="100"/>
      <c r="AR932" s="100"/>
    </row>
    <row r="933" ht="14.25" customHeight="1">
      <c r="AB933" s="200"/>
      <c r="AO933" s="100"/>
      <c r="AP933" s="100"/>
      <c r="AQ933" s="100"/>
      <c r="AR933" s="100"/>
    </row>
    <row r="934" ht="14.25" customHeight="1">
      <c r="AB934" s="200"/>
      <c r="AO934" s="100"/>
      <c r="AP934" s="100"/>
      <c r="AQ934" s="100"/>
      <c r="AR934" s="100"/>
    </row>
    <row r="935" ht="14.25" customHeight="1">
      <c r="AB935" s="200"/>
      <c r="AO935" s="100"/>
      <c r="AP935" s="100"/>
      <c r="AQ935" s="100"/>
      <c r="AR935" s="100"/>
    </row>
    <row r="936" ht="14.25" customHeight="1">
      <c r="AB936" s="200"/>
      <c r="AO936" s="100"/>
      <c r="AP936" s="100"/>
      <c r="AQ936" s="100"/>
      <c r="AR936" s="100"/>
    </row>
    <row r="937" ht="14.25" customHeight="1">
      <c r="AB937" s="200"/>
      <c r="AO937" s="100"/>
      <c r="AP937" s="100"/>
      <c r="AQ937" s="100"/>
      <c r="AR937" s="100"/>
    </row>
    <row r="938" ht="14.25" customHeight="1">
      <c r="AB938" s="200"/>
      <c r="AO938" s="100"/>
      <c r="AP938" s="100"/>
      <c r="AQ938" s="100"/>
      <c r="AR938" s="100"/>
    </row>
    <row r="939" ht="14.25" customHeight="1">
      <c r="AB939" s="200"/>
      <c r="AO939" s="100"/>
      <c r="AP939" s="100"/>
      <c r="AQ939" s="100"/>
      <c r="AR939" s="100"/>
    </row>
    <row r="940" ht="14.25" customHeight="1">
      <c r="AB940" s="200"/>
      <c r="AO940" s="100"/>
      <c r="AP940" s="100"/>
      <c r="AQ940" s="100"/>
      <c r="AR940" s="100"/>
    </row>
    <row r="941" ht="14.25" customHeight="1">
      <c r="AB941" s="200"/>
      <c r="AO941" s="100"/>
      <c r="AP941" s="100"/>
      <c r="AQ941" s="100"/>
      <c r="AR941" s="100"/>
    </row>
    <row r="942" ht="14.25" customHeight="1">
      <c r="AB942" s="200"/>
      <c r="AO942" s="100"/>
      <c r="AP942" s="100"/>
      <c r="AQ942" s="100"/>
      <c r="AR942" s="100"/>
    </row>
    <row r="943" ht="14.25" customHeight="1">
      <c r="AB943" s="200"/>
      <c r="AO943" s="100"/>
      <c r="AP943" s="100"/>
      <c r="AQ943" s="100"/>
      <c r="AR943" s="100"/>
    </row>
    <row r="944" ht="14.25" customHeight="1">
      <c r="AB944" s="200"/>
      <c r="AO944" s="100"/>
      <c r="AP944" s="100"/>
      <c r="AQ944" s="100"/>
      <c r="AR944" s="100"/>
    </row>
    <row r="945" ht="14.25" customHeight="1">
      <c r="AB945" s="200"/>
      <c r="AO945" s="100"/>
      <c r="AP945" s="100"/>
      <c r="AQ945" s="100"/>
      <c r="AR945" s="100"/>
    </row>
    <row r="946" ht="14.25" customHeight="1">
      <c r="AB946" s="200"/>
      <c r="AO946" s="100"/>
      <c r="AP946" s="100"/>
      <c r="AQ946" s="100"/>
      <c r="AR946" s="100"/>
    </row>
    <row r="947" ht="14.25" customHeight="1">
      <c r="AB947" s="200"/>
      <c r="AO947" s="100"/>
      <c r="AP947" s="100"/>
      <c r="AQ947" s="100"/>
      <c r="AR947" s="100"/>
    </row>
    <row r="948" ht="14.25" customHeight="1">
      <c r="AB948" s="200"/>
      <c r="AO948" s="100"/>
      <c r="AP948" s="100"/>
      <c r="AQ948" s="100"/>
      <c r="AR948" s="100"/>
    </row>
    <row r="949" ht="14.25" customHeight="1">
      <c r="AB949" s="200"/>
      <c r="AO949" s="100"/>
      <c r="AP949" s="100"/>
      <c r="AQ949" s="100"/>
      <c r="AR949" s="100"/>
    </row>
    <row r="950" ht="14.25" customHeight="1">
      <c r="AB950" s="200"/>
      <c r="AO950" s="100"/>
      <c r="AP950" s="100"/>
      <c r="AQ950" s="100"/>
      <c r="AR950" s="100"/>
    </row>
    <row r="951" ht="14.25" customHeight="1">
      <c r="AB951" s="200"/>
      <c r="AO951" s="100"/>
      <c r="AP951" s="100"/>
      <c r="AQ951" s="100"/>
      <c r="AR951" s="100"/>
    </row>
    <row r="952" ht="14.25" customHeight="1">
      <c r="AB952" s="200"/>
      <c r="AO952" s="100"/>
      <c r="AP952" s="100"/>
      <c r="AQ952" s="100"/>
      <c r="AR952" s="100"/>
    </row>
    <row r="953" ht="14.25" customHeight="1">
      <c r="AB953" s="200"/>
      <c r="AO953" s="100"/>
      <c r="AP953" s="100"/>
      <c r="AQ953" s="100"/>
      <c r="AR953" s="100"/>
    </row>
    <row r="954" ht="14.25" customHeight="1">
      <c r="AB954" s="200"/>
      <c r="AO954" s="100"/>
      <c r="AP954" s="100"/>
      <c r="AQ954" s="100"/>
      <c r="AR954" s="100"/>
    </row>
    <row r="955" ht="14.25" customHeight="1">
      <c r="AB955" s="200"/>
      <c r="AO955" s="100"/>
      <c r="AP955" s="100"/>
      <c r="AQ955" s="100"/>
      <c r="AR955" s="100"/>
    </row>
    <row r="956" ht="14.25" customHeight="1">
      <c r="AB956" s="200"/>
      <c r="AO956" s="100"/>
      <c r="AP956" s="100"/>
      <c r="AQ956" s="100"/>
      <c r="AR956" s="100"/>
    </row>
    <row r="957" ht="14.25" customHeight="1">
      <c r="AB957" s="200"/>
      <c r="AO957" s="100"/>
      <c r="AP957" s="100"/>
      <c r="AQ957" s="100"/>
      <c r="AR957" s="100"/>
    </row>
    <row r="958" ht="14.25" customHeight="1">
      <c r="AB958" s="200"/>
      <c r="AO958" s="100"/>
      <c r="AP958" s="100"/>
      <c r="AQ958" s="100"/>
      <c r="AR958" s="100"/>
    </row>
    <row r="959" ht="14.25" customHeight="1">
      <c r="AB959" s="200"/>
      <c r="AO959" s="100"/>
      <c r="AP959" s="100"/>
      <c r="AQ959" s="100"/>
      <c r="AR959" s="100"/>
    </row>
    <row r="960" ht="14.25" customHeight="1">
      <c r="AB960" s="200"/>
      <c r="AO960" s="100"/>
      <c r="AP960" s="100"/>
      <c r="AQ960" s="100"/>
      <c r="AR960" s="100"/>
    </row>
    <row r="961" ht="14.25" customHeight="1">
      <c r="AB961" s="200"/>
      <c r="AO961" s="100"/>
      <c r="AP961" s="100"/>
      <c r="AQ961" s="100"/>
      <c r="AR961" s="100"/>
    </row>
    <row r="962" ht="14.25" customHeight="1">
      <c r="AB962" s="200"/>
      <c r="AO962" s="100"/>
      <c r="AP962" s="100"/>
      <c r="AQ962" s="100"/>
      <c r="AR962" s="100"/>
    </row>
    <row r="963" ht="14.25" customHeight="1">
      <c r="AB963" s="200"/>
      <c r="AO963" s="100"/>
      <c r="AP963" s="100"/>
      <c r="AQ963" s="100"/>
      <c r="AR963" s="100"/>
    </row>
    <row r="964" ht="14.25" customHeight="1">
      <c r="AB964" s="200"/>
      <c r="AO964" s="100"/>
      <c r="AP964" s="100"/>
      <c r="AQ964" s="100"/>
      <c r="AR964" s="100"/>
    </row>
    <row r="965" ht="14.25" customHeight="1">
      <c r="AB965" s="200"/>
      <c r="AO965" s="100"/>
      <c r="AP965" s="100"/>
      <c r="AQ965" s="100"/>
      <c r="AR965" s="100"/>
    </row>
    <row r="966" ht="14.25" customHeight="1">
      <c r="AB966" s="200"/>
      <c r="AO966" s="100"/>
      <c r="AP966" s="100"/>
      <c r="AQ966" s="100"/>
      <c r="AR966" s="100"/>
    </row>
    <row r="967" ht="14.25" customHeight="1">
      <c r="AB967" s="200"/>
      <c r="AO967" s="100"/>
      <c r="AP967" s="100"/>
      <c r="AQ967" s="100"/>
      <c r="AR967" s="100"/>
    </row>
    <row r="968" ht="14.25" customHeight="1">
      <c r="AB968" s="200"/>
      <c r="AO968" s="100"/>
      <c r="AP968" s="100"/>
      <c r="AQ968" s="100"/>
      <c r="AR968" s="100"/>
    </row>
    <row r="969" ht="14.25" customHeight="1">
      <c r="AB969" s="200"/>
      <c r="AO969" s="100"/>
      <c r="AP969" s="100"/>
      <c r="AQ969" s="100"/>
      <c r="AR969" s="100"/>
    </row>
    <row r="970" ht="14.25" customHeight="1">
      <c r="AB970" s="200"/>
      <c r="AO970" s="100"/>
      <c r="AP970" s="100"/>
      <c r="AQ970" s="100"/>
      <c r="AR970" s="100"/>
    </row>
    <row r="971" ht="14.25" customHeight="1">
      <c r="AB971" s="200"/>
      <c r="AO971" s="100"/>
      <c r="AP971" s="100"/>
      <c r="AQ971" s="100"/>
      <c r="AR971" s="100"/>
    </row>
    <row r="972" ht="14.25" customHeight="1">
      <c r="AB972" s="200"/>
      <c r="AO972" s="100"/>
      <c r="AP972" s="100"/>
      <c r="AQ972" s="100"/>
      <c r="AR972" s="100"/>
    </row>
    <row r="973" ht="14.25" customHeight="1">
      <c r="AB973" s="200"/>
      <c r="AO973" s="100"/>
      <c r="AP973" s="100"/>
      <c r="AQ973" s="100"/>
      <c r="AR973" s="100"/>
    </row>
    <row r="974" ht="14.25" customHeight="1">
      <c r="AB974" s="200"/>
      <c r="AO974" s="100"/>
      <c r="AP974" s="100"/>
      <c r="AQ974" s="100"/>
      <c r="AR974" s="100"/>
    </row>
    <row r="975" ht="14.25" customHeight="1">
      <c r="AB975" s="200"/>
      <c r="AO975" s="100"/>
      <c r="AP975" s="100"/>
      <c r="AQ975" s="100"/>
      <c r="AR975" s="100"/>
    </row>
    <row r="976" ht="14.25" customHeight="1">
      <c r="AB976" s="200"/>
      <c r="AO976" s="100"/>
      <c r="AP976" s="100"/>
      <c r="AQ976" s="100"/>
      <c r="AR976" s="100"/>
    </row>
    <row r="977" ht="14.25" customHeight="1">
      <c r="AB977" s="200"/>
      <c r="AO977" s="100"/>
      <c r="AP977" s="100"/>
      <c r="AQ977" s="100"/>
      <c r="AR977" s="100"/>
    </row>
    <row r="978" ht="14.25" customHeight="1">
      <c r="AB978" s="200"/>
      <c r="AO978" s="100"/>
      <c r="AP978" s="100"/>
      <c r="AQ978" s="100"/>
      <c r="AR978" s="100"/>
    </row>
    <row r="979" ht="14.25" customHeight="1">
      <c r="AB979" s="200"/>
      <c r="AO979" s="100"/>
      <c r="AP979" s="100"/>
      <c r="AQ979" s="100"/>
      <c r="AR979" s="100"/>
    </row>
    <row r="980" ht="14.25" customHeight="1">
      <c r="AB980" s="200"/>
      <c r="AO980" s="100"/>
      <c r="AP980" s="100"/>
      <c r="AQ980" s="100"/>
      <c r="AR980" s="100"/>
    </row>
    <row r="981" ht="14.25" customHeight="1">
      <c r="AB981" s="200"/>
      <c r="AO981" s="100"/>
      <c r="AP981" s="100"/>
      <c r="AQ981" s="100"/>
      <c r="AR981" s="100"/>
    </row>
    <row r="982" ht="14.25" customHeight="1">
      <c r="AB982" s="200"/>
      <c r="AO982" s="100"/>
      <c r="AP982" s="100"/>
      <c r="AQ982" s="100"/>
      <c r="AR982" s="100"/>
    </row>
    <row r="983" ht="14.25" customHeight="1">
      <c r="AB983" s="200"/>
      <c r="AO983" s="100"/>
      <c r="AP983" s="100"/>
      <c r="AQ983" s="100"/>
      <c r="AR983" s="100"/>
    </row>
    <row r="984" ht="14.25" customHeight="1">
      <c r="AB984" s="200"/>
      <c r="AO984" s="100"/>
      <c r="AP984" s="100"/>
      <c r="AQ984" s="100"/>
      <c r="AR984" s="100"/>
    </row>
    <row r="985" ht="14.25" customHeight="1">
      <c r="AB985" s="200"/>
      <c r="AO985" s="100"/>
      <c r="AP985" s="100"/>
      <c r="AQ985" s="100"/>
      <c r="AR985" s="100"/>
    </row>
    <row r="986" ht="14.25" customHeight="1">
      <c r="AB986" s="200"/>
      <c r="AO986" s="100"/>
      <c r="AP986" s="100"/>
      <c r="AQ986" s="100"/>
      <c r="AR986" s="100"/>
    </row>
    <row r="987" ht="14.25" customHeight="1">
      <c r="AB987" s="200"/>
      <c r="AO987" s="100"/>
      <c r="AP987" s="100"/>
      <c r="AQ987" s="100"/>
      <c r="AR987" s="100"/>
    </row>
    <row r="988" ht="14.25" customHeight="1">
      <c r="AB988" s="200"/>
      <c r="AO988" s="100"/>
      <c r="AP988" s="100"/>
      <c r="AQ988" s="100"/>
      <c r="AR988" s="100"/>
    </row>
    <row r="989" ht="14.25" customHeight="1">
      <c r="AB989" s="200"/>
      <c r="AO989" s="100"/>
      <c r="AP989" s="100"/>
      <c r="AQ989" s="100"/>
      <c r="AR989" s="100"/>
    </row>
    <row r="990" ht="14.25" customHeight="1">
      <c r="AB990" s="200"/>
      <c r="AO990" s="100"/>
      <c r="AP990" s="100"/>
      <c r="AQ990" s="100"/>
      <c r="AR990" s="100"/>
    </row>
    <row r="991" ht="14.25" customHeight="1">
      <c r="AB991" s="200"/>
      <c r="AO991" s="100"/>
      <c r="AP991" s="100"/>
      <c r="AQ991" s="100"/>
      <c r="AR991" s="100"/>
    </row>
    <row r="992" ht="14.25" customHeight="1">
      <c r="AB992" s="200"/>
      <c r="AO992" s="100"/>
      <c r="AP992" s="100"/>
      <c r="AQ992" s="100"/>
      <c r="AR992" s="100"/>
    </row>
    <row r="993" ht="14.25" customHeight="1">
      <c r="AB993" s="200"/>
      <c r="AO993" s="100"/>
      <c r="AP993" s="100"/>
      <c r="AQ993" s="100"/>
      <c r="AR993" s="100"/>
    </row>
    <row r="994" ht="14.25" customHeight="1">
      <c r="AB994" s="200"/>
      <c r="AO994" s="100"/>
      <c r="AP994" s="100"/>
      <c r="AQ994" s="100"/>
      <c r="AR994" s="100"/>
    </row>
    <row r="995" ht="14.25" customHeight="1">
      <c r="AB995" s="200"/>
      <c r="AO995" s="100"/>
      <c r="AP995" s="100"/>
      <c r="AQ995" s="100"/>
      <c r="AR995" s="100"/>
    </row>
    <row r="996" ht="14.25" customHeight="1">
      <c r="AB996" s="200"/>
      <c r="AO996" s="100"/>
      <c r="AP996" s="100"/>
      <c r="AQ996" s="100"/>
      <c r="AR996" s="100"/>
    </row>
    <row r="997" ht="14.25" customHeight="1">
      <c r="AB997" s="200"/>
      <c r="AO997" s="100"/>
      <c r="AP997" s="100"/>
      <c r="AQ997" s="100"/>
      <c r="AR997" s="100"/>
    </row>
    <row r="998" ht="14.25" customHeight="1">
      <c r="AB998" s="200"/>
      <c r="AO998" s="100"/>
      <c r="AP998" s="100"/>
      <c r="AQ998" s="100"/>
      <c r="AR998" s="100"/>
    </row>
    <row r="999" ht="14.25" customHeight="1">
      <c r="AB999" s="200"/>
      <c r="AO999" s="100"/>
      <c r="AP999" s="100"/>
      <c r="AQ999" s="100"/>
      <c r="AR999" s="100"/>
    </row>
    <row r="1000" ht="14.25" customHeight="1">
      <c r="AB1000" s="200"/>
      <c r="AO1000" s="100"/>
      <c r="AP1000" s="100"/>
      <c r="AQ1000" s="100"/>
      <c r="AR1000" s="100"/>
    </row>
  </sheetData>
  <autoFilter ref="$A$1:$BM$329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29"/>
    <col customWidth="1" min="3" max="3" width="17.86"/>
    <col customWidth="1" min="4" max="4" width="13.71"/>
    <col customWidth="1" min="5" max="26" width="9.14"/>
  </cols>
  <sheetData>
    <row r="1" ht="12.75" customHeight="1">
      <c r="A1" s="201" t="s">
        <v>5324</v>
      </c>
      <c r="B1" s="201" t="s">
        <v>5325</v>
      </c>
      <c r="C1" s="201" t="s">
        <v>5326</v>
      </c>
      <c r="D1" s="201" t="s">
        <v>5327</v>
      </c>
    </row>
    <row r="2" ht="12.75" customHeight="1">
      <c r="A2" s="202">
        <v>1.0</v>
      </c>
      <c r="B2" s="201" t="s">
        <v>5328</v>
      </c>
      <c r="C2" s="201" t="s">
        <v>5329</v>
      </c>
      <c r="D2" s="201" t="s">
        <v>5330</v>
      </c>
    </row>
    <row r="3" ht="12.75" customHeight="1">
      <c r="A3" s="202">
        <v>2.0</v>
      </c>
      <c r="B3" s="201" t="s">
        <v>5331</v>
      </c>
      <c r="C3" s="201" t="s">
        <v>5332</v>
      </c>
      <c r="D3" s="201" t="s">
        <v>5333</v>
      </c>
    </row>
    <row r="4" ht="12.75" customHeight="1">
      <c r="A4" s="202">
        <v>3.0</v>
      </c>
      <c r="B4" s="201" t="s">
        <v>5334</v>
      </c>
      <c r="C4" s="201" t="s">
        <v>5335</v>
      </c>
      <c r="D4" s="201" t="s">
        <v>5336</v>
      </c>
      <c r="I4" s="201" t="s">
        <v>5337</v>
      </c>
    </row>
    <row r="5" ht="12.75" customHeight="1">
      <c r="A5" s="202">
        <v>4.0</v>
      </c>
      <c r="B5" s="201" t="s">
        <v>5338</v>
      </c>
      <c r="C5" s="201" t="s">
        <v>5339</v>
      </c>
      <c r="D5" s="201" t="s">
        <v>5340</v>
      </c>
    </row>
    <row r="6" ht="12.75" customHeight="1">
      <c r="A6" s="202">
        <v>5.0</v>
      </c>
      <c r="B6" s="201" t="s">
        <v>5341</v>
      </c>
      <c r="C6" s="201" t="s">
        <v>5342</v>
      </c>
      <c r="D6" s="201" t="s">
        <v>5343</v>
      </c>
    </row>
    <row r="7" ht="12.75" customHeight="1">
      <c r="A7" s="202">
        <v>6.0</v>
      </c>
      <c r="B7" s="201" t="s">
        <v>5344</v>
      </c>
      <c r="C7" s="201" t="s">
        <v>5345</v>
      </c>
      <c r="D7" s="201" t="s">
        <v>5346</v>
      </c>
    </row>
    <row r="8" ht="12.75" customHeight="1">
      <c r="A8" s="202">
        <v>7.0</v>
      </c>
      <c r="B8" s="201" t="s">
        <v>5347</v>
      </c>
      <c r="C8" s="201" t="s">
        <v>5348</v>
      </c>
      <c r="D8" s="201" t="s">
        <v>5349</v>
      </c>
    </row>
    <row r="9" ht="12.75" customHeight="1">
      <c r="A9" s="202">
        <v>8.0</v>
      </c>
      <c r="B9" s="201" t="s">
        <v>5350</v>
      </c>
      <c r="C9" s="201" t="s">
        <v>5350</v>
      </c>
      <c r="D9" s="201" t="s">
        <v>5350</v>
      </c>
    </row>
    <row r="10" ht="12.75" customHeight="1">
      <c r="A10" s="202">
        <v>9.0</v>
      </c>
      <c r="B10" s="201" t="s">
        <v>5351</v>
      </c>
      <c r="C10" s="201" t="s">
        <v>5352</v>
      </c>
      <c r="D10" s="201" t="s">
        <v>5353</v>
      </c>
    </row>
    <row r="11" ht="12.75" customHeight="1">
      <c r="A11" s="202">
        <v>10.0</v>
      </c>
      <c r="B11" s="201" t="s">
        <v>5354</v>
      </c>
      <c r="C11" s="201" t="s">
        <v>5355</v>
      </c>
      <c r="D11" s="201" t="s">
        <v>5356</v>
      </c>
    </row>
    <row r="12" ht="12.75" customHeight="1">
      <c r="A12" s="202">
        <v>11.0</v>
      </c>
      <c r="B12" s="201" t="s">
        <v>5357</v>
      </c>
      <c r="C12" s="201" t="s">
        <v>5358</v>
      </c>
      <c r="D12" s="201" t="s">
        <v>5359</v>
      </c>
    </row>
    <row r="13" ht="12.75" customHeight="1">
      <c r="A13" s="202">
        <v>12.0</v>
      </c>
      <c r="B13" s="201" t="s">
        <v>5360</v>
      </c>
      <c r="C13" s="201" t="s">
        <v>5361</v>
      </c>
      <c r="D13" s="201" t="s">
        <v>5362</v>
      </c>
    </row>
    <row r="14" ht="12.75" customHeight="1">
      <c r="A14" s="202">
        <v>13.0</v>
      </c>
      <c r="B14" s="201" t="s">
        <v>5328</v>
      </c>
      <c r="C14" s="201" t="s">
        <v>5363</v>
      </c>
      <c r="D14" s="201" t="s">
        <v>5364</v>
      </c>
    </row>
    <row r="15" ht="12.75" customHeight="1">
      <c r="A15" s="202">
        <v>14.0</v>
      </c>
      <c r="B15" s="201" t="s">
        <v>5350</v>
      </c>
      <c r="C15" s="201" t="s">
        <v>5365</v>
      </c>
      <c r="D15" s="201" t="s">
        <v>5350</v>
      </c>
    </row>
    <row r="16" ht="12.75" customHeight="1">
      <c r="A16" s="202">
        <v>15.0</v>
      </c>
      <c r="B16" s="201" t="s">
        <v>5366</v>
      </c>
      <c r="C16" s="201" t="s">
        <v>5367</v>
      </c>
      <c r="D16" s="201" t="s">
        <v>5344</v>
      </c>
    </row>
    <row r="17" ht="12.75" customHeight="1">
      <c r="A17" s="202">
        <v>16.0</v>
      </c>
      <c r="B17" s="201" t="s">
        <v>5368</v>
      </c>
      <c r="C17" s="201" t="s">
        <v>5369</v>
      </c>
      <c r="D17" s="201" t="s">
        <v>5370</v>
      </c>
    </row>
    <row r="18" ht="12.75" customHeight="1">
      <c r="A18" s="202">
        <v>17.0</v>
      </c>
      <c r="B18" s="201" t="s">
        <v>5371</v>
      </c>
      <c r="C18" s="201" t="s">
        <v>5372</v>
      </c>
      <c r="D18" s="201" t="s">
        <v>5373</v>
      </c>
    </row>
    <row r="19" ht="12.75" customHeight="1">
      <c r="A19" s="202">
        <v>18.0</v>
      </c>
      <c r="B19" s="201" t="s">
        <v>5374</v>
      </c>
      <c r="C19" s="201" t="s">
        <v>5375</v>
      </c>
      <c r="D19" s="201" t="s">
        <v>5376</v>
      </c>
    </row>
    <row r="20" ht="12.75" customHeight="1">
      <c r="A20" s="202">
        <v>19.0</v>
      </c>
      <c r="B20" s="201" t="s">
        <v>5377</v>
      </c>
      <c r="C20" s="201" t="s">
        <v>5378</v>
      </c>
      <c r="D20" s="201" t="s">
        <v>5368</v>
      </c>
    </row>
    <row r="21" ht="12.75" customHeight="1">
      <c r="A21" s="202">
        <v>20.0</v>
      </c>
      <c r="B21" s="201" t="s">
        <v>5379</v>
      </c>
      <c r="C21" s="201" t="s">
        <v>5380</v>
      </c>
      <c r="D21" s="201" t="s">
        <v>5329</v>
      </c>
    </row>
    <row r="22" ht="12.75" customHeight="1">
      <c r="A22" s="202">
        <v>21.0</v>
      </c>
      <c r="B22" s="201" t="s">
        <v>5381</v>
      </c>
      <c r="C22" s="201" t="s">
        <v>5382</v>
      </c>
      <c r="D22" s="201" t="s">
        <v>5383</v>
      </c>
    </row>
    <row r="23" ht="12.75" customHeight="1">
      <c r="A23" s="202">
        <v>22.0</v>
      </c>
      <c r="B23" s="201" t="s">
        <v>5377</v>
      </c>
      <c r="C23" s="201" t="s">
        <v>5384</v>
      </c>
      <c r="D23" s="201" t="s">
        <v>5385</v>
      </c>
    </row>
    <row r="24" ht="12.75" customHeight="1">
      <c r="A24" s="202">
        <v>23.0</v>
      </c>
      <c r="B24" s="201" t="s">
        <v>5334</v>
      </c>
      <c r="C24" s="201" t="s">
        <v>5334</v>
      </c>
      <c r="D24" s="201" t="s">
        <v>5334</v>
      </c>
    </row>
    <row r="25" ht="12.75" customHeight="1">
      <c r="A25" s="202">
        <v>24.0</v>
      </c>
      <c r="B25" s="201" t="s">
        <v>5386</v>
      </c>
      <c r="C25" s="201" t="s">
        <v>5387</v>
      </c>
      <c r="D25" s="201" t="s">
        <v>5333</v>
      </c>
    </row>
    <row r="26" ht="12.75" customHeight="1">
      <c r="A26" s="202">
        <v>25.0</v>
      </c>
      <c r="B26" s="201" t="s">
        <v>5388</v>
      </c>
      <c r="C26" s="201" t="s">
        <v>5389</v>
      </c>
      <c r="D26" s="201" t="s">
        <v>5376</v>
      </c>
    </row>
    <row r="27" ht="12.75" customHeight="1">
      <c r="A27" s="202">
        <v>26.0</v>
      </c>
      <c r="B27" s="201" t="s">
        <v>5341</v>
      </c>
      <c r="C27" s="201" t="s">
        <v>5390</v>
      </c>
      <c r="D27" s="201" t="s">
        <v>5339</v>
      </c>
    </row>
    <row r="28" ht="12.75" customHeight="1">
      <c r="A28" s="202">
        <v>27.0</v>
      </c>
      <c r="B28" s="201" t="s">
        <v>5338</v>
      </c>
      <c r="C28" s="201" t="s">
        <v>5391</v>
      </c>
      <c r="D28" s="201" t="s">
        <v>5381</v>
      </c>
    </row>
    <row r="29" ht="12.75" customHeight="1">
      <c r="A29" s="202">
        <v>28.0</v>
      </c>
      <c r="B29" s="201" t="s">
        <v>5392</v>
      </c>
      <c r="C29" s="201" t="s">
        <v>5393</v>
      </c>
      <c r="D29" s="201" t="s">
        <v>5370</v>
      </c>
    </row>
    <row r="30" ht="12.75" customHeight="1">
      <c r="A30" s="202">
        <v>29.0</v>
      </c>
      <c r="B30" s="201" t="s">
        <v>5394</v>
      </c>
      <c r="C30" s="201" t="s">
        <v>5395</v>
      </c>
      <c r="D30" s="201" t="s">
        <v>5392</v>
      </c>
    </row>
    <row r="31" ht="12.75" customHeight="1">
      <c r="A31" s="202">
        <v>30.0</v>
      </c>
      <c r="B31" s="201" t="s">
        <v>5344</v>
      </c>
      <c r="C31" s="201" t="s">
        <v>5396</v>
      </c>
      <c r="D31" s="201" t="s">
        <v>5397</v>
      </c>
    </row>
    <row r="32" ht="12.75" customHeight="1">
      <c r="A32" s="202">
        <v>31.0</v>
      </c>
      <c r="B32" s="201" t="s">
        <v>5398</v>
      </c>
      <c r="C32" s="201" t="s">
        <v>5399</v>
      </c>
      <c r="D32" s="201" t="s">
        <v>5400</v>
      </c>
    </row>
    <row r="33" ht="12.75" customHeight="1">
      <c r="A33" s="202">
        <v>32.0</v>
      </c>
      <c r="B33" s="201" t="s">
        <v>5401</v>
      </c>
      <c r="C33" s="201" t="s">
        <v>5402</v>
      </c>
      <c r="D33" s="201" t="s">
        <v>5403</v>
      </c>
    </row>
    <row r="34" ht="12.75" customHeight="1">
      <c r="A34" s="202">
        <v>33.0</v>
      </c>
      <c r="B34" s="201" t="s">
        <v>5404</v>
      </c>
      <c r="C34" s="201" t="s">
        <v>5405</v>
      </c>
      <c r="D34" s="201" t="s">
        <v>5406</v>
      </c>
    </row>
    <row r="35" ht="12.75" customHeight="1">
      <c r="A35" s="202">
        <v>34.0</v>
      </c>
      <c r="B35" s="201" t="s">
        <v>5407</v>
      </c>
      <c r="C35" s="201" t="s">
        <v>5408</v>
      </c>
      <c r="D35" s="201" t="s">
        <v>5385</v>
      </c>
    </row>
    <row r="36" ht="12.75" customHeight="1">
      <c r="A36" s="202">
        <v>35.0</v>
      </c>
      <c r="B36" s="201" t="s">
        <v>5409</v>
      </c>
      <c r="C36" s="201" t="s">
        <v>5348</v>
      </c>
      <c r="D36" s="201" t="s">
        <v>5410</v>
      </c>
    </row>
    <row r="37" ht="12.75" customHeight="1">
      <c r="A37" s="202">
        <v>36.0</v>
      </c>
      <c r="B37" s="201" t="s">
        <v>5411</v>
      </c>
      <c r="C37" s="201" t="s">
        <v>5412</v>
      </c>
      <c r="D37" s="201" t="s">
        <v>5413</v>
      </c>
    </row>
    <row r="38" ht="12.75" customHeight="1">
      <c r="A38" s="202">
        <v>37.0</v>
      </c>
      <c r="B38" s="201" t="s">
        <v>5334</v>
      </c>
      <c r="C38" s="201" t="s">
        <v>5414</v>
      </c>
      <c r="D38" s="201" t="s">
        <v>5407</v>
      </c>
    </row>
    <row r="39" ht="12.75" customHeight="1">
      <c r="A39" s="202">
        <v>38.0</v>
      </c>
      <c r="B39" s="201" t="s">
        <v>5415</v>
      </c>
      <c r="C39" s="201" t="s">
        <v>5416</v>
      </c>
      <c r="D39" s="201" t="s">
        <v>5417</v>
      </c>
    </row>
    <row r="40" ht="12.75" customHeight="1">
      <c r="A40" s="202">
        <v>39.0</v>
      </c>
      <c r="B40" s="201" t="s">
        <v>5418</v>
      </c>
      <c r="C40" s="201" t="s">
        <v>5419</v>
      </c>
      <c r="D40" s="201" t="s">
        <v>5420</v>
      </c>
    </row>
    <row r="41" ht="12.75" customHeight="1">
      <c r="A41" s="202">
        <v>40.0</v>
      </c>
      <c r="B41" s="201" t="s">
        <v>5371</v>
      </c>
      <c r="C41" s="201" t="s">
        <v>5421</v>
      </c>
      <c r="D41" s="201" t="s">
        <v>5417</v>
      </c>
    </row>
    <row r="42" ht="12.75" customHeight="1">
      <c r="A42" s="202">
        <v>41.0</v>
      </c>
      <c r="B42" s="201" t="s">
        <v>5383</v>
      </c>
      <c r="C42" s="201" t="s">
        <v>5422</v>
      </c>
      <c r="D42" s="201" t="s">
        <v>5385</v>
      </c>
    </row>
    <row r="43" ht="12.75" customHeight="1">
      <c r="A43" s="202">
        <v>42.0</v>
      </c>
      <c r="B43" s="201" t="s">
        <v>5347</v>
      </c>
      <c r="C43" s="201" t="s">
        <v>5423</v>
      </c>
      <c r="D43" s="201" t="s">
        <v>5388</v>
      </c>
    </row>
    <row r="44" ht="12.75" customHeight="1">
      <c r="A44" s="202">
        <v>43.0</v>
      </c>
      <c r="B44" s="201" t="s">
        <v>5376</v>
      </c>
      <c r="C44" s="201" t="s">
        <v>5424</v>
      </c>
      <c r="D44" s="201" t="s">
        <v>5407</v>
      </c>
    </row>
    <row r="45" ht="12.75" customHeight="1">
      <c r="A45" s="202">
        <v>44.0</v>
      </c>
      <c r="B45" s="201" t="s">
        <v>5425</v>
      </c>
      <c r="C45" s="201" t="s">
        <v>5426</v>
      </c>
      <c r="D45" s="201" t="s">
        <v>5427</v>
      </c>
    </row>
    <row r="46" ht="12.75" customHeight="1">
      <c r="A46" s="202">
        <v>45.0</v>
      </c>
      <c r="B46" s="201" t="s">
        <v>5428</v>
      </c>
      <c r="C46" s="201" t="s">
        <v>5429</v>
      </c>
      <c r="D46" s="201" t="s">
        <v>5430</v>
      </c>
    </row>
    <row r="47" ht="12.75" customHeight="1">
      <c r="A47" s="202">
        <v>46.0</v>
      </c>
      <c r="B47" s="201" t="s">
        <v>5334</v>
      </c>
      <c r="C47" s="201" t="s">
        <v>5431</v>
      </c>
      <c r="D47" s="201" t="s">
        <v>5349</v>
      </c>
    </row>
    <row r="48" ht="12.75" customHeight="1">
      <c r="A48" s="202">
        <v>47.0</v>
      </c>
      <c r="B48" s="201" t="s">
        <v>5432</v>
      </c>
      <c r="C48" s="201" t="s">
        <v>5433</v>
      </c>
      <c r="D48" s="201" t="s">
        <v>5434</v>
      </c>
    </row>
    <row r="49" ht="12.75" customHeight="1">
      <c r="A49" s="202">
        <v>48.0</v>
      </c>
      <c r="B49" s="201" t="s">
        <v>5381</v>
      </c>
      <c r="C49" s="201" t="s">
        <v>5435</v>
      </c>
      <c r="D49" s="201" t="s">
        <v>5430</v>
      </c>
    </row>
    <row r="50" ht="12.75" customHeight="1">
      <c r="A50" s="202">
        <v>49.0</v>
      </c>
      <c r="B50" s="201" t="s">
        <v>5362</v>
      </c>
      <c r="C50" s="201" t="s">
        <v>5436</v>
      </c>
      <c r="D50" s="201" t="s">
        <v>5437</v>
      </c>
    </row>
    <row r="51" ht="12.75" customHeight="1">
      <c r="A51" s="202">
        <v>50.0</v>
      </c>
      <c r="B51" s="201" t="s">
        <v>5368</v>
      </c>
      <c r="C51" s="201" t="s">
        <v>5438</v>
      </c>
      <c r="D51" s="201" t="s">
        <v>5383</v>
      </c>
    </row>
    <row r="52" ht="12.75" customHeight="1">
      <c r="A52" s="202">
        <v>51.0</v>
      </c>
      <c r="B52" s="201" t="s">
        <v>5350</v>
      </c>
      <c r="C52" s="201" t="s">
        <v>5439</v>
      </c>
      <c r="D52" s="201" t="s">
        <v>5440</v>
      </c>
    </row>
    <row r="53" ht="12.75" customHeight="1">
      <c r="A53" s="202">
        <v>52.0</v>
      </c>
      <c r="B53" s="201" t="s">
        <v>5331</v>
      </c>
      <c r="C53" s="201" t="s">
        <v>5441</v>
      </c>
      <c r="D53" s="201" t="s">
        <v>5371</v>
      </c>
    </row>
    <row r="54" ht="12.75" customHeight="1">
      <c r="A54" s="202">
        <v>53.0</v>
      </c>
      <c r="B54" s="201" t="s">
        <v>5430</v>
      </c>
      <c r="C54" s="201" t="s">
        <v>5442</v>
      </c>
      <c r="D54" s="201" t="s">
        <v>5434</v>
      </c>
    </row>
    <row r="55" ht="12.75" customHeight="1">
      <c r="A55" s="202">
        <v>54.0</v>
      </c>
      <c r="B55" s="201" t="s">
        <v>5392</v>
      </c>
      <c r="C55" s="201" t="s">
        <v>5443</v>
      </c>
      <c r="D55" s="201" t="s">
        <v>5444</v>
      </c>
    </row>
    <row r="56" ht="12.75" customHeight="1">
      <c r="A56" s="202">
        <v>55.0</v>
      </c>
      <c r="B56" s="201" t="s">
        <v>5383</v>
      </c>
      <c r="C56" s="201" t="s">
        <v>5445</v>
      </c>
      <c r="D56" s="201" t="s">
        <v>5353</v>
      </c>
    </row>
    <row r="57" ht="12.75" customHeight="1">
      <c r="A57" s="202">
        <v>56.0</v>
      </c>
      <c r="B57" s="201" t="s">
        <v>5368</v>
      </c>
      <c r="C57" s="201" t="s">
        <v>5446</v>
      </c>
      <c r="D57" s="201" t="s">
        <v>5434</v>
      </c>
    </row>
    <row r="58" ht="12.75" customHeight="1">
      <c r="A58" s="202">
        <v>57.0</v>
      </c>
      <c r="B58" s="201" t="s">
        <v>5360</v>
      </c>
      <c r="C58" s="201" t="s">
        <v>5447</v>
      </c>
      <c r="D58" s="201" t="s">
        <v>5368</v>
      </c>
    </row>
    <row r="59" ht="12.75" customHeight="1">
      <c r="A59" s="202">
        <v>58.0</v>
      </c>
      <c r="B59" s="201" t="s">
        <v>5331</v>
      </c>
      <c r="C59" s="201" t="s">
        <v>5448</v>
      </c>
      <c r="D59" s="201" t="s">
        <v>5336</v>
      </c>
    </row>
    <row r="60" ht="12.75" customHeight="1">
      <c r="A60" s="202">
        <v>59.0</v>
      </c>
      <c r="B60" s="201" t="s">
        <v>5360</v>
      </c>
      <c r="C60" s="201" t="s">
        <v>5449</v>
      </c>
      <c r="D60" s="201" t="s">
        <v>5409</v>
      </c>
    </row>
    <row r="61" ht="12.75" customHeight="1">
      <c r="A61" s="202">
        <v>60.0</v>
      </c>
      <c r="B61" s="201" t="s">
        <v>5450</v>
      </c>
      <c r="C61" s="201" t="s">
        <v>5451</v>
      </c>
      <c r="D61" s="201" t="s">
        <v>5452</v>
      </c>
    </row>
    <row r="62" ht="12.75" customHeight="1">
      <c r="A62" s="202">
        <v>61.0</v>
      </c>
      <c r="B62" s="201" t="s">
        <v>5453</v>
      </c>
      <c r="C62" s="201" t="s">
        <v>5454</v>
      </c>
      <c r="D62" s="201" t="s">
        <v>5417</v>
      </c>
    </row>
    <row r="63" ht="12.75" customHeight="1">
      <c r="A63" s="202">
        <v>62.0</v>
      </c>
      <c r="B63" s="201" t="s">
        <v>5455</v>
      </c>
      <c r="C63" s="201" t="s">
        <v>5456</v>
      </c>
      <c r="D63" s="201" t="s">
        <v>5388</v>
      </c>
    </row>
    <row r="64" ht="12.75" customHeight="1">
      <c r="A64" s="202">
        <v>63.0</v>
      </c>
      <c r="B64" s="201" t="s">
        <v>5457</v>
      </c>
      <c r="C64" s="201" t="s">
        <v>5458</v>
      </c>
      <c r="D64" s="201" t="s">
        <v>5417</v>
      </c>
    </row>
    <row r="65" ht="12.75" customHeight="1">
      <c r="A65" s="202">
        <v>64.0</v>
      </c>
      <c r="B65" s="201" t="s">
        <v>5459</v>
      </c>
      <c r="C65" s="201" t="s">
        <v>5460</v>
      </c>
      <c r="D65" s="201" t="s">
        <v>5461</v>
      </c>
    </row>
    <row r="66" ht="12.75" customHeight="1">
      <c r="A66" s="202">
        <v>65.0</v>
      </c>
      <c r="B66" s="201" t="s">
        <v>5371</v>
      </c>
      <c r="C66" s="201" t="s">
        <v>5462</v>
      </c>
      <c r="D66" s="201" t="s">
        <v>5427</v>
      </c>
    </row>
    <row r="67" ht="12.75" customHeight="1">
      <c r="A67" s="202">
        <v>66.0</v>
      </c>
      <c r="B67" s="201" t="s">
        <v>5338</v>
      </c>
      <c r="C67" s="201" t="s">
        <v>5463</v>
      </c>
      <c r="D67" s="201" t="s">
        <v>5362</v>
      </c>
    </row>
    <row r="68" ht="12.75" customHeight="1">
      <c r="A68" s="202">
        <v>67.0</v>
      </c>
      <c r="B68" s="201" t="s">
        <v>5464</v>
      </c>
      <c r="C68" s="201" t="s">
        <v>5455</v>
      </c>
      <c r="D68" s="201" t="s">
        <v>5465</v>
      </c>
    </row>
    <row r="69" ht="12.75" customHeight="1">
      <c r="A69" s="202">
        <v>68.0</v>
      </c>
      <c r="B69" s="201" t="s">
        <v>5346</v>
      </c>
      <c r="C69" s="201" t="s">
        <v>5466</v>
      </c>
      <c r="D69" s="201" t="s">
        <v>5339</v>
      </c>
    </row>
    <row r="70" ht="12.75" customHeight="1">
      <c r="A70" s="202">
        <v>69.0</v>
      </c>
      <c r="B70" s="201" t="s">
        <v>5350</v>
      </c>
      <c r="C70" s="201" t="s">
        <v>5350</v>
      </c>
      <c r="D70" s="201" t="s">
        <v>5350</v>
      </c>
    </row>
    <row r="71" ht="12.75" customHeight="1">
      <c r="A71" s="202">
        <v>70.0</v>
      </c>
      <c r="B71" s="201" t="s">
        <v>5437</v>
      </c>
      <c r="C71" s="201" t="s">
        <v>5467</v>
      </c>
      <c r="D71" s="201" t="s">
        <v>5468</v>
      </c>
    </row>
    <row r="72" ht="12.75" customHeight="1">
      <c r="A72" s="202">
        <v>71.0</v>
      </c>
      <c r="B72" s="201" t="s">
        <v>5453</v>
      </c>
      <c r="C72" s="201" t="s">
        <v>5469</v>
      </c>
      <c r="D72" s="201" t="s">
        <v>5470</v>
      </c>
    </row>
    <row r="73" ht="12.75" customHeight="1">
      <c r="A73" s="202">
        <v>72.0</v>
      </c>
      <c r="B73" s="201" t="s">
        <v>5401</v>
      </c>
      <c r="C73" s="201" t="s">
        <v>5471</v>
      </c>
      <c r="D73" s="201" t="s">
        <v>5334</v>
      </c>
    </row>
    <row r="74" ht="12.75" customHeight="1">
      <c r="A74" s="202">
        <v>73.0</v>
      </c>
      <c r="B74" s="201" t="s">
        <v>5410</v>
      </c>
      <c r="C74" s="201" t="s">
        <v>5472</v>
      </c>
      <c r="D74" s="201" t="s">
        <v>5370</v>
      </c>
    </row>
    <row r="75" ht="12.75" customHeight="1">
      <c r="A75" s="202">
        <v>74.0</v>
      </c>
      <c r="B75" s="201" t="s">
        <v>5473</v>
      </c>
      <c r="C75" s="201" t="s">
        <v>5474</v>
      </c>
      <c r="D75" s="201" t="s">
        <v>5453</v>
      </c>
    </row>
    <row r="76" ht="12.75" customHeight="1">
      <c r="A76" s="202">
        <v>75.0</v>
      </c>
      <c r="B76" s="201" t="s">
        <v>5356</v>
      </c>
      <c r="C76" s="201" t="s">
        <v>5475</v>
      </c>
      <c r="D76" s="201" t="s">
        <v>5470</v>
      </c>
    </row>
    <row r="77" ht="12.75" customHeight="1">
      <c r="A77" s="202">
        <v>76.0</v>
      </c>
      <c r="B77" s="201" t="s">
        <v>5365</v>
      </c>
      <c r="C77" s="201" t="s">
        <v>5350</v>
      </c>
      <c r="D77" s="201" t="s">
        <v>5350</v>
      </c>
    </row>
    <row r="78" ht="12.75" customHeight="1">
      <c r="A78" s="202">
        <v>77.0</v>
      </c>
      <c r="B78" s="201" t="s">
        <v>5476</v>
      </c>
      <c r="C78" s="201" t="s">
        <v>5477</v>
      </c>
      <c r="D78" s="201" t="s">
        <v>5478</v>
      </c>
    </row>
    <row r="79" ht="12.75" customHeight="1">
      <c r="A79" s="202">
        <v>78.0</v>
      </c>
      <c r="B79" s="201" t="s">
        <v>5450</v>
      </c>
      <c r="C79" s="201" t="s">
        <v>5479</v>
      </c>
      <c r="D79" s="201" t="s">
        <v>5372</v>
      </c>
    </row>
    <row r="80" ht="12.75" customHeight="1">
      <c r="A80" s="202">
        <v>79.0</v>
      </c>
      <c r="B80" s="201" t="s">
        <v>5480</v>
      </c>
      <c r="C80" s="201" t="s">
        <v>5481</v>
      </c>
      <c r="D80" s="201" t="s">
        <v>5377</v>
      </c>
    </row>
    <row r="81" ht="12.75" customHeight="1">
      <c r="A81" s="202">
        <v>80.0</v>
      </c>
      <c r="B81" s="201" t="s">
        <v>5482</v>
      </c>
      <c r="C81" s="201" t="s">
        <v>5483</v>
      </c>
      <c r="D81" s="201" t="s">
        <v>5340</v>
      </c>
    </row>
    <row r="82" ht="12.75" customHeight="1">
      <c r="A82" s="202">
        <v>81.0</v>
      </c>
      <c r="B82" s="201" t="s">
        <v>5338</v>
      </c>
      <c r="C82" s="201" t="s">
        <v>5484</v>
      </c>
      <c r="D82" s="201" t="s">
        <v>5455</v>
      </c>
    </row>
    <row r="83" ht="12.75" customHeight="1">
      <c r="A83" s="202">
        <v>82.0</v>
      </c>
      <c r="B83" s="201" t="s">
        <v>5356</v>
      </c>
      <c r="C83" s="201" t="s">
        <v>5485</v>
      </c>
      <c r="D83" s="201" t="s">
        <v>5343</v>
      </c>
    </row>
    <row r="84" ht="12.75" customHeight="1">
      <c r="A84" s="202">
        <v>83.0</v>
      </c>
      <c r="B84" s="201" t="s">
        <v>5486</v>
      </c>
      <c r="C84" s="201" t="s">
        <v>5487</v>
      </c>
      <c r="D84" s="201" t="s">
        <v>5437</v>
      </c>
    </row>
    <row r="85" ht="12.75" customHeight="1">
      <c r="A85" s="202">
        <v>84.0</v>
      </c>
      <c r="B85" s="201" t="s">
        <v>5488</v>
      </c>
      <c r="C85" s="201" t="s">
        <v>5489</v>
      </c>
      <c r="D85" s="201" t="s">
        <v>5347</v>
      </c>
    </row>
    <row r="86" ht="12.75" customHeight="1">
      <c r="A86" s="202">
        <v>85.0</v>
      </c>
      <c r="B86" s="201" t="s">
        <v>5473</v>
      </c>
      <c r="C86" s="201" t="s">
        <v>5490</v>
      </c>
      <c r="D86" s="201" t="s">
        <v>5333</v>
      </c>
    </row>
    <row r="87" ht="12.75" customHeight="1">
      <c r="A87" s="202">
        <v>86.0</v>
      </c>
      <c r="B87" s="201" t="s">
        <v>5388</v>
      </c>
      <c r="C87" s="201" t="s">
        <v>5491</v>
      </c>
      <c r="D87" s="201" t="s">
        <v>5372</v>
      </c>
    </row>
    <row r="88" ht="12.75" customHeight="1">
      <c r="A88" s="202">
        <v>87.0</v>
      </c>
      <c r="B88" s="201" t="s">
        <v>5492</v>
      </c>
      <c r="C88" s="201" t="s">
        <v>5493</v>
      </c>
      <c r="D88" s="201" t="s">
        <v>5494</v>
      </c>
    </row>
    <row r="89" ht="12.75" customHeight="1">
      <c r="A89" s="202">
        <v>88.0</v>
      </c>
      <c r="B89" s="201" t="s">
        <v>5351</v>
      </c>
      <c r="C89" s="201" t="s">
        <v>5375</v>
      </c>
      <c r="D89" s="201" t="s">
        <v>5495</v>
      </c>
    </row>
    <row r="90" ht="12.75" customHeight="1">
      <c r="A90" s="202">
        <v>89.0</v>
      </c>
      <c r="B90" s="201" t="s">
        <v>5496</v>
      </c>
      <c r="C90" s="201" t="s">
        <v>5497</v>
      </c>
      <c r="D90" s="201" t="s">
        <v>5407</v>
      </c>
    </row>
    <row r="91" ht="12.75" customHeight="1">
      <c r="A91" s="202">
        <v>90.0</v>
      </c>
      <c r="B91" s="201" t="s">
        <v>5410</v>
      </c>
      <c r="C91" s="201" t="s">
        <v>5431</v>
      </c>
      <c r="D91" s="201" t="s">
        <v>5498</v>
      </c>
    </row>
    <row r="92" ht="12.75" customHeight="1">
      <c r="A92" s="202">
        <v>91.0</v>
      </c>
      <c r="B92" s="201" t="s">
        <v>5354</v>
      </c>
      <c r="C92" s="201" t="s">
        <v>5499</v>
      </c>
      <c r="D92" s="201" t="s">
        <v>5334</v>
      </c>
    </row>
    <row r="93" ht="12.75" customHeight="1">
      <c r="A93" s="202">
        <v>92.0</v>
      </c>
      <c r="B93" s="201" t="s">
        <v>5500</v>
      </c>
      <c r="C93" s="201" t="s">
        <v>5501</v>
      </c>
      <c r="D93" s="201" t="s">
        <v>5427</v>
      </c>
    </row>
    <row r="94" ht="12.75" customHeight="1">
      <c r="A94" s="202">
        <v>93.0</v>
      </c>
      <c r="B94" s="201" t="s">
        <v>5371</v>
      </c>
      <c r="C94" s="201" t="s">
        <v>5502</v>
      </c>
      <c r="D94" s="201" t="s">
        <v>5392</v>
      </c>
    </row>
    <row r="95" ht="12.75" customHeight="1">
      <c r="A95" s="202">
        <v>94.0</v>
      </c>
      <c r="B95" s="201" t="s">
        <v>5351</v>
      </c>
      <c r="C95" s="201" t="s">
        <v>5503</v>
      </c>
      <c r="D95" s="201" t="s">
        <v>5372</v>
      </c>
    </row>
    <row r="96" ht="12.75" customHeight="1">
      <c r="A96" s="202">
        <v>95.0</v>
      </c>
      <c r="B96" s="201" t="s">
        <v>5504</v>
      </c>
      <c r="C96" s="201" t="s">
        <v>5505</v>
      </c>
      <c r="D96" s="201" t="s">
        <v>5350</v>
      </c>
    </row>
    <row r="97" ht="12.75" customHeight="1">
      <c r="A97" s="202">
        <v>96.0</v>
      </c>
      <c r="B97" s="201" t="s">
        <v>5506</v>
      </c>
      <c r="C97" s="201" t="s">
        <v>5507</v>
      </c>
      <c r="D97" s="201" t="s">
        <v>5468</v>
      </c>
    </row>
    <row r="98" ht="12.75" customHeight="1">
      <c r="A98" s="202">
        <v>97.0</v>
      </c>
      <c r="B98" s="201" t="s">
        <v>5492</v>
      </c>
      <c r="C98" s="201" t="s">
        <v>5461</v>
      </c>
      <c r="D98" s="201" t="s">
        <v>5407</v>
      </c>
    </row>
    <row r="99" ht="12.75" customHeight="1">
      <c r="A99" s="202">
        <v>98.0</v>
      </c>
      <c r="B99" s="201" t="s">
        <v>5508</v>
      </c>
      <c r="C99" s="201" t="s">
        <v>5509</v>
      </c>
      <c r="D99" s="201" t="s">
        <v>5447</v>
      </c>
    </row>
    <row r="100" ht="12.75" customHeight="1">
      <c r="A100" s="202">
        <v>99.0</v>
      </c>
      <c r="B100" s="201" t="s">
        <v>5510</v>
      </c>
      <c r="C100" s="201" t="s">
        <v>5511</v>
      </c>
      <c r="D100" s="201" t="s">
        <v>5512</v>
      </c>
    </row>
    <row r="101" ht="12.75" customHeight="1">
      <c r="A101" s="202">
        <v>100.0</v>
      </c>
      <c r="B101" s="201" t="s">
        <v>5383</v>
      </c>
      <c r="C101" s="201" t="s">
        <v>5513</v>
      </c>
      <c r="D101" s="201" t="s">
        <v>5514</v>
      </c>
    </row>
    <row r="102" ht="12.75" customHeight="1">
      <c r="A102" s="202">
        <v>101.0</v>
      </c>
      <c r="B102" s="201" t="s">
        <v>5371</v>
      </c>
      <c r="C102" s="201" t="s">
        <v>5515</v>
      </c>
      <c r="D102" s="201" t="s">
        <v>5516</v>
      </c>
    </row>
    <row r="103" ht="12.75" customHeight="1">
      <c r="A103" s="202">
        <v>102.0</v>
      </c>
      <c r="B103" s="201" t="s">
        <v>5437</v>
      </c>
      <c r="C103" s="201" t="s">
        <v>5517</v>
      </c>
      <c r="D103" s="201" t="s">
        <v>5518</v>
      </c>
    </row>
    <row r="104" ht="12.75" customHeight="1">
      <c r="A104" s="202">
        <v>103.0</v>
      </c>
      <c r="B104" s="201" t="s">
        <v>5341</v>
      </c>
      <c r="C104" s="201" t="s">
        <v>5519</v>
      </c>
      <c r="D104" s="201" t="s">
        <v>5520</v>
      </c>
    </row>
    <row r="105" ht="12.75" customHeight="1">
      <c r="A105" s="202">
        <v>104.0</v>
      </c>
      <c r="B105" s="201" t="s">
        <v>5457</v>
      </c>
      <c r="C105" s="201" t="s">
        <v>5521</v>
      </c>
      <c r="D105" s="201" t="s">
        <v>5522</v>
      </c>
    </row>
    <row r="106" ht="12.75" customHeight="1">
      <c r="A106" s="202">
        <v>105.0</v>
      </c>
      <c r="B106" s="201" t="s">
        <v>5523</v>
      </c>
      <c r="C106" s="201" t="s">
        <v>5524</v>
      </c>
      <c r="D106" s="201" t="s">
        <v>5525</v>
      </c>
    </row>
    <row r="107" ht="12.75" customHeight="1">
      <c r="A107" s="202">
        <v>106.0</v>
      </c>
      <c r="B107" s="201" t="s">
        <v>5381</v>
      </c>
      <c r="C107" s="201" t="s">
        <v>5526</v>
      </c>
      <c r="D107" s="201" t="s">
        <v>5437</v>
      </c>
    </row>
    <row r="108" ht="12.75" customHeight="1">
      <c r="A108" s="202">
        <v>107.0</v>
      </c>
      <c r="B108" s="201" t="s">
        <v>5356</v>
      </c>
      <c r="C108" s="201" t="s">
        <v>5527</v>
      </c>
      <c r="D108" s="201" t="s">
        <v>5409</v>
      </c>
    </row>
    <row r="109" ht="12.75" customHeight="1">
      <c r="A109" s="202">
        <v>108.0</v>
      </c>
      <c r="B109" s="201" t="s">
        <v>5377</v>
      </c>
      <c r="C109" s="201" t="s">
        <v>5528</v>
      </c>
      <c r="D109" s="201" t="s">
        <v>5388</v>
      </c>
    </row>
    <row r="110" ht="12.75" customHeight="1">
      <c r="A110" s="202">
        <v>109.0</v>
      </c>
      <c r="B110" s="201" t="s">
        <v>5529</v>
      </c>
      <c r="C110" s="201" t="s">
        <v>5530</v>
      </c>
      <c r="D110" s="201" t="s">
        <v>5340</v>
      </c>
    </row>
    <row r="111" ht="12.75" customHeight="1">
      <c r="A111" s="202">
        <v>110.0</v>
      </c>
      <c r="B111" s="201" t="s">
        <v>5486</v>
      </c>
      <c r="C111" s="201" t="s">
        <v>5487</v>
      </c>
      <c r="D111" s="201" t="s">
        <v>5437</v>
      </c>
    </row>
    <row r="112" ht="12.75" customHeight="1">
      <c r="A112" s="202">
        <v>111.0</v>
      </c>
      <c r="B112" s="201" t="s">
        <v>5341</v>
      </c>
      <c r="C112" s="201" t="s">
        <v>5531</v>
      </c>
      <c r="D112" s="201" t="s">
        <v>5532</v>
      </c>
    </row>
    <row r="113" ht="12.75" customHeight="1">
      <c r="A113" s="202">
        <v>112.0</v>
      </c>
      <c r="B113" s="201" t="s">
        <v>5386</v>
      </c>
      <c r="C113" s="201" t="s">
        <v>5533</v>
      </c>
      <c r="D113" s="201" t="s">
        <v>5372</v>
      </c>
    </row>
    <row r="114" ht="12.75" customHeight="1">
      <c r="A114" s="202">
        <v>113.0</v>
      </c>
      <c r="B114" s="201" t="s">
        <v>5455</v>
      </c>
      <c r="C114" s="201" t="s">
        <v>5332</v>
      </c>
      <c r="D114" s="201" t="s">
        <v>5334</v>
      </c>
    </row>
    <row r="115" ht="12.75" customHeight="1">
      <c r="A115" s="202">
        <v>114.0</v>
      </c>
      <c r="B115" s="201" t="s">
        <v>5534</v>
      </c>
      <c r="C115" s="201" t="s">
        <v>5531</v>
      </c>
      <c r="D115" s="201" t="s">
        <v>5343</v>
      </c>
    </row>
    <row r="116" ht="12.75" customHeight="1">
      <c r="A116" s="202">
        <v>115.0</v>
      </c>
      <c r="B116" s="201" t="s">
        <v>5328</v>
      </c>
      <c r="C116" s="201" t="s">
        <v>5535</v>
      </c>
      <c r="D116" s="201" t="s">
        <v>5341</v>
      </c>
    </row>
    <row r="117" ht="12.75" customHeight="1">
      <c r="A117" s="202">
        <v>116.0</v>
      </c>
      <c r="B117" s="201" t="s">
        <v>5341</v>
      </c>
      <c r="C117" s="201" t="s">
        <v>5536</v>
      </c>
      <c r="D117" s="201" t="s">
        <v>5368</v>
      </c>
    </row>
    <row r="118" ht="12.75" customHeight="1">
      <c r="A118" s="202">
        <v>117.0</v>
      </c>
      <c r="B118" s="201" t="s">
        <v>5537</v>
      </c>
      <c r="C118" s="201" t="s">
        <v>5538</v>
      </c>
      <c r="D118" s="201" t="s">
        <v>5539</v>
      </c>
    </row>
    <row r="119" ht="12.75" customHeight="1">
      <c r="A119" s="202">
        <v>118.0</v>
      </c>
      <c r="B119" s="201" t="s">
        <v>5496</v>
      </c>
      <c r="C119" s="201" t="s">
        <v>5540</v>
      </c>
      <c r="D119" s="201" t="s">
        <v>5432</v>
      </c>
    </row>
    <row r="120" ht="12.75" customHeight="1">
      <c r="A120" s="202">
        <v>119.0</v>
      </c>
      <c r="B120" s="201" t="s">
        <v>5360</v>
      </c>
      <c r="C120" s="201" t="s">
        <v>5541</v>
      </c>
      <c r="D120" s="201" t="s">
        <v>5542</v>
      </c>
    </row>
    <row r="121" ht="12.75" customHeight="1">
      <c r="A121" s="202">
        <v>120.0</v>
      </c>
      <c r="B121" s="201" t="s">
        <v>5409</v>
      </c>
      <c r="C121" s="201" t="s">
        <v>5543</v>
      </c>
      <c r="D121" s="201" t="s">
        <v>5544</v>
      </c>
    </row>
    <row r="122" ht="12.75" customHeight="1">
      <c r="A122" s="202">
        <v>121.0</v>
      </c>
      <c r="B122" s="201" t="s">
        <v>5334</v>
      </c>
      <c r="C122" s="201" t="s">
        <v>5545</v>
      </c>
      <c r="D122" s="201" t="s">
        <v>5546</v>
      </c>
    </row>
    <row r="123" ht="12.75" customHeight="1">
      <c r="A123" s="202">
        <v>122.0</v>
      </c>
      <c r="B123" s="201" t="s">
        <v>5362</v>
      </c>
      <c r="C123" s="201" t="s">
        <v>5547</v>
      </c>
      <c r="D123" s="201" t="s">
        <v>5372</v>
      </c>
    </row>
    <row r="124" ht="12.75" customHeight="1">
      <c r="A124" s="202">
        <v>123.0</v>
      </c>
      <c r="B124" s="201" t="s">
        <v>5376</v>
      </c>
      <c r="C124" s="201" t="s">
        <v>5548</v>
      </c>
      <c r="D124" s="201" t="s">
        <v>5427</v>
      </c>
    </row>
    <row r="125" ht="12.75" customHeight="1">
      <c r="A125" s="202">
        <v>124.0</v>
      </c>
      <c r="B125" s="201" t="s">
        <v>5549</v>
      </c>
      <c r="C125" s="201" t="s">
        <v>5418</v>
      </c>
      <c r="D125" s="201" t="s">
        <v>5465</v>
      </c>
    </row>
    <row r="126" ht="12.75" customHeight="1">
      <c r="A126" s="202">
        <v>125.0</v>
      </c>
      <c r="B126" s="201" t="s">
        <v>5486</v>
      </c>
      <c r="C126" s="201" t="s">
        <v>5416</v>
      </c>
      <c r="D126" s="201" t="s">
        <v>5333</v>
      </c>
    </row>
    <row r="127" ht="12.75" customHeight="1">
      <c r="A127" s="202">
        <v>126.0</v>
      </c>
      <c r="B127" s="201" t="s">
        <v>5523</v>
      </c>
      <c r="C127" s="201" t="s">
        <v>5438</v>
      </c>
      <c r="D127" s="201" t="s">
        <v>5430</v>
      </c>
    </row>
    <row r="128" ht="12.75" customHeight="1">
      <c r="A128" s="202">
        <v>127.0</v>
      </c>
      <c r="B128" s="201" t="s">
        <v>5550</v>
      </c>
      <c r="C128" s="201" t="s">
        <v>5551</v>
      </c>
      <c r="D128" s="201" t="s">
        <v>5552</v>
      </c>
    </row>
    <row r="129" ht="12.75" customHeight="1">
      <c r="A129" s="202">
        <v>128.0</v>
      </c>
      <c r="B129" s="201" t="s">
        <v>5350</v>
      </c>
      <c r="C129" s="201" t="s">
        <v>5350</v>
      </c>
      <c r="D129" s="201" t="s">
        <v>5350</v>
      </c>
    </row>
    <row r="130" ht="12.75" customHeight="1">
      <c r="A130" s="202">
        <v>129.0</v>
      </c>
      <c r="B130" s="201" t="s">
        <v>5553</v>
      </c>
      <c r="C130" s="201" t="s">
        <v>5554</v>
      </c>
      <c r="D130" s="201" t="s">
        <v>5417</v>
      </c>
    </row>
    <row r="131" ht="12.75" customHeight="1">
      <c r="A131" s="202">
        <v>130.0</v>
      </c>
      <c r="B131" s="201" t="s">
        <v>5362</v>
      </c>
      <c r="C131" s="201" t="s">
        <v>5555</v>
      </c>
      <c r="D131" s="201" t="s">
        <v>5552</v>
      </c>
    </row>
    <row r="132" ht="12.75" customHeight="1">
      <c r="A132" s="202">
        <v>131.0</v>
      </c>
      <c r="B132" s="201" t="s">
        <v>5392</v>
      </c>
      <c r="C132" s="201" t="s">
        <v>5523</v>
      </c>
      <c r="D132" s="201" t="s">
        <v>5492</v>
      </c>
    </row>
    <row r="133" ht="12.75" customHeight="1">
      <c r="A133" s="202">
        <v>132.0</v>
      </c>
      <c r="B133" s="201" t="s">
        <v>5556</v>
      </c>
      <c r="C133" s="201" t="s">
        <v>5358</v>
      </c>
      <c r="D133" s="201" t="s">
        <v>5557</v>
      </c>
    </row>
    <row r="134" ht="12.75" customHeight="1">
      <c r="A134" s="202">
        <v>133.0</v>
      </c>
      <c r="B134" s="201" t="s">
        <v>5356</v>
      </c>
      <c r="C134" s="201" t="s">
        <v>5558</v>
      </c>
      <c r="D134" s="201" t="s">
        <v>5372</v>
      </c>
    </row>
    <row r="135" ht="12.75" customHeight="1">
      <c r="A135" s="202">
        <v>134.0</v>
      </c>
      <c r="B135" s="201" t="s">
        <v>5559</v>
      </c>
      <c r="C135" s="201" t="s">
        <v>5560</v>
      </c>
      <c r="D135" s="201" t="s">
        <v>5398</v>
      </c>
    </row>
    <row r="136" ht="12.75" customHeight="1">
      <c r="A136" s="202">
        <v>135.0</v>
      </c>
      <c r="B136" s="201" t="s">
        <v>5374</v>
      </c>
      <c r="C136" s="201" t="s">
        <v>5561</v>
      </c>
      <c r="D136" s="201" t="s">
        <v>5562</v>
      </c>
    </row>
    <row r="137" ht="12.75" customHeight="1">
      <c r="A137" s="202">
        <v>136.0</v>
      </c>
      <c r="B137" s="201" t="s">
        <v>5381</v>
      </c>
      <c r="C137" s="201" t="s">
        <v>5532</v>
      </c>
      <c r="D137" s="201" t="s">
        <v>5444</v>
      </c>
    </row>
    <row r="138" ht="12.75" customHeight="1">
      <c r="A138" s="202">
        <v>137.0</v>
      </c>
      <c r="B138" s="201" t="s">
        <v>5534</v>
      </c>
      <c r="C138" s="201" t="s">
        <v>5563</v>
      </c>
      <c r="D138" s="201" t="s">
        <v>5383</v>
      </c>
    </row>
    <row r="139" ht="12.75" customHeight="1">
      <c r="A139" s="202">
        <v>138.0</v>
      </c>
      <c r="B139" s="201" t="s">
        <v>5430</v>
      </c>
      <c r="C139" s="201" t="s">
        <v>5564</v>
      </c>
      <c r="D139" s="201" t="s">
        <v>5437</v>
      </c>
    </row>
    <row r="140" ht="12.75" customHeight="1">
      <c r="A140" s="202">
        <v>139.0</v>
      </c>
      <c r="B140" s="201" t="s">
        <v>5565</v>
      </c>
      <c r="C140" s="201" t="s">
        <v>5566</v>
      </c>
      <c r="D140" s="201" t="s">
        <v>5377</v>
      </c>
    </row>
    <row r="141" ht="12.75" customHeight="1">
      <c r="A141" s="202">
        <v>140.0</v>
      </c>
      <c r="B141" s="201" t="s">
        <v>5537</v>
      </c>
      <c r="C141" s="201" t="s">
        <v>5567</v>
      </c>
      <c r="D141" s="201" t="s">
        <v>5394</v>
      </c>
    </row>
    <row r="142" ht="12.75" customHeight="1">
      <c r="A142" s="202">
        <v>141.0</v>
      </c>
      <c r="B142" s="201" t="s">
        <v>5473</v>
      </c>
      <c r="C142" s="201" t="s">
        <v>5490</v>
      </c>
      <c r="D142" s="201" t="s">
        <v>5333</v>
      </c>
    </row>
    <row r="143" ht="12.75" customHeight="1">
      <c r="A143" s="202">
        <v>142.0</v>
      </c>
      <c r="B143" s="201" t="s">
        <v>5471</v>
      </c>
      <c r="C143" s="201" t="s">
        <v>5511</v>
      </c>
      <c r="D143" s="201" t="s">
        <v>5568</v>
      </c>
    </row>
    <row r="144" ht="12.75" customHeight="1">
      <c r="A144" s="202">
        <v>143.0</v>
      </c>
      <c r="B144" s="201" t="s">
        <v>5450</v>
      </c>
      <c r="C144" s="201" t="s">
        <v>5387</v>
      </c>
      <c r="D144" s="201" t="s">
        <v>5407</v>
      </c>
    </row>
    <row r="145" ht="12.75" customHeight="1">
      <c r="A145" s="202">
        <v>144.0</v>
      </c>
      <c r="B145" s="201" t="s">
        <v>5409</v>
      </c>
      <c r="C145" s="201" t="s">
        <v>5569</v>
      </c>
      <c r="D145" s="201" t="s">
        <v>5385</v>
      </c>
    </row>
    <row r="146" ht="12.75" customHeight="1">
      <c r="A146" s="202">
        <v>145.0</v>
      </c>
      <c r="B146" s="201" t="s">
        <v>5471</v>
      </c>
      <c r="C146" s="201" t="s">
        <v>5570</v>
      </c>
      <c r="D146" s="201" t="s">
        <v>5571</v>
      </c>
    </row>
    <row r="147" ht="12.75" customHeight="1">
      <c r="A147" s="202">
        <v>146.0</v>
      </c>
      <c r="B147" s="201" t="s">
        <v>5392</v>
      </c>
      <c r="C147" s="201" t="s">
        <v>5433</v>
      </c>
      <c r="D147" s="201" t="s">
        <v>5417</v>
      </c>
    </row>
    <row r="148" ht="12.75" customHeight="1">
      <c r="A148" s="202">
        <v>147.0</v>
      </c>
      <c r="B148" s="201" t="s">
        <v>5471</v>
      </c>
      <c r="C148" s="201" t="s">
        <v>5572</v>
      </c>
      <c r="D148" s="201" t="s">
        <v>5331</v>
      </c>
    </row>
    <row r="149" ht="12.75" customHeight="1">
      <c r="A149" s="202">
        <v>148.0</v>
      </c>
      <c r="B149" s="201" t="s">
        <v>5400</v>
      </c>
      <c r="C149" s="201" t="s">
        <v>5573</v>
      </c>
      <c r="D149" s="201" t="s">
        <v>5385</v>
      </c>
    </row>
    <row r="150" ht="12.75" customHeight="1">
      <c r="A150" s="202">
        <v>149.0</v>
      </c>
      <c r="B150" s="201" t="s">
        <v>5379</v>
      </c>
      <c r="C150" s="201" t="s">
        <v>5574</v>
      </c>
      <c r="D150" s="201" t="s">
        <v>5388</v>
      </c>
    </row>
    <row r="151" ht="12.75" customHeight="1">
      <c r="A151" s="202">
        <v>150.0</v>
      </c>
      <c r="B151" s="201" t="s">
        <v>5550</v>
      </c>
      <c r="C151" s="201" t="s">
        <v>5345</v>
      </c>
      <c r="D151" s="201" t="s">
        <v>5437</v>
      </c>
    </row>
    <row r="152" ht="12.75" customHeight="1">
      <c r="A152" s="202">
        <v>151.0</v>
      </c>
      <c r="B152" s="201" t="s">
        <v>5381</v>
      </c>
      <c r="C152" s="201" t="s">
        <v>5575</v>
      </c>
      <c r="D152" s="201" t="s">
        <v>5407</v>
      </c>
    </row>
    <row r="153" ht="12.75" customHeight="1">
      <c r="A153" s="202">
        <v>152.0</v>
      </c>
      <c r="B153" s="201" t="s">
        <v>5523</v>
      </c>
      <c r="C153" s="201" t="s">
        <v>5438</v>
      </c>
      <c r="D153" s="201" t="s">
        <v>5430</v>
      </c>
    </row>
    <row r="154" ht="12.75" customHeight="1">
      <c r="A154" s="202">
        <v>153.0</v>
      </c>
      <c r="B154" s="201" t="s">
        <v>5576</v>
      </c>
      <c r="C154" s="201" t="s">
        <v>5577</v>
      </c>
      <c r="D154" s="201" t="s">
        <v>5479</v>
      </c>
    </row>
    <row r="155" ht="12.75" customHeight="1">
      <c r="A155" s="202">
        <v>154.0</v>
      </c>
      <c r="B155" s="201" t="s">
        <v>5418</v>
      </c>
      <c r="C155" s="201" t="s">
        <v>5578</v>
      </c>
      <c r="D155" s="201" t="s">
        <v>5579</v>
      </c>
    </row>
    <row r="156" ht="12.75" customHeight="1">
      <c r="A156" s="202">
        <v>155.0</v>
      </c>
      <c r="B156" s="201" t="s">
        <v>5580</v>
      </c>
      <c r="C156" s="201" t="s">
        <v>5581</v>
      </c>
      <c r="D156" s="201" t="s">
        <v>5427</v>
      </c>
    </row>
    <row r="157" ht="12.75" customHeight="1">
      <c r="A157" s="202">
        <v>156.0</v>
      </c>
      <c r="B157" s="201" t="s">
        <v>5562</v>
      </c>
      <c r="C157" s="201" t="s">
        <v>5582</v>
      </c>
      <c r="D157" s="201" t="s">
        <v>5430</v>
      </c>
    </row>
    <row r="158" ht="12.75" customHeight="1">
      <c r="A158" s="202">
        <v>157.0</v>
      </c>
      <c r="B158" s="201" t="s">
        <v>5542</v>
      </c>
      <c r="C158" s="201" t="s">
        <v>5429</v>
      </c>
      <c r="D158" s="201" t="s">
        <v>5529</v>
      </c>
    </row>
    <row r="159" ht="12.75" customHeight="1">
      <c r="A159" s="202">
        <v>158.0</v>
      </c>
      <c r="B159" s="201" t="s">
        <v>5340</v>
      </c>
      <c r="C159" s="201" t="s">
        <v>5583</v>
      </c>
      <c r="D159" s="201" t="s">
        <v>5403</v>
      </c>
    </row>
    <row r="160" ht="12.75" customHeight="1">
      <c r="A160" s="202">
        <v>159.0</v>
      </c>
      <c r="B160" s="201" t="s">
        <v>5333</v>
      </c>
      <c r="C160" s="201" t="s">
        <v>5584</v>
      </c>
      <c r="D160" s="201" t="s">
        <v>5470</v>
      </c>
    </row>
    <row r="161" ht="12.75" customHeight="1">
      <c r="A161" s="202">
        <v>160.0</v>
      </c>
      <c r="B161" s="201" t="s">
        <v>5362</v>
      </c>
      <c r="C161" s="201" t="s">
        <v>5585</v>
      </c>
      <c r="D161" s="201" t="s">
        <v>5383</v>
      </c>
    </row>
    <row r="162" ht="12.75" customHeight="1">
      <c r="A162" s="202">
        <v>161.0</v>
      </c>
      <c r="B162" s="201" t="s">
        <v>5542</v>
      </c>
      <c r="C162" s="201" t="s">
        <v>5586</v>
      </c>
      <c r="D162" s="201" t="s">
        <v>5353</v>
      </c>
    </row>
    <row r="163" ht="12.75" customHeight="1">
      <c r="A163" s="202">
        <v>162.0</v>
      </c>
      <c r="B163" s="201" t="s">
        <v>5496</v>
      </c>
      <c r="C163" s="201" t="s">
        <v>5587</v>
      </c>
      <c r="D163" s="201" t="s">
        <v>5434</v>
      </c>
    </row>
    <row r="164" ht="12.75" customHeight="1">
      <c r="A164" s="202">
        <v>163.0</v>
      </c>
      <c r="B164" s="201" t="s">
        <v>5488</v>
      </c>
      <c r="C164" s="201" t="s">
        <v>5473</v>
      </c>
      <c r="D164" s="201" t="s">
        <v>5523</v>
      </c>
    </row>
    <row r="165" ht="12.75" customHeight="1">
      <c r="A165" s="202">
        <v>164.0</v>
      </c>
      <c r="B165" s="201" t="s">
        <v>5353</v>
      </c>
      <c r="C165" s="201" t="s">
        <v>5588</v>
      </c>
      <c r="D165" s="201" t="s">
        <v>5461</v>
      </c>
    </row>
    <row r="166" ht="12.75" customHeight="1">
      <c r="A166" s="202">
        <v>165.0</v>
      </c>
      <c r="B166" s="201" t="s">
        <v>5383</v>
      </c>
      <c r="C166" s="201" t="s">
        <v>5333</v>
      </c>
      <c r="D166" s="201" t="s">
        <v>5407</v>
      </c>
    </row>
    <row r="167" ht="12.75" customHeight="1">
      <c r="A167" s="202">
        <v>166.0</v>
      </c>
      <c r="B167" s="201" t="s">
        <v>5344</v>
      </c>
      <c r="C167" s="201" t="s">
        <v>5496</v>
      </c>
      <c r="D167" s="201" t="s">
        <v>5589</v>
      </c>
    </row>
    <row r="168" ht="12.75" customHeight="1">
      <c r="A168" s="202">
        <v>167.0</v>
      </c>
      <c r="B168" s="201" t="s">
        <v>5532</v>
      </c>
      <c r="C168" s="201" t="s">
        <v>5579</v>
      </c>
      <c r="D168" s="201" t="s">
        <v>5468</v>
      </c>
    </row>
    <row r="169" ht="12.75" customHeight="1">
      <c r="A169" s="202">
        <v>168.0</v>
      </c>
      <c r="B169" s="201" t="s">
        <v>5590</v>
      </c>
      <c r="C169" s="201" t="s">
        <v>5591</v>
      </c>
      <c r="D169" s="201" t="s">
        <v>5368</v>
      </c>
    </row>
    <row r="170" ht="12.75" customHeight="1">
      <c r="A170" s="202">
        <v>169.0</v>
      </c>
      <c r="B170" s="201" t="s">
        <v>5347</v>
      </c>
      <c r="C170" s="201" t="s">
        <v>5592</v>
      </c>
      <c r="D170" s="201" t="s">
        <v>5385</v>
      </c>
    </row>
    <row r="171" ht="12.75" customHeight="1">
      <c r="A171" s="202">
        <v>170.0</v>
      </c>
      <c r="B171" s="201" t="s">
        <v>5532</v>
      </c>
      <c r="C171" s="201" t="s">
        <v>5593</v>
      </c>
      <c r="D171" s="201" t="s">
        <v>5427</v>
      </c>
    </row>
    <row r="172" ht="12.75" customHeight="1">
      <c r="A172" s="202">
        <v>171.0</v>
      </c>
      <c r="B172" s="201" t="s">
        <v>5594</v>
      </c>
      <c r="C172" s="201" t="s">
        <v>5595</v>
      </c>
      <c r="D172" s="201" t="s">
        <v>5343</v>
      </c>
    </row>
    <row r="173" ht="12.75" customHeight="1">
      <c r="A173" s="202">
        <v>172.0</v>
      </c>
      <c r="B173" s="201" t="s">
        <v>5351</v>
      </c>
      <c r="C173" s="201" t="s">
        <v>5596</v>
      </c>
      <c r="D173" s="201" t="s">
        <v>5388</v>
      </c>
    </row>
    <row r="174" ht="12.75" customHeight="1">
      <c r="A174" s="202">
        <v>173.0</v>
      </c>
      <c r="B174" s="201" t="s">
        <v>5486</v>
      </c>
      <c r="C174" s="201" t="s">
        <v>5597</v>
      </c>
      <c r="D174" s="201" t="s">
        <v>5328</v>
      </c>
    </row>
    <row r="175" ht="12.75" customHeight="1">
      <c r="A175" s="202">
        <v>174.0</v>
      </c>
      <c r="B175" s="201" t="s">
        <v>5598</v>
      </c>
      <c r="C175" s="201" t="s">
        <v>5599</v>
      </c>
      <c r="D175" s="201" t="s">
        <v>5600</v>
      </c>
    </row>
    <row r="176" ht="12.75" customHeight="1">
      <c r="A176" s="202">
        <v>175.0</v>
      </c>
      <c r="B176" s="201" t="s">
        <v>5450</v>
      </c>
      <c r="C176" s="201" t="s">
        <v>5508</v>
      </c>
      <c r="D176" s="201" t="s">
        <v>5601</v>
      </c>
    </row>
    <row r="177" ht="12.75" customHeight="1">
      <c r="A177" s="202">
        <v>176.0</v>
      </c>
      <c r="B177" s="201" t="s">
        <v>5409</v>
      </c>
      <c r="C177" s="201" t="s">
        <v>5602</v>
      </c>
      <c r="D177" s="201" t="s">
        <v>5434</v>
      </c>
    </row>
    <row r="178" ht="12.75" customHeight="1">
      <c r="A178" s="202">
        <v>177.0</v>
      </c>
      <c r="B178" s="201" t="s">
        <v>5562</v>
      </c>
      <c r="C178" s="201" t="s">
        <v>5603</v>
      </c>
      <c r="D178" s="201" t="s">
        <v>5579</v>
      </c>
    </row>
    <row r="179" ht="12.75" customHeight="1">
      <c r="A179" s="202">
        <v>178.0</v>
      </c>
      <c r="B179" s="201" t="s">
        <v>5360</v>
      </c>
      <c r="C179" s="201" t="s">
        <v>5604</v>
      </c>
      <c r="D179" s="201" t="s">
        <v>5457</v>
      </c>
    </row>
    <row r="180" ht="12.75" customHeight="1">
      <c r="A180" s="202">
        <v>179.0</v>
      </c>
      <c r="B180" s="201" t="s">
        <v>5605</v>
      </c>
      <c r="C180" s="201" t="s">
        <v>5606</v>
      </c>
      <c r="D180" s="201" t="s">
        <v>5529</v>
      </c>
    </row>
    <row r="181" ht="12.75" customHeight="1">
      <c r="A181" s="202">
        <v>180.0</v>
      </c>
      <c r="B181" s="201" t="s">
        <v>5409</v>
      </c>
      <c r="C181" s="201" t="s">
        <v>5607</v>
      </c>
      <c r="D181" s="201" t="s">
        <v>5461</v>
      </c>
    </row>
    <row r="182" ht="12.75" customHeight="1">
      <c r="A182" s="202">
        <v>181.0</v>
      </c>
      <c r="B182" s="201" t="s">
        <v>5362</v>
      </c>
      <c r="C182" s="201" t="s">
        <v>5608</v>
      </c>
      <c r="D182" s="201" t="s">
        <v>5496</v>
      </c>
    </row>
    <row r="183" ht="12.75" customHeight="1">
      <c r="A183" s="202">
        <v>182.0</v>
      </c>
      <c r="B183" s="201" t="s">
        <v>5371</v>
      </c>
      <c r="C183" s="201" t="s">
        <v>5609</v>
      </c>
      <c r="D183" s="201" t="s">
        <v>5447</v>
      </c>
    </row>
    <row r="184" ht="12.75" customHeight="1">
      <c r="A184" s="202">
        <v>183.0</v>
      </c>
      <c r="B184" s="201" t="s">
        <v>5492</v>
      </c>
      <c r="C184" s="201" t="s">
        <v>5578</v>
      </c>
      <c r="D184" s="201" t="s">
        <v>5343</v>
      </c>
    </row>
    <row r="185" ht="12.75" customHeight="1">
      <c r="A185" s="202">
        <v>184.0</v>
      </c>
      <c r="B185" s="201" t="s">
        <v>5610</v>
      </c>
      <c r="C185" s="201" t="s">
        <v>5611</v>
      </c>
      <c r="D185" s="201" t="s">
        <v>5612</v>
      </c>
    </row>
    <row r="186" ht="12.75" customHeight="1">
      <c r="A186" s="202">
        <v>185.0</v>
      </c>
      <c r="B186" s="201" t="s">
        <v>5523</v>
      </c>
      <c r="C186" s="201" t="s">
        <v>5562</v>
      </c>
      <c r="D186" s="201" t="s">
        <v>5539</v>
      </c>
    </row>
    <row r="187" ht="12.75" customHeight="1">
      <c r="A187" s="202">
        <v>186.0</v>
      </c>
      <c r="B187" s="201" t="s">
        <v>5351</v>
      </c>
      <c r="C187" s="201" t="s">
        <v>5613</v>
      </c>
      <c r="D187" s="201" t="s">
        <v>5614</v>
      </c>
    </row>
    <row r="188" ht="12.75" customHeight="1">
      <c r="A188" s="202">
        <v>187.0</v>
      </c>
      <c r="B188" s="201" t="s">
        <v>5534</v>
      </c>
      <c r="C188" s="201" t="s">
        <v>5615</v>
      </c>
      <c r="D188" s="201" t="s">
        <v>5333</v>
      </c>
    </row>
    <row r="189" ht="12.75" customHeight="1">
      <c r="A189" s="202">
        <v>188.0</v>
      </c>
      <c r="B189" s="201" t="s">
        <v>5471</v>
      </c>
      <c r="C189" s="201" t="s">
        <v>5375</v>
      </c>
      <c r="D189" s="201" t="s">
        <v>5430</v>
      </c>
    </row>
    <row r="190" ht="12.75" customHeight="1">
      <c r="A190" s="202">
        <v>189.0</v>
      </c>
      <c r="B190" s="201" t="s">
        <v>5492</v>
      </c>
      <c r="C190" s="201" t="s">
        <v>5368</v>
      </c>
      <c r="D190" s="201" t="s">
        <v>5410</v>
      </c>
    </row>
    <row r="191" ht="12.75" customHeight="1">
      <c r="A191" s="202">
        <v>190.0</v>
      </c>
      <c r="B191" s="201" t="s">
        <v>5510</v>
      </c>
      <c r="C191" s="201" t="s">
        <v>5371</v>
      </c>
      <c r="D191" s="201" t="s">
        <v>5372</v>
      </c>
    </row>
    <row r="192" ht="12.75" customHeight="1">
      <c r="A192" s="202">
        <v>191.0</v>
      </c>
      <c r="B192" s="201" t="s">
        <v>5328</v>
      </c>
      <c r="C192" s="201" t="s">
        <v>5613</v>
      </c>
      <c r="D192" s="201" t="s">
        <v>5409</v>
      </c>
    </row>
    <row r="193" ht="12.75" customHeight="1">
      <c r="A193" s="202">
        <v>192.0</v>
      </c>
      <c r="B193" s="201" t="s">
        <v>5350</v>
      </c>
      <c r="C193" s="201" t="s">
        <v>5350</v>
      </c>
      <c r="D193" s="201" t="s">
        <v>5350</v>
      </c>
    </row>
    <row r="194" ht="12.75" customHeight="1">
      <c r="A194" s="202">
        <v>193.0</v>
      </c>
      <c r="B194" s="201" t="s">
        <v>5492</v>
      </c>
      <c r="C194" s="201" t="s">
        <v>5616</v>
      </c>
      <c r="D194" s="201" t="s">
        <v>5377</v>
      </c>
    </row>
    <row r="195" ht="12.75" customHeight="1">
      <c r="A195" s="202">
        <v>194.0</v>
      </c>
      <c r="B195" s="201" t="s">
        <v>5562</v>
      </c>
      <c r="C195" s="201" t="s">
        <v>5368</v>
      </c>
      <c r="D195" s="201" t="s">
        <v>5617</v>
      </c>
    </row>
    <row r="196" ht="12.75" customHeight="1">
      <c r="A196" s="202">
        <v>195.0</v>
      </c>
      <c r="B196" s="201" t="s">
        <v>5404</v>
      </c>
      <c r="C196" s="201" t="s">
        <v>5618</v>
      </c>
      <c r="D196" s="201" t="s">
        <v>5619</v>
      </c>
    </row>
    <row r="197" ht="12.75" customHeight="1">
      <c r="A197" s="202">
        <v>196.0</v>
      </c>
      <c r="B197" s="201" t="s">
        <v>5529</v>
      </c>
      <c r="C197" s="201" t="s">
        <v>5620</v>
      </c>
      <c r="D197" s="201" t="s">
        <v>5536</v>
      </c>
    </row>
    <row r="198" ht="12.75" customHeight="1">
      <c r="A198" s="202">
        <v>197.0</v>
      </c>
      <c r="B198" s="201" t="s">
        <v>5409</v>
      </c>
      <c r="C198" s="201" t="s">
        <v>5621</v>
      </c>
      <c r="D198" s="201" t="s">
        <v>5600</v>
      </c>
    </row>
    <row r="199" ht="12.75" customHeight="1">
      <c r="A199" s="202">
        <v>198.0</v>
      </c>
      <c r="B199" s="201" t="s">
        <v>5356</v>
      </c>
      <c r="C199" s="201" t="s">
        <v>5622</v>
      </c>
      <c r="D199" s="201" t="s">
        <v>5623</v>
      </c>
    </row>
    <row r="200" ht="12.75" customHeight="1">
      <c r="A200" s="202">
        <v>199.0</v>
      </c>
      <c r="B200" s="201" t="s">
        <v>5532</v>
      </c>
      <c r="C200" s="201" t="s">
        <v>5558</v>
      </c>
      <c r="D200" s="201" t="s">
        <v>5568</v>
      </c>
    </row>
    <row r="201" ht="12.75" customHeight="1">
      <c r="A201" s="202">
        <v>200.0</v>
      </c>
      <c r="B201" s="201" t="s">
        <v>5482</v>
      </c>
      <c r="C201" s="201" t="s">
        <v>5624</v>
      </c>
      <c r="D201" s="201" t="s">
        <v>5471</v>
      </c>
    </row>
    <row r="202" ht="12.75" customHeight="1">
      <c r="A202" s="202">
        <v>201.0</v>
      </c>
      <c r="B202" s="201" t="s">
        <v>5590</v>
      </c>
      <c r="C202" s="201" t="s">
        <v>5625</v>
      </c>
      <c r="D202" s="201" t="s">
        <v>5430</v>
      </c>
    </row>
    <row r="203" ht="12.75" customHeight="1">
      <c r="A203" s="202">
        <v>202.0</v>
      </c>
      <c r="B203" s="201" t="s">
        <v>5339</v>
      </c>
      <c r="C203" s="201" t="s">
        <v>5626</v>
      </c>
      <c r="D203" s="201" t="s">
        <v>5601</v>
      </c>
    </row>
    <row r="204" ht="12.75" customHeight="1">
      <c r="A204" s="202">
        <v>203.0</v>
      </c>
      <c r="B204" s="201" t="s">
        <v>5400</v>
      </c>
      <c r="C204" s="201" t="s">
        <v>5627</v>
      </c>
      <c r="D204" s="201" t="s">
        <v>5392</v>
      </c>
    </row>
    <row r="205" ht="12.75" customHeight="1">
      <c r="A205" s="202">
        <v>204.0</v>
      </c>
      <c r="B205" s="201" t="s">
        <v>5356</v>
      </c>
      <c r="C205" s="201" t="s">
        <v>5628</v>
      </c>
      <c r="D205" s="201" t="s">
        <v>5336</v>
      </c>
    </row>
    <row r="206" ht="12.75" customHeight="1">
      <c r="A206" s="202">
        <v>205.0</v>
      </c>
      <c r="B206" s="201" t="s">
        <v>5401</v>
      </c>
      <c r="C206" s="201" t="s">
        <v>5629</v>
      </c>
      <c r="D206" s="201" t="s">
        <v>5453</v>
      </c>
    </row>
    <row r="207" ht="12.75" customHeight="1">
      <c r="A207" s="202">
        <v>206.0</v>
      </c>
      <c r="B207" s="201" t="s">
        <v>5450</v>
      </c>
      <c r="C207" s="201" t="s">
        <v>5630</v>
      </c>
      <c r="D207" s="201" t="s">
        <v>5508</v>
      </c>
    </row>
    <row r="208" ht="12.75" customHeight="1">
      <c r="A208" s="202">
        <v>207.0</v>
      </c>
      <c r="B208" s="201" t="s">
        <v>5400</v>
      </c>
      <c r="C208" s="201" t="s">
        <v>5631</v>
      </c>
      <c r="D208" s="201" t="s">
        <v>5388</v>
      </c>
    </row>
    <row r="209" ht="12.75" customHeight="1">
      <c r="A209" s="202">
        <v>208.0</v>
      </c>
      <c r="B209" s="201" t="s">
        <v>5339</v>
      </c>
      <c r="C209" s="201" t="s">
        <v>5632</v>
      </c>
      <c r="D209" s="201" t="s">
        <v>5468</v>
      </c>
    </row>
    <row r="210" ht="12.75" customHeight="1">
      <c r="A210" s="202">
        <v>209.0</v>
      </c>
      <c r="B210" s="201" t="s">
        <v>5453</v>
      </c>
      <c r="C210" s="201" t="s">
        <v>5448</v>
      </c>
      <c r="D210" s="201" t="s">
        <v>5633</v>
      </c>
    </row>
    <row r="211" ht="12.75" customHeight="1">
      <c r="A211" s="202">
        <v>210.0</v>
      </c>
      <c r="B211" s="201" t="s">
        <v>5482</v>
      </c>
      <c r="C211" s="201" t="s">
        <v>5634</v>
      </c>
      <c r="D211" s="201" t="s">
        <v>5409</v>
      </c>
    </row>
    <row r="212" ht="12.75" customHeight="1">
      <c r="A212" s="202">
        <v>211.0</v>
      </c>
      <c r="B212" s="201" t="s">
        <v>5473</v>
      </c>
      <c r="C212" s="201" t="s">
        <v>5558</v>
      </c>
      <c r="D212" s="201" t="s">
        <v>5353</v>
      </c>
    </row>
    <row r="213" ht="12.75" customHeight="1">
      <c r="A213" s="202">
        <v>212.0</v>
      </c>
      <c r="B213" s="201" t="s">
        <v>5339</v>
      </c>
      <c r="C213" s="201" t="s">
        <v>5462</v>
      </c>
      <c r="D213" s="201" t="s">
        <v>5333</v>
      </c>
    </row>
    <row r="214" ht="12.75" customHeight="1">
      <c r="A214" s="202">
        <v>213.0</v>
      </c>
      <c r="B214" s="201" t="s">
        <v>5400</v>
      </c>
      <c r="C214" s="201" t="s">
        <v>5635</v>
      </c>
      <c r="D214" s="201" t="s">
        <v>5636</v>
      </c>
    </row>
    <row r="215" ht="12.75" customHeight="1">
      <c r="A215" s="202">
        <v>214.0</v>
      </c>
      <c r="B215" s="201" t="s">
        <v>5362</v>
      </c>
      <c r="C215" s="201" t="s">
        <v>5637</v>
      </c>
      <c r="D215" s="201" t="s">
        <v>5346</v>
      </c>
    </row>
    <row r="216" ht="12.75" customHeight="1">
      <c r="A216" s="202">
        <v>215.0</v>
      </c>
      <c r="B216" s="201" t="s">
        <v>5377</v>
      </c>
      <c r="C216" s="201" t="s">
        <v>5638</v>
      </c>
      <c r="D216" s="201" t="s">
        <v>5370</v>
      </c>
    </row>
    <row r="217" ht="12.75" customHeight="1">
      <c r="A217" s="202">
        <v>216.0</v>
      </c>
      <c r="B217" s="201" t="s">
        <v>5565</v>
      </c>
      <c r="C217" s="201" t="s">
        <v>5639</v>
      </c>
      <c r="D217" s="201" t="s">
        <v>5523</v>
      </c>
    </row>
    <row r="218" ht="12.75" customHeight="1">
      <c r="A218" s="202">
        <v>217.0</v>
      </c>
      <c r="B218" s="201" t="s">
        <v>5428</v>
      </c>
      <c r="C218" s="201" t="s">
        <v>5457</v>
      </c>
      <c r="D218" s="201" t="s">
        <v>5590</v>
      </c>
    </row>
    <row r="219" ht="12.75" customHeight="1">
      <c r="A219" s="202">
        <v>218.0</v>
      </c>
      <c r="B219" s="201" t="s">
        <v>5523</v>
      </c>
      <c r="C219" s="201" t="s">
        <v>5620</v>
      </c>
      <c r="D219" s="201" t="s">
        <v>5377</v>
      </c>
    </row>
    <row r="220" ht="12.75" customHeight="1">
      <c r="A220" s="202">
        <v>219.0</v>
      </c>
      <c r="B220" s="201" t="s">
        <v>5339</v>
      </c>
      <c r="C220" s="201" t="s">
        <v>5640</v>
      </c>
      <c r="D220" s="201" t="s">
        <v>5392</v>
      </c>
    </row>
    <row r="221" ht="12.75" customHeight="1">
      <c r="A221" s="202">
        <v>220.0</v>
      </c>
      <c r="B221" s="201" t="s">
        <v>5641</v>
      </c>
      <c r="C221" s="201" t="s">
        <v>5642</v>
      </c>
      <c r="D221" s="201" t="s">
        <v>5643</v>
      </c>
    </row>
    <row r="222" ht="12.75" customHeight="1">
      <c r="A222" s="202">
        <v>221.0</v>
      </c>
      <c r="B222" s="201" t="s">
        <v>5365</v>
      </c>
      <c r="C222" s="201" t="s">
        <v>5350</v>
      </c>
      <c r="D222" s="201" t="s">
        <v>5350</v>
      </c>
    </row>
    <row r="223" ht="12.75" customHeight="1">
      <c r="A223" s="202">
        <v>222.0</v>
      </c>
      <c r="B223" s="201" t="s">
        <v>5398</v>
      </c>
      <c r="C223" s="201" t="s">
        <v>5644</v>
      </c>
      <c r="D223" s="201" t="s">
        <v>5552</v>
      </c>
    </row>
    <row r="224" ht="12.75" customHeight="1">
      <c r="A224" s="202">
        <v>223.0</v>
      </c>
      <c r="B224" s="201" t="s">
        <v>5341</v>
      </c>
      <c r="C224" s="201" t="s">
        <v>5645</v>
      </c>
      <c r="D224" s="201" t="s">
        <v>5409</v>
      </c>
    </row>
    <row r="225" ht="12.75" customHeight="1">
      <c r="A225" s="202">
        <v>224.0</v>
      </c>
      <c r="B225" s="201" t="s">
        <v>5576</v>
      </c>
      <c r="C225" s="201" t="s">
        <v>5441</v>
      </c>
      <c r="D225" s="201" t="s">
        <v>5523</v>
      </c>
    </row>
    <row r="226" ht="12.75" customHeight="1">
      <c r="A226" s="202">
        <v>225.0</v>
      </c>
      <c r="B226" s="201" t="s">
        <v>5432</v>
      </c>
      <c r="C226" s="201" t="s">
        <v>5646</v>
      </c>
      <c r="D226" s="201" t="s">
        <v>5492</v>
      </c>
    </row>
    <row r="227" ht="12.75" customHeight="1">
      <c r="A227" s="202">
        <v>226.0</v>
      </c>
      <c r="B227" s="201" t="s">
        <v>5410</v>
      </c>
      <c r="C227" s="201" t="s">
        <v>5571</v>
      </c>
      <c r="D227" s="201" t="s">
        <v>5385</v>
      </c>
    </row>
    <row r="228" ht="12.75" customHeight="1">
      <c r="A228" s="202">
        <v>227.0</v>
      </c>
      <c r="B228" s="201" t="s">
        <v>5354</v>
      </c>
      <c r="C228" s="201" t="s">
        <v>5647</v>
      </c>
      <c r="D228" s="201" t="s">
        <v>5407</v>
      </c>
    </row>
    <row r="229" ht="12.75" customHeight="1">
      <c r="A229" s="202">
        <v>228.0</v>
      </c>
      <c r="B229" s="201" t="s">
        <v>5371</v>
      </c>
      <c r="C229" s="201" t="s">
        <v>5648</v>
      </c>
      <c r="D229" s="201" t="s">
        <v>5343</v>
      </c>
    </row>
    <row r="230" ht="12.75" customHeight="1">
      <c r="A230" s="202">
        <v>229.0</v>
      </c>
      <c r="B230" s="201" t="s">
        <v>5381</v>
      </c>
      <c r="C230" s="201" t="s">
        <v>5649</v>
      </c>
      <c r="D230" s="201" t="s">
        <v>5434</v>
      </c>
    </row>
    <row r="231" ht="12.75" customHeight="1">
      <c r="A231" s="202">
        <v>230.0</v>
      </c>
      <c r="B231" s="201" t="s">
        <v>5339</v>
      </c>
      <c r="C231" s="201" t="s">
        <v>5650</v>
      </c>
      <c r="D231" s="201" t="s">
        <v>5340</v>
      </c>
    </row>
    <row r="232" ht="12.75" customHeight="1">
      <c r="A232" s="202">
        <v>231.0</v>
      </c>
      <c r="B232" s="201" t="s">
        <v>5496</v>
      </c>
      <c r="C232" s="201" t="s">
        <v>5651</v>
      </c>
      <c r="D232" s="201" t="s">
        <v>5437</v>
      </c>
    </row>
    <row r="233" ht="12.75" customHeight="1">
      <c r="A233" s="202">
        <v>232.0</v>
      </c>
      <c r="B233" s="201" t="s">
        <v>5594</v>
      </c>
      <c r="C233" s="201" t="s">
        <v>5652</v>
      </c>
      <c r="D233" s="201" t="s">
        <v>5589</v>
      </c>
    </row>
    <row r="234" ht="12.75" customHeight="1">
      <c r="A234" s="202">
        <v>233.0</v>
      </c>
      <c r="B234" s="201" t="s">
        <v>5392</v>
      </c>
      <c r="C234" s="201" t="s">
        <v>5461</v>
      </c>
      <c r="D234" s="201" t="s">
        <v>5427</v>
      </c>
    </row>
    <row r="235" ht="12.75" customHeight="1">
      <c r="A235" s="202">
        <v>234.0</v>
      </c>
      <c r="B235" s="201" t="s">
        <v>5377</v>
      </c>
      <c r="C235" s="201" t="s">
        <v>5653</v>
      </c>
      <c r="D235" s="201" t="s">
        <v>5579</v>
      </c>
    </row>
    <row r="236" ht="12.75" customHeight="1">
      <c r="A236" s="202">
        <v>235.0</v>
      </c>
      <c r="B236" s="201" t="s">
        <v>5496</v>
      </c>
      <c r="C236" s="201" t="s">
        <v>5654</v>
      </c>
      <c r="D236" s="201" t="s">
        <v>5417</v>
      </c>
    </row>
    <row r="237" ht="12.75" customHeight="1">
      <c r="A237" s="202">
        <v>236.0</v>
      </c>
      <c r="B237" s="201" t="s">
        <v>5480</v>
      </c>
      <c r="C237" s="201" t="s">
        <v>5655</v>
      </c>
      <c r="D237" s="201" t="s">
        <v>5455</v>
      </c>
    </row>
    <row r="238" ht="12.75" customHeight="1">
      <c r="A238" s="202">
        <v>237.0</v>
      </c>
      <c r="B238" s="201" t="s">
        <v>5459</v>
      </c>
      <c r="C238" s="201" t="s">
        <v>5656</v>
      </c>
      <c r="D238" s="201" t="s">
        <v>5444</v>
      </c>
    </row>
    <row r="239" ht="12.75" customHeight="1">
      <c r="A239" s="202">
        <v>238.0</v>
      </c>
      <c r="B239" s="201" t="s">
        <v>5480</v>
      </c>
      <c r="C239" s="201" t="s">
        <v>5657</v>
      </c>
      <c r="D239" s="201" t="s">
        <v>5470</v>
      </c>
    </row>
    <row r="240" ht="12.75" customHeight="1">
      <c r="A240" s="202">
        <v>239.0</v>
      </c>
      <c r="B240" s="201" t="s">
        <v>5473</v>
      </c>
      <c r="C240" s="201" t="s">
        <v>5493</v>
      </c>
      <c r="D240" s="201" t="s">
        <v>5427</v>
      </c>
    </row>
    <row r="241" ht="12.75" customHeight="1">
      <c r="A241" s="202">
        <v>240.0</v>
      </c>
      <c r="B241" s="201" t="s">
        <v>5562</v>
      </c>
      <c r="C241" s="201" t="s">
        <v>5658</v>
      </c>
      <c r="D241" s="201" t="s">
        <v>5388</v>
      </c>
    </row>
    <row r="242" ht="12.75" customHeight="1">
      <c r="A242" s="202">
        <v>241.0</v>
      </c>
      <c r="B242" s="201" t="s">
        <v>5360</v>
      </c>
      <c r="C242" s="201" t="s">
        <v>5547</v>
      </c>
      <c r="D242" s="201" t="s">
        <v>5410</v>
      </c>
    </row>
    <row r="243" ht="12.75" customHeight="1">
      <c r="A243" s="202">
        <v>242.0</v>
      </c>
      <c r="B243" s="201" t="s">
        <v>5455</v>
      </c>
      <c r="C243" s="201" t="s">
        <v>5659</v>
      </c>
      <c r="D243" s="201" t="s">
        <v>5498</v>
      </c>
    </row>
    <row r="244" ht="12.75" customHeight="1">
      <c r="A244" s="202">
        <v>243.0</v>
      </c>
      <c r="B244" s="201" t="s">
        <v>5550</v>
      </c>
      <c r="C244" s="201" t="s">
        <v>5660</v>
      </c>
      <c r="D244" s="201" t="s">
        <v>5334</v>
      </c>
    </row>
    <row r="245" ht="12.75" customHeight="1">
      <c r="A245" s="202">
        <v>244.0</v>
      </c>
      <c r="B245" s="201" t="s">
        <v>5350</v>
      </c>
      <c r="C245" s="201" t="s">
        <v>5350</v>
      </c>
      <c r="D245" s="201" t="s">
        <v>5350</v>
      </c>
    </row>
    <row r="246" ht="12.75" customHeight="1">
      <c r="A246" s="202">
        <v>245.0</v>
      </c>
      <c r="B246" s="201" t="s">
        <v>5594</v>
      </c>
      <c r="C246" s="201" t="s">
        <v>5627</v>
      </c>
      <c r="D246" s="201" t="s">
        <v>5434</v>
      </c>
    </row>
    <row r="247" ht="12.75" customHeight="1">
      <c r="A247" s="202">
        <v>246.0</v>
      </c>
      <c r="B247" s="201" t="s">
        <v>5418</v>
      </c>
      <c r="C247" s="201" t="s">
        <v>5483</v>
      </c>
      <c r="D247" s="201" t="s">
        <v>5661</v>
      </c>
    </row>
    <row r="248" ht="12.75" customHeight="1">
      <c r="A248" s="202">
        <v>247.0</v>
      </c>
      <c r="B248" s="201" t="s">
        <v>5447</v>
      </c>
      <c r="C248" s="201" t="s">
        <v>5465</v>
      </c>
      <c r="D248" s="201" t="s">
        <v>5571</v>
      </c>
    </row>
    <row r="249" ht="12.75" customHeight="1">
      <c r="A249" s="202">
        <v>248.0</v>
      </c>
      <c r="B249" s="201" t="s">
        <v>5486</v>
      </c>
      <c r="C249" s="201" t="s">
        <v>5574</v>
      </c>
      <c r="D249" s="201" t="s">
        <v>5562</v>
      </c>
    </row>
    <row r="250" ht="12.75" customHeight="1">
      <c r="A250" s="202">
        <v>249.0</v>
      </c>
      <c r="B250" s="201" t="s">
        <v>5562</v>
      </c>
      <c r="C250" s="201" t="s">
        <v>5662</v>
      </c>
      <c r="D250" s="201" t="s">
        <v>5339</v>
      </c>
    </row>
    <row r="251" ht="12.75" customHeight="1">
      <c r="A251" s="202">
        <v>250.0</v>
      </c>
      <c r="B251" s="201" t="s">
        <v>5532</v>
      </c>
      <c r="C251" s="201" t="s">
        <v>5663</v>
      </c>
      <c r="D251" s="201" t="s">
        <v>5410</v>
      </c>
    </row>
    <row r="252" ht="12.75" customHeight="1">
      <c r="A252" s="202">
        <v>251.0</v>
      </c>
      <c r="B252" s="201" t="s">
        <v>5542</v>
      </c>
      <c r="C252" s="201" t="s">
        <v>5429</v>
      </c>
      <c r="D252" s="201" t="s">
        <v>5529</v>
      </c>
    </row>
    <row r="253" ht="12.75" customHeight="1">
      <c r="A253" s="202">
        <v>252.0</v>
      </c>
      <c r="B253" s="201" t="s">
        <v>5496</v>
      </c>
      <c r="C253" s="201" t="s">
        <v>5555</v>
      </c>
      <c r="D253" s="201" t="s">
        <v>5343</v>
      </c>
    </row>
    <row r="254" ht="12.75" customHeight="1">
      <c r="A254" s="202">
        <v>253.0</v>
      </c>
      <c r="B254" s="201" t="s">
        <v>5455</v>
      </c>
      <c r="C254" s="201" t="s">
        <v>5491</v>
      </c>
      <c r="D254" s="201" t="s">
        <v>5434</v>
      </c>
    </row>
    <row r="255" ht="12.75" customHeight="1">
      <c r="A255" s="202">
        <v>254.0</v>
      </c>
      <c r="B255" s="201" t="s">
        <v>5428</v>
      </c>
      <c r="C255" s="201" t="s">
        <v>5664</v>
      </c>
      <c r="D255" s="201" t="s">
        <v>5410</v>
      </c>
    </row>
    <row r="256" ht="12.75" customHeight="1">
      <c r="A256" s="202">
        <v>255.0</v>
      </c>
      <c r="B256" s="201" t="s">
        <v>5601</v>
      </c>
      <c r="C256" s="201" t="s">
        <v>5665</v>
      </c>
      <c r="D256" s="201" t="s">
        <v>5370</v>
      </c>
    </row>
    <row r="257" ht="12.75" customHeight="1">
      <c r="A257" s="202">
        <v>256.0</v>
      </c>
      <c r="B257" s="201" t="s">
        <v>5510</v>
      </c>
      <c r="C257" s="201" t="s">
        <v>5666</v>
      </c>
      <c r="D257" s="201" t="s">
        <v>5340</v>
      </c>
    </row>
    <row r="258" ht="12.75" customHeight="1">
      <c r="A258" s="202">
        <v>257.0</v>
      </c>
      <c r="B258" s="201" t="s">
        <v>5594</v>
      </c>
      <c r="C258" s="201" t="s">
        <v>5667</v>
      </c>
      <c r="D258" s="201" t="s">
        <v>5562</v>
      </c>
    </row>
    <row r="259" ht="12.75" customHeight="1">
      <c r="A259" s="202">
        <v>258.0</v>
      </c>
      <c r="B259" s="201" t="s">
        <v>5386</v>
      </c>
      <c r="C259" s="201" t="s">
        <v>5652</v>
      </c>
      <c r="D259" s="201" t="s">
        <v>5455</v>
      </c>
    </row>
    <row r="260" ht="12.75" customHeight="1">
      <c r="A260" s="202">
        <v>259.0</v>
      </c>
      <c r="B260" s="201" t="s">
        <v>5383</v>
      </c>
      <c r="C260" s="201" t="s">
        <v>5668</v>
      </c>
      <c r="D260" s="201" t="s">
        <v>5343</v>
      </c>
    </row>
    <row r="261" ht="12.75" customHeight="1">
      <c r="A261" s="202">
        <v>260.0</v>
      </c>
      <c r="B261" s="201" t="s">
        <v>5430</v>
      </c>
      <c r="C261" s="201" t="s">
        <v>5669</v>
      </c>
      <c r="D261" s="201" t="s">
        <v>5444</v>
      </c>
    </row>
    <row r="262" ht="12.75" customHeight="1">
      <c r="A262" s="202">
        <v>261.0</v>
      </c>
      <c r="B262" s="201" t="s">
        <v>5594</v>
      </c>
      <c r="C262" s="201" t="s">
        <v>5670</v>
      </c>
      <c r="D262" s="201" t="s">
        <v>5496</v>
      </c>
    </row>
    <row r="263" ht="12.75" customHeight="1">
      <c r="A263" s="202">
        <v>262.0</v>
      </c>
      <c r="B263" s="201" t="s">
        <v>5671</v>
      </c>
      <c r="C263" s="201" t="s">
        <v>5672</v>
      </c>
      <c r="D263" s="201" t="s">
        <v>5434</v>
      </c>
    </row>
    <row r="264" ht="12.75" customHeight="1">
      <c r="A264" s="202">
        <v>263.0</v>
      </c>
      <c r="B264" s="201" t="s">
        <v>5381</v>
      </c>
      <c r="C264" s="201" t="s">
        <v>5555</v>
      </c>
      <c r="D264" s="201" t="s">
        <v>5571</v>
      </c>
    </row>
    <row r="265" ht="12.75" customHeight="1">
      <c r="A265" s="202">
        <v>264.0</v>
      </c>
      <c r="B265" s="201" t="s">
        <v>5562</v>
      </c>
      <c r="C265" s="201" t="s">
        <v>5650</v>
      </c>
      <c r="D265" s="201" t="s">
        <v>5512</v>
      </c>
    </row>
    <row r="266" ht="12.75" customHeight="1">
      <c r="A266" s="202">
        <v>265.0</v>
      </c>
      <c r="B266" s="201" t="s">
        <v>5386</v>
      </c>
      <c r="C266" s="201" t="s">
        <v>5673</v>
      </c>
      <c r="D266" s="201" t="s">
        <v>5340</v>
      </c>
    </row>
    <row r="267" ht="12.75" customHeight="1">
      <c r="A267" s="202">
        <v>266.0</v>
      </c>
      <c r="B267" s="201" t="s">
        <v>5372</v>
      </c>
      <c r="C267" s="201" t="s">
        <v>5674</v>
      </c>
      <c r="D267" s="201" t="s">
        <v>5601</v>
      </c>
    </row>
    <row r="268" ht="12.75" customHeight="1">
      <c r="A268" s="202">
        <v>267.0</v>
      </c>
      <c r="B268" s="201" t="s">
        <v>5368</v>
      </c>
      <c r="C268" s="201" t="s">
        <v>5675</v>
      </c>
      <c r="D268" s="201" t="s">
        <v>5420</v>
      </c>
    </row>
    <row r="269" ht="12.75" customHeight="1">
      <c r="A269" s="202">
        <v>268.0</v>
      </c>
      <c r="B269" s="201" t="s">
        <v>5360</v>
      </c>
      <c r="C269" s="201" t="s">
        <v>5473</v>
      </c>
      <c r="D269" s="201" t="s">
        <v>5371</v>
      </c>
    </row>
    <row r="270" ht="12.75" customHeight="1">
      <c r="A270" s="202">
        <v>269.0</v>
      </c>
      <c r="B270" s="201" t="s">
        <v>5376</v>
      </c>
      <c r="C270" s="201" t="s">
        <v>5676</v>
      </c>
      <c r="D270" s="201" t="s">
        <v>5434</v>
      </c>
    </row>
    <row r="271" ht="12.75" customHeight="1">
      <c r="A271" s="202">
        <v>270.0</v>
      </c>
      <c r="B271" s="201" t="s">
        <v>5447</v>
      </c>
      <c r="C271" s="201" t="s">
        <v>5348</v>
      </c>
      <c r="D271" s="201" t="s">
        <v>5340</v>
      </c>
    </row>
    <row r="272" ht="12.75" customHeight="1">
      <c r="A272" s="202">
        <v>271.0</v>
      </c>
      <c r="B272" s="201" t="s">
        <v>5360</v>
      </c>
      <c r="C272" s="201" t="s">
        <v>5490</v>
      </c>
      <c r="D272" s="201" t="s">
        <v>5407</v>
      </c>
    </row>
    <row r="273" ht="12.75" customHeight="1">
      <c r="A273" s="202">
        <v>272.0</v>
      </c>
      <c r="B273" s="201" t="s">
        <v>5371</v>
      </c>
      <c r="C273" s="201" t="s">
        <v>5677</v>
      </c>
      <c r="D273" s="201" t="s">
        <v>5336</v>
      </c>
    </row>
    <row r="274" ht="12.75" customHeight="1">
      <c r="A274" s="202">
        <v>273.0</v>
      </c>
      <c r="B274" s="201" t="s">
        <v>5420</v>
      </c>
      <c r="C274" s="201" t="s">
        <v>5677</v>
      </c>
      <c r="D274" s="201" t="s">
        <v>5427</v>
      </c>
    </row>
    <row r="275" ht="12.75" customHeight="1">
      <c r="A275" s="202">
        <v>274.0</v>
      </c>
      <c r="B275" s="201" t="s">
        <v>5392</v>
      </c>
      <c r="C275" s="201" t="s">
        <v>5678</v>
      </c>
      <c r="D275" s="201" t="s">
        <v>5679</v>
      </c>
    </row>
    <row r="276" ht="12.75" customHeight="1">
      <c r="A276" s="202">
        <v>275.0</v>
      </c>
      <c r="B276" s="201" t="s">
        <v>5455</v>
      </c>
      <c r="C276" s="201" t="s">
        <v>5680</v>
      </c>
      <c r="D276" s="201" t="s">
        <v>5333</v>
      </c>
    </row>
    <row r="277" ht="12.75" customHeight="1">
      <c r="A277" s="202">
        <v>276.0</v>
      </c>
      <c r="B277" s="201" t="s">
        <v>5357</v>
      </c>
      <c r="C277" s="201" t="s">
        <v>5681</v>
      </c>
      <c r="D277" s="201" t="s">
        <v>5569</v>
      </c>
    </row>
    <row r="278" ht="12.75" customHeight="1">
      <c r="A278" s="202">
        <v>277.0</v>
      </c>
      <c r="B278" s="201" t="s">
        <v>5400</v>
      </c>
      <c r="C278" s="201" t="s">
        <v>5564</v>
      </c>
      <c r="D278" s="201" t="s">
        <v>5427</v>
      </c>
    </row>
    <row r="279" ht="12.75" customHeight="1">
      <c r="A279" s="202">
        <v>278.0</v>
      </c>
      <c r="B279" s="201" t="s">
        <v>5682</v>
      </c>
      <c r="C279" s="201" t="s">
        <v>5683</v>
      </c>
      <c r="D279" s="201" t="s">
        <v>5368</v>
      </c>
    </row>
    <row r="280" ht="12.75" customHeight="1">
      <c r="A280" s="202">
        <v>279.0</v>
      </c>
      <c r="B280" s="201" t="s">
        <v>5571</v>
      </c>
      <c r="C280" s="201" t="s">
        <v>5684</v>
      </c>
      <c r="D280" s="201" t="s">
        <v>5334</v>
      </c>
    </row>
    <row r="281" ht="12.75" customHeight="1">
      <c r="A281" s="202">
        <v>280.0</v>
      </c>
      <c r="B281" s="201" t="s">
        <v>5473</v>
      </c>
      <c r="C281" s="201" t="s">
        <v>5685</v>
      </c>
      <c r="D281" s="201" t="s">
        <v>5539</v>
      </c>
    </row>
    <row r="282" ht="12.75" customHeight="1">
      <c r="A282" s="202">
        <v>281.0</v>
      </c>
      <c r="B282" s="201" t="s">
        <v>5331</v>
      </c>
      <c r="C282" s="201" t="s">
        <v>5686</v>
      </c>
      <c r="D282" s="201" t="s">
        <v>5420</v>
      </c>
    </row>
    <row r="283" ht="12.75" customHeight="1">
      <c r="A283" s="202">
        <v>282.0</v>
      </c>
      <c r="B283" s="201" t="s">
        <v>5409</v>
      </c>
      <c r="C283" s="201" t="s">
        <v>5687</v>
      </c>
      <c r="D283" s="201" t="s">
        <v>5407</v>
      </c>
    </row>
    <row r="284" ht="12.75" customHeight="1">
      <c r="A284" s="202">
        <v>283.0</v>
      </c>
      <c r="B284" s="201" t="s">
        <v>5427</v>
      </c>
      <c r="C284" s="201" t="s">
        <v>5688</v>
      </c>
      <c r="D284" s="201" t="s">
        <v>5579</v>
      </c>
    </row>
    <row r="285" ht="12.75" customHeight="1">
      <c r="A285" s="202">
        <v>284.0</v>
      </c>
      <c r="B285" s="201" t="s">
        <v>5580</v>
      </c>
      <c r="C285" s="201" t="s">
        <v>5689</v>
      </c>
      <c r="D285" s="201" t="s">
        <v>5373</v>
      </c>
    </row>
    <row r="286" ht="12.75" customHeight="1">
      <c r="A286" s="202">
        <v>285.0</v>
      </c>
      <c r="B286" s="201" t="s">
        <v>5432</v>
      </c>
      <c r="C286" s="201" t="s">
        <v>5690</v>
      </c>
      <c r="D286" s="201" t="s">
        <v>5388</v>
      </c>
    </row>
    <row r="287" ht="12.75" customHeight="1">
      <c r="A287" s="202">
        <v>286.0</v>
      </c>
      <c r="B287" s="201" t="s">
        <v>5377</v>
      </c>
      <c r="C287" s="201" t="s">
        <v>5372</v>
      </c>
      <c r="D287" s="201" t="s">
        <v>5333</v>
      </c>
    </row>
    <row r="288" ht="12.75" customHeight="1">
      <c r="A288" s="202">
        <v>287.0</v>
      </c>
      <c r="B288" s="201" t="s">
        <v>5691</v>
      </c>
      <c r="C288" s="201" t="s">
        <v>5347</v>
      </c>
      <c r="D288" s="201" t="s">
        <v>5692</v>
      </c>
    </row>
    <row r="289" ht="12.75" customHeight="1">
      <c r="A289" s="202">
        <v>288.0</v>
      </c>
      <c r="B289" s="201" t="s">
        <v>5482</v>
      </c>
      <c r="C289" s="201" t="s">
        <v>5693</v>
      </c>
      <c r="D289" s="201" t="s">
        <v>5694</v>
      </c>
    </row>
    <row r="290" ht="12.75" customHeight="1">
      <c r="A290" s="202">
        <v>289.0</v>
      </c>
      <c r="B290" s="201" t="s">
        <v>5371</v>
      </c>
      <c r="C290" s="201" t="s">
        <v>5695</v>
      </c>
      <c r="D290" s="201" t="s">
        <v>5385</v>
      </c>
    </row>
    <row r="291" ht="12.75" customHeight="1">
      <c r="A291" s="202">
        <v>290.0</v>
      </c>
      <c r="B291" s="201" t="s">
        <v>5341</v>
      </c>
      <c r="C291" s="201" t="s">
        <v>5503</v>
      </c>
      <c r="D291" s="201" t="s">
        <v>5371</v>
      </c>
    </row>
    <row r="292" ht="12.75" customHeight="1">
      <c r="A292" s="202">
        <v>291.0</v>
      </c>
      <c r="B292" s="201" t="s">
        <v>5376</v>
      </c>
      <c r="C292" s="201" t="s">
        <v>5696</v>
      </c>
      <c r="D292" s="201" t="s">
        <v>5470</v>
      </c>
    </row>
    <row r="293" ht="12.75" customHeight="1">
      <c r="A293" s="202">
        <v>292.0</v>
      </c>
      <c r="B293" s="201" t="s">
        <v>5362</v>
      </c>
      <c r="C293" s="201" t="s">
        <v>5383</v>
      </c>
      <c r="D293" s="201" t="s">
        <v>5343</v>
      </c>
    </row>
    <row r="294" ht="12.75" customHeight="1">
      <c r="A294" s="202">
        <v>293.0</v>
      </c>
      <c r="B294" s="201" t="s">
        <v>5559</v>
      </c>
      <c r="C294" s="201" t="s">
        <v>5697</v>
      </c>
      <c r="D294" s="201" t="s">
        <v>5590</v>
      </c>
    </row>
    <row r="295" ht="12.75" customHeight="1">
      <c r="A295" s="202">
        <v>294.0</v>
      </c>
      <c r="B295" s="201" t="s">
        <v>5579</v>
      </c>
      <c r="C295" s="201" t="s">
        <v>5698</v>
      </c>
      <c r="D295" s="201" t="s">
        <v>5495</v>
      </c>
    </row>
    <row r="296" ht="12.75" customHeight="1">
      <c r="A296" s="202">
        <v>295.0</v>
      </c>
      <c r="B296" s="201" t="s">
        <v>5328</v>
      </c>
      <c r="C296" s="201" t="s">
        <v>5613</v>
      </c>
      <c r="D296" s="201" t="s">
        <v>5409</v>
      </c>
    </row>
    <row r="297" ht="12.75" customHeight="1">
      <c r="A297" s="202">
        <v>296.0</v>
      </c>
      <c r="B297" s="201" t="s">
        <v>5417</v>
      </c>
      <c r="C297" s="201" t="s">
        <v>5699</v>
      </c>
      <c r="D297" s="201" t="s">
        <v>5468</v>
      </c>
    </row>
    <row r="298" ht="12.75" customHeight="1">
      <c r="A298" s="202">
        <v>297.0</v>
      </c>
      <c r="B298" s="201" t="s">
        <v>5480</v>
      </c>
      <c r="C298" s="201" t="s">
        <v>5473</v>
      </c>
      <c r="D298" s="201" t="s">
        <v>5392</v>
      </c>
    </row>
    <row r="299" ht="12.75" customHeight="1">
      <c r="A299" s="202">
        <v>298.0</v>
      </c>
      <c r="B299" s="201" t="s">
        <v>5565</v>
      </c>
      <c r="C299" s="201" t="s">
        <v>5700</v>
      </c>
      <c r="D299" s="201" t="s">
        <v>5353</v>
      </c>
    </row>
    <row r="300" ht="12.75" customHeight="1">
      <c r="A300" s="202">
        <v>299.0</v>
      </c>
      <c r="B300" s="201" t="s">
        <v>5542</v>
      </c>
      <c r="C300" s="201" t="s">
        <v>5701</v>
      </c>
      <c r="D300" s="201" t="s">
        <v>5521</v>
      </c>
    </row>
    <row r="301" ht="12.75" customHeight="1">
      <c r="A301" s="202">
        <v>300.0</v>
      </c>
      <c r="B301" s="201" t="s">
        <v>5328</v>
      </c>
      <c r="C301" s="201" t="s">
        <v>5702</v>
      </c>
      <c r="D301" s="201" t="s">
        <v>5417</v>
      </c>
    </row>
    <row r="302" ht="12.75" customHeight="1">
      <c r="A302" s="202">
        <v>301.0</v>
      </c>
      <c r="B302" s="201" t="s">
        <v>5347</v>
      </c>
      <c r="C302" s="201" t="s">
        <v>5703</v>
      </c>
      <c r="D302" s="201" t="s">
        <v>5704</v>
      </c>
    </row>
    <row r="303" ht="12.75" customHeight="1">
      <c r="A303" s="202">
        <v>302.0</v>
      </c>
      <c r="B303" s="201" t="s">
        <v>5354</v>
      </c>
      <c r="C303" s="201" t="s">
        <v>5701</v>
      </c>
      <c r="D303" s="201" t="s">
        <v>5529</v>
      </c>
    </row>
    <row r="304" ht="12.75" customHeight="1">
      <c r="A304" s="202">
        <v>303.0</v>
      </c>
      <c r="B304" s="201" t="s">
        <v>5381</v>
      </c>
      <c r="C304" s="201" t="s">
        <v>5705</v>
      </c>
      <c r="D304" s="201" t="s">
        <v>5376</v>
      </c>
    </row>
    <row r="305" ht="12.75" customHeight="1">
      <c r="A305" s="202">
        <v>304.0</v>
      </c>
      <c r="B305" s="201" t="s">
        <v>5350</v>
      </c>
      <c r="C305" s="201" t="s">
        <v>5350</v>
      </c>
      <c r="D305" s="201" t="s">
        <v>5350</v>
      </c>
    </row>
    <row r="306" ht="12.75" customHeight="1">
      <c r="A306" s="202">
        <v>305.0</v>
      </c>
      <c r="B306" s="201" t="s">
        <v>5488</v>
      </c>
      <c r="C306" s="201" t="s">
        <v>5706</v>
      </c>
      <c r="D306" s="201" t="s">
        <v>5334</v>
      </c>
    </row>
    <row r="307" ht="12.75" customHeight="1">
      <c r="A307" s="202">
        <v>306.0</v>
      </c>
      <c r="B307" s="201" t="s">
        <v>5471</v>
      </c>
      <c r="C307" s="201" t="s">
        <v>5707</v>
      </c>
      <c r="D307" s="201" t="s">
        <v>5388</v>
      </c>
    </row>
    <row r="308" ht="12.75" customHeight="1">
      <c r="A308" s="202">
        <v>307.0</v>
      </c>
      <c r="B308" s="201" t="s">
        <v>5341</v>
      </c>
      <c r="C308" s="201" t="s">
        <v>5684</v>
      </c>
      <c r="D308" s="201" t="s">
        <v>5407</v>
      </c>
    </row>
    <row r="309" ht="12.75" customHeight="1">
      <c r="A309" s="202">
        <v>308.0</v>
      </c>
      <c r="B309" s="201" t="s">
        <v>5510</v>
      </c>
      <c r="C309" s="201" t="s">
        <v>5708</v>
      </c>
      <c r="D309" s="201" t="s">
        <v>5562</v>
      </c>
    </row>
    <row r="310" ht="12.75" customHeight="1">
      <c r="A310" s="202">
        <v>309.0</v>
      </c>
      <c r="B310" s="201" t="s">
        <v>5492</v>
      </c>
      <c r="C310" s="201" t="s">
        <v>5568</v>
      </c>
      <c r="D310" s="201" t="s">
        <v>5388</v>
      </c>
    </row>
    <row r="311" ht="12.75" customHeight="1">
      <c r="A311" s="202">
        <v>310.0</v>
      </c>
      <c r="B311" s="201" t="s">
        <v>5328</v>
      </c>
      <c r="C311" s="201" t="s">
        <v>5371</v>
      </c>
      <c r="D311" s="201" t="s">
        <v>5368</v>
      </c>
    </row>
    <row r="312" ht="12.75" customHeight="1">
      <c r="A312" s="202">
        <v>311.0</v>
      </c>
      <c r="B312" s="201" t="s">
        <v>5334</v>
      </c>
      <c r="C312" s="201" t="s">
        <v>5472</v>
      </c>
      <c r="D312" s="201" t="s">
        <v>5468</v>
      </c>
    </row>
    <row r="313" ht="12.75" customHeight="1">
      <c r="A313" s="202">
        <v>312.0</v>
      </c>
      <c r="B313" s="201" t="s">
        <v>5709</v>
      </c>
      <c r="C313" s="201" t="s">
        <v>5710</v>
      </c>
      <c r="D313" s="201" t="s">
        <v>5409</v>
      </c>
    </row>
    <row r="314" ht="12.75" customHeight="1">
      <c r="A314" s="202">
        <v>313.0</v>
      </c>
      <c r="B314" s="201" t="s">
        <v>5482</v>
      </c>
      <c r="C314" s="201" t="s">
        <v>5634</v>
      </c>
      <c r="D314" s="201" t="s">
        <v>5409</v>
      </c>
    </row>
    <row r="315" ht="12.75" customHeight="1">
      <c r="A315" s="202">
        <v>314.0</v>
      </c>
      <c r="B315" s="201" t="s">
        <v>5368</v>
      </c>
      <c r="C315" s="201" t="s">
        <v>5711</v>
      </c>
      <c r="D315" s="201" t="s">
        <v>5562</v>
      </c>
    </row>
    <row r="316" ht="12.75" customHeight="1">
      <c r="A316" s="202">
        <v>315.0</v>
      </c>
      <c r="B316" s="201" t="s">
        <v>5671</v>
      </c>
      <c r="C316" s="201" t="s">
        <v>5458</v>
      </c>
      <c r="D316" s="201" t="s">
        <v>5410</v>
      </c>
    </row>
    <row r="317" ht="12.75" customHeight="1">
      <c r="A317" s="202">
        <v>316.0</v>
      </c>
      <c r="B317" s="201" t="s">
        <v>5350</v>
      </c>
      <c r="C317" s="201" t="s">
        <v>5350</v>
      </c>
      <c r="D317" s="201" t="s">
        <v>5350</v>
      </c>
    </row>
    <row r="318" ht="12.75" customHeight="1">
      <c r="A318" s="202">
        <v>317.0</v>
      </c>
      <c r="B318" s="201" t="s">
        <v>5434</v>
      </c>
      <c r="C318" s="201" t="s">
        <v>5434</v>
      </c>
      <c r="D318" s="201" t="s">
        <v>5434</v>
      </c>
    </row>
    <row r="319" ht="12.75" customHeight="1">
      <c r="A319" s="202">
        <v>318.0</v>
      </c>
      <c r="B319" s="201" t="s">
        <v>5354</v>
      </c>
      <c r="C319" s="201" t="s">
        <v>5473</v>
      </c>
      <c r="D319" s="201" t="s">
        <v>5344</v>
      </c>
    </row>
    <row r="320" ht="12.75" customHeight="1">
      <c r="A320" s="202">
        <v>319.0</v>
      </c>
      <c r="B320" s="201" t="s">
        <v>5372</v>
      </c>
      <c r="C320" s="201" t="s">
        <v>5410</v>
      </c>
      <c r="D320" s="201" t="s">
        <v>5712</v>
      </c>
    </row>
    <row r="321" ht="12.75" customHeight="1">
      <c r="A321" s="202">
        <v>320.0</v>
      </c>
      <c r="B321" s="201" t="s">
        <v>5388</v>
      </c>
      <c r="C321" s="201" t="s">
        <v>5713</v>
      </c>
      <c r="D321" s="201" t="s">
        <v>5571</v>
      </c>
    </row>
    <row r="322" ht="12.75" customHeight="1">
      <c r="A322" s="202">
        <v>321.0</v>
      </c>
      <c r="B322" s="201" t="s">
        <v>5354</v>
      </c>
      <c r="C322" s="201" t="s">
        <v>5714</v>
      </c>
      <c r="D322" s="201" t="s">
        <v>5617</v>
      </c>
    </row>
    <row r="323" ht="12.75" customHeight="1">
      <c r="A323" s="202">
        <v>322.0</v>
      </c>
      <c r="B323" s="201" t="s">
        <v>5362</v>
      </c>
      <c r="C323" s="201" t="s">
        <v>5715</v>
      </c>
      <c r="D323" s="201" t="s">
        <v>5617</v>
      </c>
    </row>
    <row r="324" ht="12.75" customHeight="1">
      <c r="A324" s="202">
        <v>323.0</v>
      </c>
      <c r="B324" s="201" t="s">
        <v>5471</v>
      </c>
      <c r="C324" s="201" t="s">
        <v>5661</v>
      </c>
      <c r="D324" s="201" t="s">
        <v>5356</v>
      </c>
    </row>
    <row r="325" ht="12.75" customHeight="1">
      <c r="A325" s="202">
        <v>324.0</v>
      </c>
      <c r="B325" s="201" t="s">
        <v>5506</v>
      </c>
      <c r="C325" s="201" t="s">
        <v>5629</v>
      </c>
      <c r="D325" s="201" t="s">
        <v>5447</v>
      </c>
    </row>
    <row r="326" ht="12.75" customHeight="1">
      <c r="A326" s="202">
        <v>325.0</v>
      </c>
      <c r="B326" s="201" t="s">
        <v>5550</v>
      </c>
      <c r="C326" s="201" t="s">
        <v>5529</v>
      </c>
      <c r="D326" s="201" t="s">
        <v>5420</v>
      </c>
    </row>
    <row r="327" ht="12.75" customHeight="1">
      <c r="A327" s="202">
        <v>326.0</v>
      </c>
      <c r="B327" s="201" t="s">
        <v>5471</v>
      </c>
      <c r="C327" s="201" t="s">
        <v>5592</v>
      </c>
      <c r="D327" s="201" t="s">
        <v>5498</v>
      </c>
    </row>
    <row r="328" ht="12.75" customHeight="1">
      <c r="A328" s="202">
        <v>327.0</v>
      </c>
      <c r="B328" s="201" t="s">
        <v>5381</v>
      </c>
      <c r="C328" s="201" t="s">
        <v>5716</v>
      </c>
      <c r="D328" s="201" t="s">
        <v>5392</v>
      </c>
    </row>
    <row r="329" ht="12.75" customHeight="1">
      <c r="A329" s="202">
        <v>328.0</v>
      </c>
      <c r="B329" s="201" t="s">
        <v>5562</v>
      </c>
      <c r="C329" s="201" t="s">
        <v>5356</v>
      </c>
      <c r="D329" s="201" t="s">
        <v>5437</v>
      </c>
    </row>
    <row r="330" ht="12.75" customHeight="1">
      <c r="A330" s="202">
        <v>329.0</v>
      </c>
    </row>
    <row r="331" ht="12.75" customHeight="1">
      <c r="A331" s="202">
        <v>330.0</v>
      </c>
    </row>
    <row r="332" ht="12.75" customHeight="1">
      <c r="A332" s="202">
        <v>331.0</v>
      </c>
    </row>
    <row r="333" ht="12.75" customHeight="1">
      <c r="A333" s="202">
        <v>332.0</v>
      </c>
    </row>
    <row r="334" ht="12.75" customHeight="1">
      <c r="A334" s="202">
        <v>333.0</v>
      </c>
    </row>
    <row r="335" ht="12.75" customHeight="1">
      <c r="A335" s="202">
        <v>334.0</v>
      </c>
    </row>
    <row r="336" ht="12.75" customHeight="1">
      <c r="A336" s="202">
        <v>335.0</v>
      </c>
    </row>
    <row r="337" ht="12.75" customHeight="1">
      <c r="A337" s="202">
        <v>336.0</v>
      </c>
    </row>
    <row r="338" ht="12.75" customHeight="1">
      <c r="A338" s="202">
        <v>337.0</v>
      </c>
    </row>
    <row r="339" ht="12.75" customHeight="1">
      <c r="A339" s="202">
        <v>338.0</v>
      </c>
    </row>
    <row r="340" ht="12.75" customHeight="1">
      <c r="A340" s="202">
        <v>339.0</v>
      </c>
    </row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2021-06-24T17:29:05Z</dcterms:created>
  <dc:creator>A2E_Engine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0x010100F29E1C7EFA4EF44B8E95D50BC9767F46</vt:lpwstr>
  </property>
</Properties>
</file>