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defaultThemeVersion="166925"/>
  <mc:AlternateContent xmlns:mc="http://schemas.openxmlformats.org/markup-compatibility/2006">
    <mc:Choice Requires="x15">
      <x15ac:absPath xmlns:x15ac="http://schemas.microsoft.com/office/spreadsheetml/2010/11/ac" url="F:\project from data analysis\"/>
    </mc:Choice>
  </mc:AlternateContent>
  <xr:revisionPtr revIDLastSave="0" documentId="13_ncr:1_{D60F78A7-E01F-458C-8FF6-59C408F19630}" xr6:coauthVersionLast="47" xr6:coauthVersionMax="47" xr10:uidLastSave="{00000000-0000-0000-0000-000000000000}"/>
  <bookViews>
    <workbookView xWindow="-120" yWindow="-120" windowWidth="19440" windowHeight="14880" firstSheet="5" activeTab="7" xr2:uid="{14D4BA34-197C-47A3-B369-13A5FFA96D8E}"/>
  </bookViews>
  <sheets>
    <sheet name="employees_sample" sheetId="1" r:id="rId1"/>
    <sheet name="Sheat tendance" sheetId="2" r:id="rId2"/>
    <sheet name="holidays_egypt_2025" sheetId="4" r:id="rId3"/>
    <sheet name="Monthly_Agg" sheetId="5" r:id="rId4"/>
    <sheet name="Pivot table all the employees" sheetId="7" r:id="rId5"/>
    <sheet name="The least employed employee" sheetId="8" r:id="rId6"/>
    <sheet name="Most employed employee" sheetId="10" r:id="rId7"/>
    <sheet name="Dashboard" sheetId="11" r:id="rId8"/>
  </sheets>
  <definedNames>
    <definedName name="_xlnm._FilterDatabase" localSheetId="1" hidden="1">'Sheat tendance'!$A$1:$F$301</definedName>
    <definedName name="Slicer_Attendance_Rate">#N/A</definedName>
    <definedName name="Slicer_Department">#N/A</definedName>
    <definedName name="Slicer_EmployeeName">#N/A</definedName>
  </definedNames>
  <calcPr calcId="191029"/>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5" l="1"/>
  <c r="J2" i="5" s="1"/>
  <c r="I3" i="5"/>
  <c r="I4" i="5"/>
  <c r="I5" i="5"/>
  <c r="I6" i="5"/>
  <c r="I7" i="5"/>
  <c r="I8" i="5"/>
  <c r="I9" i="5"/>
  <c r="I10" i="5"/>
  <c r="I11" i="5"/>
  <c r="I2" i="5"/>
  <c r="H3" i="5"/>
  <c r="J3" i="5" s="1"/>
  <c r="H4" i="5"/>
  <c r="J4" i="5" s="1"/>
  <c r="H5" i="5"/>
  <c r="J5" i="5" s="1"/>
  <c r="H6" i="5"/>
  <c r="J6" i="5" s="1"/>
  <c r="H7" i="5"/>
  <c r="J7" i="5" s="1"/>
  <c r="H8" i="5"/>
  <c r="J8" i="5" s="1"/>
  <c r="H9" i="5"/>
  <c r="J9" i="5" s="1"/>
  <c r="H10" i="5"/>
  <c r="J10" i="5" s="1"/>
  <c r="H11" i="5"/>
  <c r="J11" i="5" s="1"/>
  <c r="G3" i="5"/>
  <c r="G4" i="5"/>
  <c r="G5" i="5"/>
  <c r="G6" i="5"/>
  <c r="G7" i="5"/>
  <c r="G8" i="5"/>
  <c r="G9" i="5"/>
  <c r="G10" i="5"/>
  <c r="G11" i="5"/>
  <c r="G2" i="5"/>
  <c r="F3" i="5"/>
  <c r="F4" i="5"/>
  <c r="F5" i="5"/>
  <c r="F6" i="5"/>
  <c r="F7" i="5"/>
  <c r="F8" i="5"/>
  <c r="F9" i="5"/>
  <c r="F10" i="5"/>
  <c r="F11" i="5"/>
  <c r="F2" i="5"/>
  <c r="E2" i="5"/>
  <c r="E3" i="5"/>
  <c r="E4" i="5"/>
  <c r="E5" i="5"/>
  <c r="E6" i="5"/>
  <c r="E7" i="5"/>
  <c r="E8" i="5"/>
  <c r="E9" i="5"/>
  <c r="E10" i="5"/>
  <c r="E11" i="5"/>
  <c r="D3" i="5"/>
  <c r="D2" i="5"/>
  <c r="D4" i="5"/>
  <c r="D5" i="5"/>
  <c r="D6" i="5"/>
  <c r="D7" i="5"/>
  <c r="D8" i="5"/>
  <c r="D9" i="5"/>
  <c r="D10" i="5"/>
  <c r="D11" i="5"/>
  <c r="B3" i="5"/>
  <c r="C3" i="5" s="1"/>
  <c r="B4" i="5"/>
  <c r="C4" i="5" s="1"/>
  <c r="B5" i="5"/>
  <c r="C5" i="5" s="1"/>
  <c r="B6" i="5"/>
  <c r="C6" i="5" s="1"/>
  <c r="B7" i="5"/>
  <c r="C7" i="5" s="1"/>
  <c r="B8" i="5"/>
  <c r="C8" i="5" s="1"/>
  <c r="B9" i="5"/>
  <c r="C9" i="5" s="1"/>
  <c r="B10" i="5"/>
  <c r="C10" i="5" s="1"/>
  <c r="B11" i="5"/>
  <c r="C11" i="5" s="1"/>
  <c r="B2" i="5"/>
  <c r="C2" i="5" s="1"/>
</calcChain>
</file>

<file path=xl/sharedStrings.xml><?xml version="1.0" encoding="utf-8"?>
<sst xmlns="http://schemas.openxmlformats.org/spreadsheetml/2006/main" count="494" uniqueCount="74">
  <si>
    <t>EmployeeID</t>
  </si>
  <si>
    <t>Name</t>
  </si>
  <si>
    <t>Department</t>
  </si>
  <si>
    <t>Role</t>
  </si>
  <si>
    <t>HireDate</t>
  </si>
  <si>
    <t>SalaryPerHour</t>
  </si>
  <si>
    <t>Ahmed Ali</t>
  </si>
  <si>
    <t>Operations</t>
  </si>
  <si>
    <t>Coordinator</t>
  </si>
  <si>
    <t>Mona Youssef</t>
  </si>
  <si>
    <t>Marketing</t>
  </si>
  <si>
    <t>Executive</t>
  </si>
  <si>
    <t>Karim Hassan</t>
  </si>
  <si>
    <t>Finance</t>
  </si>
  <si>
    <t>Analyst</t>
  </si>
  <si>
    <t>Salma Adel</t>
  </si>
  <si>
    <t>IT</t>
  </si>
  <si>
    <t>Support Engineer</t>
  </si>
  <si>
    <t>Hany Fawzy</t>
  </si>
  <si>
    <t>HR</t>
  </si>
  <si>
    <t>Officer</t>
  </si>
  <si>
    <t>Nour Samir</t>
  </si>
  <si>
    <t>Supervisor</t>
  </si>
  <si>
    <t>Omar Farouk</t>
  </si>
  <si>
    <t>Designer</t>
  </si>
  <si>
    <t>Laila Nader</t>
  </si>
  <si>
    <t>Accountant</t>
  </si>
  <si>
    <t>Youssef Zaki</t>
  </si>
  <si>
    <t>Developer</t>
  </si>
  <si>
    <t>Rana Magdy</t>
  </si>
  <si>
    <t>Specialist</t>
  </si>
  <si>
    <t>Date</t>
  </si>
  <si>
    <t>Type</t>
  </si>
  <si>
    <t>Hours</t>
  </si>
  <si>
    <t>Reason</t>
  </si>
  <si>
    <t>OvertimeHours</t>
  </si>
  <si>
    <t>Work</t>
  </si>
  <si>
    <t>Absent</t>
  </si>
  <si>
    <t>Leave</t>
  </si>
  <si>
    <t>Eid al-Fitr</t>
  </si>
  <si>
    <t>Sham El-Nessim</t>
  </si>
  <si>
    <t>Labor Day</t>
  </si>
  <si>
    <t>HolidayName</t>
  </si>
  <si>
    <t>Coptic Christmas Day</t>
  </si>
  <si>
    <t>Revolution Day &amp; Police Day</t>
  </si>
  <si>
    <t>Eid al-Fitr Holiday</t>
  </si>
  <si>
    <t>Sinai Liberation Day</t>
  </si>
  <si>
    <t>Arafat Day</t>
  </si>
  <si>
    <t>Eid al-Adha</t>
  </si>
  <si>
    <t>Eid al-Adha Holiday</t>
  </si>
  <si>
    <t>Islamic New Year</t>
  </si>
  <si>
    <t>Revolution Day June 30 (in lieu)</t>
  </si>
  <si>
    <t>Revolution Day July 23 (in lieu)</t>
  </si>
  <si>
    <t>Prophet's Birthday (Mawlid)</t>
  </si>
  <si>
    <t>Armed Forces Day</t>
  </si>
  <si>
    <t>EmployeeName</t>
  </si>
  <si>
    <t>Month of hire</t>
  </si>
  <si>
    <t>Total Working Days</t>
  </si>
  <si>
    <t>Attendance Rate</t>
  </si>
  <si>
    <t>No Show</t>
  </si>
  <si>
    <t>Approved Leave</t>
  </si>
  <si>
    <t>DaysWorked</t>
  </si>
  <si>
    <t>DaysAbsent</t>
  </si>
  <si>
    <t>DaysLeave</t>
  </si>
  <si>
    <t>Average of Attendance Rate</t>
  </si>
  <si>
    <t>Grand Total</t>
  </si>
  <si>
    <t>Sum of Total Working Days</t>
  </si>
  <si>
    <t>Count of Employee</t>
  </si>
  <si>
    <t>Finance Total</t>
  </si>
  <si>
    <t>HR Total</t>
  </si>
  <si>
    <t>IT Total</t>
  </si>
  <si>
    <t>Marketing Total</t>
  </si>
  <si>
    <t>Operations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</si>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</sst>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2" tint="-0.499984740745262"/>
        <bgColor indexed="64"/>
      </patternFill>
    </fill>
    <fill>
      <patternFill patternType="solid">
        <fgColor theme="3"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0" fillId="0" borderId="0" xfId="0" applyAlignment="1">
      <alignment horizontal="center" vertical="center"/>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17" fillId="34" borderId="10" xfId="0" applyFont="1" applyFill="1" applyBorder="1" applyAlignment="1">
      <alignment horizontal="center" vertical="center"/>
    </xf>
    <xf numFmtId="0" fontId="0" fillId="0" borderId="10" xfId="0" applyBorder="1"/>
    <xf numFmtId="14" fontId="0" fillId="0" borderId="10" xfId="0" applyNumberFormat="1" applyBorder="1"/>
    <xf numFmtId="0" fontId="13" fillId="34" borderId="10" xfId="0" applyFont="1" applyFill="1" applyBorder="1"/>
    <xf numFmtId="0" fontId="13" fillId="33" borderId="10" xfId="0" applyFont="1" applyFill="1" applyBorder="1"/>
    <xf numFmtId="0" fontId="13" fillId="34" borderId="10" xfId="0" applyFont="1" applyFill="1" applyBorder="1" applyAlignment="1">
      <alignment horizontal="center" vertical="center"/>
    </xf>
    <xf numFmtId="9" fontId="0" fillId="0" borderId="10" xfId="42" applyFont="1" applyBorder="1"/>
    <xf numFmtId="1" fontId="0" fillId="0" borderId="10" xfId="0" applyNumberFormat="1" applyBorder="1" applyAlignment="1">
      <alignment horizontal="center" vertical="center"/>
    </xf>
    <xf numFmtId="0" fontId="0" fillId="0" borderId="0" xfId="0" pivotButton="1"/>
    <xf numFmtId="1" fontId="0" fillId="0" borderId="0" xfId="0" applyNumberFormat="1"/>
    <xf numFmtId="9" fontId="0" fillId="0" borderId="0" xfId="0" applyNumberFormat="1"/>
    <xf numFmtId="0" fontId="0" fillId="0" borderId="10" xfId="0" applyBorder="1" applyAlignment="1">
      <alignment horizontal="center" vertical="center"/>
    </xf>
    <xf numFmtId="0" fontId="13" fillId="34" borderId="10" xfId="0" applyFont="1" applyFill="1" applyBorder="1" applyAlignment="1">
      <alignment horizontal="center" vertical="center"/>
    </xf>
    <xf numFmtId="0" fontId="0" fillId="0" borderId="0" xfId="0" applyAlignment="1">
      <alignment horizontal="left"/>
    </xf>
    <xf numFmtId="0" fontId="0" fillId="35"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Analysis.xlsx]Pivot table all the employees!PivotTable16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25069630495609E-2"/>
          <c:y val="0.12968724554556763"/>
          <c:w val="0.8923826038714251"/>
          <c:h val="0.64142324701469011"/>
        </c:manualLayout>
      </c:layout>
      <c:barChart>
        <c:barDir val="col"/>
        <c:grouping val="stacked"/>
        <c:varyColors val="0"/>
        <c:ser>
          <c:idx val="0"/>
          <c:order val="0"/>
          <c:tx>
            <c:strRef>
              <c:f>'Pivot table all the employees'!$C$1</c:f>
              <c:strCache>
                <c:ptCount val="1"/>
                <c:pt idx="0">
                  <c:v>Count of Employee</c:v>
                </c:pt>
              </c:strCache>
            </c:strRef>
          </c:tx>
          <c:spPr>
            <a:solidFill>
              <a:schemeClr val="accent1"/>
            </a:solidFill>
            <a:ln>
              <a:noFill/>
            </a:ln>
            <a:effectLst/>
          </c:spPr>
          <c:invertIfNegative val="0"/>
          <c:cat>
            <c:multiLvlStrRef>
              <c:f>'Pivot table all the employees'!$A$2:$B$17</c:f>
              <c:multiLvlStrCache>
                <c:ptCount val="10"/>
                <c:lvl>
                  <c:pt idx="0">
                    <c:v>Karim Hassan</c:v>
                  </c:pt>
                  <c:pt idx="1">
                    <c:v>Laila Nader</c:v>
                  </c:pt>
                  <c:pt idx="2">
                    <c:v>Hany Fawzy</c:v>
                  </c:pt>
                  <c:pt idx="3">
                    <c:v>Rana Magdy</c:v>
                  </c:pt>
                  <c:pt idx="4">
                    <c:v>Salma Adel</c:v>
                  </c:pt>
                  <c:pt idx="5">
                    <c:v>Youssef Zaki</c:v>
                  </c:pt>
                  <c:pt idx="6">
                    <c:v>Mona Youssef</c:v>
                  </c:pt>
                  <c:pt idx="7">
                    <c:v>Omar Farouk</c:v>
                  </c:pt>
                  <c:pt idx="8">
                    <c:v>Ahmed Ali</c:v>
                  </c:pt>
                  <c:pt idx="9">
                    <c:v>Nour Samir</c:v>
                  </c:pt>
                </c:lvl>
                <c:lvl>
                  <c:pt idx="0">
                    <c:v>Finance</c:v>
                  </c:pt>
                  <c:pt idx="2">
                    <c:v>HR</c:v>
                  </c:pt>
                  <c:pt idx="4">
                    <c:v>IT</c:v>
                  </c:pt>
                  <c:pt idx="6">
                    <c:v>Marketing</c:v>
                  </c:pt>
                  <c:pt idx="8">
                    <c:v>Operations</c:v>
                  </c:pt>
                </c:lvl>
              </c:multiLvlStrCache>
            </c:multiLvlStrRef>
          </c:cat>
          <c:val>
            <c:numRef>
              <c:f>'Pivot table all the employees'!$C$2:$C$17</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AC99-4A5A-96C6-43BA7FA75D32}"/>
            </c:ext>
          </c:extLst>
        </c:ser>
        <c:ser>
          <c:idx val="1"/>
          <c:order val="1"/>
          <c:tx>
            <c:strRef>
              <c:f>'Pivot table all the employees'!$D$1</c:f>
              <c:strCache>
                <c:ptCount val="1"/>
                <c:pt idx="0">
                  <c:v>Sum of Total Working Days</c:v>
                </c:pt>
              </c:strCache>
            </c:strRef>
          </c:tx>
          <c:spPr>
            <a:solidFill>
              <a:schemeClr val="tx2">
                <a:lumMod val="60000"/>
                <a:lumOff val="40000"/>
              </a:schemeClr>
            </a:solidFill>
            <a:ln>
              <a:noFill/>
            </a:ln>
            <a:effectLst/>
          </c:spPr>
          <c:invertIfNegative val="0"/>
          <c:cat>
            <c:multiLvlStrRef>
              <c:f>'Pivot table all the employees'!$A$2:$B$17</c:f>
              <c:multiLvlStrCache>
                <c:ptCount val="10"/>
                <c:lvl>
                  <c:pt idx="0">
                    <c:v>Karim Hassan</c:v>
                  </c:pt>
                  <c:pt idx="1">
                    <c:v>Laila Nader</c:v>
                  </c:pt>
                  <c:pt idx="2">
                    <c:v>Hany Fawzy</c:v>
                  </c:pt>
                  <c:pt idx="3">
                    <c:v>Rana Magdy</c:v>
                  </c:pt>
                  <c:pt idx="4">
                    <c:v>Salma Adel</c:v>
                  </c:pt>
                  <c:pt idx="5">
                    <c:v>Youssef Zaki</c:v>
                  </c:pt>
                  <c:pt idx="6">
                    <c:v>Mona Youssef</c:v>
                  </c:pt>
                  <c:pt idx="7">
                    <c:v>Omar Farouk</c:v>
                  </c:pt>
                  <c:pt idx="8">
                    <c:v>Ahmed Ali</c:v>
                  </c:pt>
                  <c:pt idx="9">
                    <c:v>Nour Samir</c:v>
                  </c:pt>
                </c:lvl>
                <c:lvl>
                  <c:pt idx="0">
                    <c:v>Finance</c:v>
                  </c:pt>
                  <c:pt idx="2">
                    <c:v>HR</c:v>
                  </c:pt>
                  <c:pt idx="4">
                    <c:v>IT</c:v>
                  </c:pt>
                  <c:pt idx="6">
                    <c:v>Marketing</c:v>
                  </c:pt>
                  <c:pt idx="8">
                    <c:v>Operations</c:v>
                  </c:pt>
                </c:lvl>
              </c:multiLvlStrCache>
            </c:multiLvlStrRef>
          </c:cat>
          <c:val>
            <c:numRef>
              <c:f>'Pivot table all the employees'!$D$2:$D$17</c:f>
              <c:numCache>
                <c:formatCode>0</c:formatCode>
                <c:ptCount val="10"/>
                <c:pt idx="0">
                  <c:v>230</c:v>
                </c:pt>
                <c:pt idx="1">
                  <c:v>220</c:v>
                </c:pt>
                <c:pt idx="2">
                  <c:v>170</c:v>
                </c:pt>
                <c:pt idx="3">
                  <c:v>200</c:v>
                </c:pt>
                <c:pt idx="4">
                  <c:v>200</c:v>
                </c:pt>
                <c:pt idx="5">
                  <c:v>200</c:v>
                </c:pt>
                <c:pt idx="6">
                  <c:v>220</c:v>
                </c:pt>
                <c:pt idx="7">
                  <c:v>250</c:v>
                </c:pt>
                <c:pt idx="8">
                  <c:v>200</c:v>
                </c:pt>
                <c:pt idx="9">
                  <c:v>210</c:v>
                </c:pt>
              </c:numCache>
            </c:numRef>
          </c:val>
          <c:extLst>
            <c:ext xmlns:c16="http://schemas.microsoft.com/office/drawing/2014/chart" uri="{C3380CC4-5D6E-409C-BE32-E72D297353CC}">
              <c16:uniqueId val="{00000001-AC99-4A5A-96C6-43BA7FA75D32}"/>
            </c:ext>
          </c:extLst>
        </c:ser>
        <c:ser>
          <c:idx val="2"/>
          <c:order val="2"/>
          <c:tx>
            <c:strRef>
              <c:f>'Pivot table all the employees'!$E$1</c:f>
              <c:strCache>
                <c:ptCount val="1"/>
                <c:pt idx="0">
                  <c:v>Average of Attendance Rate</c:v>
                </c:pt>
              </c:strCache>
            </c:strRef>
          </c:tx>
          <c:spPr>
            <a:solidFill>
              <a:schemeClr val="accent3"/>
            </a:solidFill>
            <a:ln>
              <a:noFill/>
            </a:ln>
            <a:effectLst/>
          </c:spPr>
          <c:invertIfNegative val="0"/>
          <c:cat>
            <c:multiLvlStrRef>
              <c:f>'Pivot table all the employees'!$A$2:$B$17</c:f>
              <c:multiLvlStrCache>
                <c:ptCount val="10"/>
                <c:lvl>
                  <c:pt idx="0">
                    <c:v>Karim Hassan</c:v>
                  </c:pt>
                  <c:pt idx="1">
                    <c:v>Laila Nader</c:v>
                  </c:pt>
                  <c:pt idx="2">
                    <c:v>Hany Fawzy</c:v>
                  </c:pt>
                  <c:pt idx="3">
                    <c:v>Rana Magdy</c:v>
                  </c:pt>
                  <c:pt idx="4">
                    <c:v>Salma Adel</c:v>
                  </c:pt>
                  <c:pt idx="5">
                    <c:v>Youssef Zaki</c:v>
                  </c:pt>
                  <c:pt idx="6">
                    <c:v>Mona Youssef</c:v>
                  </c:pt>
                  <c:pt idx="7">
                    <c:v>Omar Farouk</c:v>
                  </c:pt>
                  <c:pt idx="8">
                    <c:v>Ahmed Ali</c:v>
                  </c:pt>
                  <c:pt idx="9">
                    <c:v>Nour Samir</c:v>
                  </c:pt>
                </c:lvl>
                <c:lvl>
                  <c:pt idx="0">
                    <c:v>Finance</c:v>
                  </c:pt>
                  <c:pt idx="2">
                    <c:v>HR</c:v>
                  </c:pt>
                  <c:pt idx="4">
                    <c:v>IT</c:v>
                  </c:pt>
                  <c:pt idx="6">
                    <c:v>Marketing</c:v>
                  </c:pt>
                  <c:pt idx="8">
                    <c:v>Operations</c:v>
                  </c:pt>
                </c:lvl>
              </c:multiLvlStrCache>
            </c:multiLvlStrRef>
          </c:cat>
          <c:val>
            <c:numRef>
              <c:f>'Pivot table all the employees'!$E$2:$E$17</c:f>
              <c:numCache>
                <c:formatCode>0%</c:formatCode>
                <c:ptCount val="10"/>
                <c:pt idx="0">
                  <c:v>0.76666666666666672</c:v>
                </c:pt>
                <c:pt idx="1">
                  <c:v>0.73333333333333328</c:v>
                </c:pt>
                <c:pt idx="2">
                  <c:v>0.56666666666666665</c:v>
                </c:pt>
                <c:pt idx="3">
                  <c:v>0.66666666666666663</c:v>
                </c:pt>
                <c:pt idx="4">
                  <c:v>0.66666666666666663</c:v>
                </c:pt>
                <c:pt idx="5">
                  <c:v>0.66666666666666663</c:v>
                </c:pt>
                <c:pt idx="6">
                  <c:v>0.73333333333333328</c:v>
                </c:pt>
                <c:pt idx="7">
                  <c:v>0.83333333333333337</c:v>
                </c:pt>
                <c:pt idx="8">
                  <c:v>0.66666666666666663</c:v>
                </c:pt>
                <c:pt idx="9">
                  <c:v>0.7</c:v>
                </c:pt>
              </c:numCache>
            </c:numRef>
          </c:val>
          <c:extLst>
            <c:ext xmlns:c16="http://schemas.microsoft.com/office/drawing/2014/chart" uri="{C3380CC4-5D6E-409C-BE32-E72D297353CC}">
              <c16:uniqueId val="{00000002-AC99-4A5A-96C6-43BA7FA75D32}"/>
            </c:ext>
          </c:extLst>
        </c:ser>
        <c:dLbls>
          <c:showLegendKey val="0"/>
          <c:showVal val="0"/>
          <c:showCatName val="0"/>
          <c:showSerName val="0"/>
          <c:showPercent val="0"/>
          <c:showBubbleSize val="0"/>
        </c:dLbls>
        <c:gapWidth val="219"/>
        <c:overlap val="100"/>
        <c:axId val="612440064"/>
        <c:axId val="612440784"/>
      </c:barChart>
      <c:catAx>
        <c:axId val="6124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40784"/>
        <c:crosses val="autoZero"/>
        <c:auto val="1"/>
        <c:lblAlgn val="ctr"/>
        <c:lblOffset val="100"/>
        <c:noMultiLvlLbl val="0"/>
      </c:catAx>
      <c:valAx>
        <c:axId val="6124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40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Analysis.xlsx]The least employed employee!PivotTable1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least employed employee</a:t>
            </a:r>
          </a:p>
        </c:rich>
      </c:tx>
      <c:layout>
        <c:manualLayout>
          <c:xMode val="edge"/>
          <c:yMode val="edge"/>
          <c:x val="0.2124930008748906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'The least employed employee'!$B$1</c:f>
              <c:strCache>
                <c:ptCount val="1"/>
                <c:pt idx="0">
                  <c:v>Total</c:v>
                </c:pt>
              </c:strCache>
            </c:strRef>
          </c:tx>
          <c:spPr>
            <a:solidFill>
              <a:schemeClr val="tx1">
                <a:lumMod val="75000"/>
                <a:lumOff val="25000"/>
              </a:schemeClr>
            </a:solidFill>
            <a:ln>
              <a:noFill/>
            </a:ln>
            <a:effectLst/>
          </c:spPr>
          <c:invertIfNegative val="0"/>
          <c:cat>
            <c:strRef>
              <c:f>'The least employed employee'!$A$2:$A$5</c:f>
              <c:strCache>
                <c:ptCount val="3"/>
                <c:pt idx="0">
                  <c:v>Hany Fawzy</c:v>
                </c:pt>
                <c:pt idx="1">
                  <c:v>Rana Magdy</c:v>
                </c:pt>
                <c:pt idx="2">
                  <c:v>Salma Adel</c:v>
                </c:pt>
              </c:strCache>
            </c:strRef>
          </c:cat>
          <c:val>
            <c:numRef>
              <c:f>'The least employed employee'!$B$2:$B$5</c:f>
              <c:numCache>
                <c:formatCode>0%</c:formatCode>
                <c:ptCount val="3"/>
                <c:pt idx="0">
                  <c:v>0.56666666666666665</c:v>
                </c:pt>
                <c:pt idx="1">
                  <c:v>0.66666666666666663</c:v>
                </c:pt>
                <c:pt idx="2">
                  <c:v>0.66666666666666663</c:v>
                </c:pt>
              </c:numCache>
            </c:numRef>
          </c:val>
          <c:extLst>
            <c:ext xmlns:c16="http://schemas.microsoft.com/office/drawing/2014/chart" uri="{C3380CC4-5D6E-409C-BE32-E72D297353CC}">
              <c16:uniqueId val="{00000000-81B0-44A2-B416-A48BD69A011D}"/>
            </c:ext>
          </c:extLst>
        </c:ser>
        <c:dLbls>
          <c:showLegendKey val="0"/>
          <c:showVal val="0"/>
          <c:showCatName val="0"/>
          <c:showSerName val="0"/>
          <c:showPercent val="0"/>
          <c:showBubbleSize val="0"/>
        </c:dLbls>
        <c:gapWidth val="219"/>
        <c:axId val="444317576"/>
        <c:axId val="444317936"/>
      </c:barChart>
      <c:catAx>
        <c:axId val="44431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17936"/>
        <c:crosses val="autoZero"/>
        <c:auto val="1"/>
        <c:lblAlgn val="ctr"/>
        <c:lblOffset val="100"/>
        <c:noMultiLvlLbl val="0"/>
      </c:catAx>
      <c:valAx>
        <c:axId val="44431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17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Analysis.xlsx]Most employed employee!PivotTable2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employed employee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employed employee'!$B$1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employed employee'!$A$2:$A$5</c:f>
              <c:strCache>
                <c:ptCount val="3"/>
                <c:pt idx="0">
                  <c:v>Omar Farouk</c:v>
                </c:pt>
                <c:pt idx="1">
                  <c:v>Karim Hassan</c:v>
                </c:pt>
                <c:pt idx="2">
                  <c:v>Laila Nader</c:v>
                </c:pt>
              </c:strCache>
            </c:strRef>
          </c:cat>
          <c:val>
            <c:numRef>
              <c:f>'Most employed employee'!$B$2:$B$5</c:f>
              <c:numCache>
                <c:formatCode>0%</c:formatCode>
                <c:ptCount val="3"/>
                <c:pt idx="0">
                  <c:v>0.83333333333333337</c:v>
                </c:pt>
                <c:pt idx="1">
                  <c:v>0.76666666666666672</c:v>
                </c:pt>
                <c:pt idx="2">
                  <c:v>0.73333333333333328</c:v>
                </c:pt>
              </c:numCache>
            </c:numRef>
          </c:val>
          <c:extLst>
            <c:ext xmlns:c16="http://schemas.microsoft.com/office/drawing/2014/chart" uri="{C3380CC4-5D6E-409C-BE32-E72D297353CC}">
              <c16:uniqueId val="{00000000-E3A6-44C6-A963-F039D03807F8}"/>
            </c:ext>
          </c:extLst>
        </c:ser>
        <c:dLbls>
          <c:showLegendKey val="0"/>
          <c:showVal val="0"/>
          <c:showCatName val="0"/>
          <c:showSerName val="0"/>
          <c:showPercent val="0"/>
          <c:showBubbleSize val="0"/>
        </c:dLbls>
        <c:gapWidth val="150"/>
        <c:overlap val="100"/>
        <c:axId val="671163888"/>
        <c:axId val="665658632"/>
      </c:barChart>
      <c:catAx>
        <c:axId val="671163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58632"/>
        <c:auto val="1"/>
        <c:lblAlgn val="ctr"/>
        <c:lblOffset val="100"/>
        <c:noMultiLvlLbl val="0"/>
      </c:catAx>
      <c:valAx>
        <c:axId val="665658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63888"/>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Analysis.xlsx]Pivot table all the employees!PivotTable16</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527060635482733E-2"/>
          <c:y val="0.13279995411791695"/>
          <c:w val="0.8923826038714251"/>
          <c:h val="0.64142324701469011"/>
        </c:manualLayout>
      </c:layout>
      <c:barChart>
        <c:barDir val="col"/>
        <c:grouping val="stacked"/>
        <c:varyColors val="0"/>
        <c:ser>
          <c:idx val="0"/>
          <c:order val="0"/>
          <c:tx>
            <c:strRef>
              <c:f>'Pivot table all the employees'!$C$1</c:f>
              <c:strCache>
                <c:ptCount val="1"/>
                <c:pt idx="0">
                  <c:v>Count of Employee</c:v>
                </c:pt>
              </c:strCache>
            </c:strRef>
          </c:tx>
          <c:spPr>
            <a:solidFill>
              <a:schemeClr val="accent1"/>
            </a:solidFill>
            <a:ln>
              <a:noFill/>
            </a:ln>
            <a:effectLst/>
          </c:spPr>
          <c:invertIfNegative val="0"/>
          <c:cat>
            <c:multiLvlStrRef>
              <c:f>'Pivot table all the employees'!$A$2:$B$17</c:f>
              <c:multiLvlStrCache>
                <c:ptCount val="10"/>
                <c:lvl>
                  <c:pt idx="0">
                    <c:v>Karim Hassan</c:v>
                  </c:pt>
                  <c:pt idx="1">
                    <c:v>Laila Nader</c:v>
                  </c:pt>
                  <c:pt idx="2">
                    <c:v>Hany Fawzy</c:v>
                  </c:pt>
                  <c:pt idx="3">
                    <c:v>Rana Magdy</c:v>
                  </c:pt>
                  <c:pt idx="4">
                    <c:v>Salma Adel</c:v>
                  </c:pt>
                  <c:pt idx="5">
                    <c:v>Youssef Zaki</c:v>
                  </c:pt>
                  <c:pt idx="6">
                    <c:v>Mona Youssef</c:v>
                  </c:pt>
                  <c:pt idx="7">
                    <c:v>Omar Farouk</c:v>
                  </c:pt>
                  <c:pt idx="8">
                    <c:v>Ahmed Ali</c:v>
                  </c:pt>
                  <c:pt idx="9">
                    <c:v>Nour Samir</c:v>
                  </c:pt>
                </c:lvl>
                <c:lvl>
                  <c:pt idx="0">
                    <c:v>Finance</c:v>
                  </c:pt>
                  <c:pt idx="2">
                    <c:v>HR</c:v>
                  </c:pt>
                  <c:pt idx="4">
                    <c:v>IT</c:v>
                  </c:pt>
                  <c:pt idx="6">
                    <c:v>Marketing</c:v>
                  </c:pt>
                  <c:pt idx="8">
                    <c:v>Operations</c:v>
                  </c:pt>
                </c:lvl>
              </c:multiLvlStrCache>
            </c:multiLvlStrRef>
          </c:cat>
          <c:val>
            <c:numRef>
              <c:f>'Pivot table all the employees'!$C$2:$C$17</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2412-4253-88F3-1A4E7DF01E58}"/>
            </c:ext>
          </c:extLst>
        </c:ser>
        <c:ser>
          <c:idx val="1"/>
          <c:order val="1"/>
          <c:tx>
            <c:strRef>
              <c:f>'Pivot table all the employees'!$D$1</c:f>
              <c:strCache>
                <c:ptCount val="1"/>
                <c:pt idx="0">
                  <c:v>Sum of Total Working Days</c:v>
                </c:pt>
              </c:strCache>
            </c:strRef>
          </c:tx>
          <c:spPr>
            <a:solidFill>
              <a:schemeClr val="tx2">
                <a:lumMod val="60000"/>
                <a:lumOff val="40000"/>
              </a:schemeClr>
            </a:solidFill>
            <a:ln>
              <a:noFill/>
            </a:ln>
            <a:effectLst/>
          </c:spPr>
          <c:invertIfNegative val="0"/>
          <c:cat>
            <c:multiLvlStrRef>
              <c:f>'Pivot table all the employees'!$A$2:$B$17</c:f>
              <c:multiLvlStrCache>
                <c:ptCount val="10"/>
                <c:lvl>
                  <c:pt idx="0">
                    <c:v>Karim Hassan</c:v>
                  </c:pt>
                  <c:pt idx="1">
                    <c:v>Laila Nader</c:v>
                  </c:pt>
                  <c:pt idx="2">
                    <c:v>Hany Fawzy</c:v>
                  </c:pt>
                  <c:pt idx="3">
                    <c:v>Rana Magdy</c:v>
                  </c:pt>
                  <c:pt idx="4">
                    <c:v>Salma Adel</c:v>
                  </c:pt>
                  <c:pt idx="5">
                    <c:v>Youssef Zaki</c:v>
                  </c:pt>
                  <c:pt idx="6">
                    <c:v>Mona Youssef</c:v>
                  </c:pt>
                  <c:pt idx="7">
                    <c:v>Omar Farouk</c:v>
                  </c:pt>
                  <c:pt idx="8">
                    <c:v>Ahmed Ali</c:v>
                  </c:pt>
                  <c:pt idx="9">
                    <c:v>Nour Samir</c:v>
                  </c:pt>
                </c:lvl>
                <c:lvl>
                  <c:pt idx="0">
                    <c:v>Finance</c:v>
                  </c:pt>
                  <c:pt idx="2">
                    <c:v>HR</c:v>
                  </c:pt>
                  <c:pt idx="4">
                    <c:v>IT</c:v>
                  </c:pt>
                  <c:pt idx="6">
                    <c:v>Marketing</c:v>
                  </c:pt>
                  <c:pt idx="8">
                    <c:v>Operations</c:v>
                  </c:pt>
                </c:lvl>
              </c:multiLvlStrCache>
            </c:multiLvlStrRef>
          </c:cat>
          <c:val>
            <c:numRef>
              <c:f>'Pivot table all the employees'!$D$2:$D$17</c:f>
              <c:numCache>
                <c:formatCode>0</c:formatCode>
                <c:ptCount val="10"/>
                <c:pt idx="0">
                  <c:v>230</c:v>
                </c:pt>
                <c:pt idx="1">
                  <c:v>220</c:v>
                </c:pt>
                <c:pt idx="2">
                  <c:v>170</c:v>
                </c:pt>
                <c:pt idx="3">
                  <c:v>200</c:v>
                </c:pt>
                <c:pt idx="4">
                  <c:v>200</c:v>
                </c:pt>
                <c:pt idx="5">
                  <c:v>200</c:v>
                </c:pt>
                <c:pt idx="6">
                  <c:v>220</c:v>
                </c:pt>
                <c:pt idx="7">
                  <c:v>250</c:v>
                </c:pt>
                <c:pt idx="8">
                  <c:v>200</c:v>
                </c:pt>
                <c:pt idx="9">
                  <c:v>210</c:v>
                </c:pt>
              </c:numCache>
            </c:numRef>
          </c:val>
          <c:extLst>
            <c:ext xmlns:c16="http://schemas.microsoft.com/office/drawing/2014/chart" uri="{C3380CC4-5D6E-409C-BE32-E72D297353CC}">
              <c16:uniqueId val="{00000001-2412-4253-88F3-1A4E7DF01E58}"/>
            </c:ext>
          </c:extLst>
        </c:ser>
        <c:ser>
          <c:idx val="2"/>
          <c:order val="2"/>
          <c:tx>
            <c:strRef>
              <c:f>'Pivot table all the employees'!$E$1</c:f>
              <c:strCache>
                <c:ptCount val="1"/>
                <c:pt idx="0">
                  <c:v>Average of Attendance Rate</c:v>
                </c:pt>
              </c:strCache>
            </c:strRef>
          </c:tx>
          <c:spPr>
            <a:solidFill>
              <a:schemeClr val="accent3"/>
            </a:solidFill>
            <a:ln>
              <a:noFill/>
            </a:ln>
            <a:effectLst/>
          </c:spPr>
          <c:invertIfNegative val="0"/>
          <c:cat>
            <c:multiLvlStrRef>
              <c:f>'Pivot table all the employees'!$A$2:$B$17</c:f>
              <c:multiLvlStrCache>
                <c:ptCount val="10"/>
                <c:lvl>
                  <c:pt idx="0">
                    <c:v>Karim Hassan</c:v>
                  </c:pt>
                  <c:pt idx="1">
                    <c:v>Laila Nader</c:v>
                  </c:pt>
                  <c:pt idx="2">
                    <c:v>Hany Fawzy</c:v>
                  </c:pt>
                  <c:pt idx="3">
                    <c:v>Rana Magdy</c:v>
                  </c:pt>
                  <c:pt idx="4">
                    <c:v>Salma Adel</c:v>
                  </c:pt>
                  <c:pt idx="5">
                    <c:v>Youssef Zaki</c:v>
                  </c:pt>
                  <c:pt idx="6">
                    <c:v>Mona Youssef</c:v>
                  </c:pt>
                  <c:pt idx="7">
                    <c:v>Omar Farouk</c:v>
                  </c:pt>
                  <c:pt idx="8">
                    <c:v>Ahmed Ali</c:v>
                  </c:pt>
                  <c:pt idx="9">
                    <c:v>Nour Samir</c:v>
                  </c:pt>
                </c:lvl>
                <c:lvl>
                  <c:pt idx="0">
                    <c:v>Finance</c:v>
                  </c:pt>
                  <c:pt idx="2">
                    <c:v>HR</c:v>
                  </c:pt>
                  <c:pt idx="4">
                    <c:v>IT</c:v>
                  </c:pt>
                  <c:pt idx="6">
                    <c:v>Marketing</c:v>
                  </c:pt>
                  <c:pt idx="8">
                    <c:v>Operations</c:v>
                  </c:pt>
                </c:lvl>
              </c:multiLvlStrCache>
            </c:multiLvlStrRef>
          </c:cat>
          <c:val>
            <c:numRef>
              <c:f>'Pivot table all the employees'!$E$2:$E$17</c:f>
              <c:numCache>
                <c:formatCode>0%</c:formatCode>
                <c:ptCount val="10"/>
                <c:pt idx="0">
                  <c:v>0.76666666666666672</c:v>
                </c:pt>
                <c:pt idx="1">
                  <c:v>0.73333333333333328</c:v>
                </c:pt>
                <c:pt idx="2">
                  <c:v>0.56666666666666665</c:v>
                </c:pt>
                <c:pt idx="3">
                  <c:v>0.66666666666666663</c:v>
                </c:pt>
                <c:pt idx="4">
                  <c:v>0.66666666666666663</c:v>
                </c:pt>
                <c:pt idx="5">
                  <c:v>0.66666666666666663</c:v>
                </c:pt>
                <c:pt idx="6">
                  <c:v>0.73333333333333328</c:v>
                </c:pt>
                <c:pt idx="7">
                  <c:v>0.83333333333333337</c:v>
                </c:pt>
                <c:pt idx="8">
                  <c:v>0.66666666666666663</c:v>
                </c:pt>
                <c:pt idx="9">
                  <c:v>0.7</c:v>
                </c:pt>
              </c:numCache>
            </c:numRef>
          </c:val>
          <c:extLst>
            <c:ext xmlns:c16="http://schemas.microsoft.com/office/drawing/2014/chart" uri="{C3380CC4-5D6E-409C-BE32-E72D297353CC}">
              <c16:uniqueId val="{00000002-2412-4253-88F3-1A4E7DF01E58}"/>
            </c:ext>
          </c:extLst>
        </c:ser>
        <c:dLbls>
          <c:showLegendKey val="0"/>
          <c:showVal val="0"/>
          <c:showCatName val="0"/>
          <c:showSerName val="0"/>
          <c:showPercent val="0"/>
          <c:showBubbleSize val="0"/>
        </c:dLbls>
        <c:gapWidth val="219"/>
        <c:overlap val="100"/>
        <c:axId val="612440064"/>
        <c:axId val="612440784"/>
      </c:barChart>
      <c:catAx>
        <c:axId val="6124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40784"/>
        <c:crosses val="autoZero"/>
        <c:auto val="1"/>
        <c:lblAlgn val="ctr"/>
        <c:lblOffset val="100"/>
        <c:noMultiLvlLbl val="0"/>
      </c:catAx>
      <c:valAx>
        <c:axId val="6124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40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Analysis.xlsx]The least employed employee!PivotTable1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least employed employee</a:t>
            </a:r>
          </a:p>
        </c:rich>
      </c:tx>
      <c:layout>
        <c:manualLayout>
          <c:xMode val="edge"/>
          <c:yMode val="edge"/>
          <c:x val="0.2124930008748906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'The least employed employee'!$B$1</c:f>
              <c:strCache>
                <c:ptCount val="1"/>
                <c:pt idx="0">
                  <c:v>Total</c:v>
                </c:pt>
              </c:strCache>
            </c:strRef>
          </c:tx>
          <c:spPr>
            <a:solidFill>
              <a:schemeClr val="tx1">
                <a:lumMod val="75000"/>
                <a:lumOff val="25000"/>
              </a:schemeClr>
            </a:solidFill>
            <a:ln>
              <a:noFill/>
            </a:ln>
            <a:effectLst/>
          </c:spPr>
          <c:invertIfNegative val="0"/>
          <c:cat>
            <c:strRef>
              <c:f>'The least employed employee'!$A$2:$A$5</c:f>
              <c:strCache>
                <c:ptCount val="3"/>
                <c:pt idx="0">
                  <c:v>Hany Fawzy</c:v>
                </c:pt>
                <c:pt idx="1">
                  <c:v>Rana Magdy</c:v>
                </c:pt>
                <c:pt idx="2">
                  <c:v>Salma Adel</c:v>
                </c:pt>
              </c:strCache>
            </c:strRef>
          </c:cat>
          <c:val>
            <c:numRef>
              <c:f>'The least employed employee'!$B$2:$B$5</c:f>
              <c:numCache>
                <c:formatCode>0%</c:formatCode>
                <c:ptCount val="3"/>
                <c:pt idx="0">
                  <c:v>0.56666666666666665</c:v>
                </c:pt>
                <c:pt idx="1">
                  <c:v>0.66666666666666663</c:v>
                </c:pt>
                <c:pt idx="2">
                  <c:v>0.66666666666666663</c:v>
                </c:pt>
              </c:numCache>
            </c:numRef>
          </c:val>
          <c:extLst>
            <c:ext xmlns:c16="http://schemas.microsoft.com/office/drawing/2014/chart" uri="{C3380CC4-5D6E-409C-BE32-E72D297353CC}">
              <c16:uniqueId val="{00000000-D780-4B43-B550-7F6FA90AFBB8}"/>
            </c:ext>
          </c:extLst>
        </c:ser>
        <c:dLbls>
          <c:showLegendKey val="0"/>
          <c:showVal val="0"/>
          <c:showCatName val="0"/>
          <c:showSerName val="0"/>
          <c:showPercent val="0"/>
          <c:showBubbleSize val="0"/>
        </c:dLbls>
        <c:gapWidth val="219"/>
        <c:axId val="444317576"/>
        <c:axId val="444317936"/>
      </c:barChart>
      <c:catAx>
        <c:axId val="44431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17936"/>
        <c:crosses val="autoZero"/>
        <c:auto val="1"/>
        <c:lblAlgn val="ctr"/>
        <c:lblOffset val="100"/>
        <c:noMultiLvlLbl val="0"/>
      </c:catAx>
      <c:valAx>
        <c:axId val="44431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17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Analysis.xlsx]Most employed employee!PivotTable2</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employed employee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employed employee'!$B$1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employed employee'!$A$2:$A$5</c:f>
              <c:strCache>
                <c:ptCount val="3"/>
                <c:pt idx="0">
                  <c:v>Omar Farouk</c:v>
                </c:pt>
                <c:pt idx="1">
                  <c:v>Karim Hassan</c:v>
                </c:pt>
                <c:pt idx="2">
                  <c:v>Laila Nader</c:v>
                </c:pt>
              </c:strCache>
            </c:strRef>
          </c:cat>
          <c:val>
            <c:numRef>
              <c:f>'Most employed employee'!$B$2:$B$5</c:f>
              <c:numCache>
                <c:formatCode>0%</c:formatCode>
                <c:ptCount val="3"/>
                <c:pt idx="0">
                  <c:v>0.83333333333333337</c:v>
                </c:pt>
                <c:pt idx="1">
                  <c:v>0.76666666666666672</c:v>
                </c:pt>
                <c:pt idx="2">
                  <c:v>0.73333333333333328</c:v>
                </c:pt>
              </c:numCache>
            </c:numRef>
          </c:val>
          <c:extLst>
            <c:ext xmlns:c16="http://schemas.microsoft.com/office/drawing/2014/chart" uri="{C3380CC4-5D6E-409C-BE32-E72D297353CC}">
              <c16:uniqueId val="{00000000-6EF6-4CBC-87E5-CA4081AC0BE7}"/>
            </c:ext>
          </c:extLst>
        </c:ser>
        <c:dLbls>
          <c:showLegendKey val="0"/>
          <c:showVal val="0"/>
          <c:showCatName val="0"/>
          <c:showSerName val="0"/>
          <c:showPercent val="0"/>
          <c:showBubbleSize val="0"/>
        </c:dLbls>
        <c:gapWidth val="150"/>
        <c:overlap val="100"/>
        <c:axId val="671163888"/>
        <c:axId val="665658632"/>
      </c:barChart>
      <c:catAx>
        <c:axId val="671163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58632"/>
        <c:crosses val="autoZero"/>
        <c:auto val="1"/>
        <c:lblAlgn val="ctr"/>
        <c:lblOffset val="100"/>
        <c:noMultiLvlLbl val="0"/>
      </c:catAx>
      <c:valAx>
        <c:axId val="665658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6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651622</xdr:colOff>
      <xdr:row>17</xdr:row>
      <xdr:rowOff>83763</xdr:rowOff>
    </xdr:from>
    <xdr:to>
      <xdr:col>4</xdr:col>
      <xdr:colOff>875979</xdr:colOff>
      <xdr:row>38</xdr:row>
      <xdr:rowOff>163287</xdr:rowOff>
    </xdr:to>
    <xdr:graphicFrame macro="">
      <xdr:nvGraphicFramePr>
        <xdr:cNvPr id="2" name="Chart 1">
          <a:extLst>
            <a:ext uri="{FF2B5EF4-FFF2-40B4-BE49-F238E27FC236}">
              <a16:creationId xmlns:a16="http://schemas.microsoft.com/office/drawing/2014/main" id="{7689C9D3-37B3-8CDE-6623-D75F70096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5</xdr:row>
      <xdr:rowOff>166687</xdr:rowOff>
    </xdr:from>
    <xdr:to>
      <xdr:col>5</xdr:col>
      <xdr:colOff>180975</xdr:colOff>
      <xdr:row>20</xdr:row>
      <xdr:rowOff>52387</xdr:rowOff>
    </xdr:to>
    <xdr:graphicFrame macro="">
      <xdr:nvGraphicFramePr>
        <xdr:cNvPr id="2" name="Chart 1">
          <a:extLst>
            <a:ext uri="{FF2B5EF4-FFF2-40B4-BE49-F238E27FC236}">
              <a16:creationId xmlns:a16="http://schemas.microsoft.com/office/drawing/2014/main" id="{42243439-0310-0FD6-E0FB-A384C89D9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6</xdr:row>
      <xdr:rowOff>0</xdr:rowOff>
    </xdr:from>
    <xdr:to>
      <xdr:col>6</xdr:col>
      <xdr:colOff>57150</xdr:colOff>
      <xdr:row>20</xdr:row>
      <xdr:rowOff>166687</xdr:rowOff>
    </xdr:to>
    <xdr:graphicFrame macro="">
      <xdr:nvGraphicFramePr>
        <xdr:cNvPr id="3" name="Chart 2">
          <a:extLst>
            <a:ext uri="{FF2B5EF4-FFF2-40B4-BE49-F238E27FC236}">
              <a16:creationId xmlns:a16="http://schemas.microsoft.com/office/drawing/2014/main" id="{D4266921-8B89-3D94-F5CD-E0FF7CFF4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179295</xdr:colOff>
      <xdr:row>1</xdr:row>
      <xdr:rowOff>1</xdr:rowOff>
    </xdr:from>
    <xdr:to>
      <xdr:col>9</xdr:col>
      <xdr:colOff>369794</xdr:colOff>
      <xdr:row>21</xdr:row>
      <xdr:rowOff>11206</xdr:rowOff>
    </xdr:to>
    <xdr:graphicFrame macro="">
      <xdr:nvGraphicFramePr>
        <xdr:cNvPr id="2" name="Chart 1">
          <a:extLst>
            <a:ext uri="{FF2B5EF4-FFF2-40B4-BE49-F238E27FC236}">
              <a16:creationId xmlns:a16="http://schemas.microsoft.com/office/drawing/2014/main" id="{12B014A9-5AD7-4CDC-A3A6-47EDEA21C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134471</xdr:colOff>
      <xdr:row>1</xdr:row>
      <xdr:rowOff>11206</xdr:rowOff>
    </xdr:from>
    <xdr:to>
      <xdr:col>17</xdr:col>
      <xdr:colOff>481852</xdr:colOff>
      <xdr:row>17</xdr:row>
      <xdr:rowOff>168088</xdr:rowOff>
    </xdr:to>
    <xdr:graphicFrame macro="">
      <xdr:nvGraphicFramePr>
        <xdr:cNvPr id="3" name="Chart 2">
          <a:extLst>
            <a:ext uri="{FF2B5EF4-FFF2-40B4-BE49-F238E27FC236}">
              <a16:creationId xmlns:a16="http://schemas.microsoft.com/office/drawing/2014/main" id="{DBAB6F56-6F9A-4957-B33B-AF7F090E8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112058</xdr:colOff>
      <xdr:row>18</xdr:row>
      <xdr:rowOff>156882</xdr:rowOff>
    </xdr:from>
    <xdr:to>
      <xdr:col>17</xdr:col>
      <xdr:colOff>448234</xdr:colOff>
      <xdr:row>34</xdr:row>
      <xdr:rowOff>155481</xdr:rowOff>
    </xdr:to>
    <xdr:graphicFrame macro="">
      <xdr:nvGraphicFramePr>
        <xdr:cNvPr id="4" name="Chart 3">
          <a:extLst>
            <a:ext uri="{FF2B5EF4-FFF2-40B4-BE49-F238E27FC236}">
              <a16:creationId xmlns:a16="http://schemas.microsoft.com/office/drawing/2014/main" id="{05CB8ED1-531C-45B8-B221-49AE1801B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368673</xdr:colOff>
      <xdr:row>21</xdr:row>
      <xdr:rowOff>118783</xdr:rowOff>
    </xdr:from>
    <xdr:to>
      <xdr:col>9</xdr:col>
      <xdr:colOff>382120</xdr:colOff>
      <xdr:row>34</xdr:row>
      <xdr:rowOff>166408</xdr:rowOff>
    </xdr:to>
    <mc:AlternateContent xmlns:mc="http://schemas.openxmlformats.org/markup-compatibility/2006">
      <mc:Choice xmlns:a14="http://schemas.microsoft.com/office/drawing/2010/main" Requires="a14">
        <xdr:graphicFrame macro="">
          <xdr:nvGraphicFramePr>
            <xdr:cNvPr id="8" name="EmployeeName">
              <a:extLst>
                <a:ext uri="{FF2B5EF4-FFF2-40B4-BE49-F238E27FC236}">
                  <a16:creationId xmlns:a16="http://schemas.microsoft.com/office/drawing/2014/main" id="{E35530E8-47FC-8263-5E85-D9A764753FA1}"/>
                </a:ext>
              </a:extLst>
            </xdr:cNvPr>
            <xdr:cNvGraphicFramePr/>
          </xdr:nvGraphicFramePr>
          <xdr:xfrm>
            <a:off x="0" y="0"/>
            <a:ext cx="0" cy="0"/>
          </xdr:xfrm>
          <a:graphic>
            <a:graphicData uri="http://schemas.microsoft.com/office/drawing/2010/slicer">
              <sle:slicer xmlns:sle="http://schemas.microsoft.com/office/drawing/2010/slicer" name="EmployeeName"/>
            </a:graphicData>
          </a:graphic>
        </xdr:graphicFrame>
      </mc:Choice>
      <mc:Fallback>
        <xdr:sp macro="" textlink="">
          <xdr:nvSpPr>
            <xdr:cNvPr id="0" name=""/>
            <xdr:cNvSpPr>
              <a:spLocks noTextEdit="1"/>
            </xdr:cNvSpPr>
          </xdr:nvSpPr>
          <xdr:spPr>
            <a:xfrm>
              <a:off x="3999379" y="411928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273424</xdr:colOff>
      <xdr:row>21</xdr:row>
      <xdr:rowOff>113179</xdr:rowOff>
    </xdr:from>
    <xdr:to>
      <xdr:col>6</xdr:col>
      <xdr:colOff>286871</xdr:colOff>
      <xdr:row>34</xdr:row>
      <xdr:rowOff>160804</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C6FDBC6B-EDE0-0FA6-5602-A58E4614800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088777" y="411367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178173</xdr:colOff>
      <xdr:row>21</xdr:row>
      <xdr:rowOff>118783</xdr:rowOff>
    </xdr:from>
    <xdr:to>
      <xdr:col>3</xdr:col>
      <xdr:colOff>191620</xdr:colOff>
      <xdr:row>34</xdr:row>
      <xdr:rowOff>166408</xdr:rowOff>
    </xdr:to>
    <mc:AlternateContent xmlns:mc="http://schemas.openxmlformats.org/markup-compatibility/2006">
      <mc:Choice xmlns:a14="http://schemas.microsoft.com/office/drawing/2010/main" Requires="a14">
        <xdr:graphicFrame macro="">
          <xdr:nvGraphicFramePr>
            <xdr:cNvPr id="10" name="Attendance Rate">
              <a:extLst>
                <a:ext uri="{FF2B5EF4-FFF2-40B4-BE49-F238E27FC236}">
                  <a16:creationId xmlns:a16="http://schemas.microsoft.com/office/drawing/2014/main" id="{A44123A9-8AFA-9BCD-9482-087D0FA8FC3F}"/>
                </a:ext>
              </a:extLst>
            </xdr:cNvPr>
            <xdr:cNvGraphicFramePr/>
          </xdr:nvGraphicFramePr>
          <xdr:xfrm>
            <a:off x="0" y="0"/>
            <a:ext cx="0" cy="0"/>
          </xdr:xfrm>
          <a:graphic>
            <a:graphicData uri="http://schemas.microsoft.com/office/drawing/2010/slicer">
              <sle:slicer xmlns:sle="http://schemas.microsoft.com/office/drawing/2010/slicer" name="Attendance Rate"/>
            </a:graphicData>
          </a:graphic>
        </xdr:graphicFrame>
      </mc:Choice>
      <mc:Fallback>
        <xdr:sp macro="" textlink="">
          <xdr:nvSpPr>
            <xdr:cNvPr id="0" name=""/>
            <xdr:cNvSpPr>
              <a:spLocks noTextEdit="1"/>
            </xdr:cNvSpPr>
          </xdr:nvSpPr>
          <xdr:spPr>
            <a:xfrm>
              <a:off x="178173" y="411928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dea" refreshedDate="45905.737320949076" createdVersion="8" refreshedVersion="8" minRefreshableVersion="3" recordCount="10" xr:uid="{A5C6EA67-0230-4341-985B-DB47EC578B8E}">
  <cacheSource type="worksheet">
    <worksheetSource ref="A1:J11" sheet="Monthly_Agg"/>
  </cacheSource>
  <cacheFields count="10">
    <cacheField name="EmployeeID" numFmtId="0">
      <sharedItems containsSemiMixedTypes="0" containsString="0" containsNumber="1" containsInteger="1" minValue="101" maxValue="110" count="10">
        <n v="101"/>
        <n v="102"/>
        <n v="103"/>
        <n v="104"/>
        <n v="105"/>
        <n v="106"/>
        <n v="107"/>
        <n v="108"/>
        <n v="109"/>
        <n v="110"/>
      </sharedItems>
    </cacheField>
    <cacheField name="EmployeeName" numFmtId="0">
      <sharedItems count="10">
        <s v="Ahmed Ali"/>
        <s v="Mona Youssef"/>
        <s v="Karim Hassan"/>
        <s v="Salma Adel"/>
        <s v="Hany Fawzy"/>
        <s v="Nour Samir"/>
        <s v="Omar Farouk"/>
        <s v="Laila Nader"/>
        <s v="Youssef Zaki"/>
        <s v="Rana Magdy"/>
      </sharedItems>
    </cacheField>
    <cacheField name="Department" numFmtId="14">
      <sharedItems count="5">
        <s v="Operations"/>
        <s v="Marketing"/>
        <s v="Finance"/>
        <s v="IT"/>
        <s v="HR"/>
      </sharedItems>
    </cacheField>
    <cacheField name="Month of hire" numFmtId="0">
      <sharedItems/>
    </cacheField>
    <cacheField name="DaysWorked" numFmtId="0">
      <sharedItems containsSemiMixedTypes="0" containsString="0" containsNumber="1" containsInteger="1" minValue="17" maxValue="25" count="6">
        <n v="20"/>
        <n v="22"/>
        <n v="23"/>
        <n v="17"/>
        <n v="21"/>
        <n v="25"/>
      </sharedItems>
    </cacheField>
    <cacheField name="DaysAbsent" numFmtId="0">
      <sharedItems containsSemiMixedTypes="0" containsString="0" containsNumber="1" containsInteger="1" minValue="3" maxValue="11" count="5">
        <n v="6"/>
        <n v="4"/>
        <n v="11"/>
        <n v="3"/>
        <n v="5"/>
      </sharedItems>
    </cacheField>
    <cacheField name="DaysLeave" numFmtId="0">
      <sharedItems containsSemiMixedTypes="0" containsString="0" containsNumber="1" containsInteger="1" minValue="2" maxValue="5" count="4">
        <n v="4"/>
        <n v="2"/>
        <n v="3"/>
        <n v="5"/>
      </sharedItems>
    </cacheField>
    <cacheField name="Total Working Days" numFmtId="1">
      <sharedItems containsSemiMixedTypes="0" containsString="0" containsNumber="1" containsInteger="1" minValue="170" maxValue="250" count="6">
        <n v="200"/>
        <n v="220"/>
        <n v="230"/>
        <n v="170"/>
        <n v="210"/>
        <n v="250"/>
      </sharedItems>
    </cacheField>
    <cacheField name="OvertimeHours" numFmtId="1">
      <sharedItems containsSemiMixedTypes="0" containsString="0" containsNumber="1" containsInteger="1" minValue="15" maxValue="46"/>
    </cacheField>
    <cacheField name="Attendance Rate" numFmtId="9">
      <sharedItems containsSemiMixedTypes="0" containsString="0" containsNumber="1" minValue="0.56666666666666665" maxValue="0.83333333333333337" count="6">
        <n v="0.66666666666666663"/>
        <n v="0.73333333333333328"/>
        <n v="0.76666666666666672"/>
        <n v="0.56666666666666665"/>
        <n v="0.7"/>
        <n v="0.83333333333333337"/>
      </sharedItems>
    </cacheField>
  </cacheFields>
  <extLst>
    <ext xmlns:x14="http://schemas.microsoft.com/office/spreadsheetml/2009/9/main" uri="{725AE2AE-9491-48be-B2B4-4EB974FC3084}">
      <x14:pivotCacheDefinition pivotCacheId="1914934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s v="February"/>
    <x v="0"/>
    <x v="0"/>
    <x v="0"/>
    <x v="0"/>
    <n v="34"/>
    <x v="0"/>
  </r>
  <r>
    <x v="1"/>
    <x v="1"/>
    <x v="1"/>
    <s v="July"/>
    <x v="1"/>
    <x v="0"/>
    <x v="1"/>
    <x v="1"/>
    <n v="27"/>
    <x v="1"/>
  </r>
  <r>
    <x v="2"/>
    <x v="2"/>
    <x v="2"/>
    <s v="November"/>
    <x v="2"/>
    <x v="1"/>
    <x v="2"/>
    <x v="2"/>
    <n v="30"/>
    <x v="2"/>
  </r>
  <r>
    <x v="3"/>
    <x v="3"/>
    <x v="3"/>
    <s v="May"/>
    <x v="0"/>
    <x v="0"/>
    <x v="0"/>
    <x v="0"/>
    <n v="27"/>
    <x v="0"/>
  </r>
  <r>
    <x v="4"/>
    <x v="4"/>
    <x v="4"/>
    <s v="March"/>
    <x v="3"/>
    <x v="2"/>
    <x v="1"/>
    <x v="3"/>
    <n v="15"/>
    <x v="3"/>
  </r>
  <r>
    <x v="5"/>
    <x v="5"/>
    <x v="0"/>
    <s v="January"/>
    <x v="4"/>
    <x v="0"/>
    <x v="2"/>
    <x v="4"/>
    <n v="27"/>
    <x v="4"/>
  </r>
  <r>
    <x v="6"/>
    <x v="6"/>
    <x v="1"/>
    <s v="June"/>
    <x v="5"/>
    <x v="3"/>
    <x v="1"/>
    <x v="5"/>
    <n v="46"/>
    <x v="5"/>
  </r>
  <r>
    <x v="7"/>
    <x v="7"/>
    <x v="2"/>
    <s v="February"/>
    <x v="1"/>
    <x v="3"/>
    <x v="3"/>
    <x v="1"/>
    <n v="29"/>
    <x v="1"/>
  </r>
  <r>
    <x v="8"/>
    <x v="8"/>
    <x v="3"/>
    <s v="September"/>
    <x v="0"/>
    <x v="0"/>
    <x v="0"/>
    <x v="0"/>
    <n v="32"/>
    <x v="0"/>
  </r>
  <r>
    <x v="9"/>
    <x v="9"/>
    <x v="4"/>
    <s v="December"/>
    <x v="0"/>
    <x v="4"/>
    <x v="3"/>
    <x v="0"/>
    <n v="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A563A3-A3B0-4089-94E9-E1D2D42F7D89}" name="PivotTable16"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E17" firstHeaderRow="0" firstDataRow="1" firstDataCol="2"/>
  <pivotFields count="10">
    <pivotField compact="0" outline="0" showAll="0">
      <items count="11">
        <item x="0"/>
        <item x="1"/>
        <item x="2"/>
        <item x="3"/>
        <item x="4"/>
        <item x="5"/>
        <item x="6"/>
        <item x="7"/>
        <item x="8"/>
        <item x="9"/>
        <item t="default"/>
      </items>
    </pivotField>
    <pivotField axis="axisRow" dataField="1" compact="0" outline="0" showAll="0">
      <items count="11">
        <item x="0"/>
        <item x="4"/>
        <item x="2"/>
        <item x="7"/>
        <item x="1"/>
        <item x="5"/>
        <item x="6"/>
        <item x="9"/>
        <item x="3"/>
        <item x="8"/>
        <item t="default"/>
      </items>
    </pivotField>
    <pivotField axis="axisRow" compact="0" outline="0" multipleItemSelectionAllowed="1" showAll="0">
      <items count="6">
        <item x="2"/>
        <item x="4"/>
        <item x="3"/>
        <item x="1"/>
        <item x="0"/>
        <item t="default"/>
      </items>
    </pivotField>
    <pivotField compact="0" outline="0" showAll="0"/>
    <pivotField compact="0" outline="0" showAll="0">
      <items count="7">
        <item x="3"/>
        <item x="0"/>
        <item x="4"/>
        <item x="1"/>
        <item x="2"/>
        <item x="5"/>
        <item t="default"/>
      </items>
    </pivotField>
    <pivotField compact="0" outline="0" showAll="0">
      <items count="6">
        <item x="3"/>
        <item x="1"/>
        <item x="4"/>
        <item x="0"/>
        <item x="2"/>
        <item t="default"/>
      </items>
    </pivotField>
    <pivotField compact="0" outline="0" multipleItemSelectionAllowed="1" showAll="0">
      <items count="5">
        <item x="1"/>
        <item x="2"/>
        <item x="0"/>
        <item x="3"/>
        <item t="default"/>
      </items>
    </pivotField>
    <pivotField dataField="1" compact="0" numFmtId="1" outline="0" showAll="0">
      <items count="7">
        <item x="3"/>
        <item x="0"/>
        <item x="4"/>
        <item x="1"/>
        <item x="2"/>
        <item x="5"/>
        <item t="default"/>
      </items>
    </pivotField>
    <pivotField compact="0" numFmtId="1" outline="0" showAll="0"/>
    <pivotField dataField="1" compact="0" numFmtId="9" outline="0" showAll="0">
      <items count="7">
        <item x="3"/>
        <item x="0"/>
        <item x="4"/>
        <item x="1"/>
        <item x="2"/>
        <item x="5"/>
        <item t="default"/>
      </items>
    </pivotField>
  </pivotFields>
  <rowFields count="2">
    <field x="2"/>
    <field x="1"/>
  </rowFields>
  <rowItems count="16">
    <i>
      <x/>
      <x v="2"/>
    </i>
    <i r="1">
      <x v="3"/>
    </i>
    <i t="default">
      <x/>
    </i>
    <i>
      <x v="1"/>
      <x v="1"/>
    </i>
    <i r="1">
      <x v="7"/>
    </i>
    <i t="default">
      <x v="1"/>
    </i>
    <i>
      <x v="2"/>
      <x v="8"/>
    </i>
    <i r="1">
      <x v="9"/>
    </i>
    <i t="default">
      <x v="2"/>
    </i>
    <i>
      <x v="3"/>
      <x v="4"/>
    </i>
    <i r="1">
      <x v="6"/>
    </i>
    <i t="default">
      <x v="3"/>
    </i>
    <i>
      <x v="4"/>
      <x/>
    </i>
    <i r="1">
      <x v="5"/>
    </i>
    <i t="default">
      <x v="4"/>
    </i>
    <i t="grand">
      <x/>
    </i>
  </rowItems>
  <colFields count="1">
    <field x="-2"/>
  </colFields>
  <colItems count="3">
    <i>
      <x/>
    </i>
    <i i="1">
      <x v="1"/>
    </i>
    <i i="2">
      <x v="2"/>
    </i>
  </colItems>
  <dataFields count="3">
    <dataField name="Count of Employee" fld="1" subtotal="count" baseField="1" baseItem="0"/>
    <dataField name="Sum of Total Working Days" fld="7" baseField="0" baseItem="0" numFmtId="1"/>
    <dataField name="Average of Attendance Rate" fld="9" subtotal="average" baseField="1" baseItem="0" numFmtId="9"/>
  </dataField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459A33-5A07-4246-AA5B-5937A8BE68B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B5" firstHeaderRow="1" firstDataRow="1" firstDataCol="1"/>
  <pivotFields count="10">
    <pivotField showAll="0"/>
    <pivotField axis="axisRow" showAll="0" sortType="ascending">
      <items count="11">
        <item h="1" x="0"/>
        <item x="4"/>
        <item h="1" x="2"/>
        <item h="1" x="7"/>
        <item h="1" x="1"/>
        <item h="1" x="5"/>
        <item h="1" x="6"/>
        <item x="9"/>
        <item x="3"/>
        <item h="1" x="8"/>
        <item t="default"/>
      </items>
      <autoSortScope>
        <pivotArea dataOnly="0" outline="0" fieldPosition="0">
          <references count="1">
            <reference field="4294967294" count="1" selected="0">
              <x v="0"/>
            </reference>
          </references>
        </pivotArea>
      </autoSortScope>
    </pivotField>
    <pivotField showAll="0">
      <items count="6">
        <item x="2"/>
        <item x="4"/>
        <item x="3"/>
        <item x="1"/>
        <item x="0"/>
        <item t="default"/>
      </items>
    </pivotField>
    <pivotField showAll="0"/>
    <pivotField showAll="0"/>
    <pivotField showAll="0"/>
    <pivotField showAll="0"/>
    <pivotField numFmtId="1" showAll="0"/>
    <pivotField numFmtId="1" showAll="0"/>
    <pivotField dataField="1" numFmtId="9" showAll="0">
      <items count="7">
        <item x="3"/>
        <item x="0"/>
        <item x="4"/>
        <item x="1"/>
        <item x="2"/>
        <item x="5"/>
        <item t="default"/>
      </items>
    </pivotField>
  </pivotFields>
  <rowFields count="1">
    <field x="1"/>
  </rowFields>
  <rowItems count="4">
    <i>
      <x v="1"/>
    </i>
    <i>
      <x v="7"/>
    </i>
    <i>
      <x v="8"/>
    </i>
    <i t="grand">
      <x/>
    </i>
  </rowItems>
  <colItems count="1">
    <i/>
  </colItems>
  <dataFields count="1">
    <dataField name="Average of Attendance Rate" fld="9" subtotal="average" baseField="1" baseItem="0" numFmtId="9"/>
  </dataFields>
  <chartFormats count="2">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CE1F99-1DB1-4803-B802-1F28BC931D0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5" firstHeaderRow="1" firstDataRow="1" firstDataCol="1"/>
  <pivotFields count="10">
    <pivotField showAll="0"/>
    <pivotField axis="axisRow" showAll="0" sortType="descending">
      <items count="11">
        <item h="1" x="8"/>
        <item h="1" x="3"/>
        <item h="1" x="9"/>
        <item x="6"/>
        <item h="1" x="5"/>
        <item h="1" x="1"/>
        <item x="7"/>
        <item x="2"/>
        <item h="1" x="4"/>
        <item h="1" x="0"/>
        <item t="default"/>
      </items>
      <autoSortScope>
        <pivotArea dataOnly="0" outline="0" fieldPosition="0">
          <references count="1">
            <reference field="4294967294" count="1" selected="0">
              <x v="0"/>
            </reference>
          </references>
        </pivotArea>
      </autoSortScope>
    </pivotField>
    <pivotField showAll="0">
      <items count="6">
        <item x="2"/>
        <item x="4"/>
        <item x="3"/>
        <item x="1"/>
        <item x="0"/>
        <item t="default"/>
      </items>
    </pivotField>
    <pivotField showAll="0"/>
    <pivotField showAll="0"/>
    <pivotField showAll="0"/>
    <pivotField showAll="0"/>
    <pivotField numFmtId="1" showAll="0"/>
    <pivotField numFmtId="1" showAll="0"/>
    <pivotField dataField="1" numFmtId="9" showAll="0">
      <items count="7">
        <item x="3"/>
        <item x="0"/>
        <item x="4"/>
        <item x="1"/>
        <item x="2"/>
        <item x="5"/>
        <item t="default"/>
      </items>
    </pivotField>
  </pivotFields>
  <rowFields count="1">
    <field x="1"/>
  </rowFields>
  <rowItems count="4">
    <i>
      <x v="3"/>
    </i>
    <i>
      <x v="7"/>
    </i>
    <i>
      <x v="6"/>
    </i>
    <i t="grand">
      <x/>
    </i>
  </rowItems>
  <colItems count="1">
    <i/>
  </colItems>
  <dataFields count="1">
    <dataField name="Average of Attendance Rate" fld="9" subtotal="average" baseField="1" baseItem="0" numFmtId="9"/>
  </dataFields>
  <chartFormats count="5">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Name" xr10:uid="{8D67A336-EF7E-4547-B12A-6BF941B86B70}" sourceName="EmployeeName">
  <pivotTables>
    <pivotTable tabId="7" name="PivotTable16"/>
  </pivotTables>
  <data>
    <tabular pivotCacheId="1914934344">
      <items count="10">
        <i x="0" s="1"/>
        <i x="4" s="1"/>
        <i x="2" s="1"/>
        <i x="7" s="1"/>
        <i x="1" s="1"/>
        <i x="5" s="1"/>
        <i x="6" s="1"/>
        <i x="9" s="1"/>
        <i x="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C516CD-E87D-4219-8452-312820FA390B}" sourceName="Department">
  <pivotTables>
    <pivotTable tabId="7" name="PivotTable16"/>
  </pivotTables>
  <data>
    <tabular pivotCacheId="1914934344">
      <items count="5">
        <i x="2" s="1"/>
        <i x="4"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ance_Rate" xr10:uid="{4512B43C-9F97-443C-B079-47BBBE207F86}" sourceName="Attendance Rate">
  <pivotTables>
    <pivotTable tabId="7" name="PivotTable16"/>
  </pivotTables>
  <data>
    <tabular pivotCacheId="1914934344">
      <items count="6">
        <i x="3" s="1"/>
        <i x="0" s="1"/>
        <i x="4" s="1"/>
        <i x="1"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Name" xr10:uid="{66D9B5A8-7B8B-4CBC-B82A-7E488EED9444}" cache="Slicer_EmployeeName" caption="EmployeeName" rowHeight="241300"/>
  <slicer name="Department" xr10:uid="{B943C22B-A23B-419D-9CD9-483BCADE1205}" cache="Slicer_Department" caption="Department" rowHeight="241300"/>
  <slicer name="Attendance Rate" xr10:uid="{8BC27A72-6181-43A1-AF75-4E3A76FFB52E}" cache="Slicer_Attendance_Rate" caption="Attendance R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8450A-6272-494A-9183-FD70A0834032}">
  <sheetPr codeName="Sheet1"/>
  <dimension ref="A1:G11"/>
  <sheetViews>
    <sheetView zoomScale="130" zoomScaleNormal="130" workbookViewId="0">
      <selection activeCell="C2" sqref="C2"/>
    </sheetView>
  </sheetViews>
  <sheetFormatPr defaultRowHeight="15" x14ac:dyDescent="0.25"/>
  <cols>
    <col min="1" max="1" width="11.7109375" bestFit="1" customWidth="1"/>
    <col min="2" max="2" width="13.42578125" bestFit="1" customWidth="1"/>
    <col min="3" max="3" width="11.7109375" bestFit="1" customWidth="1"/>
    <col min="4" max="4" width="16.42578125" bestFit="1" customWidth="1"/>
    <col min="5" max="5" width="11.28515625" bestFit="1" customWidth="1"/>
  </cols>
  <sheetData>
    <row r="1" spans="1:7" x14ac:dyDescent="0.25">
      <c r="A1" s="9" t="s">
        <v>0</v>
      </c>
      <c r="B1" s="9" t="s">
        <v>1</v>
      </c>
      <c r="C1" s="9" t="s">
        <v>2</v>
      </c>
      <c r="D1" s="9" t="s">
        <v>3</v>
      </c>
      <c r="E1" s="9" t="s">
        <v>4</v>
      </c>
      <c r="F1" s="16" t="s">
        <v>5</v>
      </c>
      <c r="G1" s="16"/>
    </row>
    <row r="2" spans="1:7" x14ac:dyDescent="0.25">
      <c r="A2" s="2">
        <v>101</v>
      </c>
      <c r="B2" s="2" t="s">
        <v>6</v>
      </c>
      <c r="C2" s="2" t="s">
        <v>7</v>
      </c>
      <c r="D2" s="2" t="s">
        <v>8</v>
      </c>
      <c r="E2" s="3">
        <v>44967</v>
      </c>
      <c r="F2" s="15">
        <v>85</v>
      </c>
      <c r="G2" s="15"/>
    </row>
    <row r="3" spans="1:7" x14ac:dyDescent="0.25">
      <c r="A3" s="2">
        <v>102</v>
      </c>
      <c r="B3" s="2" t="s">
        <v>9</v>
      </c>
      <c r="C3" s="2" t="s">
        <v>10</v>
      </c>
      <c r="D3" s="2" t="s">
        <v>11</v>
      </c>
      <c r="E3" s="3">
        <v>44743</v>
      </c>
      <c r="F3" s="15">
        <v>95</v>
      </c>
      <c r="G3" s="15"/>
    </row>
    <row r="4" spans="1:7" x14ac:dyDescent="0.25">
      <c r="A4" s="2">
        <v>103</v>
      </c>
      <c r="B4" s="2" t="s">
        <v>12</v>
      </c>
      <c r="C4" s="2" t="s">
        <v>13</v>
      </c>
      <c r="D4" s="2" t="s">
        <v>14</v>
      </c>
      <c r="E4" s="3">
        <v>44515</v>
      </c>
      <c r="F4" s="15">
        <v>110</v>
      </c>
      <c r="G4" s="15"/>
    </row>
    <row r="5" spans="1:7" x14ac:dyDescent="0.25">
      <c r="A5" s="2">
        <v>104</v>
      </c>
      <c r="B5" s="2" t="s">
        <v>15</v>
      </c>
      <c r="C5" s="2" t="s">
        <v>16</v>
      </c>
      <c r="D5" s="2" t="s">
        <v>17</v>
      </c>
      <c r="E5" s="3">
        <v>43971</v>
      </c>
      <c r="F5" s="15">
        <v>120</v>
      </c>
      <c r="G5" s="15"/>
    </row>
    <row r="6" spans="1:7" x14ac:dyDescent="0.25">
      <c r="A6" s="2">
        <v>105</v>
      </c>
      <c r="B6" s="2" t="s">
        <v>18</v>
      </c>
      <c r="C6" s="2" t="s">
        <v>19</v>
      </c>
      <c r="D6" s="2" t="s">
        <v>20</v>
      </c>
      <c r="E6" s="3">
        <v>43536</v>
      </c>
      <c r="F6" s="15">
        <v>100</v>
      </c>
      <c r="G6" s="15"/>
    </row>
    <row r="7" spans="1:7" x14ac:dyDescent="0.25">
      <c r="A7" s="2">
        <v>106</v>
      </c>
      <c r="B7" s="2" t="s">
        <v>21</v>
      </c>
      <c r="C7" s="2" t="s">
        <v>7</v>
      </c>
      <c r="D7" s="2" t="s">
        <v>22</v>
      </c>
      <c r="E7" s="3">
        <v>45299</v>
      </c>
      <c r="F7" s="15">
        <v>130</v>
      </c>
      <c r="G7" s="15"/>
    </row>
    <row r="8" spans="1:7" x14ac:dyDescent="0.25">
      <c r="A8" s="2">
        <v>107</v>
      </c>
      <c r="B8" s="2" t="s">
        <v>23</v>
      </c>
      <c r="C8" s="2" t="s">
        <v>10</v>
      </c>
      <c r="D8" s="2" t="s">
        <v>24</v>
      </c>
      <c r="E8" s="3">
        <v>45102</v>
      </c>
      <c r="F8" s="15">
        <v>90</v>
      </c>
      <c r="G8" s="15"/>
    </row>
    <row r="9" spans="1:7" x14ac:dyDescent="0.25">
      <c r="A9" s="2">
        <v>108</v>
      </c>
      <c r="B9" s="2" t="s">
        <v>25</v>
      </c>
      <c r="C9" s="2" t="s">
        <v>13</v>
      </c>
      <c r="D9" s="2" t="s">
        <v>26</v>
      </c>
      <c r="E9" s="3">
        <v>44610</v>
      </c>
      <c r="F9" s="15">
        <v>105</v>
      </c>
      <c r="G9" s="15"/>
    </row>
    <row r="10" spans="1:7" x14ac:dyDescent="0.25">
      <c r="A10" s="2">
        <v>109</v>
      </c>
      <c r="B10" s="2" t="s">
        <v>27</v>
      </c>
      <c r="C10" s="2" t="s">
        <v>16</v>
      </c>
      <c r="D10" s="2" t="s">
        <v>28</v>
      </c>
      <c r="E10" s="3">
        <v>44448</v>
      </c>
      <c r="F10" s="15">
        <v>150</v>
      </c>
      <c r="G10" s="15"/>
    </row>
    <row r="11" spans="1:7" x14ac:dyDescent="0.25">
      <c r="A11" s="2">
        <v>110</v>
      </c>
      <c r="B11" s="2" t="s">
        <v>29</v>
      </c>
      <c r="C11" s="2" t="s">
        <v>19</v>
      </c>
      <c r="D11" s="2" t="s">
        <v>30</v>
      </c>
      <c r="E11" s="3">
        <v>44195</v>
      </c>
      <c r="F11" s="15">
        <v>95</v>
      </c>
      <c r="G11" s="15"/>
    </row>
  </sheetData>
  <mergeCells count="11">
    <mergeCell ref="F10:G10"/>
    <mergeCell ref="F11:G11"/>
    <mergeCell ref="F1:G1"/>
    <mergeCell ref="F2:G2"/>
    <mergeCell ref="F3:G3"/>
    <mergeCell ref="F4:G4"/>
    <mergeCell ref="F5:G5"/>
    <mergeCell ref="F6:G6"/>
    <mergeCell ref="F7:G7"/>
    <mergeCell ref="F8:G8"/>
    <mergeCell ref="F9:G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5D488-113A-4127-9172-35D88726506B}">
  <sheetPr codeName="Sheet3"/>
  <dimension ref="A1:F301"/>
  <sheetViews>
    <sheetView zoomScale="102" zoomScaleNormal="102" workbookViewId="0">
      <selection activeCell="G2" sqref="G2"/>
    </sheetView>
  </sheetViews>
  <sheetFormatPr defaultRowHeight="15" x14ac:dyDescent="0.25"/>
  <cols>
    <col min="1" max="1" width="16.28515625" style="1" bestFit="1" customWidth="1"/>
    <col min="2" max="2" width="9.7109375" style="1" bestFit="1" customWidth="1"/>
    <col min="3" max="3" width="9.85546875" style="1" bestFit="1" customWidth="1"/>
    <col min="4" max="4" width="10.7109375" style="1" bestFit="1" customWidth="1"/>
    <col min="5" max="5" width="19.28515625" style="1" bestFit="1" customWidth="1"/>
    <col min="6" max="6" width="15.42578125" style="1" bestFit="1" customWidth="1"/>
    <col min="7" max="16384" width="9.140625" style="1"/>
  </cols>
  <sheetData>
    <row r="1" spans="1:6" x14ac:dyDescent="0.25">
      <c r="A1" s="4" t="s">
        <v>0</v>
      </c>
      <c r="B1" s="4" t="s">
        <v>31</v>
      </c>
      <c r="C1" s="4" t="s">
        <v>32</v>
      </c>
      <c r="D1" s="4" t="s">
        <v>33</v>
      </c>
      <c r="E1" s="4" t="s">
        <v>35</v>
      </c>
      <c r="F1" s="4" t="s">
        <v>34</v>
      </c>
    </row>
    <row r="2" spans="1:6" x14ac:dyDescent="0.25">
      <c r="A2" s="2">
        <v>101</v>
      </c>
      <c r="B2" s="3">
        <v>45901</v>
      </c>
      <c r="C2" s="2" t="s">
        <v>37</v>
      </c>
      <c r="D2" s="2">
        <v>0</v>
      </c>
      <c r="E2" s="2">
        <v>0</v>
      </c>
      <c r="F2" s="2" t="s">
        <v>59</v>
      </c>
    </row>
    <row r="3" spans="1:6" x14ac:dyDescent="0.25">
      <c r="A3" s="2">
        <v>101</v>
      </c>
      <c r="B3" s="3">
        <v>45902</v>
      </c>
      <c r="C3" s="2" t="s">
        <v>36</v>
      </c>
      <c r="D3" s="2">
        <v>10</v>
      </c>
      <c r="E3" s="2">
        <v>2</v>
      </c>
      <c r="F3" s="2"/>
    </row>
    <row r="4" spans="1:6" x14ac:dyDescent="0.25">
      <c r="A4" s="2">
        <v>101</v>
      </c>
      <c r="B4" s="3">
        <v>45903</v>
      </c>
      <c r="C4" s="2" t="s">
        <v>38</v>
      </c>
      <c r="D4" s="2">
        <v>0</v>
      </c>
      <c r="E4" s="2">
        <v>0</v>
      </c>
      <c r="F4" s="2" t="s">
        <v>60</v>
      </c>
    </row>
    <row r="5" spans="1:6" x14ac:dyDescent="0.25">
      <c r="A5" s="2">
        <v>101</v>
      </c>
      <c r="B5" s="3">
        <v>45904</v>
      </c>
      <c r="C5" s="2" t="s">
        <v>38</v>
      </c>
      <c r="D5" s="2">
        <v>0</v>
      </c>
      <c r="E5" s="2">
        <v>0</v>
      </c>
      <c r="F5" s="2"/>
    </row>
    <row r="6" spans="1:6" x14ac:dyDescent="0.25">
      <c r="A6" s="2">
        <v>101</v>
      </c>
      <c r="B6" s="3">
        <v>45905</v>
      </c>
      <c r="C6" s="2" t="s">
        <v>38</v>
      </c>
      <c r="D6" s="2">
        <v>0</v>
      </c>
      <c r="E6" s="2">
        <v>0</v>
      </c>
      <c r="F6" s="2" t="s">
        <v>60</v>
      </c>
    </row>
    <row r="7" spans="1:6" x14ac:dyDescent="0.25">
      <c r="A7" s="2">
        <v>101</v>
      </c>
      <c r="B7" s="3">
        <v>45906</v>
      </c>
      <c r="C7" s="2" t="s">
        <v>36</v>
      </c>
      <c r="D7" s="2">
        <v>10</v>
      </c>
      <c r="E7" s="2">
        <v>0</v>
      </c>
      <c r="F7" s="2"/>
    </row>
    <row r="8" spans="1:6" x14ac:dyDescent="0.25">
      <c r="A8" s="2">
        <v>101</v>
      </c>
      <c r="B8" s="3">
        <v>45907</v>
      </c>
      <c r="C8" s="2" t="s">
        <v>36</v>
      </c>
      <c r="D8" s="2">
        <v>10</v>
      </c>
      <c r="E8" s="2">
        <v>1</v>
      </c>
      <c r="F8" s="2"/>
    </row>
    <row r="9" spans="1:6" x14ac:dyDescent="0.25">
      <c r="A9" s="2">
        <v>101</v>
      </c>
      <c r="B9" s="3">
        <v>45908</v>
      </c>
      <c r="C9" s="2" t="s">
        <v>37</v>
      </c>
      <c r="D9" s="2">
        <v>0</v>
      </c>
      <c r="E9" s="2">
        <v>0</v>
      </c>
      <c r="F9" s="2" t="s">
        <v>59</v>
      </c>
    </row>
    <row r="10" spans="1:6" x14ac:dyDescent="0.25">
      <c r="A10" s="2">
        <v>101</v>
      </c>
      <c r="B10" s="3">
        <v>45909</v>
      </c>
      <c r="C10" s="2" t="s">
        <v>36</v>
      </c>
      <c r="D10" s="2">
        <v>10</v>
      </c>
      <c r="E10" s="2">
        <v>3</v>
      </c>
      <c r="F10" s="2"/>
    </row>
    <row r="11" spans="1:6" x14ac:dyDescent="0.25">
      <c r="A11" s="2">
        <v>101</v>
      </c>
      <c r="B11" s="3">
        <v>45910</v>
      </c>
      <c r="C11" s="2" t="s">
        <v>36</v>
      </c>
      <c r="D11" s="2">
        <v>10</v>
      </c>
      <c r="E11" s="2">
        <v>3</v>
      </c>
      <c r="F11" s="2"/>
    </row>
    <row r="12" spans="1:6" x14ac:dyDescent="0.25">
      <c r="A12" s="2">
        <v>101</v>
      </c>
      <c r="B12" s="3">
        <v>45911</v>
      </c>
      <c r="C12" s="2" t="s">
        <v>36</v>
      </c>
      <c r="D12" s="2">
        <v>10</v>
      </c>
      <c r="E12" s="2">
        <v>3</v>
      </c>
      <c r="F12" s="2"/>
    </row>
    <row r="13" spans="1:6" x14ac:dyDescent="0.25">
      <c r="A13" s="2">
        <v>101</v>
      </c>
      <c r="B13" s="3">
        <v>45912</v>
      </c>
      <c r="C13" s="2" t="s">
        <v>37</v>
      </c>
      <c r="D13" s="2">
        <v>0</v>
      </c>
      <c r="E13" s="2">
        <v>0</v>
      </c>
      <c r="F13" s="2" t="s">
        <v>59</v>
      </c>
    </row>
    <row r="14" spans="1:6" x14ac:dyDescent="0.25">
      <c r="A14" s="2">
        <v>101</v>
      </c>
      <c r="B14" s="3">
        <v>45913</v>
      </c>
      <c r="C14" s="2" t="s">
        <v>36</v>
      </c>
      <c r="D14" s="2">
        <v>10</v>
      </c>
      <c r="E14" s="2">
        <v>0</v>
      </c>
      <c r="F14" s="2"/>
    </row>
    <row r="15" spans="1:6" x14ac:dyDescent="0.25">
      <c r="A15" s="2">
        <v>101</v>
      </c>
      <c r="B15" s="3">
        <v>45914</v>
      </c>
      <c r="C15" s="2" t="s">
        <v>36</v>
      </c>
      <c r="D15" s="2">
        <v>10</v>
      </c>
      <c r="E15" s="2">
        <v>1</v>
      </c>
      <c r="F15" s="2"/>
    </row>
    <row r="16" spans="1:6" x14ac:dyDescent="0.25">
      <c r="A16" s="2">
        <v>101</v>
      </c>
      <c r="B16" s="3">
        <v>45915</v>
      </c>
      <c r="C16" s="2" t="s">
        <v>37</v>
      </c>
      <c r="D16" s="2">
        <v>0</v>
      </c>
      <c r="E16" s="2">
        <v>0</v>
      </c>
      <c r="F16" s="2" t="s">
        <v>59</v>
      </c>
    </row>
    <row r="17" spans="1:6" x14ac:dyDescent="0.25">
      <c r="A17" s="2">
        <v>101</v>
      </c>
      <c r="B17" s="3">
        <v>45916</v>
      </c>
      <c r="C17" s="2" t="s">
        <v>36</v>
      </c>
      <c r="D17" s="2">
        <v>10</v>
      </c>
      <c r="E17" s="2">
        <v>1</v>
      </c>
      <c r="F17" s="2"/>
    </row>
    <row r="18" spans="1:6" x14ac:dyDescent="0.25">
      <c r="A18" s="2">
        <v>101</v>
      </c>
      <c r="B18" s="3">
        <v>45917</v>
      </c>
      <c r="C18" s="2" t="s">
        <v>36</v>
      </c>
      <c r="D18" s="2">
        <v>10</v>
      </c>
      <c r="E18" s="2">
        <v>2</v>
      </c>
      <c r="F18" s="2"/>
    </row>
    <row r="19" spans="1:6" x14ac:dyDescent="0.25">
      <c r="A19" s="2">
        <v>101</v>
      </c>
      <c r="B19" s="3">
        <v>45918</v>
      </c>
      <c r="C19" s="2" t="s">
        <v>37</v>
      </c>
      <c r="D19" s="2">
        <v>0</v>
      </c>
      <c r="E19" s="2">
        <v>0</v>
      </c>
      <c r="F19" s="2" t="s">
        <v>59</v>
      </c>
    </row>
    <row r="20" spans="1:6" x14ac:dyDescent="0.25">
      <c r="A20" s="2">
        <v>101</v>
      </c>
      <c r="B20" s="3">
        <v>45919</v>
      </c>
      <c r="C20" s="2" t="s">
        <v>36</v>
      </c>
      <c r="D20" s="2">
        <v>10</v>
      </c>
      <c r="E20" s="2">
        <v>3</v>
      </c>
      <c r="F20" s="2"/>
    </row>
    <row r="21" spans="1:6" x14ac:dyDescent="0.25">
      <c r="A21" s="2">
        <v>101</v>
      </c>
      <c r="B21" s="3">
        <v>45920</v>
      </c>
      <c r="C21" s="2" t="s">
        <v>36</v>
      </c>
      <c r="D21" s="2">
        <v>10</v>
      </c>
      <c r="E21" s="2">
        <v>0</v>
      </c>
      <c r="F21" s="2"/>
    </row>
    <row r="22" spans="1:6" x14ac:dyDescent="0.25">
      <c r="A22" s="2">
        <v>101</v>
      </c>
      <c r="B22" s="3">
        <v>45921</v>
      </c>
      <c r="C22" s="2" t="s">
        <v>36</v>
      </c>
      <c r="D22" s="2">
        <v>10</v>
      </c>
      <c r="E22" s="2">
        <v>1</v>
      </c>
      <c r="F22" s="2"/>
    </row>
    <row r="23" spans="1:6" x14ac:dyDescent="0.25">
      <c r="A23" s="2">
        <v>101</v>
      </c>
      <c r="B23" s="3">
        <v>45922</v>
      </c>
      <c r="C23" s="2" t="s">
        <v>36</v>
      </c>
      <c r="D23" s="2">
        <v>10</v>
      </c>
      <c r="E23" s="2">
        <v>2</v>
      </c>
      <c r="F23" s="2"/>
    </row>
    <row r="24" spans="1:6" x14ac:dyDescent="0.25">
      <c r="A24" s="2">
        <v>101</v>
      </c>
      <c r="B24" s="3">
        <v>45923</v>
      </c>
      <c r="C24" s="2" t="s">
        <v>36</v>
      </c>
      <c r="D24" s="2">
        <v>10</v>
      </c>
      <c r="E24" s="2">
        <v>1</v>
      </c>
      <c r="F24" s="2"/>
    </row>
    <row r="25" spans="1:6" x14ac:dyDescent="0.25">
      <c r="A25" s="2">
        <v>101</v>
      </c>
      <c r="B25" s="3">
        <v>45924</v>
      </c>
      <c r="C25" s="2" t="s">
        <v>36</v>
      </c>
      <c r="D25" s="2">
        <v>10</v>
      </c>
      <c r="E25" s="2">
        <v>2</v>
      </c>
      <c r="F25" s="2"/>
    </row>
    <row r="26" spans="1:6" x14ac:dyDescent="0.25">
      <c r="A26" s="2">
        <v>101</v>
      </c>
      <c r="B26" s="3">
        <v>45925</v>
      </c>
      <c r="C26" s="2" t="s">
        <v>37</v>
      </c>
      <c r="D26" s="2">
        <v>0</v>
      </c>
      <c r="E26" s="2">
        <v>0</v>
      </c>
      <c r="F26" s="2" t="s">
        <v>59</v>
      </c>
    </row>
    <row r="27" spans="1:6" x14ac:dyDescent="0.25">
      <c r="A27" s="2">
        <v>101</v>
      </c>
      <c r="B27" s="3">
        <v>45926</v>
      </c>
      <c r="C27" s="2" t="s">
        <v>36</v>
      </c>
      <c r="D27" s="2">
        <v>10</v>
      </c>
      <c r="E27" s="2">
        <v>2</v>
      </c>
      <c r="F27" s="2"/>
    </row>
    <row r="28" spans="1:6" x14ac:dyDescent="0.25">
      <c r="A28" s="2">
        <v>101</v>
      </c>
      <c r="B28" s="3">
        <v>45927</v>
      </c>
      <c r="C28" s="2" t="s">
        <v>36</v>
      </c>
      <c r="D28" s="2">
        <v>10</v>
      </c>
      <c r="E28" s="2">
        <v>2</v>
      </c>
      <c r="F28" s="2"/>
    </row>
    <row r="29" spans="1:6" x14ac:dyDescent="0.25">
      <c r="A29" s="2">
        <v>101</v>
      </c>
      <c r="B29" s="3">
        <v>45928</v>
      </c>
      <c r="C29" s="2" t="s">
        <v>36</v>
      </c>
      <c r="D29" s="2">
        <v>10</v>
      </c>
      <c r="E29" s="2">
        <v>3</v>
      </c>
      <c r="F29" s="2"/>
    </row>
    <row r="30" spans="1:6" x14ac:dyDescent="0.25">
      <c r="A30" s="2">
        <v>101</v>
      </c>
      <c r="B30" s="3">
        <v>45929</v>
      </c>
      <c r="C30" s="2" t="s">
        <v>36</v>
      </c>
      <c r="D30" s="2">
        <v>10</v>
      </c>
      <c r="E30" s="2">
        <v>2</v>
      </c>
      <c r="F30" s="2"/>
    </row>
    <row r="31" spans="1:6" x14ac:dyDescent="0.25">
      <c r="A31" s="2">
        <v>101</v>
      </c>
      <c r="B31" s="3">
        <v>45930</v>
      </c>
      <c r="C31" s="2" t="s">
        <v>38</v>
      </c>
      <c r="D31" s="2">
        <v>0</v>
      </c>
      <c r="E31" s="2">
        <v>0</v>
      </c>
      <c r="F31" s="2" t="s">
        <v>60</v>
      </c>
    </row>
    <row r="32" spans="1:6" x14ac:dyDescent="0.25">
      <c r="A32" s="2">
        <v>102</v>
      </c>
      <c r="B32" s="3">
        <v>45901</v>
      </c>
      <c r="C32" s="2" t="s">
        <v>36</v>
      </c>
      <c r="D32" s="2">
        <v>10</v>
      </c>
      <c r="E32" s="2">
        <v>1</v>
      </c>
      <c r="F32" s="2"/>
    </row>
    <row r="33" spans="1:6" x14ac:dyDescent="0.25">
      <c r="A33" s="2">
        <v>102</v>
      </c>
      <c r="B33" s="3">
        <v>45902</v>
      </c>
      <c r="C33" s="2" t="s">
        <v>36</v>
      </c>
      <c r="D33" s="2">
        <v>10</v>
      </c>
      <c r="E33" s="2">
        <v>2</v>
      </c>
      <c r="F33" s="2"/>
    </row>
    <row r="34" spans="1:6" ht="15.75" customHeight="1" x14ac:dyDescent="0.25">
      <c r="A34" s="2">
        <v>102</v>
      </c>
      <c r="B34" s="3">
        <v>45903</v>
      </c>
      <c r="C34" s="2" t="s">
        <v>38</v>
      </c>
      <c r="D34" s="2">
        <v>0</v>
      </c>
      <c r="E34" s="2">
        <v>0</v>
      </c>
      <c r="F34" s="2" t="s">
        <v>60</v>
      </c>
    </row>
    <row r="35" spans="1:6" x14ac:dyDescent="0.25">
      <c r="A35" s="2">
        <v>102</v>
      </c>
      <c r="B35" s="3">
        <v>45904</v>
      </c>
      <c r="C35" s="2" t="s">
        <v>38</v>
      </c>
      <c r="D35" s="2">
        <v>0</v>
      </c>
      <c r="E35" s="2">
        <v>0</v>
      </c>
      <c r="F35" s="2"/>
    </row>
    <row r="36" spans="1:6" x14ac:dyDescent="0.25">
      <c r="A36" s="2">
        <v>102</v>
      </c>
      <c r="B36" s="3">
        <v>45905</v>
      </c>
      <c r="C36" s="2" t="s">
        <v>36</v>
      </c>
      <c r="D36" s="2">
        <v>10</v>
      </c>
      <c r="E36" s="2">
        <v>3</v>
      </c>
      <c r="F36" s="2"/>
    </row>
    <row r="37" spans="1:6" x14ac:dyDescent="0.25">
      <c r="A37" s="2">
        <v>102</v>
      </c>
      <c r="B37" s="3">
        <v>45906</v>
      </c>
      <c r="C37" s="2" t="s">
        <v>37</v>
      </c>
      <c r="D37" s="2">
        <v>0</v>
      </c>
      <c r="E37" s="2">
        <v>0</v>
      </c>
      <c r="F37" s="2" t="s">
        <v>59</v>
      </c>
    </row>
    <row r="38" spans="1:6" x14ac:dyDescent="0.25">
      <c r="A38" s="2">
        <v>102</v>
      </c>
      <c r="B38" s="3">
        <v>45907</v>
      </c>
      <c r="C38" s="2" t="s">
        <v>36</v>
      </c>
      <c r="D38" s="2">
        <v>10</v>
      </c>
      <c r="E38" s="2">
        <v>0</v>
      </c>
      <c r="F38" s="2"/>
    </row>
    <row r="39" spans="1:6" x14ac:dyDescent="0.25">
      <c r="A39" s="2">
        <v>102</v>
      </c>
      <c r="B39" s="3">
        <v>45908</v>
      </c>
      <c r="C39" s="2" t="s">
        <v>36</v>
      </c>
      <c r="D39" s="2">
        <v>10</v>
      </c>
      <c r="E39" s="2">
        <v>2</v>
      </c>
      <c r="F39" s="2"/>
    </row>
    <row r="40" spans="1:6" x14ac:dyDescent="0.25">
      <c r="A40" s="2">
        <v>102</v>
      </c>
      <c r="B40" s="3">
        <v>45909</v>
      </c>
      <c r="C40" s="2" t="s">
        <v>37</v>
      </c>
      <c r="D40" s="2">
        <v>0</v>
      </c>
      <c r="E40" s="2">
        <v>0</v>
      </c>
      <c r="F40" s="2" t="s">
        <v>59</v>
      </c>
    </row>
    <row r="41" spans="1:6" x14ac:dyDescent="0.25">
      <c r="A41" s="2">
        <v>102</v>
      </c>
      <c r="B41" s="3">
        <v>45910</v>
      </c>
      <c r="C41" s="2" t="s">
        <v>36</v>
      </c>
      <c r="D41" s="2">
        <v>10</v>
      </c>
      <c r="E41" s="2">
        <v>1</v>
      </c>
      <c r="F41" s="2"/>
    </row>
    <row r="42" spans="1:6" x14ac:dyDescent="0.25">
      <c r="A42" s="2">
        <v>102</v>
      </c>
      <c r="B42" s="3">
        <v>45911</v>
      </c>
      <c r="C42" s="2" t="s">
        <v>36</v>
      </c>
      <c r="D42" s="2">
        <v>10</v>
      </c>
      <c r="E42" s="2">
        <v>1</v>
      </c>
      <c r="F42" s="2"/>
    </row>
    <row r="43" spans="1:6" x14ac:dyDescent="0.25">
      <c r="A43" s="2">
        <v>102</v>
      </c>
      <c r="B43" s="3">
        <v>45912</v>
      </c>
      <c r="C43" s="2" t="s">
        <v>36</v>
      </c>
      <c r="D43" s="2">
        <v>10</v>
      </c>
      <c r="E43" s="2">
        <v>0</v>
      </c>
      <c r="F43" s="2"/>
    </row>
    <row r="44" spans="1:6" x14ac:dyDescent="0.25">
      <c r="A44" s="2">
        <v>102</v>
      </c>
      <c r="B44" s="3">
        <v>45913</v>
      </c>
      <c r="C44" s="2" t="s">
        <v>36</v>
      </c>
      <c r="D44" s="2">
        <v>10</v>
      </c>
      <c r="E44" s="2">
        <v>1</v>
      </c>
      <c r="F44" s="2"/>
    </row>
    <row r="45" spans="1:6" x14ac:dyDescent="0.25">
      <c r="A45" s="2">
        <v>102</v>
      </c>
      <c r="B45" s="3">
        <v>45914</v>
      </c>
      <c r="C45" s="2" t="s">
        <v>36</v>
      </c>
      <c r="D45" s="2">
        <v>10</v>
      </c>
      <c r="E45" s="2">
        <v>1</v>
      </c>
      <c r="F45" s="2"/>
    </row>
    <row r="46" spans="1:6" x14ac:dyDescent="0.25">
      <c r="A46" s="2">
        <v>102</v>
      </c>
      <c r="B46" s="3">
        <v>45915</v>
      </c>
      <c r="C46" s="2" t="s">
        <v>36</v>
      </c>
      <c r="D46" s="2">
        <v>10</v>
      </c>
      <c r="E46" s="2">
        <v>0</v>
      </c>
      <c r="F46" s="2"/>
    </row>
    <row r="47" spans="1:6" x14ac:dyDescent="0.25">
      <c r="A47" s="2">
        <v>102</v>
      </c>
      <c r="B47" s="3">
        <v>45916</v>
      </c>
      <c r="C47" s="2" t="s">
        <v>36</v>
      </c>
      <c r="D47" s="2">
        <v>10</v>
      </c>
      <c r="E47" s="2">
        <v>2</v>
      </c>
      <c r="F47" s="2"/>
    </row>
    <row r="48" spans="1:6" x14ac:dyDescent="0.25">
      <c r="A48" s="2">
        <v>102</v>
      </c>
      <c r="B48" s="3">
        <v>45917</v>
      </c>
      <c r="C48" s="2" t="s">
        <v>37</v>
      </c>
      <c r="D48" s="2">
        <v>0</v>
      </c>
      <c r="E48" s="2">
        <v>0</v>
      </c>
      <c r="F48" s="2" t="s">
        <v>59</v>
      </c>
    </row>
    <row r="49" spans="1:6" x14ac:dyDescent="0.25">
      <c r="A49" s="2">
        <v>102</v>
      </c>
      <c r="B49" s="3">
        <v>45918</v>
      </c>
      <c r="C49" s="2" t="s">
        <v>36</v>
      </c>
      <c r="D49" s="2">
        <v>10</v>
      </c>
      <c r="E49" s="2">
        <v>2</v>
      </c>
      <c r="F49" s="2"/>
    </row>
    <row r="50" spans="1:6" x14ac:dyDescent="0.25">
      <c r="A50" s="2">
        <v>102</v>
      </c>
      <c r="B50" s="3">
        <v>45919</v>
      </c>
      <c r="C50" s="2" t="s">
        <v>36</v>
      </c>
      <c r="D50" s="2">
        <v>10</v>
      </c>
      <c r="E50" s="2">
        <v>0</v>
      </c>
      <c r="F50" s="2"/>
    </row>
    <row r="51" spans="1:6" x14ac:dyDescent="0.25">
      <c r="A51" s="2">
        <v>102</v>
      </c>
      <c r="B51" s="3">
        <v>45920</v>
      </c>
      <c r="C51" s="2" t="s">
        <v>36</v>
      </c>
      <c r="D51" s="2">
        <v>10</v>
      </c>
      <c r="E51" s="2">
        <v>1</v>
      </c>
      <c r="F51" s="2"/>
    </row>
    <row r="52" spans="1:6" x14ac:dyDescent="0.25">
      <c r="A52" s="2">
        <v>102</v>
      </c>
      <c r="B52" s="3">
        <v>45921</v>
      </c>
      <c r="C52" s="2" t="s">
        <v>36</v>
      </c>
      <c r="D52" s="2">
        <v>10</v>
      </c>
      <c r="E52" s="2">
        <v>3</v>
      </c>
      <c r="F52" s="2"/>
    </row>
    <row r="53" spans="1:6" x14ac:dyDescent="0.25">
      <c r="A53" s="2">
        <v>102</v>
      </c>
      <c r="B53" s="3">
        <v>45922</v>
      </c>
      <c r="C53" s="2" t="s">
        <v>37</v>
      </c>
      <c r="D53" s="2">
        <v>0</v>
      </c>
      <c r="E53" s="2">
        <v>0</v>
      </c>
      <c r="F53" s="2" t="s">
        <v>59</v>
      </c>
    </row>
    <row r="54" spans="1:6" x14ac:dyDescent="0.25">
      <c r="A54" s="2">
        <v>102</v>
      </c>
      <c r="B54" s="3">
        <v>45923</v>
      </c>
      <c r="C54" s="2" t="s">
        <v>36</v>
      </c>
      <c r="D54" s="2">
        <v>10</v>
      </c>
      <c r="E54" s="2">
        <v>0</v>
      </c>
      <c r="F54" s="2"/>
    </row>
    <row r="55" spans="1:6" x14ac:dyDescent="0.25">
      <c r="A55" s="2">
        <v>102</v>
      </c>
      <c r="B55" s="3">
        <v>45924</v>
      </c>
      <c r="C55" s="2" t="s">
        <v>36</v>
      </c>
      <c r="D55" s="2">
        <v>10</v>
      </c>
      <c r="E55" s="2">
        <v>2</v>
      </c>
      <c r="F55" s="2"/>
    </row>
    <row r="56" spans="1:6" x14ac:dyDescent="0.25">
      <c r="A56" s="2">
        <v>102</v>
      </c>
      <c r="B56" s="3">
        <v>45925</v>
      </c>
      <c r="C56" s="2" t="s">
        <v>36</v>
      </c>
      <c r="D56" s="2">
        <v>10</v>
      </c>
      <c r="E56" s="2">
        <v>0</v>
      </c>
      <c r="F56" s="2"/>
    </row>
    <row r="57" spans="1:6" x14ac:dyDescent="0.25">
      <c r="A57" s="2">
        <v>102</v>
      </c>
      <c r="B57" s="3">
        <v>45926</v>
      </c>
      <c r="C57" s="2" t="s">
        <v>36</v>
      </c>
      <c r="D57" s="2">
        <v>10</v>
      </c>
      <c r="E57" s="2">
        <v>0</v>
      </c>
      <c r="F57" s="2"/>
    </row>
    <row r="58" spans="1:6" x14ac:dyDescent="0.25">
      <c r="A58" s="2">
        <v>102</v>
      </c>
      <c r="B58" s="3">
        <v>45927</v>
      </c>
      <c r="C58" s="2" t="s">
        <v>36</v>
      </c>
      <c r="D58" s="2">
        <v>10</v>
      </c>
      <c r="E58" s="2">
        <v>2</v>
      </c>
      <c r="F58" s="2"/>
    </row>
    <row r="59" spans="1:6" x14ac:dyDescent="0.25">
      <c r="A59" s="2">
        <v>102</v>
      </c>
      <c r="B59" s="3">
        <v>45928</v>
      </c>
      <c r="C59" s="2" t="s">
        <v>36</v>
      </c>
      <c r="D59" s="2">
        <v>10</v>
      </c>
      <c r="E59" s="2">
        <v>3</v>
      </c>
      <c r="F59" s="2"/>
    </row>
    <row r="60" spans="1:6" x14ac:dyDescent="0.25">
      <c r="A60" s="2">
        <v>102</v>
      </c>
      <c r="B60" s="3">
        <v>45929</v>
      </c>
      <c r="C60" s="2" t="s">
        <v>37</v>
      </c>
      <c r="D60" s="2">
        <v>0</v>
      </c>
      <c r="E60" s="2">
        <v>0</v>
      </c>
      <c r="F60" s="2" t="s">
        <v>59</v>
      </c>
    </row>
    <row r="61" spans="1:6" x14ac:dyDescent="0.25">
      <c r="A61" s="2">
        <v>102</v>
      </c>
      <c r="B61" s="3">
        <v>45930</v>
      </c>
      <c r="C61" s="2" t="s">
        <v>37</v>
      </c>
      <c r="D61" s="2">
        <v>0</v>
      </c>
      <c r="E61" s="2">
        <v>0</v>
      </c>
      <c r="F61" s="2" t="s">
        <v>59</v>
      </c>
    </row>
    <row r="62" spans="1:6" x14ac:dyDescent="0.25">
      <c r="A62" s="2">
        <v>103</v>
      </c>
      <c r="B62" s="3">
        <v>45901</v>
      </c>
      <c r="C62" s="2" t="s">
        <v>36</v>
      </c>
      <c r="D62" s="2">
        <v>10</v>
      </c>
      <c r="E62" s="2">
        <v>0</v>
      </c>
      <c r="F62" s="2"/>
    </row>
    <row r="63" spans="1:6" x14ac:dyDescent="0.25">
      <c r="A63" s="2">
        <v>103</v>
      </c>
      <c r="B63" s="3">
        <v>45902</v>
      </c>
      <c r="C63" s="2" t="s">
        <v>37</v>
      </c>
      <c r="D63" s="2">
        <v>0</v>
      </c>
      <c r="E63" s="2">
        <v>0</v>
      </c>
      <c r="F63" s="2" t="s">
        <v>59</v>
      </c>
    </row>
    <row r="64" spans="1:6" x14ac:dyDescent="0.25">
      <c r="A64" s="2">
        <v>103</v>
      </c>
      <c r="B64" s="3">
        <v>45903</v>
      </c>
      <c r="C64" s="2" t="s">
        <v>36</v>
      </c>
      <c r="D64" s="2">
        <v>10</v>
      </c>
      <c r="E64" s="2">
        <v>3</v>
      </c>
      <c r="F64" s="2"/>
    </row>
    <row r="65" spans="1:6" x14ac:dyDescent="0.25">
      <c r="A65" s="2">
        <v>103</v>
      </c>
      <c r="B65" s="3">
        <v>45904</v>
      </c>
      <c r="C65" s="2" t="s">
        <v>38</v>
      </c>
      <c r="D65" s="2">
        <v>0</v>
      </c>
      <c r="E65" s="2">
        <v>0</v>
      </c>
      <c r="F65" s="2" t="s">
        <v>60</v>
      </c>
    </row>
    <row r="66" spans="1:6" x14ac:dyDescent="0.25">
      <c r="A66" s="2">
        <v>103</v>
      </c>
      <c r="B66" s="3">
        <v>45905</v>
      </c>
      <c r="C66" s="2" t="s">
        <v>36</v>
      </c>
      <c r="D66" s="2">
        <v>10</v>
      </c>
      <c r="E66" s="2">
        <v>0</v>
      </c>
      <c r="F66" s="2"/>
    </row>
    <row r="67" spans="1:6" x14ac:dyDescent="0.25">
      <c r="A67" s="2">
        <v>103</v>
      </c>
      <c r="B67" s="3">
        <v>45906</v>
      </c>
      <c r="C67" s="2" t="s">
        <v>36</v>
      </c>
      <c r="D67" s="2">
        <v>10</v>
      </c>
      <c r="E67" s="2">
        <v>2</v>
      </c>
      <c r="F67" s="2"/>
    </row>
    <row r="68" spans="1:6" x14ac:dyDescent="0.25">
      <c r="A68" s="2">
        <v>103</v>
      </c>
      <c r="B68" s="3">
        <v>45907</v>
      </c>
      <c r="C68" s="2" t="s">
        <v>36</v>
      </c>
      <c r="D68" s="2">
        <v>10</v>
      </c>
      <c r="E68" s="2">
        <v>1</v>
      </c>
      <c r="F68" s="2"/>
    </row>
    <row r="69" spans="1:6" x14ac:dyDescent="0.25">
      <c r="A69" s="2">
        <v>103</v>
      </c>
      <c r="B69" s="3">
        <v>45908</v>
      </c>
      <c r="C69" s="2" t="s">
        <v>37</v>
      </c>
      <c r="D69" s="2">
        <v>0</v>
      </c>
      <c r="E69" s="2">
        <v>0</v>
      </c>
      <c r="F69" s="2" t="s">
        <v>59</v>
      </c>
    </row>
    <row r="70" spans="1:6" x14ac:dyDescent="0.25">
      <c r="A70" s="2">
        <v>103</v>
      </c>
      <c r="B70" s="3">
        <v>45909</v>
      </c>
      <c r="C70" s="2" t="s">
        <v>37</v>
      </c>
      <c r="D70" s="2">
        <v>0</v>
      </c>
      <c r="E70" s="2">
        <v>0</v>
      </c>
      <c r="F70" s="2" t="s">
        <v>59</v>
      </c>
    </row>
    <row r="71" spans="1:6" x14ac:dyDescent="0.25">
      <c r="A71" s="2">
        <v>103</v>
      </c>
      <c r="B71" s="3">
        <v>45910</v>
      </c>
      <c r="C71" s="2" t="s">
        <v>36</v>
      </c>
      <c r="D71" s="2">
        <v>10</v>
      </c>
      <c r="E71" s="2">
        <v>3</v>
      </c>
      <c r="F71" s="2"/>
    </row>
    <row r="72" spans="1:6" x14ac:dyDescent="0.25">
      <c r="A72" s="2">
        <v>103</v>
      </c>
      <c r="B72" s="3">
        <v>45911</v>
      </c>
      <c r="C72" s="2" t="s">
        <v>36</v>
      </c>
      <c r="D72" s="2">
        <v>10</v>
      </c>
      <c r="E72" s="2">
        <v>0</v>
      </c>
      <c r="F72" s="2"/>
    </row>
    <row r="73" spans="1:6" x14ac:dyDescent="0.25">
      <c r="A73" s="2">
        <v>103</v>
      </c>
      <c r="B73" s="3">
        <v>45912</v>
      </c>
      <c r="C73" s="2" t="s">
        <v>38</v>
      </c>
      <c r="D73" s="2">
        <v>0</v>
      </c>
      <c r="E73" s="2">
        <v>0</v>
      </c>
      <c r="F73" s="2" t="s">
        <v>60</v>
      </c>
    </row>
    <row r="74" spans="1:6" x14ac:dyDescent="0.25">
      <c r="A74" s="2">
        <v>103</v>
      </c>
      <c r="B74" s="3">
        <v>45913</v>
      </c>
      <c r="C74" s="2" t="s">
        <v>36</v>
      </c>
      <c r="D74" s="2">
        <v>10</v>
      </c>
      <c r="E74" s="2">
        <v>0</v>
      </c>
      <c r="F74" s="2"/>
    </row>
    <row r="75" spans="1:6" x14ac:dyDescent="0.25">
      <c r="A75" s="2">
        <v>103</v>
      </c>
      <c r="B75" s="3">
        <v>45914</v>
      </c>
      <c r="C75" s="2" t="s">
        <v>36</v>
      </c>
      <c r="D75" s="2">
        <v>10</v>
      </c>
      <c r="E75" s="2">
        <v>2</v>
      </c>
      <c r="F75" s="2"/>
    </row>
    <row r="76" spans="1:6" x14ac:dyDescent="0.25">
      <c r="A76" s="2">
        <v>103</v>
      </c>
      <c r="B76" s="3">
        <v>45915</v>
      </c>
      <c r="C76" s="2" t="s">
        <v>36</v>
      </c>
      <c r="D76" s="2">
        <v>10</v>
      </c>
      <c r="E76" s="2">
        <v>0</v>
      </c>
      <c r="F76" s="2"/>
    </row>
    <row r="77" spans="1:6" x14ac:dyDescent="0.25">
      <c r="A77" s="2">
        <v>103</v>
      </c>
      <c r="B77" s="3">
        <v>45916</v>
      </c>
      <c r="C77" s="2" t="s">
        <v>36</v>
      </c>
      <c r="D77" s="2">
        <v>10</v>
      </c>
      <c r="E77" s="2">
        <v>0</v>
      </c>
      <c r="F77" s="2"/>
    </row>
    <row r="78" spans="1:6" x14ac:dyDescent="0.25">
      <c r="A78" s="2">
        <v>103</v>
      </c>
      <c r="B78" s="3">
        <v>45917</v>
      </c>
      <c r="C78" s="2" t="s">
        <v>36</v>
      </c>
      <c r="D78" s="2">
        <v>10</v>
      </c>
      <c r="E78" s="2">
        <v>2</v>
      </c>
      <c r="F78" s="2"/>
    </row>
    <row r="79" spans="1:6" x14ac:dyDescent="0.25">
      <c r="A79" s="2">
        <v>103</v>
      </c>
      <c r="B79" s="3">
        <v>45918</v>
      </c>
      <c r="C79" s="2" t="s">
        <v>36</v>
      </c>
      <c r="D79" s="2">
        <v>10</v>
      </c>
      <c r="E79" s="2">
        <v>0</v>
      </c>
      <c r="F79" s="2"/>
    </row>
    <row r="80" spans="1:6" x14ac:dyDescent="0.25">
      <c r="A80" s="2">
        <v>103</v>
      </c>
      <c r="B80" s="3">
        <v>45919</v>
      </c>
      <c r="C80" s="2" t="s">
        <v>36</v>
      </c>
      <c r="D80" s="2">
        <v>10</v>
      </c>
      <c r="E80" s="2">
        <v>1</v>
      </c>
      <c r="F80" s="2"/>
    </row>
    <row r="81" spans="1:6" x14ac:dyDescent="0.25">
      <c r="A81" s="2">
        <v>103</v>
      </c>
      <c r="B81" s="3">
        <v>45920</v>
      </c>
      <c r="C81" s="2" t="s">
        <v>36</v>
      </c>
      <c r="D81" s="2">
        <v>10</v>
      </c>
      <c r="E81" s="2">
        <v>1</v>
      </c>
      <c r="F81" s="2"/>
    </row>
    <row r="82" spans="1:6" x14ac:dyDescent="0.25">
      <c r="A82" s="2">
        <v>103</v>
      </c>
      <c r="B82" s="3">
        <v>45921</v>
      </c>
      <c r="C82" s="2" t="s">
        <v>36</v>
      </c>
      <c r="D82" s="2">
        <v>10</v>
      </c>
      <c r="E82" s="2">
        <v>1</v>
      </c>
      <c r="F82" s="2"/>
    </row>
    <row r="83" spans="1:6" x14ac:dyDescent="0.25">
      <c r="A83" s="2">
        <v>103</v>
      </c>
      <c r="B83" s="3">
        <v>45922</v>
      </c>
      <c r="C83" s="2" t="s">
        <v>36</v>
      </c>
      <c r="D83" s="2">
        <v>10</v>
      </c>
      <c r="E83" s="2">
        <v>1</v>
      </c>
      <c r="F83" s="2"/>
    </row>
    <row r="84" spans="1:6" x14ac:dyDescent="0.25">
      <c r="A84" s="2">
        <v>103</v>
      </c>
      <c r="B84" s="3">
        <v>45923</v>
      </c>
      <c r="C84" s="2" t="s">
        <v>36</v>
      </c>
      <c r="D84" s="2">
        <v>10</v>
      </c>
      <c r="E84" s="2">
        <v>2</v>
      </c>
      <c r="F84" s="2"/>
    </row>
    <row r="85" spans="1:6" x14ac:dyDescent="0.25">
      <c r="A85" s="2">
        <v>103</v>
      </c>
      <c r="B85" s="3">
        <v>45924</v>
      </c>
      <c r="C85" s="2" t="s">
        <v>36</v>
      </c>
      <c r="D85" s="2">
        <v>10</v>
      </c>
      <c r="E85" s="2">
        <v>3</v>
      </c>
      <c r="F85" s="2"/>
    </row>
    <row r="86" spans="1:6" x14ac:dyDescent="0.25">
      <c r="A86" s="2">
        <v>103</v>
      </c>
      <c r="B86" s="3">
        <v>45925</v>
      </c>
      <c r="C86" s="2" t="s">
        <v>36</v>
      </c>
      <c r="D86" s="2">
        <v>10</v>
      </c>
      <c r="E86" s="2">
        <v>1</v>
      </c>
      <c r="F86" s="2"/>
    </row>
    <row r="87" spans="1:6" x14ac:dyDescent="0.25">
      <c r="A87" s="2">
        <v>103</v>
      </c>
      <c r="B87" s="3">
        <v>45926</v>
      </c>
      <c r="C87" s="2" t="s">
        <v>36</v>
      </c>
      <c r="D87" s="2">
        <v>10</v>
      </c>
      <c r="E87" s="2">
        <v>3</v>
      </c>
      <c r="F87" s="2"/>
    </row>
    <row r="88" spans="1:6" x14ac:dyDescent="0.25">
      <c r="A88" s="2">
        <v>103</v>
      </c>
      <c r="B88" s="3">
        <v>45927</v>
      </c>
      <c r="C88" s="2" t="s">
        <v>37</v>
      </c>
      <c r="D88" s="2">
        <v>0</v>
      </c>
      <c r="E88" s="2">
        <v>0</v>
      </c>
      <c r="F88" s="2" t="s">
        <v>59</v>
      </c>
    </row>
    <row r="89" spans="1:6" x14ac:dyDescent="0.25">
      <c r="A89" s="2">
        <v>103</v>
      </c>
      <c r="B89" s="3">
        <v>45928</v>
      </c>
      <c r="C89" s="2" t="s">
        <v>36</v>
      </c>
      <c r="D89" s="2">
        <v>10</v>
      </c>
      <c r="E89" s="2">
        <v>1</v>
      </c>
      <c r="F89" s="2"/>
    </row>
    <row r="90" spans="1:6" x14ac:dyDescent="0.25">
      <c r="A90" s="2">
        <v>103</v>
      </c>
      <c r="B90" s="3">
        <v>45929</v>
      </c>
      <c r="C90" s="2" t="s">
        <v>38</v>
      </c>
      <c r="D90" s="2">
        <v>0</v>
      </c>
      <c r="E90" s="2">
        <v>0</v>
      </c>
      <c r="F90" s="2" t="s">
        <v>60</v>
      </c>
    </row>
    <row r="91" spans="1:6" x14ac:dyDescent="0.25">
      <c r="A91" s="2">
        <v>103</v>
      </c>
      <c r="B91" s="3">
        <v>45930</v>
      </c>
      <c r="C91" s="2" t="s">
        <v>36</v>
      </c>
      <c r="D91" s="2">
        <v>10</v>
      </c>
      <c r="E91" s="2">
        <v>3</v>
      </c>
      <c r="F91" s="2"/>
    </row>
    <row r="92" spans="1:6" x14ac:dyDescent="0.25">
      <c r="A92" s="2">
        <v>104</v>
      </c>
      <c r="B92" s="3">
        <v>45901</v>
      </c>
      <c r="C92" s="2" t="s">
        <v>36</v>
      </c>
      <c r="D92" s="2">
        <v>10</v>
      </c>
      <c r="E92" s="2">
        <v>1</v>
      </c>
      <c r="F92" s="2"/>
    </row>
    <row r="93" spans="1:6" x14ac:dyDescent="0.25">
      <c r="A93" s="2">
        <v>104</v>
      </c>
      <c r="B93" s="3">
        <v>45902</v>
      </c>
      <c r="C93" s="2" t="s">
        <v>36</v>
      </c>
      <c r="D93" s="2">
        <v>10</v>
      </c>
      <c r="E93" s="2">
        <v>1</v>
      </c>
      <c r="F93" s="2"/>
    </row>
    <row r="94" spans="1:6" x14ac:dyDescent="0.25">
      <c r="A94" s="2">
        <v>104</v>
      </c>
      <c r="B94" s="3">
        <v>45903</v>
      </c>
      <c r="C94" s="2" t="s">
        <v>36</v>
      </c>
      <c r="D94" s="2">
        <v>10</v>
      </c>
      <c r="E94" s="2">
        <v>0</v>
      </c>
      <c r="F94" s="2"/>
    </row>
    <row r="95" spans="1:6" x14ac:dyDescent="0.25">
      <c r="A95" s="2">
        <v>104</v>
      </c>
      <c r="B95" s="3">
        <v>45904</v>
      </c>
      <c r="C95" s="2" t="s">
        <v>38</v>
      </c>
      <c r="D95" s="2">
        <v>0</v>
      </c>
      <c r="E95" s="2">
        <v>0</v>
      </c>
      <c r="F95" s="2"/>
    </row>
    <row r="96" spans="1:6" x14ac:dyDescent="0.25">
      <c r="A96" s="2">
        <v>104</v>
      </c>
      <c r="B96" s="3">
        <v>45905</v>
      </c>
      <c r="C96" s="2" t="s">
        <v>36</v>
      </c>
      <c r="D96" s="2">
        <v>10</v>
      </c>
      <c r="E96" s="2">
        <v>2</v>
      </c>
      <c r="F96" s="2"/>
    </row>
    <row r="97" spans="1:6" x14ac:dyDescent="0.25">
      <c r="A97" s="2">
        <v>104</v>
      </c>
      <c r="B97" s="3">
        <v>45906</v>
      </c>
      <c r="C97" s="2" t="s">
        <v>37</v>
      </c>
      <c r="D97" s="2">
        <v>0</v>
      </c>
      <c r="E97" s="2">
        <v>0</v>
      </c>
      <c r="F97" s="2" t="s">
        <v>59</v>
      </c>
    </row>
    <row r="98" spans="1:6" x14ac:dyDescent="0.25">
      <c r="A98" s="2">
        <v>104</v>
      </c>
      <c r="B98" s="3">
        <v>45907</v>
      </c>
      <c r="C98" s="2" t="s">
        <v>36</v>
      </c>
      <c r="D98" s="2">
        <v>10</v>
      </c>
      <c r="E98" s="2">
        <v>0</v>
      </c>
      <c r="F98" s="2"/>
    </row>
    <row r="99" spans="1:6" x14ac:dyDescent="0.25">
      <c r="A99" s="2">
        <v>104</v>
      </c>
      <c r="B99" s="3">
        <v>45908</v>
      </c>
      <c r="C99" s="2" t="s">
        <v>36</v>
      </c>
      <c r="D99" s="2">
        <v>10</v>
      </c>
      <c r="E99" s="2">
        <v>1</v>
      </c>
      <c r="F99" s="2"/>
    </row>
    <row r="100" spans="1:6" x14ac:dyDescent="0.25">
      <c r="A100" s="2">
        <v>104</v>
      </c>
      <c r="B100" s="3">
        <v>45909</v>
      </c>
      <c r="C100" s="2" t="s">
        <v>38</v>
      </c>
      <c r="D100" s="2">
        <v>0</v>
      </c>
      <c r="E100" s="2">
        <v>0</v>
      </c>
      <c r="F100" s="2" t="s">
        <v>60</v>
      </c>
    </row>
    <row r="101" spans="1:6" x14ac:dyDescent="0.25">
      <c r="A101" s="2">
        <v>104</v>
      </c>
      <c r="B101" s="3">
        <v>45910</v>
      </c>
      <c r="C101" s="2" t="s">
        <v>36</v>
      </c>
      <c r="D101" s="2">
        <v>10</v>
      </c>
      <c r="E101" s="2">
        <v>2</v>
      </c>
      <c r="F101" s="2"/>
    </row>
    <row r="102" spans="1:6" x14ac:dyDescent="0.25">
      <c r="A102" s="2">
        <v>104</v>
      </c>
      <c r="B102" s="3">
        <v>45911</v>
      </c>
      <c r="C102" s="2" t="s">
        <v>36</v>
      </c>
      <c r="D102" s="2">
        <v>10</v>
      </c>
      <c r="E102" s="2">
        <v>0</v>
      </c>
      <c r="F102" s="2"/>
    </row>
    <row r="103" spans="1:6" x14ac:dyDescent="0.25">
      <c r="A103" s="2">
        <v>104</v>
      </c>
      <c r="B103" s="3">
        <v>45912</v>
      </c>
      <c r="C103" s="2" t="s">
        <v>37</v>
      </c>
      <c r="D103" s="2">
        <v>0</v>
      </c>
      <c r="E103" s="2">
        <v>0</v>
      </c>
      <c r="F103" s="2" t="s">
        <v>59</v>
      </c>
    </row>
    <row r="104" spans="1:6" x14ac:dyDescent="0.25">
      <c r="A104" s="2">
        <v>104</v>
      </c>
      <c r="B104" s="3">
        <v>45913</v>
      </c>
      <c r="C104" s="2" t="s">
        <v>37</v>
      </c>
      <c r="D104" s="2">
        <v>0</v>
      </c>
      <c r="E104" s="2">
        <v>0</v>
      </c>
      <c r="F104" s="2" t="s">
        <v>59</v>
      </c>
    </row>
    <row r="105" spans="1:6" x14ac:dyDescent="0.25">
      <c r="A105" s="2">
        <v>104</v>
      </c>
      <c r="B105" s="3">
        <v>45914</v>
      </c>
      <c r="C105" s="2" t="s">
        <v>36</v>
      </c>
      <c r="D105" s="2">
        <v>10</v>
      </c>
      <c r="E105" s="2">
        <v>1</v>
      </c>
      <c r="F105" s="2"/>
    </row>
    <row r="106" spans="1:6" x14ac:dyDescent="0.25">
      <c r="A106" s="2">
        <v>104</v>
      </c>
      <c r="B106" s="3">
        <v>45915</v>
      </c>
      <c r="C106" s="2" t="s">
        <v>36</v>
      </c>
      <c r="D106" s="2">
        <v>10</v>
      </c>
      <c r="E106" s="2">
        <v>2</v>
      </c>
      <c r="F106" s="2"/>
    </row>
    <row r="107" spans="1:6" x14ac:dyDescent="0.25">
      <c r="A107" s="2">
        <v>104</v>
      </c>
      <c r="B107" s="3">
        <v>45916</v>
      </c>
      <c r="C107" s="2" t="s">
        <v>36</v>
      </c>
      <c r="D107" s="2">
        <v>10</v>
      </c>
      <c r="E107" s="2">
        <v>3</v>
      </c>
      <c r="F107" s="2"/>
    </row>
    <row r="108" spans="1:6" x14ac:dyDescent="0.25">
      <c r="A108" s="2">
        <v>104</v>
      </c>
      <c r="B108" s="3">
        <v>45917</v>
      </c>
      <c r="C108" s="2" t="s">
        <v>36</v>
      </c>
      <c r="D108" s="2">
        <v>10</v>
      </c>
      <c r="E108" s="2">
        <v>3</v>
      </c>
      <c r="F108" s="2"/>
    </row>
    <row r="109" spans="1:6" x14ac:dyDescent="0.25">
      <c r="A109" s="2">
        <v>104</v>
      </c>
      <c r="B109" s="3">
        <v>45918</v>
      </c>
      <c r="C109" s="2" t="s">
        <v>36</v>
      </c>
      <c r="D109" s="2">
        <v>10</v>
      </c>
      <c r="E109" s="2">
        <v>3</v>
      </c>
      <c r="F109" s="2"/>
    </row>
    <row r="110" spans="1:6" x14ac:dyDescent="0.25">
      <c r="A110" s="2">
        <v>104</v>
      </c>
      <c r="B110" s="3">
        <v>45919</v>
      </c>
      <c r="C110" s="2" t="s">
        <v>37</v>
      </c>
      <c r="D110" s="2">
        <v>0</v>
      </c>
      <c r="E110" s="2">
        <v>0</v>
      </c>
      <c r="F110" s="2" t="s">
        <v>59</v>
      </c>
    </row>
    <row r="111" spans="1:6" x14ac:dyDescent="0.25">
      <c r="A111" s="2">
        <v>104</v>
      </c>
      <c r="B111" s="3">
        <v>45920</v>
      </c>
      <c r="C111" s="2" t="s">
        <v>36</v>
      </c>
      <c r="D111" s="2">
        <v>10</v>
      </c>
      <c r="E111" s="2">
        <v>0</v>
      </c>
      <c r="F111" s="2"/>
    </row>
    <row r="112" spans="1:6" x14ac:dyDescent="0.25">
      <c r="A112" s="2">
        <v>104</v>
      </c>
      <c r="B112" s="3">
        <v>45921</v>
      </c>
      <c r="C112" s="2" t="s">
        <v>36</v>
      </c>
      <c r="D112" s="2">
        <v>10</v>
      </c>
      <c r="E112" s="2">
        <v>3</v>
      </c>
      <c r="F112" s="2"/>
    </row>
    <row r="113" spans="1:6" x14ac:dyDescent="0.25">
      <c r="A113" s="2">
        <v>104</v>
      </c>
      <c r="B113" s="3">
        <v>45922</v>
      </c>
      <c r="C113" s="2" t="s">
        <v>37</v>
      </c>
      <c r="D113" s="2">
        <v>0</v>
      </c>
      <c r="E113" s="2">
        <v>0</v>
      </c>
      <c r="F113" s="2" t="s">
        <v>59</v>
      </c>
    </row>
    <row r="114" spans="1:6" x14ac:dyDescent="0.25">
      <c r="A114" s="2">
        <v>104</v>
      </c>
      <c r="B114" s="3">
        <v>45923</v>
      </c>
      <c r="C114" s="2" t="s">
        <v>36</v>
      </c>
      <c r="D114" s="2">
        <v>10</v>
      </c>
      <c r="E114" s="2">
        <v>0</v>
      </c>
      <c r="F114" s="2"/>
    </row>
    <row r="115" spans="1:6" x14ac:dyDescent="0.25">
      <c r="A115" s="2">
        <v>104</v>
      </c>
      <c r="B115" s="3">
        <v>45924</v>
      </c>
      <c r="C115" s="2" t="s">
        <v>36</v>
      </c>
      <c r="D115" s="2">
        <v>10</v>
      </c>
      <c r="E115" s="2">
        <v>2</v>
      </c>
      <c r="F115" s="2"/>
    </row>
    <row r="116" spans="1:6" x14ac:dyDescent="0.25">
      <c r="A116" s="2">
        <v>104</v>
      </c>
      <c r="B116" s="3">
        <v>45925</v>
      </c>
      <c r="C116" s="2" t="s">
        <v>36</v>
      </c>
      <c r="D116" s="2">
        <v>10</v>
      </c>
      <c r="E116" s="2">
        <v>1</v>
      </c>
      <c r="F116" s="2"/>
    </row>
    <row r="117" spans="1:6" x14ac:dyDescent="0.25">
      <c r="A117" s="2">
        <v>104</v>
      </c>
      <c r="B117" s="3">
        <v>45926</v>
      </c>
      <c r="C117" s="2" t="s">
        <v>37</v>
      </c>
      <c r="D117" s="2">
        <v>0</v>
      </c>
      <c r="E117" s="2">
        <v>0</v>
      </c>
      <c r="F117" s="2" t="s">
        <v>59</v>
      </c>
    </row>
    <row r="118" spans="1:6" x14ac:dyDescent="0.25">
      <c r="A118" s="2">
        <v>104</v>
      </c>
      <c r="B118" s="3">
        <v>45927</v>
      </c>
      <c r="C118" s="2" t="s">
        <v>36</v>
      </c>
      <c r="D118" s="2">
        <v>10</v>
      </c>
      <c r="E118" s="2">
        <v>0</v>
      </c>
      <c r="F118" s="2"/>
    </row>
    <row r="119" spans="1:6" x14ac:dyDescent="0.25">
      <c r="A119" s="2">
        <v>104</v>
      </c>
      <c r="B119" s="3">
        <v>45928</v>
      </c>
      <c r="C119" s="2" t="s">
        <v>38</v>
      </c>
      <c r="D119" s="2">
        <v>0</v>
      </c>
      <c r="E119" s="2">
        <v>0</v>
      </c>
      <c r="F119" s="2" t="s">
        <v>60</v>
      </c>
    </row>
    <row r="120" spans="1:6" x14ac:dyDescent="0.25">
      <c r="A120" s="2">
        <v>104</v>
      </c>
      <c r="B120" s="3">
        <v>45929</v>
      </c>
      <c r="C120" s="2" t="s">
        <v>38</v>
      </c>
      <c r="D120" s="2">
        <v>0</v>
      </c>
      <c r="E120" s="2">
        <v>0</v>
      </c>
      <c r="F120" s="2" t="s">
        <v>60</v>
      </c>
    </row>
    <row r="121" spans="1:6" x14ac:dyDescent="0.25">
      <c r="A121" s="2">
        <v>104</v>
      </c>
      <c r="B121" s="3">
        <v>45930</v>
      </c>
      <c r="C121" s="2" t="s">
        <v>36</v>
      </c>
      <c r="D121" s="2">
        <v>10</v>
      </c>
      <c r="E121" s="2">
        <v>2</v>
      </c>
      <c r="F121" s="2"/>
    </row>
    <row r="122" spans="1:6" x14ac:dyDescent="0.25">
      <c r="A122" s="2">
        <v>105</v>
      </c>
      <c r="B122" s="3">
        <v>45901</v>
      </c>
      <c r="C122" s="2" t="s">
        <v>36</v>
      </c>
      <c r="D122" s="2">
        <v>10</v>
      </c>
      <c r="E122" s="2">
        <v>0</v>
      </c>
      <c r="F122" s="2"/>
    </row>
    <row r="123" spans="1:6" x14ac:dyDescent="0.25">
      <c r="A123" s="2">
        <v>105</v>
      </c>
      <c r="B123" s="3">
        <v>45902</v>
      </c>
      <c r="C123" s="2" t="s">
        <v>37</v>
      </c>
      <c r="D123" s="2">
        <v>0</v>
      </c>
      <c r="E123" s="2">
        <v>0</v>
      </c>
      <c r="F123" s="2" t="s">
        <v>59</v>
      </c>
    </row>
    <row r="124" spans="1:6" x14ac:dyDescent="0.25">
      <c r="A124" s="2">
        <v>105</v>
      </c>
      <c r="B124" s="3">
        <v>45903</v>
      </c>
      <c r="C124" s="2" t="s">
        <v>36</v>
      </c>
      <c r="D124" s="2">
        <v>10</v>
      </c>
      <c r="E124" s="2">
        <v>2</v>
      </c>
      <c r="F124" s="2"/>
    </row>
    <row r="125" spans="1:6" x14ac:dyDescent="0.25">
      <c r="A125" s="2">
        <v>105</v>
      </c>
      <c r="B125" s="3">
        <v>45904</v>
      </c>
      <c r="C125" s="2" t="s">
        <v>38</v>
      </c>
      <c r="D125" s="2">
        <v>0</v>
      </c>
      <c r="E125" s="2">
        <v>0</v>
      </c>
      <c r="F125" s="2" t="s">
        <v>60</v>
      </c>
    </row>
    <row r="126" spans="1:6" x14ac:dyDescent="0.25">
      <c r="A126" s="2">
        <v>105</v>
      </c>
      <c r="B126" s="3">
        <v>45905</v>
      </c>
      <c r="C126" s="2" t="s">
        <v>37</v>
      </c>
      <c r="D126" s="2">
        <v>0</v>
      </c>
      <c r="E126" s="2">
        <v>0</v>
      </c>
      <c r="F126" s="2" t="s">
        <v>59</v>
      </c>
    </row>
    <row r="127" spans="1:6" x14ac:dyDescent="0.25">
      <c r="A127" s="2">
        <v>105</v>
      </c>
      <c r="B127" s="3">
        <v>45906</v>
      </c>
      <c r="C127" s="2" t="s">
        <v>36</v>
      </c>
      <c r="D127" s="2">
        <v>10</v>
      </c>
      <c r="E127" s="2">
        <v>0</v>
      </c>
      <c r="F127" s="2"/>
    </row>
    <row r="128" spans="1:6" x14ac:dyDescent="0.25">
      <c r="A128" s="2">
        <v>105</v>
      </c>
      <c r="B128" s="3">
        <v>45907</v>
      </c>
      <c r="C128" s="2" t="s">
        <v>37</v>
      </c>
      <c r="D128" s="2">
        <v>0</v>
      </c>
      <c r="E128" s="2">
        <v>0</v>
      </c>
      <c r="F128" s="2" t="s">
        <v>59</v>
      </c>
    </row>
    <row r="129" spans="1:6" x14ac:dyDescent="0.25">
      <c r="A129" s="2">
        <v>105</v>
      </c>
      <c r="B129" s="3">
        <v>45908</v>
      </c>
      <c r="C129" s="2" t="s">
        <v>36</v>
      </c>
      <c r="D129" s="2">
        <v>10</v>
      </c>
      <c r="E129" s="2">
        <v>0</v>
      </c>
      <c r="F129" s="2"/>
    </row>
    <row r="130" spans="1:6" x14ac:dyDescent="0.25">
      <c r="A130" s="2">
        <v>105</v>
      </c>
      <c r="B130" s="3">
        <v>45909</v>
      </c>
      <c r="C130" s="2" t="s">
        <v>36</v>
      </c>
      <c r="D130" s="2">
        <v>10</v>
      </c>
      <c r="E130" s="2">
        <v>2</v>
      </c>
      <c r="F130" s="2"/>
    </row>
    <row r="131" spans="1:6" x14ac:dyDescent="0.25">
      <c r="A131" s="2">
        <v>105</v>
      </c>
      <c r="B131" s="3">
        <v>45910</v>
      </c>
      <c r="C131" s="2" t="s">
        <v>37</v>
      </c>
      <c r="D131" s="2">
        <v>0</v>
      </c>
      <c r="E131" s="2">
        <v>0</v>
      </c>
      <c r="F131" s="2" t="s">
        <v>59</v>
      </c>
    </row>
    <row r="132" spans="1:6" x14ac:dyDescent="0.25">
      <c r="A132" s="2">
        <v>105</v>
      </c>
      <c r="B132" s="3">
        <v>45911</v>
      </c>
      <c r="C132" s="2" t="s">
        <v>37</v>
      </c>
      <c r="D132" s="2">
        <v>0</v>
      </c>
      <c r="E132" s="2">
        <v>0</v>
      </c>
      <c r="F132" s="2" t="s">
        <v>59</v>
      </c>
    </row>
    <row r="133" spans="1:6" x14ac:dyDescent="0.25">
      <c r="A133" s="2">
        <v>105</v>
      </c>
      <c r="B133" s="3">
        <v>45912</v>
      </c>
      <c r="C133" s="2" t="s">
        <v>37</v>
      </c>
      <c r="D133" s="2">
        <v>0</v>
      </c>
      <c r="E133" s="2">
        <v>0</v>
      </c>
      <c r="F133" s="2" t="s">
        <v>59</v>
      </c>
    </row>
    <row r="134" spans="1:6" x14ac:dyDescent="0.25">
      <c r="A134" s="2">
        <v>105</v>
      </c>
      <c r="B134" s="3">
        <v>45913</v>
      </c>
      <c r="C134" s="2" t="s">
        <v>36</v>
      </c>
      <c r="D134" s="2">
        <v>10</v>
      </c>
      <c r="E134" s="2">
        <v>0</v>
      </c>
      <c r="F134" s="2"/>
    </row>
    <row r="135" spans="1:6" x14ac:dyDescent="0.25">
      <c r="A135" s="2">
        <v>105</v>
      </c>
      <c r="B135" s="3">
        <v>45914</v>
      </c>
      <c r="C135" s="2" t="s">
        <v>36</v>
      </c>
      <c r="D135" s="2">
        <v>10</v>
      </c>
      <c r="E135" s="2">
        <v>0</v>
      </c>
      <c r="F135" s="2"/>
    </row>
    <row r="136" spans="1:6" x14ac:dyDescent="0.25">
      <c r="A136" s="2">
        <v>105</v>
      </c>
      <c r="B136" s="3">
        <v>45915</v>
      </c>
      <c r="C136" s="2" t="s">
        <v>37</v>
      </c>
      <c r="D136" s="2">
        <v>0</v>
      </c>
      <c r="E136" s="2">
        <v>0</v>
      </c>
      <c r="F136" s="2" t="s">
        <v>59</v>
      </c>
    </row>
    <row r="137" spans="1:6" x14ac:dyDescent="0.25">
      <c r="A137" s="2">
        <v>105</v>
      </c>
      <c r="B137" s="3">
        <v>45916</v>
      </c>
      <c r="C137" s="2" t="s">
        <v>37</v>
      </c>
      <c r="D137" s="2">
        <v>0</v>
      </c>
      <c r="E137" s="2">
        <v>0</v>
      </c>
      <c r="F137" s="2" t="s">
        <v>59</v>
      </c>
    </row>
    <row r="138" spans="1:6" x14ac:dyDescent="0.25">
      <c r="A138" s="2">
        <v>105</v>
      </c>
      <c r="B138" s="3">
        <v>45917</v>
      </c>
      <c r="C138" s="2" t="s">
        <v>36</v>
      </c>
      <c r="D138" s="2">
        <v>10</v>
      </c>
      <c r="E138" s="2">
        <v>1</v>
      </c>
      <c r="F138" s="2"/>
    </row>
    <row r="139" spans="1:6" x14ac:dyDescent="0.25">
      <c r="A139" s="2">
        <v>105</v>
      </c>
      <c r="B139" s="3">
        <v>45918</v>
      </c>
      <c r="C139" s="2" t="s">
        <v>36</v>
      </c>
      <c r="D139" s="2">
        <v>10</v>
      </c>
      <c r="E139" s="2">
        <v>1</v>
      </c>
      <c r="F139" s="2"/>
    </row>
    <row r="140" spans="1:6" x14ac:dyDescent="0.25">
      <c r="A140" s="2">
        <v>105</v>
      </c>
      <c r="B140" s="3">
        <v>45919</v>
      </c>
      <c r="C140" s="2" t="s">
        <v>37</v>
      </c>
      <c r="D140" s="2">
        <v>0</v>
      </c>
      <c r="E140" s="2">
        <v>0</v>
      </c>
      <c r="F140" s="2" t="s">
        <v>59</v>
      </c>
    </row>
    <row r="141" spans="1:6" x14ac:dyDescent="0.25">
      <c r="A141" s="2">
        <v>105</v>
      </c>
      <c r="B141" s="3">
        <v>45920</v>
      </c>
      <c r="C141" s="2" t="s">
        <v>37</v>
      </c>
      <c r="D141" s="2">
        <v>0</v>
      </c>
      <c r="E141" s="2">
        <v>0</v>
      </c>
      <c r="F141" s="2" t="s">
        <v>59</v>
      </c>
    </row>
    <row r="142" spans="1:6" x14ac:dyDescent="0.25">
      <c r="A142" s="2">
        <v>105</v>
      </c>
      <c r="B142" s="3">
        <v>45921</v>
      </c>
      <c r="C142" s="2" t="s">
        <v>36</v>
      </c>
      <c r="D142" s="2">
        <v>10</v>
      </c>
      <c r="E142" s="2">
        <v>1</v>
      </c>
      <c r="F142" s="2"/>
    </row>
    <row r="143" spans="1:6" x14ac:dyDescent="0.25">
      <c r="A143" s="2">
        <v>105</v>
      </c>
      <c r="B143" s="3">
        <v>45922</v>
      </c>
      <c r="C143" s="2" t="s">
        <v>36</v>
      </c>
      <c r="D143" s="2">
        <v>10</v>
      </c>
      <c r="E143" s="2">
        <v>2</v>
      </c>
      <c r="F143" s="2"/>
    </row>
    <row r="144" spans="1:6" x14ac:dyDescent="0.25">
      <c r="A144" s="2">
        <v>105</v>
      </c>
      <c r="B144" s="3">
        <v>45923</v>
      </c>
      <c r="C144" s="2" t="s">
        <v>36</v>
      </c>
      <c r="D144" s="2">
        <v>10</v>
      </c>
      <c r="E144" s="2">
        <v>2</v>
      </c>
      <c r="F144" s="2"/>
    </row>
    <row r="145" spans="1:6" x14ac:dyDescent="0.25">
      <c r="A145" s="2">
        <v>105</v>
      </c>
      <c r="B145" s="3">
        <v>45924</v>
      </c>
      <c r="C145" s="2" t="s">
        <v>36</v>
      </c>
      <c r="D145" s="2">
        <v>10</v>
      </c>
      <c r="E145" s="2">
        <v>1</v>
      </c>
      <c r="F145" s="2"/>
    </row>
    <row r="146" spans="1:6" x14ac:dyDescent="0.25">
      <c r="A146" s="2">
        <v>105</v>
      </c>
      <c r="B146" s="3">
        <v>45925</v>
      </c>
      <c r="C146" s="2" t="s">
        <v>36</v>
      </c>
      <c r="D146" s="2">
        <v>10</v>
      </c>
      <c r="E146" s="2">
        <v>2</v>
      </c>
      <c r="F146" s="2"/>
    </row>
    <row r="147" spans="1:6" x14ac:dyDescent="0.25">
      <c r="A147" s="2">
        <v>105</v>
      </c>
      <c r="B147" s="3">
        <v>45926</v>
      </c>
      <c r="C147" s="2" t="s">
        <v>36</v>
      </c>
      <c r="D147" s="2">
        <v>10</v>
      </c>
      <c r="E147" s="2">
        <v>0</v>
      </c>
      <c r="F147" s="2"/>
    </row>
    <row r="148" spans="1:6" x14ac:dyDescent="0.25">
      <c r="A148" s="2">
        <v>105</v>
      </c>
      <c r="B148" s="3">
        <v>45927</v>
      </c>
      <c r="C148" s="2" t="s">
        <v>38</v>
      </c>
      <c r="D148" s="2">
        <v>0</v>
      </c>
      <c r="E148" s="2">
        <v>0</v>
      </c>
      <c r="F148" s="2" t="s">
        <v>60</v>
      </c>
    </row>
    <row r="149" spans="1:6" x14ac:dyDescent="0.25">
      <c r="A149" s="2">
        <v>105</v>
      </c>
      <c r="B149" s="3">
        <v>45928</v>
      </c>
      <c r="C149" s="2" t="s">
        <v>36</v>
      </c>
      <c r="D149" s="2">
        <v>10</v>
      </c>
      <c r="E149" s="2">
        <v>1</v>
      </c>
      <c r="F149" s="2"/>
    </row>
    <row r="150" spans="1:6" x14ac:dyDescent="0.25">
      <c r="A150" s="2">
        <v>105</v>
      </c>
      <c r="B150" s="3">
        <v>45929</v>
      </c>
      <c r="C150" s="2" t="s">
        <v>36</v>
      </c>
      <c r="D150" s="2">
        <v>10</v>
      </c>
      <c r="E150" s="2">
        <v>0</v>
      </c>
      <c r="F150" s="2"/>
    </row>
    <row r="151" spans="1:6" x14ac:dyDescent="0.25">
      <c r="A151" s="2">
        <v>105</v>
      </c>
      <c r="B151" s="3">
        <v>45930</v>
      </c>
      <c r="C151" s="2" t="s">
        <v>37</v>
      </c>
      <c r="D151" s="2">
        <v>0</v>
      </c>
      <c r="E151" s="2">
        <v>0</v>
      </c>
      <c r="F151" s="2" t="s">
        <v>59</v>
      </c>
    </row>
    <row r="152" spans="1:6" x14ac:dyDescent="0.25">
      <c r="A152" s="2">
        <v>106</v>
      </c>
      <c r="B152" s="3">
        <v>45901</v>
      </c>
      <c r="C152" s="2" t="s">
        <v>36</v>
      </c>
      <c r="D152" s="2">
        <v>10</v>
      </c>
      <c r="E152" s="2">
        <v>3</v>
      </c>
      <c r="F152" s="2"/>
    </row>
    <row r="153" spans="1:6" x14ac:dyDescent="0.25">
      <c r="A153" s="2">
        <v>106</v>
      </c>
      <c r="B153" s="3">
        <v>45902</v>
      </c>
      <c r="C153" s="2" t="s">
        <v>36</v>
      </c>
      <c r="D153" s="2">
        <v>10</v>
      </c>
      <c r="E153" s="2">
        <v>2</v>
      </c>
      <c r="F153" s="2"/>
    </row>
    <row r="154" spans="1:6" x14ac:dyDescent="0.25">
      <c r="A154" s="2">
        <v>106</v>
      </c>
      <c r="B154" s="3">
        <v>45903</v>
      </c>
      <c r="C154" s="2" t="s">
        <v>38</v>
      </c>
      <c r="D154" s="2">
        <v>0</v>
      </c>
      <c r="E154" s="2">
        <v>0</v>
      </c>
      <c r="F154" s="2" t="s">
        <v>60</v>
      </c>
    </row>
    <row r="155" spans="1:6" x14ac:dyDescent="0.25">
      <c r="A155" s="2">
        <v>106</v>
      </c>
      <c r="B155" s="3">
        <v>45904</v>
      </c>
      <c r="C155" s="2" t="s">
        <v>38</v>
      </c>
      <c r="D155" s="2">
        <v>0</v>
      </c>
      <c r="E155" s="2">
        <v>0</v>
      </c>
      <c r="F155" s="2"/>
    </row>
    <row r="156" spans="1:6" x14ac:dyDescent="0.25">
      <c r="A156" s="2">
        <v>106</v>
      </c>
      <c r="B156" s="3">
        <v>45905</v>
      </c>
      <c r="C156" s="2" t="s">
        <v>36</v>
      </c>
      <c r="D156" s="2">
        <v>10</v>
      </c>
      <c r="E156" s="2">
        <v>1</v>
      </c>
      <c r="F156" s="2"/>
    </row>
    <row r="157" spans="1:6" x14ac:dyDescent="0.25">
      <c r="A157" s="2">
        <v>106</v>
      </c>
      <c r="B157" s="3">
        <v>45906</v>
      </c>
      <c r="C157" s="2" t="s">
        <v>37</v>
      </c>
      <c r="D157" s="2">
        <v>0</v>
      </c>
      <c r="E157" s="2">
        <v>0</v>
      </c>
      <c r="F157" s="2" t="s">
        <v>59</v>
      </c>
    </row>
    <row r="158" spans="1:6" x14ac:dyDescent="0.25">
      <c r="A158" s="2">
        <v>106</v>
      </c>
      <c r="B158" s="3">
        <v>45907</v>
      </c>
      <c r="C158" s="2" t="s">
        <v>36</v>
      </c>
      <c r="D158" s="2">
        <v>10</v>
      </c>
      <c r="E158" s="2">
        <v>0</v>
      </c>
      <c r="F158" s="2"/>
    </row>
    <row r="159" spans="1:6" x14ac:dyDescent="0.25">
      <c r="A159" s="2">
        <v>106</v>
      </c>
      <c r="B159" s="3">
        <v>45908</v>
      </c>
      <c r="C159" s="2" t="s">
        <v>36</v>
      </c>
      <c r="D159" s="2">
        <v>10</v>
      </c>
      <c r="E159" s="2">
        <v>1</v>
      </c>
      <c r="F159" s="2"/>
    </row>
    <row r="160" spans="1:6" x14ac:dyDescent="0.25">
      <c r="A160" s="2">
        <v>106</v>
      </c>
      <c r="B160" s="3">
        <v>45909</v>
      </c>
      <c r="C160" s="2" t="s">
        <v>36</v>
      </c>
      <c r="D160" s="2">
        <v>10</v>
      </c>
      <c r="E160" s="2">
        <v>2</v>
      </c>
      <c r="F160" s="2"/>
    </row>
    <row r="161" spans="1:6" x14ac:dyDescent="0.25">
      <c r="A161" s="2">
        <v>106</v>
      </c>
      <c r="B161" s="3">
        <v>45910</v>
      </c>
      <c r="C161" s="2" t="s">
        <v>37</v>
      </c>
      <c r="D161" s="2">
        <v>0</v>
      </c>
      <c r="E161" s="2">
        <v>0</v>
      </c>
      <c r="F161" s="2" t="s">
        <v>59</v>
      </c>
    </row>
    <row r="162" spans="1:6" x14ac:dyDescent="0.25">
      <c r="A162" s="2">
        <v>106</v>
      </c>
      <c r="B162" s="3">
        <v>45911</v>
      </c>
      <c r="C162" s="2" t="s">
        <v>37</v>
      </c>
      <c r="D162" s="2">
        <v>0</v>
      </c>
      <c r="E162" s="2">
        <v>0</v>
      </c>
      <c r="F162" s="2" t="s">
        <v>59</v>
      </c>
    </row>
    <row r="163" spans="1:6" x14ac:dyDescent="0.25">
      <c r="A163" s="2">
        <v>106</v>
      </c>
      <c r="B163" s="3">
        <v>45912</v>
      </c>
      <c r="C163" s="2" t="s">
        <v>36</v>
      </c>
      <c r="D163" s="2">
        <v>10</v>
      </c>
      <c r="E163" s="2">
        <v>0</v>
      </c>
      <c r="F163" s="2"/>
    </row>
    <row r="164" spans="1:6" x14ac:dyDescent="0.25">
      <c r="A164" s="2">
        <v>106</v>
      </c>
      <c r="B164" s="3">
        <v>45913</v>
      </c>
      <c r="C164" s="2" t="s">
        <v>38</v>
      </c>
      <c r="D164" s="2">
        <v>0</v>
      </c>
      <c r="E164" s="2">
        <v>0</v>
      </c>
      <c r="F164" s="2" t="s">
        <v>60</v>
      </c>
    </row>
    <row r="165" spans="1:6" x14ac:dyDescent="0.25">
      <c r="A165" s="2">
        <v>106</v>
      </c>
      <c r="B165" s="3">
        <v>45914</v>
      </c>
      <c r="C165" s="2" t="s">
        <v>36</v>
      </c>
      <c r="D165" s="2">
        <v>10</v>
      </c>
      <c r="E165" s="2">
        <v>0</v>
      </c>
      <c r="F165" s="2"/>
    </row>
    <row r="166" spans="1:6" x14ac:dyDescent="0.25">
      <c r="A166" s="2">
        <v>106</v>
      </c>
      <c r="B166" s="3">
        <v>45915</v>
      </c>
      <c r="C166" s="2" t="s">
        <v>36</v>
      </c>
      <c r="D166" s="2">
        <v>10</v>
      </c>
      <c r="E166" s="2">
        <v>1</v>
      </c>
      <c r="F166" s="2"/>
    </row>
    <row r="167" spans="1:6" x14ac:dyDescent="0.25">
      <c r="A167" s="2">
        <v>106</v>
      </c>
      <c r="B167" s="3">
        <v>45916</v>
      </c>
      <c r="C167" s="2" t="s">
        <v>36</v>
      </c>
      <c r="D167" s="2">
        <v>10</v>
      </c>
      <c r="E167" s="2">
        <v>1</v>
      </c>
      <c r="F167" s="2"/>
    </row>
    <row r="168" spans="1:6" x14ac:dyDescent="0.25">
      <c r="A168" s="2">
        <v>106</v>
      </c>
      <c r="B168" s="3">
        <v>45917</v>
      </c>
      <c r="C168" s="2" t="s">
        <v>36</v>
      </c>
      <c r="D168" s="2">
        <v>10</v>
      </c>
      <c r="E168" s="2">
        <v>0</v>
      </c>
      <c r="F168" s="2"/>
    </row>
    <row r="169" spans="1:6" x14ac:dyDescent="0.25">
      <c r="A169" s="2">
        <v>106</v>
      </c>
      <c r="B169" s="3">
        <v>45918</v>
      </c>
      <c r="C169" s="2" t="s">
        <v>36</v>
      </c>
      <c r="D169" s="2">
        <v>10</v>
      </c>
      <c r="E169" s="2">
        <v>3</v>
      </c>
      <c r="F169" s="2"/>
    </row>
    <row r="170" spans="1:6" x14ac:dyDescent="0.25">
      <c r="A170" s="2">
        <v>106</v>
      </c>
      <c r="B170" s="3">
        <v>45919</v>
      </c>
      <c r="C170" s="2" t="s">
        <v>36</v>
      </c>
      <c r="D170" s="2">
        <v>10</v>
      </c>
      <c r="E170" s="2">
        <v>2</v>
      </c>
      <c r="F170" s="2"/>
    </row>
    <row r="171" spans="1:6" x14ac:dyDescent="0.25">
      <c r="A171" s="2">
        <v>106</v>
      </c>
      <c r="B171" s="3">
        <v>45920</v>
      </c>
      <c r="C171" s="2" t="s">
        <v>36</v>
      </c>
      <c r="D171" s="2">
        <v>10</v>
      </c>
      <c r="E171" s="2">
        <v>1</v>
      </c>
      <c r="F171" s="2"/>
    </row>
    <row r="172" spans="1:6" x14ac:dyDescent="0.25">
      <c r="A172" s="2">
        <v>106</v>
      </c>
      <c r="B172" s="3">
        <v>45921</v>
      </c>
      <c r="C172" s="2" t="s">
        <v>37</v>
      </c>
      <c r="D172" s="2">
        <v>0</v>
      </c>
      <c r="E172" s="2">
        <v>0</v>
      </c>
      <c r="F172" s="2" t="s">
        <v>59</v>
      </c>
    </row>
    <row r="173" spans="1:6" x14ac:dyDescent="0.25">
      <c r="A173" s="2">
        <v>106</v>
      </c>
      <c r="B173" s="3">
        <v>45922</v>
      </c>
      <c r="C173" s="2" t="s">
        <v>37</v>
      </c>
      <c r="D173" s="2">
        <v>0</v>
      </c>
      <c r="E173" s="2">
        <v>0</v>
      </c>
      <c r="F173" s="2" t="s">
        <v>59</v>
      </c>
    </row>
    <row r="174" spans="1:6" x14ac:dyDescent="0.25">
      <c r="A174" s="2">
        <v>106</v>
      </c>
      <c r="B174" s="3">
        <v>45923</v>
      </c>
      <c r="C174" s="2" t="s">
        <v>36</v>
      </c>
      <c r="D174" s="2">
        <v>10</v>
      </c>
      <c r="E174" s="2">
        <v>2</v>
      </c>
      <c r="F174" s="2"/>
    </row>
    <row r="175" spans="1:6" x14ac:dyDescent="0.25">
      <c r="A175" s="2">
        <v>106</v>
      </c>
      <c r="B175" s="3">
        <v>45924</v>
      </c>
      <c r="C175" s="2" t="s">
        <v>36</v>
      </c>
      <c r="D175" s="2">
        <v>10</v>
      </c>
      <c r="E175" s="2">
        <v>2</v>
      </c>
      <c r="F175" s="2"/>
    </row>
    <row r="176" spans="1:6" x14ac:dyDescent="0.25">
      <c r="A176" s="2">
        <v>106</v>
      </c>
      <c r="B176" s="3">
        <v>45925</v>
      </c>
      <c r="C176" s="2" t="s">
        <v>37</v>
      </c>
      <c r="D176" s="2">
        <v>0</v>
      </c>
      <c r="E176" s="2">
        <v>0</v>
      </c>
      <c r="F176" s="2" t="s">
        <v>59</v>
      </c>
    </row>
    <row r="177" spans="1:6" x14ac:dyDescent="0.25">
      <c r="A177" s="2">
        <v>106</v>
      </c>
      <c r="B177" s="3">
        <v>45926</v>
      </c>
      <c r="C177" s="2" t="s">
        <v>36</v>
      </c>
      <c r="D177" s="2">
        <v>10</v>
      </c>
      <c r="E177" s="2">
        <v>2</v>
      </c>
      <c r="F177" s="2"/>
    </row>
    <row r="178" spans="1:6" x14ac:dyDescent="0.25">
      <c r="A178" s="2">
        <v>106</v>
      </c>
      <c r="B178" s="3">
        <v>45927</v>
      </c>
      <c r="C178" s="2" t="s">
        <v>36</v>
      </c>
      <c r="D178" s="2">
        <v>10</v>
      </c>
      <c r="E178" s="2">
        <v>3</v>
      </c>
      <c r="F178" s="2"/>
    </row>
    <row r="179" spans="1:6" x14ac:dyDescent="0.25">
      <c r="A179" s="2">
        <v>106</v>
      </c>
      <c r="B179" s="3">
        <v>45928</v>
      </c>
      <c r="C179" s="2" t="s">
        <v>36</v>
      </c>
      <c r="D179" s="2">
        <v>10</v>
      </c>
      <c r="E179" s="2">
        <v>1</v>
      </c>
      <c r="F179" s="2"/>
    </row>
    <row r="180" spans="1:6" x14ac:dyDescent="0.25">
      <c r="A180" s="2">
        <v>106</v>
      </c>
      <c r="B180" s="3">
        <v>45929</v>
      </c>
      <c r="C180" s="2" t="s">
        <v>36</v>
      </c>
      <c r="D180" s="2">
        <v>10</v>
      </c>
      <c r="E180" s="2">
        <v>0</v>
      </c>
      <c r="F180" s="2"/>
    </row>
    <row r="181" spans="1:6" x14ac:dyDescent="0.25">
      <c r="A181" s="2">
        <v>106</v>
      </c>
      <c r="B181" s="3">
        <v>45930</v>
      </c>
      <c r="C181" s="2" t="s">
        <v>36</v>
      </c>
      <c r="D181" s="2">
        <v>10</v>
      </c>
      <c r="E181" s="2">
        <v>0</v>
      </c>
      <c r="F181" s="2"/>
    </row>
    <row r="182" spans="1:6" x14ac:dyDescent="0.25">
      <c r="A182" s="2">
        <v>107</v>
      </c>
      <c r="B182" s="3">
        <v>45901</v>
      </c>
      <c r="C182" s="2" t="s">
        <v>36</v>
      </c>
      <c r="D182" s="2">
        <v>10</v>
      </c>
      <c r="E182" s="2">
        <v>2</v>
      </c>
      <c r="F182" s="2"/>
    </row>
    <row r="183" spans="1:6" x14ac:dyDescent="0.25">
      <c r="A183" s="2">
        <v>107</v>
      </c>
      <c r="B183" s="3">
        <v>45902</v>
      </c>
      <c r="C183" s="2" t="s">
        <v>36</v>
      </c>
      <c r="D183" s="2">
        <v>10</v>
      </c>
      <c r="E183" s="2">
        <v>0</v>
      </c>
      <c r="F183" s="2"/>
    </row>
    <row r="184" spans="1:6" x14ac:dyDescent="0.25">
      <c r="A184" s="2">
        <v>107</v>
      </c>
      <c r="B184" s="3">
        <v>45903</v>
      </c>
      <c r="C184" s="2" t="s">
        <v>36</v>
      </c>
      <c r="D184" s="2">
        <v>10</v>
      </c>
      <c r="E184" s="2">
        <v>2</v>
      </c>
      <c r="F184" s="2"/>
    </row>
    <row r="185" spans="1:6" x14ac:dyDescent="0.25">
      <c r="A185" s="2">
        <v>107</v>
      </c>
      <c r="B185" s="3">
        <v>45904</v>
      </c>
      <c r="C185" s="2" t="s">
        <v>38</v>
      </c>
      <c r="D185" s="2">
        <v>0</v>
      </c>
      <c r="E185" s="2">
        <v>0</v>
      </c>
      <c r="F185" s="2"/>
    </row>
    <row r="186" spans="1:6" x14ac:dyDescent="0.25">
      <c r="A186" s="2">
        <v>107</v>
      </c>
      <c r="B186" s="3">
        <v>45905</v>
      </c>
      <c r="C186" s="2" t="s">
        <v>36</v>
      </c>
      <c r="D186" s="2">
        <v>10</v>
      </c>
      <c r="E186" s="2">
        <v>3</v>
      </c>
      <c r="F186" s="2"/>
    </row>
    <row r="187" spans="1:6" x14ac:dyDescent="0.25">
      <c r="A187" s="2">
        <v>107</v>
      </c>
      <c r="B187" s="3">
        <v>45906</v>
      </c>
      <c r="C187" s="2" t="s">
        <v>36</v>
      </c>
      <c r="D187" s="2">
        <v>10</v>
      </c>
      <c r="E187" s="2">
        <v>2</v>
      </c>
      <c r="F187" s="2"/>
    </row>
    <row r="188" spans="1:6" x14ac:dyDescent="0.25">
      <c r="A188" s="2">
        <v>107</v>
      </c>
      <c r="B188" s="3">
        <v>45907</v>
      </c>
      <c r="C188" s="2" t="s">
        <v>36</v>
      </c>
      <c r="D188" s="2">
        <v>10</v>
      </c>
      <c r="E188" s="2">
        <v>2</v>
      </c>
      <c r="F188" s="2"/>
    </row>
    <row r="189" spans="1:6" x14ac:dyDescent="0.25">
      <c r="A189" s="2">
        <v>107</v>
      </c>
      <c r="B189" s="3">
        <v>45908</v>
      </c>
      <c r="C189" s="2" t="s">
        <v>36</v>
      </c>
      <c r="D189" s="2">
        <v>10</v>
      </c>
      <c r="E189" s="2">
        <v>0</v>
      </c>
      <c r="F189" s="2"/>
    </row>
    <row r="190" spans="1:6" x14ac:dyDescent="0.25">
      <c r="A190" s="2">
        <v>107</v>
      </c>
      <c r="B190" s="3">
        <v>45909</v>
      </c>
      <c r="C190" s="2" t="s">
        <v>36</v>
      </c>
      <c r="D190" s="2">
        <v>10</v>
      </c>
      <c r="E190" s="2">
        <v>1</v>
      </c>
      <c r="F190" s="2"/>
    </row>
    <row r="191" spans="1:6" x14ac:dyDescent="0.25">
      <c r="A191" s="2">
        <v>107</v>
      </c>
      <c r="B191" s="3">
        <v>45910</v>
      </c>
      <c r="C191" s="2" t="s">
        <v>36</v>
      </c>
      <c r="D191" s="2">
        <v>10</v>
      </c>
      <c r="E191" s="2">
        <v>1</v>
      </c>
      <c r="F191" s="2"/>
    </row>
    <row r="192" spans="1:6" x14ac:dyDescent="0.25">
      <c r="A192" s="2">
        <v>107</v>
      </c>
      <c r="B192" s="3">
        <v>45911</v>
      </c>
      <c r="C192" s="2" t="s">
        <v>37</v>
      </c>
      <c r="D192" s="2">
        <v>0</v>
      </c>
      <c r="E192" s="2">
        <v>0</v>
      </c>
      <c r="F192" s="2" t="s">
        <v>59</v>
      </c>
    </row>
    <row r="193" spans="1:6" x14ac:dyDescent="0.25">
      <c r="A193" s="2">
        <v>107</v>
      </c>
      <c r="B193" s="3">
        <v>45912</v>
      </c>
      <c r="C193" s="2" t="s">
        <v>36</v>
      </c>
      <c r="D193" s="2">
        <v>10</v>
      </c>
      <c r="E193" s="2">
        <v>2</v>
      </c>
      <c r="F193" s="2"/>
    </row>
    <row r="194" spans="1:6" x14ac:dyDescent="0.25">
      <c r="A194" s="2">
        <v>107</v>
      </c>
      <c r="B194" s="3">
        <v>45913</v>
      </c>
      <c r="C194" s="2" t="s">
        <v>36</v>
      </c>
      <c r="D194" s="2">
        <v>10</v>
      </c>
      <c r="E194" s="2">
        <v>0</v>
      </c>
      <c r="F194" s="2"/>
    </row>
    <row r="195" spans="1:6" x14ac:dyDescent="0.25">
      <c r="A195" s="2">
        <v>107</v>
      </c>
      <c r="B195" s="3">
        <v>45914</v>
      </c>
      <c r="C195" s="2" t="s">
        <v>36</v>
      </c>
      <c r="D195" s="2">
        <v>10</v>
      </c>
      <c r="E195" s="2">
        <v>3</v>
      </c>
      <c r="F195" s="2"/>
    </row>
    <row r="196" spans="1:6" x14ac:dyDescent="0.25">
      <c r="A196" s="2">
        <v>107</v>
      </c>
      <c r="B196" s="3">
        <v>45915</v>
      </c>
      <c r="C196" s="2" t="s">
        <v>36</v>
      </c>
      <c r="D196" s="2">
        <v>10</v>
      </c>
      <c r="E196" s="2">
        <v>2</v>
      </c>
      <c r="F196" s="2"/>
    </row>
    <row r="197" spans="1:6" x14ac:dyDescent="0.25">
      <c r="A197" s="2">
        <v>107</v>
      </c>
      <c r="B197" s="3">
        <v>45916</v>
      </c>
      <c r="C197" s="2" t="s">
        <v>36</v>
      </c>
      <c r="D197" s="2">
        <v>10</v>
      </c>
      <c r="E197" s="2">
        <v>3</v>
      </c>
      <c r="F197" s="2"/>
    </row>
    <row r="198" spans="1:6" x14ac:dyDescent="0.25">
      <c r="A198" s="2">
        <v>107</v>
      </c>
      <c r="B198" s="3">
        <v>45917</v>
      </c>
      <c r="C198" s="2" t="s">
        <v>36</v>
      </c>
      <c r="D198" s="2">
        <v>10</v>
      </c>
      <c r="E198" s="2">
        <v>2</v>
      </c>
      <c r="F198" s="2"/>
    </row>
    <row r="199" spans="1:6" x14ac:dyDescent="0.25">
      <c r="A199" s="2">
        <v>107</v>
      </c>
      <c r="B199" s="3">
        <v>45918</v>
      </c>
      <c r="C199" s="2" t="s">
        <v>36</v>
      </c>
      <c r="D199" s="2">
        <v>10</v>
      </c>
      <c r="E199" s="2">
        <v>3</v>
      </c>
      <c r="F199" s="2"/>
    </row>
    <row r="200" spans="1:6" x14ac:dyDescent="0.25">
      <c r="A200" s="2">
        <v>107</v>
      </c>
      <c r="B200" s="3">
        <v>45919</v>
      </c>
      <c r="C200" s="2" t="s">
        <v>36</v>
      </c>
      <c r="D200" s="2">
        <v>10</v>
      </c>
      <c r="E200" s="2">
        <v>3</v>
      </c>
      <c r="F200" s="2"/>
    </row>
    <row r="201" spans="1:6" x14ac:dyDescent="0.25">
      <c r="A201" s="2">
        <v>107</v>
      </c>
      <c r="B201" s="3">
        <v>45920</v>
      </c>
      <c r="C201" s="2" t="s">
        <v>36</v>
      </c>
      <c r="D201" s="2">
        <v>10</v>
      </c>
      <c r="E201" s="2">
        <v>3</v>
      </c>
      <c r="F201" s="2"/>
    </row>
    <row r="202" spans="1:6" x14ac:dyDescent="0.25">
      <c r="A202" s="2">
        <v>107</v>
      </c>
      <c r="B202" s="3">
        <v>45921</v>
      </c>
      <c r="C202" s="2" t="s">
        <v>36</v>
      </c>
      <c r="D202" s="2">
        <v>10</v>
      </c>
      <c r="E202" s="2">
        <v>1</v>
      </c>
      <c r="F202" s="2"/>
    </row>
    <row r="203" spans="1:6" x14ac:dyDescent="0.25">
      <c r="A203" s="2">
        <v>107</v>
      </c>
      <c r="B203" s="3">
        <v>45922</v>
      </c>
      <c r="C203" s="2" t="s">
        <v>36</v>
      </c>
      <c r="D203" s="2">
        <v>10</v>
      </c>
      <c r="E203" s="2">
        <v>2</v>
      </c>
      <c r="F203" s="2"/>
    </row>
    <row r="204" spans="1:6" x14ac:dyDescent="0.25">
      <c r="A204" s="2">
        <v>107</v>
      </c>
      <c r="B204" s="3">
        <v>45923</v>
      </c>
      <c r="C204" s="2" t="s">
        <v>38</v>
      </c>
      <c r="D204" s="2">
        <v>0</v>
      </c>
      <c r="E204" s="2">
        <v>0</v>
      </c>
      <c r="F204" s="2" t="s">
        <v>60</v>
      </c>
    </row>
    <row r="205" spans="1:6" x14ac:dyDescent="0.25">
      <c r="A205" s="2">
        <v>107</v>
      </c>
      <c r="B205" s="3">
        <v>45924</v>
      </c>
      <c r="C205" s="2" t="s">
        <v>36</v>
      </c>
      <c r="D205" s="2">
        <v>10</v>
      </c>
      <c r="E205" s="2">
        <v>2</v>
      </c>
      <c r="F205" s="2"/>
    </row>
    <row r="206" spans="1:6" x14ac:dyDescent="0.25">
      <c r="A206" s="2">
        <v>107</v>
      </c>
      <c r="B206" s="3">
        <v>45925</v>
      </c>
      <c r="C206" s="2" t="s">
        <v>36</v>
      </c>
      <c r="D206" s="2">
        <v>10</v>
      </c>
      <c r="E206" s="2">
        <v>3</v>
      </c>
      <c r="F206" s="2"/>
    </row>
    <row r="207" spans="1:6" x14ac:dyDescent="0.25">
      <c r="A207" s="2">
        <v>107</v>
      </c>
      <c r="B207" s="3">
        <v>45926</v>
      </c>
      <c r="C207" s="2" t="s">
        <v>37</v>
      </c>
      <c r="D207" s="2">
        <v>0</v>
      </c>
      <c r="E207" s="2">
        <v>0</v>
      </c>
      <c r="F207" s="2" t="s">
        <v>59</v>
      </c>
    </row>
    <row r="208" spans="1:6" x14ac:dyDescent="0.25">
      <c r="A208" s="2">
        <v>107</v>
      </c>
      <c r="B208" s="3">
        <v>45927</v>
      </c>
      <c r="C208" s="2" t="s">
        <v>36</v>
      </c>
      <c r="D208" s="2">
        <v>10</v>
      </c>
      <c r="E208" s="2">
        <v>0</v>
      </c>
      <c r="F208" s="2"/>
    </row>
    <row r="209" spans="1:6" x14ac:dyDescent="0.25">
      <c r="A209" s="2">
        <v>107</v>
      </c>
      <c r="B209" s="3">
        <v>45928</v>
      </c>
      <c r="C209" s="2" t="s">
        <v>37</v>
      </c>
      <c r="D209" s="2">
        <v>0</v>
      </c>
      <c r="E209" s="2">
        <v>0</v>
      </c>
      <c r="F209" s="2" t="s">
        <v>59</v>
      </c>
    </row>
    <row r="210" spans="1:6" x14ac:dyDescent="0.25">
      <c r="A210" s="2">
        <v>107</v>
      </c>
      <c r="B210" s="3">
        <v>45929</v>
      </c>
      <c r="C210" s="2" t="s">
        <v>36</v>
      </c>
      <c r="D210" s="2">
        <v>10</v>
      </c>
      <c r="E210" s="2">
        <v>1</v>
      </c>
      <c r="F210" s="2"/>
    </row>
    <row r="211" spans="1:6" x14ac:dyDescent="0.25">
      <c r="A211" s="2">
        <v>107</v>
      </c>
      <c r="B211" s="3">
        <v>45930</v>
      </c>
      <c r="C211" s="2" t="s">
        <v>36</v>
      </c>
      <c r="D211" s="2">
        <v>10</v>
      </c>
      <c r="E211" s="2">
        <v>3</v>
      </c>
      <c r="F211" s="2"/>
    </row>
    <row r="212" spans="1:6" x14ac:dyDescent="0.25">
      <c r="A212" s="2">
        <v>108</v>
      </c>
      <c r="B212" s="3">
        <v>45901</v>
      </c>
      <c r="C212" s="2" t="s">
        <v>36</v>
      </c>
      <c r="D212" s="2">
        <v>10</v>
      </c>
      <c r="E212" s="2">
        <v>0</v>
      </c>
      <c r="F212" s="2"/>
    </row>
    <row r="213" spans="1:6" x14ac:dyDescent="0.25">
      <c r="A213" s="2">
        <v>108</v>
      </c>
      <c r="B213" s="3">
        <v>45902</v>
      </c>
      <c r="C213" s="2" t="s">
        <v>36</v>
      </c>
      <c r="D213" s="2">
        <v>10</v>
      </c>
      <c r="E213" s="2">
        <v>3</v>
      </c>
      <c r="F213" s="2"/>
    </row>
    <row r="214" spans="1:6" x14ac:dyDescent="0.25">
      <c r="A214" s="2">
        <v>108</v>
      </c>
      <c r="B214" s="3">
        <v>45903</v>
      </c>
      <c r="C214" s="2" t="s">
        <v>36</v>
      </c>
      <c r="D214" s="2">
        <v>10</v>
      </c>
      <c r="E214" s="2">
        <v>0</v>
      </c>
      <c r="F214" s="2"/>
    </row>
    <row r="215" spans="1:6" x14ac:dyDescent="0.25">
      <c r="A215" s="2">
        <v>108</v>
      </c>
      <c r="B215" s="3">
        <v>45904</v>
      </c>
      <c r="C215" s="2" t="s">
        <v>38</v>
      </c>
      <c r="D215" s="2">
        <v>0</v>
      </c>
      <c r="E215" s="2">
        <v>0</v>
      </c>
      <c r="F215" s="2"/>
    </row>
    <row r="216" spans="1:6" x14ac:dyDescent="0.25">
      <c r="A216" s="2">
        <v>108</v>
      </c>
      <c r="B216" s="3">
        <v>45905</v>
      </c>
      <c r="C216" s="2" t="s">
        <v>36</v>
      </c>
      <c r="D216" s="2">
        <v>10</v>
      </c>
      <c r="E216" s="2">
        <v>2</v>
      </c>
      <c r="F216" s="2"/>
    </row>
    <row r="217" spans="1:6" x14ac:dyDescent="0.25">
      <c r="A217" s="2">
        <v>108</v>
      </c>
      <c r="B217" s="3">
        <v>45906</v>
      </c>
      <c r="C217" s="2" t="s">
        <v>36</v>
      </c>
      <c r="D217" s="2">
        <v>10</v>
      </c>
      <c r="E217" s="2">
        <v>2</v>
      </c>
      <c r="F217" s="2"/>
    </row>
    <row r="218" spans="1:6" x14ac:dyDescent="0.25">
      <c r="A218" s="2">
        <v>108</v>
      </c>
      <c r="B218" s="3">
        <v>45907</v>
      </c>
      <c r="C218" s="2" t="s">
        <v>38</v>
      </c>
      <c r="D218" s="2">
        <v>0</v>
      </c>
      <c r="E218" s="2">
        <v>0</v>
      </c>
      <c r="F218" s="2" t="s">
        <v>60</v>
      </c>
    </row>
    <row r="219" spans="1:6" x14ac:dyDescent="0.25">
      <c r="A219" s="2">
        <v>108</v>
      </c>
      <c r="B219" s="3">
        <v>45908</v>
      </c>
      <c r="C219" s="2" t="s">
        <v>36</v>
      </c>
      <c r="D219" s="2">
        <v>10</v>
      </c>
      <c r="E219" s="2">
        <v>3</v>
      </c>
      <c r="F219" s="2"/>
    </row>
    <row r="220" spans="1:6" x14ac:dyDescent="0.25">
      <c r="A220" s="2">
        <v>108</v>
      </c>
      <c r="B220" s="3">
        <v>45909</v>
      </c>
      <c r="C220" s="2" t="s">
        <v>36</v>
      </c>
      <c r="D220" s="2">
        <v>10</v>
      </c>
      <c r="E220" s="2">
        <v>1</v>
      </c>
      <c r="F220" s="2"/>
    </row>
    <row r="221" spans="1:6" x14ac:dyDescent="0.25">
      <c r="A221" s="2">
        <v>108</v>
      </c>
      <c r="B221" s="3">
        <v>45910</v>
      </c>
      <c r="C221" s="2" t="s">
        <v>38</v>
      </c>
      <c r="D221" s="2">
        <v>0</v>
      </c>
      <c r="E221" s="2">
        <v>0</v>
      </c>
      <c r="F221" s="2" t="s">
        <v>60</v>
      </c>
    </row>
    <row r="222" spans="1:6" x14ac:dyDescent="0.25">
      <c r="A222" s="2">
        <v>108</v>
      </c>
      <c r="B222" s="3">
        <v>45911</v>
      </c>
      <c r="C222" s="2" t="s">
        <v>36</v>
      </c>
      <c r="D222" s="2">
        <v>10</v>
      </c>
      <c r="E222" s="2">
        <v>0</v>
      </c>
      <c r="F222" s="2"/>
    </row>
    <row r="223" spans="1:6" x14ac:dyDescent="0.25">
      <c r="A223" s="2">
        <v>108</v>
      </c>
      <c r="B223" s="3">
        <v>45912</v>
      </c>
      <c r="C223" s="2" t="s">
        <v>36</v>
      </c>
      <c r="D223" s="2">
        <v>10</v>
      </c>
      <c r="E223" s="2">
        <v>2</v>
      </c>
      <c r="F223" s="2"/>
    </row>
    <row r="224" spans="1:6" x14ac:dyDescent="0.25">
      <c r="A224" s="2">
        <v>108</v>
      </c>
      <c r="B224" s="3">
        <v>45913</v>
      </c>
      <c r="C224" s="2" t="s">
        <v>38</v>
      </c>
      <c r="D224" s="2">
        <v>0</v>
      </c>
      <c r="E224" s="2">
        <v>0</v>
      </c>
      <c r="F224" s="2" t="s">
        <v>60</v>
      </c>
    </row>
    <row r="225" spans="1:6" x14ac:dyDescent="0.25">
      <c r="A225" s="2">
        <v>108</v>
      </c>
      <c r="B225" s="3">
        <v>45914</v>
      </c>
      <c r="C225" s="2" t="s">
        <v>36</v>
      </c>
      <c r="D225" s="2">
        <v>10</v>
      </c>
      <c r="E225" s="2">
        <v>1</v>
      </c>
      <c r="F225" s="2"/>
    </row>
    <row r="226" spans="1:6" x14ac:dyDescent="0.25">
      <c r="A226" s="2">
        <v>108</v>
      </c>
      <c r="B226" s="3">
        <v>45915</v>
      </c>
      <c r="C226" s="2" t="s">
        <v>36</v>
      </c>
      <c r="D226" s="2">
        <v>10</v>
      </c>
      <c r="E226" s="2">
        <v>2</v>
      </c>
      <c r="F226" s="2"/>
    </row>
    <row r="227" spans="1:6" x14ac:dyDescent="0.25">
      <c r="A227" s="2">
        <v>108</v>
      </c>
      <c r="B227" s="3">
        <v>45916</v>
      </c>
      <c r="C227" s="2" t="s">
        <v>36</v>
      </c>
      <c r="D227" s="2">
        <v>10</v>
      </c>
      <c r="E227" s="2">
        <v>3</v>
      </c>
      <c r="F227" s="2"/>
    </row>
    <row r="228" spans="1:6" x14ac:dyDescent="0.25">
      <c r="A228" s="2">
        <v>108</v>
      </c>
      <c r="B228" s="3">
        <v>45917</v>
      </c>
      <c r="C228" s="2" t="s">
        <v>36</v>
      </c>
      <c r="D228" s="2">
        <v>10</v>
      </c>
      <c r="E228" s="2">
        <v>0</v>
      </c>
      <c r="F228" s="2"/>
    </row>
    <row r="229" spans="1:6" x14ac:dyDescent="0.25">
      <c r="A229" s="2">
        <v>108</v>
      </c>
      <c r="B229" s="3">
        <v>45918</v>
      </c>
      <c r="C229" s="2" t="s">
        <v>36</v>
      </c>
      <c r="D229" s="2">
        <v>10</v>
      </c>
      <c r="E229" s="2">
        <v>3</v>
      </c>
      <c r="F229" s="2"/>
    </row>
    <row r="230" spans="1:6" x14ac:dyDescent="0.25">
      <c r="A230" s="2">
        <v>108</v>
      </c>
      <c r="B230" s="3">
        <v>45919</v>
      </c>
      <c r="C230" s="2" t="s">
        <v>36</v>
      </c>
      <c r="D230" s="2">
        <v>10</v>
      </c>
      <c r="E230" s="2">
        <v>2</v>
      </c>
      <c r="F230" s="2"/>
    </row>
    <row r="231" spans="1:6" x14ac:dyDescent="0.25">
      <c r="A231" s="2">
        <v>108</v>
      </c>
      <c r="B231" s="3">
        <v>45920</v>
      </c>
      <c r="C231" s="2" t="s">
        <v>37</v>
      </c>
      <c r="D231" s="2">
        <v>0</v>
      </c>
      <c r="E231" s="2">
        <v>0</v>
      </c>
      <c r="F231" s="2" t="s">
        <v>59</v>
      </c>
    </row>
    <row r="232" spans="1:6" x14ac:dyDescent="0.25">
      <c r="A232" s="2">
        <v>108</v>
      </c>
      <c r="B232" s="3">
        <v>45921</v>
      </c>
      <c r="C232" s="2" t="s">
        <v>36</v>
      </c>
      <c r="D232" s="2">
        <v>10</v>
      </c>
      <c r="E232" s="2">
        <v>1</v>
      </c>
      <c r="F232" s="2"/>
    </row>
    <row r="233" spans="1:6" x14ac:dyDescent="0.25">
      <c r="A233" s="2">
        <v>108</v>
      </c>
      <c r="B233" s="3">
        <v>45922</v>
      </c>
      <c r="C233" s="2" t="s">
        <v>36</v>
      </c>
      <c r="D233" s="2">
        <v>10</v>
      </c>
      <c r="E233" s="2">
        <v>0</v>
      </c>
      <c r="F233" s="2"/>
    </row>
    <row r="234" spans="1:6" x14ac:dyDescent="0.25">
      <c r="A234" s="2">
        <v>108</v>
      </c>
      <c r="B234" s="3">
        <v>45923</v>
      </c>
      <c r="C234" s="2" t="s">
        <v>36</v>
      </c>
      <c r="D234" s="2">
        <v>10</v>
      </c>
      <c r="E234" s="2">
        <v>0</v>
      </c>
      <c r="F234" s="2"/>
    </row>
    <row r="235" spans="1:6" x14ac:dyDescent="0.25">
      <c r="A235" s="2">
        <v>108</v>
      </c>
      <c r="B235" s="3">
        <v>45924</v>
      </c>
      <c r="C235" s="2" t="s">
        <v>36</v>
      </c>
      <c r="D235" s="2">
        <v>10</v>
      </c>
      <c r="E235" s="2">
        <v>0</v>
      </c>
      <c r="F235" s="2"/>
    </row>
    <row r="236" spans="1:6" x14ac:dyDescent="0.25">
      <c r="A236" s="2">
        <v>108</v>
      </c>
      <c r="B236" s="3">
        <v>45925</v>
      </c>
      <c r="C236" s="2" t="s">
        <v>37</v>
      </c>
      <c r="D236" s="2">
        <v>0</v>
      </c>
      <c r="E236" s="2">
        <v>0</v>
      </c>
      <c r="F236" s="2" t="s">
        <v>59</v>
      </c>
    </row>
    <row r="237" spans="1:6" x14ac:dyDescent="0.25">
      <c r="A237" s="2">
        <v>108</v>
      </c>
      <c r="B237" s="3">
        <v>45926</v>
      </c>
      <c r="C237" s="2" t="s">
        <v>36</v>
      </c>
      <c r="D237" s="2">
        <v>10</v>
      </c>
      <c r="E237" s="2">
        <v>2</v>
      </c>
      <c r="F237" s="2"/>
    </row>
    <row r="238" spans="1:6" x14ac:dyDescent="0.25">
      <c r="A238" s="2">
        <v>108</v>
      </c>
      <c r="B238" s="3">
        <v>45927</v>
      </c>
      <c r="C238" s="2" t="s">
        <v>36</v>
      </c>
      <c r="D238" s="2">
        <v>10</v>
      </c>
      <c r="E238" s="2">
        <v>0</v>
      </c>
      <c r="F238" s="2"/>
    </row>
    <row r="239" spans="1:6" x14ac:dyDescent="0.25">
      <c r="A239" s="2">
        <v>108</v>
      </c>
      <c r="B239" s="3">
        <v>45928</v>
      </c>
      <c r="C239" s="2" t="s">
        <v>38</v>
      </c>
      <c r="D239" s="2">
        <v>0</v>
      </c>
      <c r="E239" s="2">
        <v>0</v>
      </c>
      <c r="F239" s="2" t="s">
        <v>60</v>
      </c>
    </row>
    <row r="240" spans="1:6" x14ac:dyDescent="0.25">
      <c r="A240" s="2">
        <v>108</v>
      </c>
      <c r="B240" s="3">
        <v>45929</v>
      </c>
      <c r="C240" s="2" t="s">
        <v>37</v>
      </c>
      <c r="D240" s="2">
        <v>0</v>
      </c>
      <c r="E240" s="2">
        <v>0</v>
      </c>
      <c r="F240" s="2" t="s">
        <v>59</v>
      </c>
    </row>
    <row r="241" spans="1:6" x14ac:dyDescent="0.25">
      <c r="A241" s="2">
        <v>108</v>
      </c>
      <c r="B241" s="3">
        <v>45930</v>
      </c>
      <c r="C241" s="2" t="s">
        <v>36</v>
      </c>
      <c r="D241" s="2">
        <v>10</v>
      </c>
      <c r="E241" s="2">
        <v>2</v>
      </c>
      <c r="F241" s="2"/>
    </row>
    <row r="242" spans="1:6" x14ac:dyDescent="0.25">
      <c r="A242" s="2">
        <v>109</v>
      </c>
      <c r="B242" s="3">
        <v>45901</v>
      </c>
      <c r="C242" s="2" t="s">
        <v>37</v>
      </c>
      <c r="D242" s="2">
        <v>0</v>
      </c>
      <c r="E242" s="2">
        <v>0</v>
      </c>
      <c r="F242" s="2" t="s">
        <v>59</v>
      </c>
    </row>
    <row r="243" spans="1:6" x14ac:dyDescent="0.25">
      <c r="A243" s="2">
        <v>109</v>
      </c>
      <c r="B243" s="3">
        <v>45902</v>
      </c>
      <c r="C243" s="2" t="s">
        <v>36</v>
      </c>
      <c r="D243" s="2">
        <v>10</v>
      </c>
      <c r="E243" s="2">
        <v>3</v>
      </c>
      <c r="F243" s="2"/>
    </row>
    <row r="244" spans="1:6" x14ac:dyDescent="0.25">
      <c r="A244" s="2">
        <v>109</v>
      </c>
      <c r="B244" s="3">
        <v>45903</v>
      </c>
      <c r="C244" s="2" t="s">
        <v>37</v>
      </c>
      <c r="D244" s="2">
        <v>0</v>
      </c>
      <c r="E244" s="2">
        <v>0</v>
      </c>
      <c r="F244" s="2" t="s">
        <v>59</v>
      </c>
    </row>
    <row r="245" spans="1:6" x14ac:dyDescent="0.25">
      <c r="A245" s="2">
        <v>109</v>
      </c>
      <c r="B245" s="3">
        <v>45904</v>
      </c>
      <c r="C245" s="2" t="s">
        <v>38</v>
      </c>
      <c r="D245" s="2">
        <v>0</v>
      </c>
      <c r="E245" s="2">
        <v>0</v>
      </c>
      <c r="F245" s="2"/>
    </row>
    <row r="246" spans="1:6" x14ac:dyDescent="0.25">
      <c r="A246" s="2">
        <v>109</v>
      </c>
      <c r="B246" s="3">
        <v>45905</v>
      </c>
      <c r="C246" s="2" t="s">
        <v>36</v>
      </c>
      <c r="D246" s="2">
        <v>10</v>
      </c>
      <c r="E246" s="2">
        <v>3</v>
      </c>
      <c r="F246" s="2"/>
    </row>
    <row r="247" spans="1:6" x14ac:dyDescent="0.25">
      <c r="A247" s="2">
        <v>109</v>
      </c>
      <c r="B247" s="3">
        <v>45906</v>
      </c>
      <c r="C247" s="2" t="s">
        <v>36</v>
      </c>
      <c r="D247" s="2">
        <v>10</v>
      </c>
      <c r="E247" s="2">
        <v>0</v>
      </c>
      <c r="F247" s="2"/>
    </row>
    <row r="248" spans="1:6" x14ac:dyDescent="0.25">
      <c r="A248" s="2">
        <v>109</v>
      </c>
      <c r="B248" s="3">
        <v>45907</v>
      </c>
      <c r="C248" s="2" t="s">
        <v>36</v>
      </c>
      <c r="D248" s="2">
        <v>10</v>
      </c>
      <c r="E248" s="2">
        <v>0</v>
      </c>
      <c r="F248" s="2"/>
    </row>
    <row r="249" spans="1:6" x14ac:dyDescent="0.25">
      <c r="A249" s="2">
        <v>109</v>
      </c>
      <c r="B249" s="3">
        <v>45908</v>
      </c>
      <c r="C249" s="2" t="s">
        <v>37</v>
      </c>
      <c r="D249" s="2">
        <v>0</v>
      </c>
      <c r="E249" s="2">
        <v>0</v>
      </c>
      <c r="F249" s="2" t="s">
        <v>59</v>
      </c>
    </row>
    <row r="250" spans="1:6" x14ac:dyDescent="0.25">
      <c r="A250" s="2">
        <v>109</v>
      </c>
      <c r="B250" s="3">
        <v>45909</v>
      </c>
      <c r="C250" s="2" t="s">
        <v>37</v>
      </c>
      <c r="D250" s="2">
        <v>0</v>
      </c>
      <c r="E250" s="2">
        <v>0</v>
      </c>
      <c r="F250" s="2" t="s">
        <v>59</v>
      </c>
    </row>
    <row r="251" spans="1:6" x14ac:dyDescent="0.25">
      <c r="A251" s="2">
        <v>109</v>
      </c>
      <c r="B251" s="3">
        <v>45910</v>
      </c>
      <c r="C251" s="2" t="s">
        <v>36</v>
      </c>
      <c r="D251" s="2">
        <v>10</v>
      </c>
      <c r="E251" s="2">
        <v>1</v>
      </c>
      <c r="F251" s="2"/>
    </row>
    <row r="252" spans="1:6" x14ac:dyDescent="0.25">
      <c r="A252" s="2">
        <v>109</v>
      </c>
      <c r="B252" s="3">
        <v>45911</v>
      </c>
      <c r="C252" s="2" t="s">
        <v>36</v>
      </c>
      <c r="D252" s="2">
        <v>10</v>
      </c>
      <c r="E252" s="2">
        <v>1</v>
      </c>
      <c r="F252" s="2"/>
    </row>
    <row r="253" spans="1:6" x14ac:dyDescent="0.25">
      <c r="A253" s="2">
        <v>109</v>
      </c>
      <c r="B253" s="3">
        <v>45912</v>
      </c>
      <c r="C253" s="2" t="s">
        <v>36</v>
      </c>
      <c r="D253" s="2">
        <v>10</v>
      </c>
      <c r="E253" s="2">
        <v>1</v>
      </c>
      <c r="F253" s="2"/>
    </row>
    <row r="254" spans="1:6" x14ac:dyDescent="0.25">
      <c r="A254" s="2">
        <v>109</v>
      </c>
      <c r="B254" s="3">
        <v>45913</v>
      </c>
      <c r="C254" s="2" t="s">
        <v>36</v>
      </c>
      <c r="D254" s="2">
        <v>10</v>
      </c>
      <c r="E254" s="2">
        <v>3</v>
      </c>
      <c r="F254" s="2"/>
    </row>
    <row r="255" spans="1:6" x14ac:dyDescent="0.25">
      <c r="A255" s="2">
        <v>109</v>
      </c>
      <c r="B255" s="3">
        <v>45914</v>
      </c>
      <c r="C255" s="2" t="s">
        <v>36</v>
      </c>
      <c r="D255" s="2">
        <v>10</v>
      </c>
      <c r="E255" s="2">
        <v>1</v>
      </c>
      <c r="F255" s="2"/>
    </row>
    <row r="256" spans="1:6" x14ac:dyDescent="0.25">
      <c r="A256" s="2">
        <v>109</v>
      </c>
      <c r="B256" s="3">
        <v>45915</v>
      </c>
      <c r="C256" s="2" t="s">
        <v>38</v>
      </c>
      <c r="D256" s="2">
        <v>0</v>
      </c>
      <c r="E256" s="2">
        <v>0</v>
      </c>
      <c r="F256" s="2" t="s">
        <v>60</v>
      </c>
    </row>
    <row r="257" spans="1:6" x14ac:dyDescent="0.25">
      <c r="A257" s="2">
        <v>109</v>
      </c>
      <c r="B257" s="3">
        <v>45916</v>
      </c>
      <c r="C257" s="2" t="s">
        <v>36</v>
      </c>
      <c r="D257" s="2">
        <v>10</v>
      </c>
      <c r="E257" s="2">
        <v>3</v>
      </c>
      <c r="F257" s="2"/>
    </row>
    <row r="258" spans="1:6" x14ac:dyDescent="0.25">
      <c r="A258" s="2">
        <v>109</v>
      </c>
      <c r="B258" s="3">
        <v>45917</v>
      </c>
      <c r="C258" s="2" t="s">
        <v>36</v>
      </c>
      <c r="D258" s="2">
        <v>10</v>
      </c>
      <c r="E258" s="2">
        <v>2</v>
      </c>
      <c r="F258" s="2"/>
    </row>
    <row r="259" spans="1:6" x14ac:dyDescent="0.25">
      <c r="A259" s="2">
        <v>109</v>
      </c>
      <c r="B259" s="3">
        <v>45918</v>
      </c>
      <c r="C259" s="2" t="s">
        <v>36</v>
      </c>
      <c r="D259" s="2">
        <v>10</v>
      </c>
      <c r="E259" s="2">
        <v>1</v>
      </c>
      <c r="F259" s="2"/>
    </row>
    <row r="260" spans="1:6" x14ac:dyDescent="0.25">
      <c r="A260" s="2">
        <v>109</v>
      </c>
      <c r="B260" s="3">
        <v>45919</v>
      </c>
      <c r="C260" s="2" t="s">
        <v>36</v>
      </c>
      <c r="D260" s="2">
        <v>10</v>
      </c>
      <c r="E260" s="2">
        <v>1</v>
      </c>
      <c r="F260" s="2"/>
    </row>
    <row r="261" spans="1:6" x14ac:dyDescent="0.25">
      <c r="A261" s="2">
        <v>109</v>
      </c>
      <c r="B261" s="3">
        <v>45920</v>
      </c>
      <c r="C261" s="2" t="s">
        <v>36</v>
      </c>
      <c r="D261" s="2">
        <v>10</v>
      </c>
      <c r="E261" s="2">
        <v>0</v>
      </c>
      <c r="F261" s="2"/>
    </row>
    <row r="262" spans="1:6" x14ac:dyDescent="0.25">
      <c r="A262" s="2">
        <v>109</v>
      </c>
      <c r="B262" s="3">
        <v>45921</v>
      </c>
      <c r="C262" s="2" t="s">
        <v>36</v>
      </c>
      <c r="D262" s="2">
        <v>10</v>
      </c>
      <c r="E262" s="2">
        <v>2</v>
      </c>
      <c r="F262" s="2"/>
    </row>
    <row r="263" spans="1:6" x14ac:dyDescent="0.25">
      <c r="A263" s="2">
        <v>109</v>
      </c>
      <c r="B263" s="3">
        <v>45922</v>
      </c>
      <c r="C263" s="2" t="s">
        <v>37</v>
      </c>
      <c r="D263" s="2">
        <v>0</v>
      </c>
      <c r="E263" s="2">
        <v>0</v>
      </c>
      <c r="F263" s="2" t="s">
        <v>59</v>
      </c>
    </row>
    <row r="264" spans="1:6" x14ac:dyDescent="0.25">
      <c r="A264" s="2">
        <v>109</v>
      </c>
      <c r="B264" s="3">
        <v>45923</v>
      </c>
      <c r="C264" s="2" t="s">
        <v>38</v>
      </c>
      <c r="D264" s="2">
        <v>0</v>
      </c>
      <c r="E264" s="2">
        <v>0</v>
      </c>
      <c r="F264" s="2" t="s">
        <v>60</v>
      </c>
    </row>
    <row r="265" spans="1:6" x14ac:dyDescent="0.25">
      <c r="A265" s="2">
        <v>109</v>
      </c>
      <c r="B265" s="3">
        <v>45924</v>
      </c>
      <c r="C265" s="2" t="s">
        <v>36</v>
      </c>
      <c r="D265" s="2">
        <v>10</v>
      </c>
      <c r="E265" s="2">
        <v>1</v>
      </c>
      <c r="F265" s="2"/>
    </row>
    <row r="266" spans="1:6" x14ac:dyDescent="0.25">
      <c r="A266" s="2">
        <v>109</v>
      </c>
      <c r="B266" s="3">
        <v>45925</v>
      </c>
      <c r="C266" s="2" t="s">
        <v>37</v>
      </c>
      <c r="D266" s="2">
        <v>0</v>
      </c>
      <c r="E266" s="2">
        <v>0</v>
      </c>
      <c r="F266" s="2" t="s">
        <v>59</v>
      </c>
    </row>
    <row r="267" spans="1:6" x14ac:dyDescent="0.25">
      <c r="A267" s="2">
        <v>109</v>
      </c>
      <c r="B267" s="3">
        <v>45926</v>
      </c>
      <c r="C267" s="2" t="s">
        <v>36</v>
      </c>
      <c r="D267" s="2">
        <v>10</v>
      </c>
      <c r="E267" s="2">
        <v>2</v>
      </c>
      <c r="F267" s="2"/>
    </row>
    <row r="268" spans="1:6" x14ac:dyDescent="0.25">
      <c r="A268" s="2">
        <v>109</v>
      </c>
      <c r="B268" s="3">
        <v>45927</v>
      </c>
      <c r="C268" s="2" t="s">
        <v>36</v>
      </c>
      <c r="D268" s="2">
        <v>10</v>
      </c>
      <c r="E268" s="2">
        <v>3</v>
      </c>
      <c r="F268" s="2"/>
    </row>
    <row r="269" spans="1:6" x14ac:dyDescent="0.25">
      <c r="A269" s="2">
        <v>109</v>
      </c>
      <c r="B269" s="3">
        <v>45928</v>
      </c>
      <c r="C269" s="2" t="s">
        <v>38</v>
      </c>
      <c r="D269" s="2">
        <v>0</v>
      </c>
      <c r="E269" s="2">
        <v>0</v>
      </c>
      <c r="F269" s="2" t="s">
        <v>60</v>
      </c>
    </row>
    <row r="270" spans="1:6" x14ac:dyDescent="0.25">
      <c r="A270" s="2">
        <v>109</v>
      </c>
      <c r="B270" s="3">
        <v>45929</v>
      </c>
      <c r="C270" s="2" t="s">
        <v>36</v>
      </c>
      <c r="D270" s="2">
        <v>10</v>
      </c>
      <c r="E270" s="2">
        <v>3</v>
      </c>
      <c r="F270" s="2"/>
    </row>
    <row r="271" spans="1:6" x14ac:dyDescent="0.25">
      <c r="A271" s="2">
        <v>109</v>
      </c>
      <c r="B271" s="3">
        <v>45930</v>
      </c>
      <c r="C271" s="2" t="s">
        <v>36</v>
      </c>
      <c r="D271" s="2">
        <v>10</v>
      </c>
      <c r="E271" s="2">
        <v>1</v>
      </c>
      <c r="F271" s="2"/>
    </row>
    <row r="272" spans="1:6" x14ac:dyDescent="0.25">
      <c r="A272" s="2">
        <v>110</v>
      </c>
      <c r="B272" s="3">
        <v>45901</v>
      </c>
      <c r="C272" s="2" t="s">
        <v>38</v>
      </c>
      <c r="D272" s="2">
        <v>0</v>
      </c>
      <c r="E272" s="2">
        <v>0</v>
      </c>
      <c r="F272" s="2" t="s">
        <v>60</v>
      </c>
    </row>
    <row r="273" spans="1:6" x14ac:dyDescent="0.25">
      <c r="A273" s="2">
        <v>110</v>
      </c>
      <c r="B273" s="3">
        <v>45902</v>
      </c>
      <c r="C273" s="2" t="s">
        <v>36</v>
      </c>
      <c r="D273" s="2">
        <v>10</v>
      </c>
      <c r="E273" s="2">
        <v>0</v>
      </c>
      <c r="F273" s="2"/>
    </row>
    <row r="274" spans="1:6" x14ac:dyDescent="0.25">
      <c r="A274" s="2">
        <v>110</v>
      </c>
      <c r="B274" s="3">
        <v>45903</v>
      </c>
      <c r="C274" s="2" t="s">
        <v>36</v>
      </c>
      <c r="D274" s="2">
        <v>10</v>
      </c>
      <c r="E274" s="2">
        <v>1</v>
      </c>
      <c r="F274" s="2"/>
    </row>
    <row r="275" spans="1:6" x14ac:dyDescent="0.25">
      <c r="A275" s="2">
        <v>110</v>
      </c>
      <c r="B275" s="3">
        <v>45904</v>
      </c>
      <c r="C275" s="2" t="s">
        <v>38</v>
      </c>
      <c r="D275" s="2">
        <v>0</v>
      </c>
      <c r="E275" s="2">
        <v>0</v>
      </c>
      <c r="F275" s="2"/>
    </row>
    <row r="276" spans="1:6" x14ac:dyDescent="0.25">
      <c r="A276" s="2">
        <v>110</v>
      </c>
      <c r="B276" s="3">
        <v>45905</v>
      </c>
      <c r="C276" s="2" t="s">
        <v>38</v>
      </c>
      <c r="D276" s="2">
        <v>0</v>
      </c>
      <c r="E276" s="2">
        <v>0</v>
      </c>
      <c r="F276" s="2" t="s">
        <v>60</v>
      </c>
    </row>
    <row r="277" spans="1:6" x14ac:dyDescent="0.25">
      <c r="A277" s="2">
        <v>110</v>
      </c>
      <c r="B277" s="3">
        <v>45906</v>
      </c>
      <c r="C277" s="2" t="s">
        <v>36</v>
      </c>
      <c r="D277" s="2">
        <v>10</v>
      </c>
      <c r="E277" s="2">
        <v>3</v>
      </c>
      <c r="F277" s="2"/>
    </row>
    <row r="278" spans="1:6" x14ac:dyDescent="0.25">
      <c r="A278" s="2">
        <v>110</v>
      </c>
      <c r="B278" s="3">
        <v>45907</v>
      </c>
      <c r="C278" s="2" t="s">
        <v>36</v>
      </c>
      <c r="D278" s="2">
        <v>10</v>
      </c>
      <c r="E278" s="2">
        <v>3</v>
      </c>
      <c r="F278" s="2"/>
    </row>
    <row r="279" spans="1:6" x14ac:dyDescent="0.25">
      <c r="A279" s="2">
        <v>110</v>
      </c>
      <c r="B279" s="3">
        <v>45908</v>
      </c>
      <c r="C279" s="2" t="s">
        <v>37</v>
      </c>
      <c r="D279" s="2">
        <v>0</v>
      </c>
      <c r="E279" s="2">
        <v>0</v>
      </c>
      <c r="F279" s="2" t="s">
        <v>59</v>
      </c>
    </row>
    <row r="280" spans="1:6" x14ac:dyDescent="0.25">
      <c r="A280" s="2">
        <v>110</v>
      </c>
      <c r="B280" s="3">
        <v>45909</v>
      </c>
      <c r="C280" s="2" t="s">
        <v>37</v>
      </c>
      <c r="D280" s="2">
        <v>0</v>
      </c>
      <c r="E280" s="2">
        <v>0</v>
      </c>
      <c r="F280" s="2" t="s">
        <v>59</v>
      </c>
    </row>
    <row r="281" spans="1:6" x14ac:dyDescent="0.25">
      <c r="A281" s="2">
        <v>110</v>
      </c>
      <c r="B281" s="3">
        <v>45910</v>
      </c>
      <c r="C281" s="2" t="s">
        <v>36</v>
      </c>
      <c r="D281" s="2">
        <v>10</v>
      </c>
      <c r="E281" s="2">
        <v>3</v>
      </c>
      <c r="F281" s="2"/>
    </row>
    <row r="282" spans="1:6" x14ac:dyDescent="0.25">
      <c r="A282" s="2">
        <v>110</v>
      </c>
      <c r="B282" s="3">
        <v>45911</v>
      </c>
      <c r="C282" s="2" t="s">
        <v>36</v>
      </c>
      <c r="D282" s="2">
        <v>10</v>
      </c>
      <c r="E282" s="2">
        <v>2</v>
      </c>
      <c r="F282" s="2"/>
    </row>
    <row r="283" spans="1:6" x14ac:dyDescent="0.25">
      <c r="A283" s="2">
        <v>110</v>
      </c>
      <c r="B283" s="3">
        <v>45912</v>
      </c>
      <c r="C283" s="2" t="s">
        <v>36</v>
      </c>
      <c r="D283" s="2">
        <v>10</v>
      </c>
      <c r="E283" s="2">
        <v>1</v>
      </c>
      <c r="F283" s="2"/>
    </row>
    <row r="284" spans="1:6" x14ac:dyDescent="0.25">
      <c r="A284" s="2">
        <v>110</v>
      </c>
      <c r="B284" s="3">
        <v>45913</v>
      </c>
      <c r="C284" s="2" t="s">
        <v>36</v>
      </c>
      <c r="D284" s="2">
        <v>10</v>
      </c>
      <c r="E284" s="2">
        <v>0</v>
      </c>
      <c r="F284" s="2"/>
    </row>
    <row r="285" spans="1:6" x14ac:dyDescent="0.25">
      <c r="A285" s="2">
        <v>110</v>
      </c>
      <c r="B285" s="3">
        <v>45914</v>
      </c>
      <c r="C285" s="2" t="s">
        <v>36</v>
      </c>
      <c r="D285" s="2">
        <v>10</v>
      </c>
      <c r="E285" s="2">
        <v>0</v>
      </c>
      <c r="F285" s="2"/>
    </row>
    <row r="286" spans="1:6" x14ac:dyDescent="0.25">
      <c r="A286" s="2">
        <v>110</v>
      </c>
      <c r="B286" s="3">
        <v>45915</v>
      </c>
      <c r="C286" s="2" t="s">
        <v>38</v>
      </c>
      <c r="D286" s="2">
        <v>0</v>
      </c>
      <c r="E286" s="2">
        <v>0</v>
      </c>
      <c r="F286" s="2" t="s">
        <v>60</v>
      </c>
    </row>
    <row r="287" spans="1:6" x14ac:dyDescent="0.25">
      <c r="A287" s="2">
        <v>110</v>
      </c>
      <c r="B287" s="3">
        <v>45916</v>
      </c>
      <c r="C287" s="2" t="s">
        <v>36</v>
      </c>
      <c r="D287" s="2">
        <v>10</v>
      </c>
      <c r="E287" s="2">
        <v>3</v>
      </c>
      <c r="F287" s="2"/>
    </row>
    <row r="288" spans="1:6" x14ac:dyDescent="0.25">
      <c r="A288" s="2">
        <v>110</v>
      </c>
      <c r="B288" s="3">
        <v>45917</v>
      </c>
      <c r="C288" s="2" t="s">
        <v>36</v>
      </c>
      <c r="D288" s="2">
        <v>10</v>
      </c>
      <c r="E288" s="2">
        <v>0</v>
      </c>
      <c r="F288" s="2"/>
    </row>
    <row r="289" spans="1:6" x14ac:dyDescent="0.25">
      <c r="A289" s="2">
        <v>110</v>
      </c>
      <c r="B289" s="3">
        <v>45918</v>
      </c>
      <c r="C289" s="2" t="s">
        <v>36</v>
      </c>
      <c r="D289" s="2">
        <v>10</v>
      </c>
      <c r="E289" s="2">
        <v>1</v>
      </c>
      <c r="F289" s="2"/>
    </row>
    <row r="290" spans="1:6" x14ac:dyDescent="0.25">
      <c r="A290" s="2">
        <v>110</v>
      </c>
      <c r="B290" s="3">
        <v>45919</v>
      </c>
      <c r="C290" s="2" t="s">
        <v>36</v>
      </c>
      <c r="D290" s="2">
        <v>10</v>
      </c>
      <c r="E290" s="2">
        <v>1</v>
      </c>
      <c r="F290" s="2"/>
    </row>
    <row r="291" spans="1:6" x14ac:dyDescent="0.25">
      <c r="A291" s="2">
        <v>110</v>
      </c>
      <c r="B291" s="3">
        <v>45920</v>
      </c>
      <c r="C291" s="2" t="s">
        <v>36</v>
      </c>
      <c r="D291" s="2">
        <v>10</v>
      </c>
      <c r="E291" s="2">
        <v>3</v>
      </c>
      <c r="F291" s="2"/>
    </row>
    <row r="292" spans="1:6" x14ac:dyDescent="0.25">
      <c r="A292" s="2">
        <v>110</v>
      </c>
      <c r="B292" s="3">
        <v>45921</v>
      </c>
      <c r="C292" s="2" t="s">
        <v>36</v>
      </c>
      <c r="D292" s="2">
        <v>10</v>
      </c>
      <c r="E292" s="2">
        <v>3</v>
      </c>
      <c r="F292" s="2"/>
    </row>
    <row r="293" spans="1:6" x14ac:dyDescent="0.25">
      <c r="A293" s="2">
        <v>110</v>
      </c>
      <c r="B293" s="3">
        <v>45922</v>
      </c>
      <c r="C293" s="2" t="s">
        <v>36</v>
      </c>
      <c r="D293" s="2">
        <v>10</v>
      </c>
      <c r="E293" s="2">
        <v>1</v>
      </c>
      <c r="F293" s="2"/>
    </row>
    <row r="294" spans="1:6" x14ac:dyDescent="0.25">
      <c r="A294" s="2">
        <v>110</v>
      </c>
      <c r="B294" s="3">
        <v>45923</v>
      </c>
      <c r="C294" s="2" t="s">
        <v>36</v>
      </c>
      <c r="D294" s="2">
        <v>10</v>
      </c>
      <c r="E294" s="2">
        <v>3</v>
      </c>
      <c r="F294" s="2"/>
    </row>
    <row r="295" spans="1:6" x14ac:dyDescent="0.25">
      <c r="A295" s="2">
        <v>110</v>
      </c>
      <c r="B295" s="3">
        <v>45924</v>
      </c>
      <c r="C295" s="2" t="s">
        <v>38</v>
      </c>
      <c r="D295" s="2">
        <v>0</v>
      </c>
      <c r="E295" s="2">
        <v>0</v>
      </c>
      <c r="F295" s="2" t="s">
        <v>60</v>
      </c>
    </row>
    <row r="296" spans="1:6" x14ac:dyDescent="0.25">
      <c r="A296" s="2">
        <v>110</v>
      </c>
      <c r="B296" s="3">
        <v>45925</v>
      </c>
      <c r="C296" s="2" t="s">
        <v>36</v>
      </c>
      <c r="D296" s="2">
        <v>10</v>
      </c>
      <c r="E296" s="2">
        <v>1</v>
      </c>
      <c r="F296" s="2"/>
    </row>
    <row r="297" spans="1:6" x14ac:dyDescent="0.25">
      <c r="A297" s="2">
        <v>110</v>
      </c>
      <c r="B297" s="3">
        <v>45926</v>
      </c>
      <c r="C297" s="2" t="s">
        <v>37</v>
      </c>
      <c r="D297" s="2">
        <v>0</v>
      </c>
      <c r="E297" s="2">
        <v>0</v>
      </c>
      <c r="F297" s="2" t="s">
        <v>59</v>
      </c>
    </row>
    <row r="298" spans="1:6" x14ac:dyDescent="0.25">
      <c r="A298" s="2">
        <v>110</v>
      </c>
      <c r="B298" s="3">
        <v>45927</v>
      </c>
      <c r="C298" s="2" t="s">
        <v>36</v>
      </c>
      <c r="D298" s="2">
        <v>10</v>
      </c>
      <c r="E298" s="2">
        <v>1</v>
      </c>
      <c r="F298" s="2"/>
    </row>
    <row r="299" spans="1:6" x14ac:dyDescent="0.25">
      <c r="A299" s="2">
        <v>110</v>
      </c>
      <c r="B299" s="3">
        <v>45928</v>
      </c>
      <c r="C299" s="2" t="s">
        <v>37</v>
      </c>
      <c r="D299" s="2">
        <v>0</v>
      </c>
      <c r="E299" s="2">
        <v>0</v>
      </c>
      <c r="F299" s="2" t="s">
        <v>59</v>
      </c>
    </row>
    <row r="300" spans="1:6" x14ac:dyDescent="0.25">
      <c r="A300" s="2">
        <v>110</v>
      </c>
      <c r="B300" s="3">
        <v>45929</v>
      </c>
      <c r="C300" s="2" t="s">
        <v>37</v>
      </c>
      <c r="D300" s="2">
        <v>0</v>
      </c>
      <c r="E300" s="2">
        <v>0</v>
      </c>
      <c r="F300" s="2" t="s">
        <v>59</v>
      </c>
    </row>
    <row r="301" spans="1:6" x14ac:dyDescent="0.25">
      <c r="A301" s="2">
        <v>110</v>
      </c>
      <c r="B301" s="3">
        <v>45930</v>
      </c>
      <c r="C301" s="2" t="s">
        <v>36</v>
      </c>
      <c r="D301" s="2">
        <v>10</v>
      </c>
      <c r="E301" s="2">
        <v>0</v>
      </c>
      <c r="F301" s="2"/>
    </row>
  </sheetData>
  <autoFilter ref="A1:F301" xr:uid="{CBC5D488-113A-4127-9172-35D8872650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7FC21-A927-42FB-B59B-4B2A04021E1E}">
  <sheetPr codeName="Sheet2"/>
  <dimension ref="A1:B21"/>
  <sheetViews>
    <sheetView zoomScale="147" zoomScaleNormal="147" workbookViewId="0">
      <selection activeCell="D22" sqref="D22"/>
    </sheetView>
  </sheetViews>
  <sheetFormatPr defaultRowHeight="15" x14ac:dyDescent="0.25"/>
  <cols>
    <col min="1" max="1" width="10.140625" bestFit="1" customWidth="1"/>
    <col min="2" max="2" width="29.42578125" bestFit="1" customWidth="1"/>
  </cols>
  <sheetData>
    <row r="1" spans="1:2" x14ac:dyDescent="0.25">
      <c r="A1" s="7" t="s">
        <v>31</v>
      </c>
      <c r="B1" s="7" t="s">
        <v>42</v>
      </c>
    </row>
    <row r="2" spans="1:2" x14ac:dyDescent="0.25">
      <c r="A2" s="6">
        <v>45664</v>
      </c>
      <c r="B2" s="5" t="s">
        <v>43</v>
      </c>
    </row>
    <row r="3" spans="1:2" x14ac:dyDescent="0.25">
      <c r="A3" s="6">
        <v>45682</v>
      </c>
      <c r="B3" s="5" t="s">
        <v>44</v>
      </c>
    </row>
    <row r="4" spans="1:2" x14ac:dyDescent="0.25">
      <c r="A4" s="6">
        <v>45745</v>
      </c>
      <c r="B4" s="5" t="s">
        <v>45</v>
      </c>
    </row>
    <row r="5" spans="1:2" x14ac:dyDescent="0.25">
      <c r="A5" s="6">
        <v>45746</v>
      </c>
      <c r="B5" s="5" t="s">
        <v>45</v>
      </c>
    </row>
    <row r="6" spans="1:2" x14ac:dyDescent="0.25">
      <c r="A6" s="6">
        <v>45747</v>
      </c>
      <c r="B6" s="5" t="s">
        <v>39</v>
      </c>
    </row>
    <row r="7" spans="1:2" x14ac:dyDescent="0.25">
      <c r="A7" s="6">
        <v>45748</v>
      </c>
      <c r="B7" s="5" t="s">
        <v>45</v>
      </c>
    </row>
    <row r="8" spans="1:2" x14ac:dyDescent="0.25">
      <c r="A8" s="6">
        <v>45749</v>
      </c>
      <c r="B8" s="5" t="s">
        <v>45</v>
      </c>
    </row>
    <row r="9" spans="1:2" x14ac:dyDescent="0.25">
      <c r="A9" s="6">
        <v>45768</v>
      </c>
      <c r="B9" s="5" t="s">
        <v>40</v>
      </c>
    </row>
    <row r="10" spans="1:2" x14ac:dyDescent="0.25">
      <c r="A10" s="6">
        <v>45771</v>
      </c>
      <c r="B10" s="5" t="s">
        <v>46</v>
      </c>
    </row>
    <row r="11" spans="1:2" x14ac:dyDescent="0.25">
      <c r="A11" s="6">
        <v>45778</v>
      </c>
      <c r="B11" s="5" t="s">
        <v>41</v>
      </c>
    </row>
    <row r="12" spans="1:2" x14ac:dyDescent="0.25">
      <c r="A12" s="6">
        <v>45813</v>
      </c>
      <c r="B12" s="5" t="s">
        <v>47</v>
      </c>
    </row>
    <row r="13" spans="1:2" x14ac:dyDescent="0.25">
      <c r="A13" s="6">
        <v>45814</v>
      </c>
      <c r="B13" s="5" t="s">
        <v>48</v>
      </c>
    </row>
    <row r="14" spans="1:2" x14ac:dyDescent="0.25">
      <c r="A14" s="6">
        <v>45815</v>
      </c>
      <c r="B14" s="5" t="s">
        <v>49</v>
      </c>
    </row>
    <row r="15" spans="1:2" x14ac:dyDescent="0.25">
      <c r="A15" s="6">
        <v>45816</v>
      </c>
      <c r="B15" s="5" t="s">
        <v>49</v>
      </c>
    </row>
    <row r="16" spans="1:2" x14ac:dyDescent="0.25">
      <c r="A16" s="6">
        <v>45817</v>
      </c>
      <c r="B16" s="5" t="s">
        <v>49</v>
      </c>
    </row>
    <row r="17" spans="1:2" x14ac:dyDescent="0.25">
      <c r="A17" s="6">
        <v>45834</v>
      </c>
      <c r="B17" s="5" t="s">
        <v>50</v>
      </c>
    </row>
    <row r="18" spans="1:2" x14ac:dyDescent="0.25">
      <c r="A18" s="6">
        <v>45841</v>
      </c>
      <c r="B18" s="5" t="s">
        <v>51</v>
      </c>
    </row>
    <row r="19" spans="1:2" x14ac:dyDescent="0.25">
      <c r="A19" s="6">
        <v>45862</v>
      </c>
      <c r="B19" s="5" t="s">
        <v>52</v>
      </c>
    </row>
    <row r="20" spans="1:2" x14ac:dyDescent="0.25">
      <c r="A20" s="6">
        <v>45904</v>
      </c>
      <c r="B20" s="5" t="s">
        <v>53</v>
      </c>
    </row>
    <row r="21" spans="1:2" x14ac:dyDescent="0.25">
      <c r="A21" s="6">
        <v>45936</v>
      </c>
      <c r="B21" s="5"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47BC-CB4C-467B-B923-78819C8EA979}">
  <sheetPr codeName="Sheet4"/>
  <dimension ref="A1:J11"/>
  <sheetViews>
    <sheetView zoomScaleNormal="100" workbookViewId="0">
      <selection activeCell="I8" sqref="I8"/>
    </sheetView>
  </sheetViews>
  <sheetFormatPr defaultRowHeight="15" x14ac:dyDescent="0.25"/>
  <cols>
    <col min="1" max="1" width="12.7109375" bestFit="1" customWidth="1"/>
    <col min="2" max="2" width="15.28515625" bestFit="1" customWidth="1"/>
    <col min="3" max="3" width="11.7109375" bestFit="1" customWidth="1"/>
    <col min="4" max="4" width="13.28515625" bestFit="1" customWidth="1"/>
    <col min="5" max="5" width="12.42578125" bestFit="1" customWidth="1"/>
    <col min="6" max="6" width="11.42578125" bestFit="1" customWidth="1"/>
    <col min="7" max="7" width="10.28515625" bestFit="1" customWidth="1"/>
    <col min="8" max="8" width="17.28515625" bestFit="1" customWidth="1"/>
    <col min="9" max="9" width="17.28515625" customWidth="1"/>
    <col min="10" max="10" width="15.42578125" bestFit="1" customWidth="1"/>
  </cols>
  <sheetData>
    <row r="1" spans="1:10" x14ac:dyDescent="0.25">
      <c r="A1" s="8" t="s">
        <v>0</v>
      </c>
      <c r="B1" s="8" t="s">
        <v>55</v>
      </c>
      <c r="C1" s="8" t="s">
        <v>2</v>
      </c>
      <c r="D1" s="8" t="s">
        <v>56</v>
      </c>
      <c r="E1" s="8" t="s">
        <v>61</v>
      </c>
      <c r="F1" s="8" t="s">
        <v>62</v>
      </c>
      <c r="G1" s="8" t="s">
        <v>63</v>
      </c>
      <c r="H1" s="8" t="s">
        <v>57</v>
      </c>
      <c r="I1" s="8" t="s">
        <v>35</v>
      </c>
      <c r="J1" s="8" t="s">
        <v>58</v>
      </c>
    </row>
    <row r="2" spans="1:10" x14ac:dyDescent="0.25">
      <c r="A2" s="2">
        <v>101</v>
      </c>
      <c r="B2" s="5" t="str">
        <f>VLOOKUP(A2,employees_sample!A2:B11,2,FALSE)</f>
        <v>Ahmed Ali</v>
      </c>
      <c r="C2" s="6" t="str">
        <f>VLOOKUP(B2,employees_sample!B1:C11,2,FALSE)</f>
        <v>Operations</v>
      </c>
      <c r="D2" s="5" t="str">
        <f>TEXT(VLOOKUP(A2,employees_sample!A1:E11,5,FALSE),"mmmm")</f>
        <v>February</v>
      </c>
      <c r="E2" s="2">
        <f>COUNTIFS('Sheat tendance'!A:A, A2, 'Sheat tendance'!C:C, "work")</f>
        <v>20</v>
      </c>
      <c r="F2" s="2">
        <f>COUNTIFS('Sheat tendance'!A:A, A2, 'Sheat tendance'!C:C, "Absent")</f>
        <v>6</v>
      </c>
      <c r="G2" s="2">
        <f>COUNTIFS('Sheat tendance'!A:A, A2, 'Sheat tendance'!C:C, "Leave")</f>
        <v>4</v>
      </c>
      <c r="H2" s="11">
        <f>SUMIFS('Sheat tendance'!D2:D301,'Sheat tendance'!A2:A301,A2,'Sheat tendance'!C2:C301,"WORK")</f>
        <v>200</v>
      </c>
      <c r="I2" s="11">
        <f>SUMIFS('Sheat tendance'!E2:E301,'Sheat tendance'!A2:A301,A2,'Sheat tendance'!C2:C301,"WORK")</f>
        <v>34</v>
      </c>
      <c r="J2" s="10">
        <f>IFERROR(H2/300,0)</f>
        <v>0.66666666666666663</v>
      </c>
    </row>
    <row r="3" spans="1:10" x14ac:dyDescent="0.25">
      <c r="A3" s="2">
        <v>102</v>
      </c>
      <c r="B3" s="5" t="str">
        <f>VLOOKUP(A3,employees_sample!A3:B12,2,FALSE)</f>
        <v>Mona Youssef</v>
      </c>
      <c r="C3" s="6" t="str">
        <f>VLOOKUP(B3,employees_sample!B2:C12,2,FALSE)</f>
        <v>Marketing</v>
      </c>
      <c r="D3" s="5" t="str">
        <f>TEXT(VLOOKUP(A3,employees_sample!A2:E12,5,FALSE),"mmmm")</f>
        <v>July</v>
      </c>
      <c r="E3" s="2">
        <f>COUNTIFS('Sheat tendance'!A:A, A3, 'Sheat tendance'!C:C, "work")</f>
        <v>22</v>
      </c>
      <c r="F3" s="2">
        <f>COUNTIFS('Sheat tendance'!A:A, A3, 'Sheat tendance'!C:C, "Absent")</f>
        <v>6</v>
      </c>
      <c r="G3" s="2">
        <f>COUNTIFS('Sheat tendance'!A:A, A3, 'Sheat tendance'!C:C, "Leave")</f>
        <v>2</v>
      </c>
      <c r="H3" s="11">
        <f>SUMIFS('Sheat tendance'!D3:D302,'Sheat tendance'!A3:A302,A3,'Sheat tendance'!C3:C302,"WORK")</f>
        <v>220</v>
      </c>
      <c r="I3" s="11">
        <f>SUMIFS('Sheat tendance'!E3:E302,'Sheat tendance'!A3:A302,A3,'Sheat tendance'!C3:C302,"WORK")</f>
        <v>27</v>
      </c>
      <c r="J3" s="10">
        <f t="shared" ref="J3:J11" si="0">IFERROR(H3/300,0)</f>
        <v>0.73333333333333328</v>
      </c>
    </row>
    <row r="4" spans="1:10" x14ac:dyDescent="0.25">
      <c r="A4" s="2">
        <v>103</v>
      </c>
      <c r="B4" s="5" t="str">
        <f>VLOOKUP(A4,employees_sample!A4:B13,2,FALSE)</f>
        <v>Karim Hassan</v>
      </c>
      <c r="C4" s="6" t="str">
        <f>VLOOKUP(B4,employees_sample!B3:C13,2,FALSE)</f>
        <v>Finance</v>
      </c>
      <c r="D4" s="5" t="str">
        <f>TEXT(VLOOKUP(A4,employees_sample!A3:E13,5,FALSE),"mmmm")</f>
        <v>November</v>
      </c>
      <c r="E4" s="2">
        <f>COUNTIFS('Sheat tendance'!A:A, A4, 'Sheat tendance'!C:C, "work")</f>
        <v>23</v>
      </c>
      <c r="F4" s="2">
        <f>COUNTIFS('Sheat tendance'!A:A, A4, 'Sheat tendance'!C:C, "Absent")</f>
        <v>4</v>
      </c>
      <c r="G4" s="2">
        <f>COUNTIFS('Sheat tendance'!A:A, A4, 'Sheat tendance'!C:C, "Leave")</f>
        <v>3</v>
      </c>
      <c r="H4" s="11">
        <f>SUMIFS('Sheat tendance'!D4:D303,'Sheat tendance'!A4:A303,A4,'Sheat tendance'!C4:C303,"WORK")</f>
        <v>230</v>
      </c>
      <c r="I4" s="11">
        <f>SUMIFS('Sheat tendance'!E4:E303,'Sheat tendance'!A4:A303,A4,'Sheat tendance'!C4:C303,"WORK")</f>
        <v>30</v>
      </c>
      <c r="J4" s="10">
        <f t="shared" si="0"/>
        <v>0.76666666666666672</v>
      </c>
    </row>
    <row r="5" spans="1:10" x14ac:dyDescent="0.25">
      <c r="A5" s="2">
        <v>104</v>
      </c>
      <c r="B5" s="5" t="str">
        <f>VLOOKUP(A5,employees_sample!A5:B14,2,FALSE)</f>
        <v>Salma Adel</v>
      </c>
      <c r="C5" s="6" t="str">
        <f>VLOOKUP(B5,employees_sample!B4:C14,2,FALSE)</f>
        <v>IT</v>
      </c>
      <c r="D5" s="5" t="str">
        <f>TEXT(VLOOKUP(A5,employees_sample!A4:E14,5,FALSE),"mmmm")</f>
        <v>May</v>
      </c>
      <c r="E5" s="2">
        <f>COUNTIFS('Sheat tendance'!A:A, A5, 'Sheat tendance'!C:C, "work")</f>
        <v>20</v>
      </c>
      <c r="F5" s="2">
        <f>COUNTIFS('Sheat tendance'!A:A, A5, 'Sheat tendance'!C:C, "Absent")</f>
        <v>6</v>
      </c>
      <c r="G5" s="2">
        <f>COUNTIFS('Sheat tendance'!A:A, A5, 'Sheat tendance'!C:C, "Leave")</f>
        <v>4</v>
      </c>
      <c r="H5" s="11">
        <f>SUMIFS('Sheat tendance'!D5:D304,'Sheat tendance'!A5:A304,A5,'Sheat tendance'!C5:C304,"WORK")</f>
        <v>200</v>
      </c>
      <c r="I5" s="11">
        <f>SUMIFS('Sheat tendance'!E5:E304,'Sheat tendance'!A5:A304,A5,'Sheat tendance'!C5:C304,"WORK")</f>
        <v>27</v>
      </c>
      <c r="J5" s="10">
        <f t="shared" si="0"/>
        <v>0.66666666666666663</v>
      </c>
    </row>
    <row r="6" spans="1:10" x14ac:dyDescent="0.25">
      <c r="A6" s="2">
        <v>105</v>
      </c>
      <c r="B6" s="5" t="str">
        <f>VLOOKUP(A6,employees_sample!A6:B15,2,FALSE)</f>
        <v>Hany Fawzy</v>
      </c>
      <c r="C6" s="6" t="str">
        <f>VLOOKUP(B6,employees_sample!B5:C15,2,FALSE)</f>
        <v>HR</v>
      </c>
      <c r="D6" s="5" t="str">
        <f>TEXT(VLOOKUP(A6,employees_sample!A5:E15,5,FALSE),"mmmm")</f>
        <v>March</v>
      </c>
      <c r="E6" s="2">
        <f>COUNTIFS('Sheat tendance'!A:A, A6, 'Sheat tendance'!C:C, "work")</f>
        <v>17</v>
      </c>
      <c r="F6" s="2">
        <f>COUNTIFS('Sheat tendance'!A:A, A6, 'Sheat tendance'!C:C, "Absent")</f>
        <v>11</v>
      </c>
      <c r="G6" s="2">
        <f>COUNTIFS('Sheat tendance'!A:A, A6, 'Sheat tendance'!C:C, "Leave")</f>
        <v>2</v>
      </c>
      <c r="H6" s="11">
        <f>SUMIFS('Sheat tendance'!D6:D305,'Sheat tendance'!A6:A305,A6,'Sheat tendance'!C6:C305,"WORK")</f>
        <v>170</v>
      </c>
      <c r="I6" s="11">
        <f>SUMIFS('Sheat tendance'!E6:E305,'Sheat tendance'!A6:A305,A6,'Sheat tendance'!C6:C305,"WORK")</f>
        <v>15</v>
      </c>
      <c r="J6" s="10">
        <f t="shared" si="0"/>
        <v>0.56666666666666665</v>
      </c>
    </row>
    <row r="7" spans="1:10" x14ac:dyDescent="0.25">
      <c r="A7" s="2">
        <v>106</v>
      </c>
      <c r="B7" s="5" t="str">
        <f>VLOOKUP(A7,employees_sample!A7:B16,2,FALSE)</f>
        <v>Nour Samir</v>
      </c>
      <c r="C7" s="6" t="str">
        <f>VLOOKUP(B7,employees_sample!B6:C16,2,FALSE)</f>
        <v>Operations</v>
      </c>
      <c r="D7" s="5" t="str">
        <f>TEXT(VLOOKUP(A7,employees_sample!A6:E16,5,FALSE),"mmmm")</f>
        <v>January</v>
      </c>
      <c r="E7" s="2">
        <f>COUNTIFS('Sheat tendance'!A:A, A7, 'Sheat tendance'!C:C, "work")</f>
        <v>21</v>
      </c>
      <c r="F7" s="2">
        <f>COUNTIFS('Sheat tendance'!A:A, A7, 'Sheat tendance'!C:C, "Absent")</f>
        <v>6</v>
      </c>
      <c r="G7" s="2">
        <f>COUNTIFS('Sheat tendance'!A:A, A7, 'Sheat tendance'!C:C, "Leave")</f>
        <v>3</v>
      </c>
      <c r="H7" s="11">
        <f>SUMIFS('Sheat tendance'!D7:D306,'Sheat tendance'!A7:A306,A7,'Sheat tendance'!C7:C306,"WORK")</f>
        <v>210</v>
      </c>
      <c r="I7" s="11">
        <f>SUMIFS('Sheat tendance'!E7:E306,'Sheat tendance'!A7:A306,A7,'Sheat tendance'!C7:C306,"WORK")</f>
        <v>27</v>
      </c>
      <c r="J7" s="10">
        <f t="shared" si="0"/>
        <v>0.7</v>
      </c>
    </row>
    <row r="8" spans="1:10" x14ac:dyDescent="0.25">
      <c r="A8" s="2">
        <v>107</v>
      </c>
      <c r="B8" s="5" t="str">
        <f>VLOOKUP(A8,employees_sample!A8:B17,2,FALSE)</f>
        <v>Omar Farouk</v>
      </c>
      <c r="C8" s="6" t="str">
        <f>VLOOKUP(B8,employees_sample!B7:C17,2,FALSE)</f>
        <v>Marketing</v>
      </c>
      <c r="D8" s="5" t="str">
        <f>TEXT(VLOOKUP(A8,employees_sample!A7:E17,5,FALSE),"mmmm")</f>
        <v>June</v>
      </c>
      <c r="E8" s="2">
        <f>COUNTIFS('Sheat tendance'!A:A, A8, 'Sheat tendance'!C:C, "work")</f>
        <v>25</v>
      </c>
      <c r="F8" s="2">
        <f>COUNTIFS('Sheat tendance'!A:A, A8, 'Sheat tendance'!C:C, "Absent")</f>
        <v>3</v>
      </c>
      <c r="G8" s="2">
        <f>COUNTIFS('Sheat tendance'!A:A, A8, 'Sheat tendance'!C:C, "Leave")</f>
        <v>2</v>
      </c>
      <c r="H8" s="11">
        <f>SUMIFS('Sheat tendance'!D8:D307,'Sheat tendance'!A8:A307,A8,'Sheat tendance'!C8:C307,"WORK")</f>
        <v>250</v>
      </c>
      <c r="I8" s="11">
        <f>SUMIFS('Sheat tendance'!E8:E307,'Sheat tendance'!A8:A307,A8,'Sheat tendance'!C8:C307,"WORK")</f>
        <v>46</v>
      </c>
      <c r="J8" s="10">
        <f t="shared" si="0"/>
        <v>0.83333333333333337</v>
      </c>
    </row>
    <row r="9" spans="1:10" x14ac:dyDescent="0.25">
      <c r="A9" s="2">
        <v>108</v>
      </c>
      <c r="B9" s="5" t="str">
        <f>VLOOKUP(A9,employees_sample!A9:B18,2,FALSE)</f>
        <v>Laila Nader</v>
      </c>
      <c r="C9" s="6" t="str">
        <f>VLOOKUP(B9,employees_sample!B8:C18,2,FALSE)</f>
        <v>Finance</v>
      </c>
      <c r="D9" s="5" t="str">
        <f>TEXT(VLOOKUP(A9,employees_sample!A8:E18,5,FALSE),"mmmm")</f>
        <v>February</v>
      </c>
      <c r="E9" s="2">
        <f>COUNTIFS('Sheat tendance'!A:A, A9, 'Sheat tendance'!C:C, "work")</f>
        <v>22</v>
      </c>
      <c r="F9" s="2">
        <f>COUNTIFS('Sheat tendance'!A:A, A9, 'Sheat tendance'!C:C, "Absent")</f>
        <v>3</v>
      </c>
      <c r="G9" s="2">
        <f>COUNTIFS('Sheat tendance'!A:A, A9, 'Sheat tendance'!C:C, "Leave")</f>
        <v>5</v>
      </c>
      <c r="H9" s="11">
        <f>SUMIFS('Sheat tendance'!D9:D308,'Sheat tendance'!A9:A308,A9,'Sheat tendance'!C9:C308,"WORK")</f>
        <v>220</v>
      </c>
      <c r="I9" s="11">
        <f>SUMIFS('Sheat tendance'!E9:E308,'Sheat tendance'!A9:A308,A9,'Sheat tendance'!C9:C308,"WORK")</f>
        <v>29</v>
      </c>
      <c r="J9" s="10">
        <f t="shared" si="0"/>
        <v>0.73333333333333328</v>
      </c>
    </row>
    <row r="10" spans="1:10" x14ac:dyDescent="0.25">
      <c r="A10" s="2">
        <v>109</v>
      </c>
      <c r="B10" s="5" t="str">
        <f>VLOOKUP(A10,employees_sample!A10:B19,2,FALSE)</f>
        <v>Youssef Zaki</v>
      </c>
      <c r="C10" s="6" t="str">
        <f>VLOOKUP(B10,employees_sample!B9:C19,2,FALSE)</f>
        <v>IT</v>
      </c>
      <c r="D10" s="5" t="str">
        <f>TEXT(VLOOKUP(A10,employees_sample!A9:E19,5,FALSE),"mmmm")</f>
        <v>September</v>
      </c>
      <c r="E10" s="2">
        <f>COUNTIFS('Sheat tendance'!A:A, A10, 'Sheat tendance'!C:C, "work")</f>
        <v>20</v>
      </c>
      <c r="F10" s="2">
        <f>COUNTIFS('Sheat tendance'!A:A, A10, 'Sheat tendance'!C:C, "Absent")</f>
        <v>6</v>
      </c>
      <c r="G10" s="2">
        <f>COUNTIFS('Sheat tendance'!A:A, A10, 'Sheat tendance'!C:C, "Leave")</f>
        <v>4</v>
      </c>
      <c r="H10" s="11">
        <f>SUMIFS('Sheat tendance'!D10:D309,'Sheat tendance'!A10:A309,A10,'Sheat tendance'!C10:C309,"WORK")</f>
        <v>200</v>
      </c>
      <c r="I10" s="11">
        <f>SUMIFS('Sheat tendance'!E10:E309,'Sheat tendance'!A10:A309,A10,'Sheat tendance'!C10:C309,"WORK")</f>
        <v>32</v>
      </c>
      <c r="J10" s="10">
        <f t="shared" si="0"/>
        <v>0.66666666666666663</v>
      </c>
    </row>
    <row r="11" spans="1:10" x14ac:dyDescent="0.25">
      <c r="A11" s="2">
        <v>110</v>
      </c>
      <c r="B11" s="5" t="str">
        <f>VLOOKUP(A11,employees_sample!A11:B20,2,FALSE)</f>
        <v>Rana Magdy</v>
      </c>
      <c r="C11" s="6" t="str">
        <f>VLOOKUP(B11,employees_sample!B10:C20,2,FALSE)</f>
        <v>HR</v>
      </c>
      <c r="D11" s="5" t="str">
        <f>TEXT(VLOOKUP(A11,employees_sample!A10:E20,5,FALSE),"mmmm")</f>
        <v>December</v>
      </c>
      <c r="E11" s="2">
        <f>COUNTIFS('Sheat tendance'!A:A, A11, 'Sheat tendance'!C:C, "work")</f>
        <v>20</v>
      </c>
      <c r="F11" s="2">
        <f>COUNTIFS('Sheat tendance'!A:A, A11, 'Sheat tendance'!C:C, "Absent")</f>
        <v>5</v>
      </c>
      <c r="G11" s="2">
        <f>COUNTIFS('Sheat tendance'!A:A, A11, 'Sheat tendance'!C:C, "Leave")</f>
        <v>5</v>
      </c>
      <c r="H11" s="11">
        <f>SUMIFS('Sheat tendance'!D11:D310,'Sheat tendance'!A11:A310,A11,'Sheat tendance'!C11:C310,"WORK")</f>
        <v>200</v>
      </c>
      <c r="I11" s="11">
        <f>SUMIFS('Sheat tendance'!E11:E310,'Sheat tendance'!A11:A310,A11,'Sheat tendance'!C11:C310,"WORK")</f>
        <v>30</v>
      </c>
      <c r="J11" s="10">
        <f t="shared" si="0"/>
        <v>0.66666666666666663</v>
      </c>
    </row>
  </sheetData>
  <conditionalFormatting sqref="J2:J11">
    <cfRule type="colorScale" priority="1">
      <colorScale>
        <cfvo type="percent" val="0"/>
        <cfvo type="percentile" val="50"/>
        <cfvo type="percent" val="100"/>
        <color rgb="FFF8696B"/>
        <color rgb="FFFFEB84"/>
        <color rgb="FF63BE7B"/>
      </colorScale>
    </cfRule>
    <cfRule type="colorScale" priority="2">
      <colorScale>
        <cfvo type="percent" val="0"/>
        <cfvo type="percentile" val="50"/>
        <cfvo type="percent" val="100"/>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707F8-6EC4-4169-8124-672A6A1503A9}">
  <sheetPr codeName="Sheet5"/>
  <dimension ref="A1:E17"/>
  <sheetViews>
    <sheetView zoomScaleNormal="100" workbookViewId="0">
      <selection activeCell="E30" sqref="E30"/>
    </sheetView>
  </sheetViews>
  <sheetFormatPr defaultRowHeight="15" x14ac:dyDescent="0.25"/>
  <cols>
    <col min="1" max="1" width="17.140625" bestFit="1" customWidth="1"/>
    <col min="2" max="2" width="17.5703125" bestFit="1" customWidth="1"/>
    <col min="3" max="3" width="18.140625" bestFit="1" customWidth="1"/>
    <col min="4" max="4" width="25" bestFit="1" customWidth="1"/>
    <col min="5" max="30" width="26.28515625" bestFit="1" customWidth="1"/>
    <col min="31" max="31" width="30.140625" bestFit="1" customWidth="1"/>
    <col min="32" max="32" width="31.28515625" bestFit="1" customWidth="1"/>
    <col min="33" max="33" width="28.5703125" bestFit="1" customWidth="1"/>
  </cols>
  <sheetData>
    <row r="1" spans="1:5" x14ac:dyDescent="0.25">
      <c r="A1" s="12" t="s">
        <v>2</v>
      </c>
      <c r="B1" s="12" t="s">
        <v>55</v>
      </c>
      <c r="C1" t="s">
        <v>67</v>
      </c>
      <c r="D1" t="s">
        <v>66</v>
      </c>
      <c r="E1" t="s">
        <v>64</v>
      </c>
    </row>
    <row r="2" spans="1:5" x14ac:dyDescent="0.25">
      <c r="A2" t="s">
        <v>13</v>
      </c>
      <c r="B2" t="s">
        <v>12</v>
      </c>
      <c r="C2" s="19">
        <v>1</v>
      </c>
      <c r="D2" s="13">
        <v>230</v>
      </c>
      <c r="E2" s="14">
        <v>0.76666666666666672</v>
      </c>
    </row>
    <row r="3" spans="1:5" x14ac:dyDescent="0.25">
      <c r="B3" t="s">
        <v>25</v>
      </c>
      <c r="C3" s="19">
        <v>1</v>
      </c>
      <c r="D3" s="13">
        <v>220</v>
      </c>
      <c r="E3" s="14">
        <v>0.73333333333333328</v>
      </c>
    </row>
    <row r="4" spans="1:5" x14ac:dyDescent="0.25">
      <c r="A4" t="s">
        <v>68</v>
      </c>
      <c r="C4" s="19">
        <v>2</v>
      </c>
      <c r="D4" s="13">
        <v>450</v>
      </c>
      <c r="E4" s="14">
        <v>0.75</v>
      </c>
    </row>
    <row r="5" spans="1:5" x14ac:dyDescent="0.25">
      <c r="A5" t="s">
        <v>19</v>
      </c>
      <c r="B5" t="s">
        <v>18</v>
      </c>
      <c r="C5" s="19">
        <v>1</v>
      </c>
      <c r="D5" s="13">
        <v>170</v>
      </c>
      <c r="E5" s="14">
        <v>0.56666666666666665</v>
      </c>
    </row>
    <row r="6" spans="1:5" x14ac:dyDescent="0.25">
      <c r="B6" t="s">
        <v>29</v>
      </c>
      <c r="C6" s="19">
        <v>1</v>
      </c>
      <c r="D6" s="13">
        <v>200</v>
      </c>
      <c r="E6" s="14">
        <v>0.66666666666666663</v>
      </c>
    </row>
    <row r="7" spans="1:5" x14ac:dyDescent="0.25">
      <c r="A7" t="s">
        <v>69</v>
      </c>
      <c r="C7" s="19">
        <v>2</v>
      </c>
      <c r="D7" s="13">
        <v>370</v>
      </c>
      <c r="E7" s="14">
        <v>0.6166666666666667</v>
      </c>
    </row>
    <row r="8" spans="1:5" x14ac:dyDescent="0.25">
      <c r="A8" t="s">
        <v>16</v>
      </c>
      <c r="B8" t="s">
        <v>15</v>
      </c>
      <c r="C8" s="19">
        <v>1</v>
      </c>
      <c r="D8" s="13">
        <v>200</v>
      </c>
      <c r="E8" s="14">
        <v>0.66666666666666663</v>
      </c>
    </row>
    <row r="9" spans="1:5" x14ac:dyDescent="0.25">
      <c r="B9" t="s">
        <v>27</v>
      </c>
      <c r="C9" s="19">
        <v>1</v>
      </c>
      <c r="D9" s="13">
        <v>200</v>
      </c>
      <c r="E9" s="14">
        <v>0.66666666666666663</v>
      </c>
    </row>
    <row r="10" spans="1:5" x14ac:dyDescent="0.25">
      <c r="A10" t="s">
        <v>70</v>
      </c>
      <c r="C10" s="19">
        <v>2</v>
      </c>
      <c r="D10" s="13">
        <v>400</v>
      </c>
      <c r="E10" s="14">
        <v>0.66666666666666663</v>
      </c>
    </row>
    <row r="11" spans="1:5" x14ac:dyDescent="0.25">
      <c r="A11" t="s">
        <v>10</v>
      </c>
      <c r="B11" t="s">
        <v>9</v>
      </c>
      <c r="C11" s="19">
        <v>1</v>
      </c>
      <c r="D11" s="13">
        <v>220</v>
      </c>
      <c r="E11" s="14">
        <v>0.73333333333333328</v>
      </c>
    </row>
    <row r="12" spans="1:5" x14ac:dyDescent="0.25">
      <c r="B12" t="s">
        <v>23</v>
      </c>
      <c r="C12" s="19">
        <v>1</v>
      </c>
      <c r="D12" s="13">
        <v>250</v>
      </c>
      <c r="E12" s="14">
        <v>0.83333333333333337</v>
      </c>
    </row>
    <row r="13" spans="1:5" x14ac:dyDescent="0.25">
      <c r="A13" t="s">
        <v>71</v>
      </c>
      <c r="C13" s="19">
        <v>2</v>
      </c>
      <c r="D13" s="13">
        <v>470</v>
      </c>
      <c r="E13" s="14">
        <v>0.78333333333333333</v>
      </c>
    </row>
    <row r="14" spans="1:5" x14ac:dyDescent="0.25">
      <c r="A14" t="s">
        <v>7</v>
      </c>
      <c r="B14" t="s">
        <v>6</v>
      </c>
      <c r="C14" s="19">
        <v>1</v>
      </c>
      <c r="D14" s="13">
        <v>200</v>
      </c>
      <c r="E14" s="14">
        <v>0.66666666666666663</v>
      </c>
    </row>
    <row r="15" spans="1:5" x14ac:dyDescent="0.25">
      <c r="B15" t="s">
        <v>21</v>
      </c>
      <c r="C15" s="19">
        <v>1</v>
      </c>
      <c r="D15" s="13">
        <v>210</v>
      </c>
      <c r="E15" s="14">
        <v>0.7</v>
      </c>
    </row>
    <row r="16" spans="1:5" x14ac:dyDescent="0.25">
      <c r="A16" t="s">
        <v>72</v>
      </c>
      <c r="C16" s="19">
        <v>2</v>
      </c>
      <c r="D16" s="13">
        <v>410</v>
      </c>
      <c r="E16" s="14">
        <v>0.68333333333333335</v>
      </c>
    </row>
    <row r="17" spans="1:5" x14ac:dyDescent="0.25">
      <c r="A17" t="s">
        <v>65</v>
      </c>
      <c r="C17" s="19">
        <v>10</v>
      </c>
      <c r="D17" s="13">
        <v>2100</v>
      </c>
      <c r="E17" s="14">
        <v>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ECE21-9A89-4A81-A879-AF06BADB927C}">
  <dimension ref="A1:B5"/>
  <sheetViews>
    <sheetView workbookViewId="0"/>
  </sheetViews>
  <sheetFormatPr defaultRowHeight="15" x14ac:dyDescent="0.25"/>
  <cols>
    <col min="1" max="1" width="13.140625" bestFit="1" customWidth="1"/>
    <col min="2" max="2" width="26.28515625" bestFit="1" customWidth="1"/>
  </cols>
  <sheetData>
    <row r="1" spans="1:2" x14ac:dyDescent="0.25">
      <c r="A1" s="12" t="s">
        <v>73</v>
      </c>
      <c r="B1" t="s">
        <v>64</v>
      </c>
    </row>
    <row r="2" spans="1:2" x14ac:dyDescent="0.25">
      <c r="A2" s="17" t="s">
        <v>18</v>
      </c>
      <c r="B2" s="14">
        <v>0.56666666666666665</v>
      </c>
    </row>
    <row r="3" spans="1:2" x14ac:dyDescent="0.25">
      <c r="A3" s="17" t="s">
        <v>29</v>
      </c>
      <c r="B3" s="14">
        <v>0.66666666666666663</v>
      </c>
    </row>
    <row r="4" spans="1:2" x14ac:dyDescent="0.25">
      <c r="A4" s="17" t="s">
        <v>15</v>
      </c>
      <c r="B4" s="14">
        <v>0.66666666666666663</v>
      </c>
    </row>
    <row r="5" spans="1:2" x14ac:dyDescent="0.25">
      <c r="A5" s="17" t="s">
        <v>65</v>
      </c>
      <c r="B5" s="14">
        <v>0.6333333333333333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423D-BAA6-4E1D-BD27-274750F6A5B4}">
  <dimension ref="A1:B5"/>
  <sheetViews>
    <sheetView workbookViewId="0">
      <selection activeCell="C6" sqref="C6"/>
    </sheetView>
  </sheetViews>
  <sheetFormatPr defaultRowHeight="15" x14ac:dyDescent="0.25"/>
  <cols>
    <col min="1" max="1" width="13.140625" bestFit="1" customWidth="1"/>
    <col min="2" max="2" width="26.28515625" bestFit="1" customWidth="1"/>
  </cols>
  <sheetData>
    <row r="1" spans="1:2" x14ac:dyDescent="0.25">
      <c r="A1" s="12" t="s">
        <v>73</v>
      </c>
      <c r="B1" t="s">
        <v>64</v>
      </c>
    </row>
    <row r="2" spans="1:2" x14ac:dyDescent="0.25">
      <c r="A2" s="17" t="s">
        <v>23</v>
      </c>
      <c r="B2" s="14">
        <v>0.83333333333333337</v>
      </c>
    </row>
    <row r="3" spans="1:2" x14ac:dyDescent="0.25">
      <c r="A3" s="17" t="s">
        <v>12</v>
      </c>
      <c r="B3" s="14">
        <v>0.76666666666666672</v>
      </c>
    </row>
    <row r="4" spans="1:2" x14ac:dyDescent="0.25">
      <c r="A4" s="17" t="s">
        <v>25</v>
      </c>
      <c r="B4" s="14">
        <v>0.73333333333333328</v>
      </c>
    </row>
    <row r="5" spans="1:2" x14ac:dyDescent="0.25">
      <c r="A5" s="17" t="s">
        <v>65</v>
      </c>
      <c r="B5" s="14">
        <v>0.77777777777777779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ED531-B6A7-4F0D-950D-431A57F4648A}">
  <dimension ref="K1:R35"/>
  <sheetViews>
    <sheetView showGridLines="0" tabSelected="1" zoomScale="85" zoomScaleNormal="85" workbookViewId="0">
      <selection activeCell="S1" sqref="S1:XFD1048576"/>
    </sheetView>
  </sheetViews>
  <sheetFormatPr defaultColWidth="0" defaultRowHeight="15" zeroHeight="1" x14ac:dyDescent="0.25"/>
  <cols>
    <col min="1" max="10" width="9.140625" customWidth="1"/>
    <col min="11" max="18" width="9.140625" style="18" customWidth="1"/>
    <col min="19"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employees_sample</vt:lpstr>
      <vt:lpstr>Sheat tendance</vt:lpstr>
      <vt:lpstr>holidays_egypt_2025</vt:lpstr>
      <vt:lpstr>Monthly_Agg</vt:lpstr>
      <vt:lpstr>Pivot table all the employees</vt:lpstr>
      <vt:lpstr>The least employed employee</vt:lpstr>
      <vt:lpstr>Most employed employee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wadea</dc:creator>
  <cp:lastModifiedBy>wadea tawfik</cp:lastModifiedBy>
  <dcterms:created xsi:type="dcterms:W3CDTF">2025-09-05T09:04:17Z</dcterms:created>
  <dcterms:modified xsi:type="dcterms:W3CDTF">2025-09-05T19:15:03Z</dcterms:modified>
</cp:coreProperties>
</file>