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20" yWindow="0" windowWidth="21680" windowHeight="14140" tabRatio="500"/>
  </bookViews>
  <sheets>
    <sheet name="Account" sheetId="2" r:id="rId1"/>
    <sheet name="Student" sheetId="3" r:id="rId2"/>
    <sheet name="Account(old version)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K10" i="3"/>
  <c r="F10" i="3"/>
  <c r="D10" i="3"/>
  <c r="N8" i="3"/>
  <c r="N7" i="3"/>
  <c r="N6" i="3"/>
  <c r="M15" i="2"/>
  <c r="K15" i="2"/>
  <c r="F15" i="2"/>
  <c r="D15" i="2"/>
  <c r="N12" i="2"/>
  <c r="O12" i="2"/>
  <c r="X25" i="2"/>
  <c r="X24" i="2"/>
  <c r="O25" i="2"/>
  <c r="O24" i="2"/>
  <c r="O36" i="1"/>
  <c r="I36" i="1"/>
  <c r="D36" i="1"/>
  <c r="V14" i="2"/>
  <c r="T14" i="2"/>
  <c r="X11" i="2"/>
  <c r="W11" i="2"/>
  <c r="X10" i="2"/>
  <c r="W10" i="2"/>
  <c r="X9" i="2"/>
  <c r="W9" i="2"/>
  <c r="X8" i="2"/>
  <c r="W8" i="2"/>
  <c r="M14" i="2"/>
  <c r="K14" i="2"/>
  <c r="O11" i="2"/>
  <c r="N11" i="2"/>
  <c r="O10" i="2"/>
  <c r="N10" i="2"/>
  <c r="O9" i="2"/>
  <c r="N9" i="2"/>
  <c r="O8" i="2"/>
  <c r="N8" i="2"/>
  <c r="F14" i="2"/>
  <c r="D14" i="2"/>
  <c r="N25" i="2"/>
  <c r="W25" i="2"/>
  <c r="N24" i="2"/>
  <c r="W24" i="2"/>
  <c r="AC8" i="1"/>
  <c r="AC16" i="1"/>
  <c r="W16" i="1"/>
  <c r="W8" i="1"/>
  <c r="K34" i="1"/>
  <c r="Q34" i="1"/>
  <c r="Q25" i="1"/>
  <c r="K25" i="1"/>
  <c r="Q16" i="1"/>
  <c r="K16" i="1"/>
  <c r="Q8" i="1"/>
  <c r="K8" i="1"/>
</calcChain>
</file>

<file path=xl/comments1.xml><?xml version="1.0" encoding="utf-8"?>
<comments xmlns="http://schemas.openxmlformats.org/spreadsheetml/2006/main">
  <authors>
    <author>Parker</author>
  </authors>
  <commentList>
    <comment ref="A12" authorId="0">
      <text>
        <r>
          <rPr>
            <b/>
            <sz val="9"/>
            <color indexed="81"/>
            <rFont val="Calibri"/>
            <family val="2"/>
          </rPr>
          <t>Maria:</t>
        </r>
        <r>
          <rPr>
            <sz val="9"/>
            <color indexed="81"/>
            <rFont val="Calibri"/>
            <family val="2"/>
          </rPr>
          <t xml:space="preserve">
This is a very artificial version. The program 
complexity is as in other versions,but there is little to prove  (transfer() has ensures true)</t>
        </r>
      </text>
    </comment>
  </commentList>
</comments>
</file>

<file path=xl/sharedStrings.xml><?xml version="1.0" encoding="utf-8"?>
<sst xmlns="http://schemas.openxmlformats.org/spreadsheetml/2006/main" count="214" uniqueCount="38">
  <si>
    <t>concrete</t>
  </si>
  <si>
    <t>cached</t>
  </si>
  <si>
    <t>full</t>
  </si>
  <si>
    <t>completely abstract</t>
  </si>
  <si>
    <t>abstract pre, post and inv</t>
  </si>
  <si>
    <t>Version 0 (simple update/undoUpdate, no overdraft check)</t>
  </si>
  <si>
    <t>Version 1 (overdraft check)</t>
  </si>
  <si>
    <t>Version 2 (overdraft check + daily limit)</t>
  </si>
  <si>
    <t>transfer()</t>
  </si>
  <si>
    <t>uses update() and undoUpdate</t>
  </si>
  <si>
    <t>has no loops, but a lot of branching</t>
  </si>
  <si>
    <t>nodes</t>
  </si>
  <si>
    <t>branches</t>
  </si>
  <si>
    <t>reused</t>
  </si>
  <si>
    <t>Version 3 (overdraft check + fee pro operation)</t>
  </si>
  <si>
    <t>Another strategy (with cuts and splits)</t>
  </si>
  <si>
    <t>Note: dramatic increase in branches, if the strategy uses cuts and splits</t>
  </si>
  <si>
    <t>Note 2: when cuts and splits not excluded, abstract assignables have even more influence over increase of nodes and branches</t>
  </si>
  <si>
    <t>time (ms)</t>
  </si>
  <si>
    <r>
      <t xml:space="preserve">Method </t>
    </r>
    <r>
      <rPr>
        <b/>
        <sz val="12"/>
        <color theme="1"/>
        <rFont val="Calibri"/>
        <family val="2"/>
        <scheme val="minor"/>
      </rPr>
      <t>transfer()</t>
    </r>
  </si>
  <si>
    <t>Version 1 (with overdraft check)</t>
  </si>
  <si>
    <t>Version 0 (without overdraft check)</t>
  </si>
  <si>
    <t>Total for productline</t>
  </si>
  <si>
    <t>uses update(), undoUpdate() and isLocked()</t>
  </si>
  <si>
    <t>Total for product line</t>
  </si>
  <si>
    <t>Version 4 (very simple specif)</t>
  </si>
  <si>
    <t>Total for product line (V0-V3)</t>
  </si>
  <si>
    <t>Total for product line (V0-V4)</t>
  </si>
  <si>
    <t xml:space="preserve">Account product line, as </t>
  </si>
  <si>
    <t>Not optimized strategy (with cuts and splits)</t>
  </si>
  <si>
    <t>time</t>
  </si>
  <si>
    <t>Optimized search strategy</t>
  </si>
  <si>
    <t>method passed()</t>
  </si>
  <si>
    <t>uses computeGrade()</t>
  </si>
  <si>
    <t>has a loop</t>
  </si>
  <si>
    <t>Version 1(bonus always counts)</t>
  </si>
  <si>
    <t>Version 2 (bonus counts conditionally)</t>
  </si>
  <si>
    <t>Version 3 (bonus never 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</si>
</sst>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9" fontId="5" fillId="0" borderId="0" xfId="0" applyNumberFormat="1" applyFont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0" xfId="75"/>
    <xf numFmtId="0" fontId="7" fillId="2" borderId="0" xfId="74"/>
    <xf numFmtId="0" fontId="0" fillId="0" borderId="0" xfId="0" applyFont="1"/>
  </cellXfs>
  <cellStyles count="106">
    <cellStyle name="Bad" xfId="75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Good" xfId="74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C18" sqref="C18"/>
    </sheetView>
  </sheetViews>
  <sheetFormatPr baseColWidth="10" defaultRowHeight="15" x14ac:dyDescent="0"/>
  <sheetData>
    <row r="1" spans="1:24">
      <c r="A1" t="s">
        <v>19</v>
      </c>
    </row>
    <row r="2" spans="1:24">
      <c r="A2" t="s">
        <v>23</v>
      </c>
    </row>
    <row r="3" spans="1:24">
      <c r="A3" t="s">
        <v>10</v>
      </c>
      <c r="D3" s="10"/>
      <c r="E3" s="10"/>
      <c r="F3" s="10"/>
      <c r="G3" s="10"/>
      <c r="H3" s="11" t="s">
        <v>31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5" spans="1:24">
      <c r="D5" s="12" t="s">
        <v>0</v>
      </c>
      <c r="E5" s="12"/>
      <c r="F5" s="12"/>
      <c r="H5" s="12" t="s">
        <v>3</v>
      </c>
      <c r="I5" s="12"/>
      <c r="J5" s="12"/>
      <c r="K5" s="12"/>
      <c r="L5" s="12"/>
      <c r="M5" s="12"/>
      <c r="N5" s="12"/>
      <c r="O5" s="12"/>
      <c r="Q5" s="12" t="s">
        <v>4</v>
      </c>
      <c r="R5" s="12"/>
      <c r="S5" s="12"/>
      <c r="T5" s="12"/>
      <c r="U5" s="12"/>
      <c r="V5" s="12"/>
      <c r="W5" s="12"/>
      <c r="X5" s="12"/>
    </row>
    <row r="6" spans="1:24">
      <c r="D6" s="13" t="s">
        <v>2</v>
      </c>
      <c r="E6" s="13"/>
      <c r="F6" s="13"/>
      <c r="H6" s="13" t="s">
        <v>1</v>
      </c>
      <c r="I6" s="13"/>
      <c r="J6" s="13"/>
      <c r="K6" s="13" t="s">
        <v>2</v>
      </c>
      <c r="L6" s="13"/>
      <c r="M6" s="13"/>
      <c r="N6" s="13" t="s">
        <v>13</v>
      </c>
      <c r="O6" s="13"/>
      <c r="Q6" s="13" t="s">
        <v>1</v>
      </c>
      <c r="R6" s="13"/>
      <c r="S6" s="13"/>
      <c r="T6" s="13" t="s">
        <v>2</v>
      </c>
      <c r="U6" s="13"/>
      <c r="V6" s="13"/>
      <c r="W6" s="13" t="s">
        <v>13</v>
      </c>
      <c r="X6" s="13"/>
    </row>
    <row r="7" spans="1:24">
      <c r="D7" s="7" t="s">
        <v>11</v>
      </c>
      <c r="E7" s="1" t="s">
        <v>12</v>
      </c>
      <c r="F7" s="1" t="s">
        <v>18</v>
      </c>
      <c r="H7" s="3" t="s">
        <v>11</v>
      </c>
      <c r="I7" t="s">
        <v>12</v>
      </c>
      <c r="J7" t="s">
        <v>18</v>
      </c>
      <c r="K7" s="3" t="s">
        <v>11</v>
      </c>
      <c r="L7" t="s">
        <v>12</v>
      </c>
      <c r="M7" t="s">
        <v>18</v>
      </c>
      <c r="N7" s="3" t="s">
        <v>11</v>
      </c>
      <c r="O7" t="s">
        <v>18</v>
      </c>
      <c r="Q7" s="3" t="s">
        <v>11</v>
      </c>
      <c r="R7" t="s">
        <v>12</v>
      </c>
      <c r="S7" t="s">
        <v>18</v>
      </c>
      <c r="T7" s="3" t="s">
        <v>11</v>
      </c>
      <c r="U7" t="s">
        <v>12</v>
      </c>
      <c r="V7" t="s">
        <v>18</v>
      </c>
      <c r="W7" s="3" t="s">
        <v>11</v>
      </c>
      <c r="X7" t="s">
        <v>18</v>
      </c>
    </row>
    <row r="8" spans="1:24">
      <c r="A8" s="18" t="s">
        <v>21</v>
      </c>
      <c r="D8">
        <v>1035</v>
      </c>
      <c r="E8">
        <v>63</v>
      </c>
      <c r="F8">
        <v>1690</v>
      </c>
      <c r="H8">
        <v>1393</v>
      </c>
      <c r="I8">
        <v>55</v>
      </c>
      <c r="J8">
        <v>1913</v>
      </c>
      <c r="K8">
        <v>2048</v>
      </c>
      <c r="L8">
        <v>57</v>
      </c>
      <c r="M8">
        <v>2415</v>
      </c>
      <c r="N8" s="8">
        <f>H8/K8</f>
        <v>0.68017578125</v>
      </c>
      <c r="O8" s="8">
        <f>J8/M8</f>
        <v>0.79213250517598344</v>
      </c>
      <c r="Q8">
        <v>1408</v>
      </c>
      <c r="R8">
        <v>55</v>
      </c>
      <c r="S8">
        <v>1713</v>
      </c>
      <c r="T8">
        <v>1871</v>
      </c>
      <c r="U8">
        <v>55</v>
      </c>
      <c r="V8">
        <v>2066</v>
      </c>
      <c r="W8" s="8">
        <f>Q8/T8</f>
        <v>0.75253874933190812</v>
      </c>
      <c r="X8" s="8">
        <f>S8/V8</f>
        <v>0.82913843175217816</v>
      </c>
    </row>
    <row r="9" spans="1:24">
      <c r="A9" t="s">
        <v>20</v>
      </c>
      <c r="D9">
        <v>1352</v>
      </c>
      <c r="E9">
        <v>68</v>
      </c>
      <c r="F9">
        <v>1987</v>
      </c>
      <c r="H9">
        <v>1393</v>
      </c>
      <c r="I9">
        <v>55</v>
      </c>
      <c r="J9">
        <v>1913</v>
      </c>
      <c r="K9">
        <v>2469</v>
      </c>
      <c r="L9">
        <v>63</v>
      </c>
      <c r="M9">
        <v>2896</v>
      </c>
      <c r="N9" s="8">
        <f>H9/K9</f>
        <v>0.564196030781693</v>
      </c>
      <c r="O9" s="8">
        <f>J9/M9</f>
        <v>0.66056629834254144</v>
      </c>
      <c r="Q9">
        <v>1408</v>
      </c>
      <c r="R9">
        <v>55</v>
      </c>
      <c r="S9">
        <v>1713</v>
      </c>
      <c r="T9">
        <v>1896</v>
      </c>
      <c r="U9">
        <v>55</v>
      </c>
      <c r="V9">
        <v>2099</v>
      </c>
      <c r="W9" s="8">
        <f>Q9/T9</f>
        <v>0.7426160337552743</v>
      </c>
      <c r="X9" s="8">
        <f>S9/V9</f>
        <v>0.81610290614578374</v>
      </c>
    </row>
    <row r="10" spans="1:24">
      <c r="A10" t="s">
        <v>7</v>
      </c>
      <c r="D10" s="5">
        <v>1461</v>
      </c>
      <c r="E10" s="5">
        <v>68</v>
      </c>
      <c r="F10" s="5">
        <v>1901</v>
      </c>
      <c r="G10" s="5"/>
      <c r="H10">
        <v>1393</v>
      </c>
      <c r="I10">
        <v>55</v>
      </c>
      <c r="J10">
        <v>1913</v>
      </c>
      <c r="K10" s="5">
        <v>2746</v>
      </c>
      <c r="L10" s="5">
        <v>62</v>
      </c>
      <c r="M10" s="5">
        <v>3325</v>
      </c>
      <c r="N10" s="9">
        <f>H10/K10</f>
        <v>0.50728332119446473</v>
      </c>
      <c r="O10" s="8">
        <f>J10/M10</f>
        <v>0.5753383458646617</v>
      </c>
      <c r="P10" s="5"/>
      <c r="Q10">
        <v>1408</v>
      </c>
      <c r="R10">
        <v>55</v>
      </c>
      <c r="S10">
        <v>1713</v>
      </c>
      <c r="T10" s="5">
        <v>1967</v>
      </c>
      <c r="U10" s="5">
        <v>55</v>
      </c>
      <c r="V10" s="5">
        <v>2279</v>
      </c>
      <c r="W10" s="9">
        <f>Q10/T10</f>
        <v>0.71581087951194711</v>
      </c>
      <c r="X10" s="8">
        <f>S10/V10</f>
        <v>0.75164545853444498</v>
      </c>
    </row>
    <row r="11" spans="1:24">
      <c r="A11" t="s">
        <v>14</v>
      </c>
      <c r="D11" s="5">
        <v>1601</v>
      </c>
      <c r="E11" s="5">
        <v>69</v>
      </c>
      <c r="F11" s="5">
        <v>2007</v>
      </c>
      <c r="G11" s="5"/>
      <c r="H11">
        <v>1393</v>
      </c>
      <c r="I11">
        <v>55</v>
      </c>
      <c r="J11">
        <v>1913</v>
      </c>
      <c r="K11" s="5">
        <v>2850</v>
      </c>
      <c r="L11" s="5">
        <v>65</v>
      </c>
      <c r="M11" s="5">
        <v>3564</v>
      </c>
      <c r="N11" s="9">
        <f>H11/K11</f>
        <v>0.48877192982456141</v>
      </c>
      <c r="O11" s="8">
        <f>J11/M11</f>
        <v>0.53675645342312006</v>
      </c>
      <c r="P11" s="5"/>
      <c r="Q11">
        <v>1408</v>
      </c>
      <c r="R11">
        <v>55</v>
      </c>
      <c r="S11">
        <v>1713</v>
      </c>
      <c r="T11" s="5">
        <v>2146</v>
      </c>
      <c r="U11" s="5">
        <v>58</v>
      </c>
      <c r="V11" s="5">
        <v>2434</v>
      </c>
      <c r="W11" s="9">
        <f>Q11/T11</f>
        <v>0.65610438024231132</v>
      </c>
      <c r="X11" s="8">
        <f>S11/V11</f>
        <v>0.70377978635990135</v>
      </c>
    </row>
    <row r="12" spans="1:24">
      <c r="A12" t="s">
        <v>25</v>
      </c>
      <c r="D12" s="5">
        <v>972</v>
      </c>
      <c r="E12" s="5">
        <v>63</v>
      </c>
      <c r="F12" s="5">
        <v>1099</v>
      </c>
      <c r="G12" s="5"/>
      <c r="H12">
        <v>1398</v>
      </c>
      <c r="I12">
        <v>55</v>
      </c>
      <c r="J12" s="5">
        <v>1913</v>
      </c>
      <c r="K12" s="5">
        <v>1858</v>
      </c>
      <c r="L12" s="5">
        <v>57</v>
      </c>
      <c r="M12" s="5">
        <v>2350</v>
      </c>
      <c r="N12" s="9">
        <f>H12/K12</f>
        <v>0.7524219590958019</v>
      </c>
      <c r="O12" s="8">
        <f>J12/M12</f>
        <v>0.81404255319148933</v>
      </c>
      <c r="P12" s="5"/>
      <c r="T12" s="5"/>
      <c r="U12" s="5"/>
      <c r="V12" s="5"/>
      <c r="W12" s="9"/>
      <c r="X12" s="8"/>
    </row>
    <row r="14" spans="1:24">
      <c r="A14" t="s">
        <v>26</v>
      </c>
      <c r="D14">
        <f>SUM(D8:D11)</f>
        <v>5449</v>
      </c>
      <c r="F14">
        <f t="shared" ref="F14" si="0">SUM(F8:F11)</f>
        <v>7585</v>
      </c>
      <c r="K14" s="16">
        <f>SUM(K8:K11)-SUM(H9:H11)</f>
        <v>5934</v>
      </c>
      <c r="M14" s="17">
        <f>SUM(M8:M11)-SUM(J9:J11)</f>
        <v>6461</v>
      </c>
      <c r="T14" s="17">
        <f>SUM(T8:T11)-SUM(Q9:Q11)</f>
        <v>3656</v>
      </c>
      <c r="V14" s="17">
        <f>SUM(V8:V11)-SUM(S9:S11)</f>
        <v>3739</v>
      </c>
    </row>
    <row r="15" spans="1:24">
      <c r="A15" t="s">
        <v>27</v>
      </c>
      <c r="D15">
        <f>SUM(D8:D12)</f>
        <v>6421</v>
      </c>
      <c r="F15">
        <f>SUM(F8:F12)</f>
        <v>8684</v>
      </c>
      <c r="K15" s="17">
        <f>SUM(K8:K12)-SUM(H9:H12)</f>
        <v>6394</v>
      </c>
      <c r="M15" s="17">
        <f>SUM(M8:M12) - SUM(J9:J12)</f>
        <v>6898</v>
      </c>
    </row>
    <row r="17" spans="1:24">
      <c r="H17" s="11"/>
      <c r="I17" s="11"/>
      <c r="J17" s="11"/>
      <c r="K17" s="11"/>
      <c r="L17" s="11"/>
      <c r="M17" s="11"/>
      <c r="N17" s="11"/>
      <c r="O17" s="11"/>
    </row>
    <row r="18" spans="1:24">
      <c r="H18" s="10"/>
      <c r="I18" s="10"/>
      <c r="J18" s="10"/>
      <c r="K18" s="10"/>
      <c r="L18" s="10"/>
      <c r="M18" s="10"/>
      <c r="N18" s="10"/>
      <c r="O18" s="10"/>
      <c r="P18" s="10"/>
    </row>
    <row r="19" spans="1:24">
      <c r="H19" s="3" t="s">
        <v>29</v>
      </c>
    </row>
    <row r="21" spans="1:24">
      <c r="H21" s="12" t="s">
        <v>3</v>
      </c>
      <c r="I21" s="12"/>
      <c r="J21" s="12"/>
      <c r="K21" s="12"/>
      <c r="L21" s="12"/>
      <c r="M21" s="12"/>
      <c r="N21" s="12"/>
      <c r="O21" s="12"/>
      <c r="Q21" s="12" t="s">
        <v>4</v>
      </c>
      <c r="R21" s="12"/>
      <c r="S21" s="12"/>
      <c r="T21" s="12"/>
      <c r="U21" s="12"/>
      <c r="V21" s="12"/>
      <c r="W21" s="12"/>
      <c r="X21" s="12"/>
    </row>
    <row r="22" spans="1:24">
      <c r="H22" s="13" t="s">
        <v>1</v>
      </c>
      <c r="I22" s="13"/>
      <c r="J22" s="13"/>
      <c r="K22" s="13" t="s">
        <v>2</v>
      </c>
      <c r="L22" s="13"/>
      <c r="M22" s="13"/>
      <c r="N22" s="13" t="s">
        <v>13</v>
      </c>
      <c r="O22" s="13"/>
      <c r="Q22" s="13" t="s">
        <v>1</v>
      </c>
      <c r="R22" s="13"/>
      <c r="S22" s="13"/>
      <c r="T22" s="13" t="s">
        <v>2</v>
      </c>
      <c r="U22" s="13"/>
      <c r="V22" s="13"/>
      <c r="W22" s="13" t="s">
        <v>13</v>
      </c>
      <c r="X22" s="13"/>
    </row>
    <row r="23" spans="1:24">
      <c r="H23" s="3" t="s">
        <v>11</v>
      </c>
      <c r="I23" t="s">
        <v>12</v>
      </c>
      <c r="J23" t="s">
        <v>18</v>
      </c>
      <c r="K23" s="3" t="s">
        <v>11</v>
      </c>
      <c r="L23" t="s">
        <v>12</v>
      </c>
      <c r="Q23" s="3" t="s">
        <v>11</v>
      </c>
      <c r="R23" t="s">
        <v>12</v>
      </c>
      <c r="S23" t="s">
        <v>30</v>
      </c>
      <c r="T23" s="3" t="s">
        <v>11</v>
      </c>
      <c r="U23" t="s">
        <v>12</v>
      </c>
      <c r="V23" t="s">
        <v>30</v>
      </c>
      <c r="W23" s="3" t="s">
        <v>11</v>
      </c>
      <c r="X23" t="s">
        <v>30</v>
      </c>
    </row>
    <row r="24" spans="1:24">
      <c r="A24" s="3" t="s">
        <v>21</v>
      </c>
      <c r="H24">
        <v>4434</v>
      </c>
      <c r="I24">
        <v>144</v>
      </c>
      <c r="J24">
        <v>5921</v>
      </c>
      <c r="K24">
        <v>5655</v>
      </c>
      <c r="L24">
        <v>133</v>
      </c>
      <c r="M24">
        <v>6935</v>
      </c>
      <c r="N24" s="8">
        <f>H24/K24</f>
        <v>0.78408488063660475</v>
      </c>
      <c r="O24" s="8">
        <f>J24/M24</f>
        <v>0.85378514780100934</v>
      </c>
      <c r="Q24">
        <v>2324</v>
      </c>
      <c r="R24">
        <v>94</v>
      </c>
      <c r="S24">
        <v>2539</v>
      </c>
      <c r="T24">
        <v>2812</v>
      </c>
      <c r="U24">
        <v>94</v>
      </c>
      <c r="V24">
        <v>3035</v>
      </c>
      <c r="W24" s="8">
        <f>Q24/T24</f>
        <v>0.82645803698435283</v>
      </c>
      <c r="X24" s="8">
        <f>S24/V24</f>
        <v>0.83657331136738056</v>
      </c>
    </row>
    <row r="25" spans="1:24">
      <c r="A25" t="s">
        <v>20</v>
      </c>
      <c r="H25">
        <v>4434</v>
      </c>
      <c r="I25">
        <v>144</v>
      </c>
      <c r="J25">
        <v>5921</v>
      </c>
      <c r="K25">
        <v>6265</v>
      </c>
      <c r="L25">
        <v>144</v>
      </c>
      <c r="M25">
        <v>6818</v>
      </c>
      <c r="N25" s="8">
        <f>H25/K25</f>
        <v>0.70774142059058265</v>
      </c>
      <c r="O25" s="8">
        <f>J25/M25</f>
        <v>0.8684364916397771</v>
      </c>
      <c r="Q25">
        <v>2324</v>
      </c>
      <c r="R25">
        <v>94</v>
      </c>
      <c r="S25">
        <v>2408</v>
      </c>
      <c r="T25">
        <v>2891</v>
      </c>
      <c r="U25">
        <v>94</v>
      </c>
      <c r="V25">
        <v>2918</v>
      </c>
      <c r="W25" s="8">
        <f>Q25/T25</f>
        <v>0.80387409200968518</v>
      </c>
      <c r="X25" s="8">
        <f>S25/V25</f>
        <v>0.8252227553118574</v>
      </c>
    </row>
    <row r="27" spans="1:24">
      <c r="D27" t="s">
        <v>16</v>
      </c>
    </row>
    <row r="29" spans="1:24">
      <c r="D29" t="s">
        <v>17</v>
      </c>
    </row>
  </sheetData>
  <mergeCells count="18">
    <mergeCell ref="H22:J22"/>
    <mergeCell ref="K22:M22"/>
    <mergeCell ref="H21:O21"/>
    <mergeCell ref="Q21:X21"/>
    <mergeCell ref="N22:O22"/>
    <mergeCell ref="Q22:S22"/>
    <mergeCell ref="T22:V22"/>
    <mergeCell ref="W22:X22"/>
    <mergeCell ref="H5:O5"/>
    <mergeCell ref="D5:F5"/>
    <mergeCell ref="Q5:X5"/>
    <mergeCell ref="Q6:S6"/>
    <mergeCell ref="T6:V6"/>
    <mergeCell ref="K6:M6"/>
    <mergeCell ref="H6:J6"/>
    <mergeCell ref="N6:O6"/>
    <mergeCell ref="D6:F6"/>
    <mergeCell ref="W6:X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K16" sqref="K16"/>
    </sheetView>
  </sheetViews>
  <sheetFormatPr baseColWidth="10" defaultRowHeight="15" x14ac:dyDescent="0"/>
  <sheetData>
    <row r="1" spans="1:15">
      <c r="A1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t="s">
        <v>33</v>
      </c>
    </row>
    <row r="3" spans="1:15">
      <c r="A3" t="s">
        <v>34</v>
      </c>
      <c r="D3" s="12" t="s">
        <v>0</v>
      </c>
      <c r="E3" s="12"/>
      <c r="F3" s="12"/>
      <c r="H3" s="12" t="s">
        <v>3</v>
      </c>
      <c r="I3" s="12"/>
      <c r="J3" s="12"/>
      <c r="K3" s="12"/>
      <c r="L3" s="12"/>
      <c r="M3" s="12"/>
      <c r="N3" s="12"/>
      <c r="O3" s="12"/>
    </row>
    <row r="4" spans="1:15">
      <c r="D4" s="13" t="s">
        <v>2</v>
      </c>
      <c r="E4" s="13"/>
      <c r="F4" s="13"/>
      <c r="H4" s="13" t="s">
        <v>1</v>
      </c>
      <c r="I4" s="13"/>
      <c r="J4" s="13"/>
      <c r="K4" s="13" t="s">
        <v>2</v>
      </c>
      <c r="L4" s="13"/>
      <c r="M4" s="13"/>
      <c r="N4" s="13" t="s">
        <v>13</v>
      </c>
      <c r="O4" s="13"/>
    </row>
    <row r="5" spans="1:15">
      <c r="D5" s="7" t="s">
        <v>11</v>
      </c>
      <c r="E5" s="2" t="s">
        <v>12</v>
      </c>
      <c r="F5" s="2" t="s">
        <v>18</v>
      </c>
      <c r="H5" s="3" t="s">
        <v>11</v>
      </c>
      <c r="I5" t="s">
        <v>12</v>
      </c>
      <c r="J5" t="s">
        <v>18</v>
      </c>
      <c r="K5" s="3" t="s">
        <v>11</v>
      </c>
      <c r="L5" t="s">
        <v>12</v>
      </c>
      <c r="M5" t="s">
        <v>18</v>
      </c>
      <c r="N5" s="3" t="s">
        <v>11</v>
      </c>
      <c r="O5" t="s">
        <v>18</v>
      </c>
    </row>
    <row r="6" spans="1:15">
      <c r="A6" t="s">
        <v>35</v>
      </c>
      <c r="D6">
        <v>919</v>
      </c>
      <c r="E6">
        <v>21</v>
      </c>
      <c r="F6">
        <v>1625</v>
      </c>
      <c r="H6">
        <v>686</v>
      </c>
      <c r="I6">
        <v>13</v>
      </c>
      <c r="J6">
        <v>1825</v>
      </c>
      <c r="K6">
        <v>1514</v>
      </c>
      <c r="L6">
        <v>30</v>
      </c>
      <c r="M6">
        <v>3805</v>
      </c>
      <c r="N6" s="9">
        <f t="shared" ref="N6:N7" si="0">H6/K6</f>
        <v>0.45310435931307796</v>
      </c>
    </row>
    <row r="7" spans="1:15">
      <c r="A7" t="s">
        <v>36</v>
      </c>
      <c r="D7">
        <v>1419</v>
      </c>
      <c r="E7">
        <v>36</v>
      </c>
      <c r="F7">
        <v>3374</v>
      </c>
      <c r="H7">
        <v>686</v>
      </c>
      <c r="I7">
        <v>13</v>
      </c>
      <c r="J7">
        <v>1825</v>
      </c>
      <c r="K7">
        <v>2270</v>
      </c>
      <c r="L7">
        <v>44</v>
      </c>
      <c r="M7">
        <v>3922</v>
      </c>
      <c r="N7" s="9">
        <f t="shared" si="0"/>
        <v>0.30220264317180617</v>
      </c>
    </row>
    <row r="8" spans="1:15">
      <c r="A8" t="s">
        <v>37</v>
      </c>
      <c r="D8">
        <v>904</v>
      </c>
      <c r="E8">
        <v>22</v>
      </c>
      <c r="F8">
        <v>1579</v>
      </c>
      <c r="H8">
        <v>686</v>
      </c>
      <c r="I8">
        <v>13</v>
      </c>
      <c r="J8">
        <v>1825</v>
      </c>
      <c r="K8">
        <v>1261</v>
      </c>
      <c r="L8">
        <v>31</v>
      </c>
      <c r="M8">
        <v>2389</v>
      </c>
      <c r="N8" s="9">
        <f>H8/K8</f>
        <v>0.5440126883425852</v>
      </c>
    </row>
    <row r="10" spans="1:15">
      <c r="A10" t="s">
        <v>24</v>
      </c>
      <c r="D10">
        <f>SUM(D6:D8)</f>
        <v>3242</v>
      </c>
      <c r="F10">
        <f>SUM(F6:F8)</f>
        <v>6578</v>
      </c>
      <c r="K10" s="16">
        <f>SUM(K6:K8)-SUM(H7:H8)</f>
        <v>3673</v>
      </c>
      <c r="M10" s="17">
        <f>SUM(M6:M8)-SUM(J7:J8)</f>
        <v>6466</v>
      </c>
    </row>
  </sheetData>
  <mergeCells count="6">
    <mergeCell ref="D3:F3"/>
    <mergeCell ref="H3:O3"/>
    <mergeCell ref="D4:F4"/>
    <mergeCell ref="H4:J4"/>
    <mergeCell ref="K4:M4"/>
    <mergeCell ref="N4:O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C3" workbookViewId="0">
      <selection activeCell="L18" sqref="L18"/>
    </sheetView>
  </sheetViews>
  <sheetFormatPr baseColWidth="10" defaultRowHeight="15" x14ac:dyDescent="0"/>
  <sheetData>
    <row r="1" spans="1:29">
      <c r="A1" t="s">
        <v>28</v>
      </c>
    </row>
    <row r="3" spans="1:29">
      <c r="D3" s="13" t="s">
        <v>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S3" s="3" t="s">
        <v>15</v>
      </c>
    </row>
    <row r="5" spans="1:29">
      <c r="D5" s="12" t="s">
        <v>0</v>
      </c>
      <c r="E5" s="12"/>
      <c r="G5" s="12" t="s">
        <v>4</v>
      </c>
      <c r="H5" s="12"/>
      <c r="I5" s="12"/>
      <c r="J5" s="7"/>
      <c r="K5" s="7"/>
      <c r="M5" s="12" t="s">
        <v>3</v>
      </c>
      <c r="N5" s="12"/>
      <c r="O5" s="12"/>
      <c r="S5" s="12" t="s">
        <v>4</v>
      </c>
      <c r="T5" s="12"/>
      <c r="U5" s="12"/>
      <c r="V5" s="7"/>
      <c r="W5" s="7"/>
      <c r="Y5" s="12" t="s">
        <v>3</v>
      </c>
      <c r="Z5" s="12"/>
      <c r="AA5" s="12"/>
    </row>
    <row r="6" spans="1:29">
      <c r="D6" s="13" t="s">
        <v>2</v>
      </c>
      <c r="E6" s="13"/>
      <c r="G6" s="13" t="s">
        <v>1</v>
      </c>
      <c r="H6" s="13"/>
      <c r="I6" s="13" t="s">
        <v>2</v>
      </c>
      <c r="J6" s="13"/>
      <c r="K6" s="1" t="s">
        <v>13</v>
      </c>
      <c r="M6" s="13" t="s">
        <v>1</v>
      </c>
      <c r="N6" s="13"/>
      <c r="O6" s="13" t="s">
        <v>2</v>
      </c>
      <c r="P6" s="13"/>
      <c r="Q6" t="s">
        <v>13</v>
      </c>
      <c r="S6" s="13" t="s">
        <v>1</v>
      </c>
      <c r="T6" s="13"/>
      <c r="U6" s="13" t="s">
        <v>2</v>
      </c>
      <c r="V6" s="13"/>
      <c r="W6" s="1" t="s">
        <v>13</v>
      </c>
      <c r="Y6" s="13" t="s">
        <v>1</v>
      </c>
      <c r="Z6" s="13"/>
      <c r="AA6" s="13" t="s">
        <v>2</v>
      </c>
      <c r="AB6" s="13"/>
      <c r="AC6" t="s">
        <v>13</v>
      </c>
    </row>
    <row r="7" spans="1:29">
      <c r="D7" s="1" t="s">
        <v>11</v>
      </c>
      <c r="E7" s="1" t="s">
        <v>12</v>
      </c>
      <c r="G7" t="s">
        <v>11</v>
      </c>
      <c r="H7" t="s">
        <v>12</v>
      </c>
      <c r="I7" t="s">
        <v>11</v>
      </c>
      <c r="J7" t="s">
        <v>12</v>
      </c>
      <c r="M7" t="s">
        <v>11</v>
      </c>
      <c r="N7" t="s">
        <v>12</v>
      </c>
      <c r="O7" t="s">
        <v>11</v>
      </c>
      <c r="P7" t="s">
        <v>12</v>
      </c>
      <c r="S7" t="s">
        <v>11</v>
      </c>
      <c r="T7" t="s">
        <v>12</v>
      </c>
      <c r="U7" t="s">
        <v>11</v>
      </c>
      <c r="V7" t="s">
        <v>12</v>
      </c>
      <c r="Y7" t="s">
        <v>11</v>
      </c>
      <c r="Z7" t="s">
        <v>12</v>
      </c>
      <c r="AA7" t="s">
        <v>11</v>
      </c>
      <c r="AB7" t="s">
        <v>12</v>
      </c>
    </row>
    <row r="8" spans="1:29">
      <c r="A8" s="3" t="s">
        <v>8</v>
      </c>
      <c r="D8">
        <v>325</v>
      </c>
      <c r="E8">
        <v>13</v>
      </c>
      <c r="G8">
        <v>301</v>
      </c>
      <c r="H8">
        <v>13</v>
      </c>
      <c r="I8">
        <v>518</v>
      </c>
      <c r="J8">
        <v>14</v>
      </c>
      <c r="K8" s="8">
        <f>G8/I8</f>
        <v>0.58108108108108103</v>
      </c>
      <c r="M8">
        <v>275</v>
      </c>
      <c r="N8">
        <v>13</v>
      </c>
      <c r="O8">
        <v>515</v>
      </c>
      <c r="P8">
        <v>16</v>
      </c>
      <c r="Q8" s="8">
        <f>M8/O8</f>
        <v>0.53398058252427183</v>
      </c>
      <c r="S8">
        <v>419</v>
      </c>
      <c r="T8">
        <v>23</v>
      </c>
      <c r="U8">
        <v>769</v>
      </c>
      <c r="V8">
        <v>24</v>
      </c>
      <c r="W8" s="8">
        <f>S8/U8</f>
        <v>0.54486345903771127</v>
      </c>
      <c r="Y8">
        <v>1037</v>
      </c>
      <c r="Z8">
        <v>53</v>
      </c>
      <c r="AA8">
        <v>1963</v>
      </c>
      <c r="AB8">
        <v>54</v>
      </c>
      <c r="AC8" s="8">
        <f>Y8/AA8</f>
        <v>0.52827305145185943</v>
      </c>
    </row>
    <row r="9" spans="1:29">
      <c r="A9" t="s">
        <v>9</v>
      </c>
    </row>
    <row r="10" spans="1:29">
      <c r="A10" t="s">
        <v>10</v>
      </c>
    </row>
    <row r="11" spans="1:29">
      <c r="D11" s="13" t="s">
        <v>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3" spans="1:29">
      <c r="D13" s="12" t="s">
        <v>0</v>
      </c>
      <c r="E13" s="12"/>
      <c r="G13" s="12" t="s">
        <v>4</v>
      </c>
      <c r="H13" s="12"/>
      <c r="I13" s="12"/>
      <c r="J13" s="7"/>
      <c r="K13" s="7"/>
      <c r="M13" s="12" t="s">
        <v>3</v>
      </c>
      <c r="N13" s="12"/>
      <c r="O13" s="12"/>
      <c r="S13" s="12" t="s">
        <v>4</v>
      </c>
      <c r="T13" s="12"/>
      <c r="U13" s="12"/>
      <c r="V13" s="7"/>
      <c r="W13" s="7"/>
      <c r="Y13" s="12" t="s">
        <v>3</v>
      </c>
      <c r="Z13" s="12"/>
      <c r="AA13" s="12"/>
    </row>
    <row r="14" spans="1:29">
      <c r="D14" s="13" t="s">
        <v>2</v>
      </c>
      <c r="E14" s="13"/>
      <c r="G14" s="13" t="s">
        <v>1</v>
      </c>
      <c r="H14" s="13"/>
      <c r="I14" s="13" t="s">
        <v>2</v>
      </c>
      <c r="J14" s="13"/>
      <c r="K14" s="1" t="s">
        <v>13</v>
      </c>
      <c r="M14" s="13" t="s">
        <v>1</v>
      </c>
      <c r="N14" s="13"/>
      <c r="O14" s="13" t="s">
        <v>2</v>
      </c>
      <c r="P14" s="13"/>
      <c r="Q14" t="s">
        <v>13</v>
      </c>
      <c r="S14" s="13" t="s">
        <v>1</v>
      </c>
      <c r="T14" s="13"/>
      <c r="U14" s="13" t="s">
        <v>2</v>
      </c>
      <c r="V14" s="13"/>
      <c r="W14" s="1" t="s">
        <v>13</v>
      </c>
      <c r="Y14" s="13" t="s">
        <v>1</v>
      </c>
      <c r="Z14" s="13"/>
      <c r="AA14" s="13" t="s">
        <v>2</v>
      </c>
      <c r="AB14" s="13"/>
      <c r="AC14" t="s">
        <v>13</v>
      </c>
    </row>
    <row r="15" spans="1:29">
      <c r="D15" s="1" t="s">
        <v>11</v>
      </c>
      <c r="E15" s="1" t="s">
        <v>12</v>
      </c>
      <c r="G15" t="s">
        <v>11</v>
      </c>
      <c r="H15" t="s">
        <v>12</v>
      </c>
      <c r="I15" t="s">
        <v>11</v>
      </c>
      <c r="J15" t="s">
        <v>12</v>
      </c>
      <c r="M15" t="s">
        <v>11</v>
      </c>
      <c r="N15" t="s">
        <v>12</v>
      </c>
      <c r="O15" t="s">
        <v>11</v>
      </c>
      <c r="P15" t="s">
        <v>12</v>
      </c>
      <c r="S15" t="s">
        <v>11</v>
      </c>
      <c r="T15" t="s">
        <v>12</v>
      </c>
      <c r="U15" t="s">
        <v>11</v>
      </c>
      <c r="V15" t="s">
        <v>12</v>
      </c>
      <c r="Y15" t="s">
        <v>11</v>
      </c>
      <c r="Z15" t="s">
        <v>12</v>
      </c>
      <c r="AA15" t="s">
        <v>11</v>
      </c>
      <c r="AB15" t="s">
        <v>12</v>
      </c>
    </row>
    <row r="16" spans="1:29">
      <c r="D16">
        <v>516</v>
      </c>
      <c r="E16">
        <v>18</v>
      </c>
      <c r="G16">
        <v>301</v>
      </c>
      <c r="H16">
        <v>13</v>
      </c>
      <c r="I16">
        <v>545</v>
      </c>
      <c r="J16">
        <v>14</v>
      </c>
      <c r="K16" s="8">
        <f>G16/I16</f>
        <v>0.55229357798165135</v>
      </c>
      <c r="M16">
        <v>275</v>
      </c>
      <c r="N16">
        <v>13</v>
      </c>
      <c r="O16">
        <v>742</v>
      </c>
      <c r="P16">
        <v>19</v>
      </c>
      <c r="Q16" s="8">
        <f>M16/O16</f>
        <v>0.37061994609164423</v>
      </c>
      <c r="S16">
        <v>419</v>
      </c>
      <c r="T16">
        <v>23</v>
      </c>
      <c r="U16">
        <v>740</v>
      </c>
      <c r="V16">
        <v>24</v>
      </c>
      <c r="W16" s="8">
        <f>S16/U16</f>
        <v>0.56621621621621621</v>
      </c>
      <c r="Y16">
        <v>1037</v>
      </c>
      <c r="Z16">
        <v>53</v>
      </c>
      <c r="AA16">
        <v>2381</v>
      </c>
      <c r="AB16">
        <v>54</v>
      </c>
      <c r="AC16" s="8">
        <f>Y16/AA16</f>
        <v>0.43553128937421254</v>
      </c>
    </row>
    <row r="18" spans="4:19">
      <c r="S18" t="s">
        <v>16</v>
      </c>
    </row>
    <row r="19" spans="4:19">
      <c r="S19" t="s">
        <v>17</v>
      </c>
    </row>
    <row r="20" spans="4:19">
      <c r="D20" s="13" t="s">
        <v>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2" spans="4:19">
      <c r="D22" s="15" t="s">
        <v>0</v>
      </c>
      <c r="E22" s="15"/>
      <c r="F22" s="5"/>
      <c r="G22" s="15" t="s">
        <v>4</v>
      </c>
      <c r="H22" s="15"/>
      <c r="I22" s="15"/>
      <c r="J22" s="6"/>
      <c r="K22" s="6"/>
      <c r="L22" s="5"/>
      <c r="M22" s="15" t="s">
        <v>3</v>
      </c>
      <c r="N22" s="15"/>
      <c r="O22" s="15"/>
      <c r="P22" s="5"/>
      <c r="Q22" s="5"/>
    </row>
    <row r="23" spans="4:19">
      <c r="D23" s="14" t="s">
        <v>2</v>
      </c>
      <c r="E23" s="14"/>
      <c r="F23" s="5"/>
      <c r="G23" s="14" t="s">
        <v>1</v>
      </c>
      <c r="H23" s="14"/>
      <c r="I23" s="14" t="s">
        <v>2</v>
      </c>
      <c r="J23" s="14"/>
      <c r="K23" s="4" t="s">
        <v>13</v>
      </c>
      <c r="L23" s="5"/>
      <c r="M23" s="14" t="s">
        <v>1</v>
      </c>
      <c r="N23" s="14"/>
      <c r="O23" s="14" t="s">
        <v>2</v>
      </c>
      <c r="P23" s="14"/>
      <c r="Q23" s="5" t="s">
        <v>13</v>
      </c>
    </row>
    <row r="24" spans="4:19">
      <c r="D24" s="4" t="s">
        <v>11</v>
      </c>
      <c r="E24" s="4" t="s">
        <v>12</v>
      </c>
      <c r="F24" s="5"/>
      <c r="G24" s="5" t="s">
        <v>11</v>
      </c>
      <c r="H24" s="5" t="s">
        <v>12</v>
      </c>
      <c r="I24" s="5" t="s">
        <v>11</v>
      </c>
      <c r="J24" s="5" t="s">
        <v>12</v>
      </c>
      <c r="K24" s="5"/>
      <c r="L24" s="5"/>
      <c r="M24" s="5" t="s">
        <v>11</v>
      </c>
      <c r="N24" s="5" t="s">
        <v>12</v>
      </c>
      <c r="O24" s="5" t="s">
        <v>11</v>
      </c>
      <c r="P24" s="5" t="s">
        <v>12</v>
      </c>
      <c r="Q24" s="5"/>
    </row>
    <row r="25" spans="4:19">
      <c r="D25" s="5">
        <v>618</v>
      </c>
      <c r="E25" s="5">
        <v>18</v>
      </c>
      <c r="F25" s="5"/>
      <c r="G25" s="5">
        <v>301</v>
      </c>
      <c r="H25" s="5">
        <v>13</v>
      </c>
      <c r="I25" s="5">
        <v>606</v>
      </c>
      <c r="J25" s="5">
        <v>14</v>
      </c>
      <c r="K25" s="9">
        <f>G25/I25</f>
        <v>0.49669966996699672</v>
      </c>
      <c r="L25" s="5"/>
      <c r="M25" s="5">
        <v>275</v>
      </c>
      <c r="N25" s="5">
        <v>13</v>
      </c>
      <c r="O25" s="5">
        <v>918</v>
      </c>
      <c r="P25" s="5">
        <v>21</v>
      </c>
      <c r="Q25" s="9">
        <f>M25/O25</f>
        <v>0.29956427015250547</v>
      </c>
    </row>
    <row r="29" spans="4:19">
      <c r="D29" s="14" t="s">
        <v>14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4:19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4:19">
      <c r="D31" s="15" t="s">
        <v>0</v>
      </c>
      <c r="E31" s="15"/>
      <c r="F31" s="5"/>
      <c r="G31" s="15" t="s">
        <v>4</v>
      </c>
      <c r="H31" s="15"/>
      <c r="I31" s="15"/>
      <c r="J31" s="6"/>
      <c r="K31" s="6"/>
      <c r="L31" s="5"/>
      <c r="M31" s="15" t="s">
        <v>3</v>
      </c>
      <c r="N31" s="15"/>
      <c r="O31" s="15"/>
      <c r="P31" s="5"/>
      <c r="Q31" s="5"/>
    </row>
    <row r="32" spans="4:19">
      <c r="D32" s="14" t="s">
        <v>2</v>
      </c>
      <c r="E32" s="14"/>
      <c r="F32" s="5"/>
      <c r="G32" s="14" t="s">
        <v>1</v>
      </c>
      <c r="H32" s="14"/>
      <c r="I32" s="14" t="s">
        <v>2</v>
      </c>
      <c r="J32" s="14"/>
      <c r="K32" s="4" t="s">
        <v>13</v>
      </c>
      <c r="L32" s="5"/>
      <c r="M32" s="14" t="s">
        <v>1</v>
      </c>
      <c r="N32" s="14"/>
      <c r="O32" s="14" t="s">
        <v>2</v>
      </c>
      <c r="P32" s="14"/>
      <c r="Q32" s="5" t="s">
        <v>13</v>
      </c>
    </row>
    <row r="33" spans="1:17">
      <c r="D33" s="4" t="s">
        <v>11</v>
      </c>
      <c r="E33" s="4" t="s">
        <v>12</v>
      </c>
      <c r="F33" s="5"/>
      <c r="G33" s="5" t="s">
        <v>11</v>
      </c>
      <c r="H33" s="5" t="s">
        <v>12</v>
      </c>
      <c r="I33" s="5" t="s">
        <v>11</v>
      </c>
      <c r="J33" s="5" t="s">
        <v>12</v>
      </c>
      <c r="K33" s="5"/>
      <c r="L33" s="5"/>
      <c r="M33" s="5" t="s">
        <v>11</v>
      </c>
      <c r="N33" s="5" t="s">
        <v>12</v>
      </c>
      <c r="O33" s="5" t="s">
        <v>11</v>
      </c>
      <c r="P33" s="5" t="s">
        <v>12</v>
      </c>
      <c r="Q33" s="5"/>
    </row>
    <row r="34" spans="1:17">
      <c r="D34" s="5">
        <v>680</v>
      </c>
      <c r="E34" s="5">
        <v>19</v>
      </c>
      <c r="F34" s="5"/>
      <c r="G34" s="5">
        <v>301</v>
      </c>
      <c r="H34" s="5">
        <v>13</v>
      </c>
      <c r="I34" s="5">
        <v>759</v>
      </c>
      <c r="J34" s="5">
        <v>17</v>
      </c>
      <c r="K34" s="9">
        <f>G34/I34</f>
        <v>0.39657444005270093</v>
      </c>
      <c r="L34" s="5"/>
      <c r="M34" s="5">
        <v>275</v>
      </c>
      <c r="N34" s="5">
        <v>13</v>
      </c>
      <c r="O34" s="5">
        <v>1057</v>
      </c>
      <c r="P34" s="5">
        <v>24</v>
      </c>
      <c r="Q34" s="9">
        <f>M34/O34</f>
        <v>0.26017029328287605</v>
      </c>
    </row>
    <row r="36" spans="1:17">
      <c r="A36" t="s">
        <v>22</v>
      </c>
      <c r="D36">
        <f xml:space="preserve"> SUM(D8,D16,D25,D34)</f>
        <v>2139</v>
      </c>
      <c r="I36">
        <f>SUM(I34,I8,I16,I25) - SUM(G16,G25,G34)</f>
        <v>1525</v>
      </c>
      <c r="O36">
        <f>SUM(O8,O16,O25,O34) - SUM(M16,M25,M34)</f>
        <v>2407</v>
      </c>
    </row>
  </sheetData>
  <mergeCells count="48">
    <mergeCell ref="G5:I5"/>
    <mergeCell ref="M5:O5"/>
    <mergeCell ref="D3:O3"/>
    <mergeCell ref="D11:O11"/>
    <mergeCell ref="G13:I13"/>
    <mergeCell ref="M13:O13"/>
    <mergeCell ref="D5:E5"/>
    <mergeCell ref="D6:E6"/>
    <mergeCell ref="G6:H6"/>
    <mergeCell ref="I6:J6"/>
    <mergeCell ref="D20:O20"/>
    <mergeCell ref="G22:I22"/>
    <mergeCell ref="M22:O22"/>
    <mergeCell ref="D29:O29"/>
    <mergeCell ref="G31:I31"/>
    <mergeCell ref="M31:O31"/>
    <mergeCell ref="D22:E22"/>
    <mergeCell ref="D23:E23"/>
    <mergeCell ref="G23:H23"/>
    <mergeCell ref="I23:J23"/>
    <mergeCell ref="M6:N6"/>
    <mergeCell ref="O6:P6"/>
    <mergeCell ref="D13:E13"/>
    <mergeCell ref="D14:E14"/>
    <mergeCell ref="G14:H14"/>
    <mergeCell ref="I14:J14"/>
    <mergeCell ref="M14:N14"/>
    <mergeCell ref="O14:P14"/>
    <mergeCell ref="M23:N23"/>
    <mergeCell ref="O23:P23"/>
    <mergeCell ref="D31:E31"/>
    <mergeCell ref="D32:E32"/>
    <mergeCell ref="G32:H32"/>
    <mergeCell ref="I32:J32"/>
    <mergeCell ref="M32:N32"/>
    <mergeCell ref="O32:P32"/>
    <mergeCell ref="S5:U5"/>
    <mergeCell ref="Y5:AA5"/>
    <mergeCell ref="S6:T6"/>
    <mergeCell ref="U6:V6"/>
    <mergeCell ref="Y6:Z6"/>
    <mergeCell ref="AA6:AB6"/>
    <mergeCell ref="S13:U13"/>
    <mergeCell ref="Y13:AA13"/>
    <mergeCell ref="S14:T14"/>
    <mergeCell ref="U14:V14"/>
    <mergeCell ref="Y14:Z14"/>
    <mergeCell ref="AA14:AB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Student</vt:lpstr>
      <vt:lpstr>Account(old version)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</dc:creator>
  <cp:lastModifiedBy>Parker</cp:lastModifiedBy>
  <dcterms:created xsi:type="dcterms:W3CDTF">2014-04-02T11:19:07Z</dcterms:created>
  <dcterms:modified xsi:type="dcterms:W3CDTF">2014-04-04T17:23:33Z</dcterms:modified>
</cp:coreProperties>
</file>