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905" documentId="11_A0C6FFABC3269F808BBB45346D39CD215107B2B1" xr6:coauthVersionLast="46" xr6:coauthVersionMax="46" xr10:uidLastSave="{81A0034D-FCD9-4521-A061-A5C7BE268B6D}"/>
  <bookViews>
    <workbookView xWindow="16590" yWindow="5280" windowWidth="21600" windowHeight="11835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 s="1"/>
  <c r="C5" i="4"/>
  <c r="D5" i="4" s="1"/>
  <c r="C4" i="4"/>
  <c r="D4" i="4" s="1"/>
  <c r="C12" i="4"/>
  <c r="D12" i="4" s="1"/>
  <c r="C13" i="4"/>
  <c r="D13" i="4" s="1"/>
  <c r="C17" i="4"/>
  <c r="C7" i="4"/>
  <c r="D7" i="4" s="1"/>
  <c r="C8" i="4"/>
  <c r="D8" i="4" s="1"/>
  <c r="C9" i="4"/>
  <c r="D9" i="4" s="1"/>
  <c r="C10" i="4"/>
  <c r="D10" i="4" s="1"/>
  <c r="C11" i="4"/>
  <c r="D11" i="4" s="1"/>
  <c r="C3" i="4"/>
  <c r="D3" i="4" s="1"/>
  <c r="C14" i="4" l="1"/>
  <c r="D14" i="4" s="1"/>
  <c r="C16" i="4"/>
  <c r="C18" i="4" s="1"/>
</calcChain>
</file>

<file path=xl/sharedStrings.xml><?xml version="1.0" encoding="utf-8"?>
<sst xmlns="http://schemas.openxmlformats.org/spreadsheetml/2006/main" count="18718" uniqueCount="8825">
  <si>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</si>
  <si>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</si>
  <si>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</si>
  <si>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</si>
  <si>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</si>
  <si>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</si>
  <si>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</si>
  <si>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</si>
  <si>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</si>
  <si>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</si>
  <si>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</si>
  <si>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</si>
  <si>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</si>
  <si>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</si>
  <si>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</si>
  <si>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</si>
  <si>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</si>
  <si>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</si>
  <si>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</si>
  <si>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</si>
  <si>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</si>
  <si>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</si>
  <si>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</si>
  <si>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</si>
  <si>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</si>
  <si>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</si>
  <si>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</si>
  <si>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</si>
  <si>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</si>
  <si>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</si>
  <si>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</si>
  <si>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</si>
  <si>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</si>
  <si>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</si>
  <si>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</si>
  <si>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</si>
  <si>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</si>
  <si>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</si>
  <si>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</si>
  <si>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</si>
  <si>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</si>
  <si>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</si>
  <si>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</si>
  <si>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</si>
  <si>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</si>
  <si>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</si>
  <si>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</si>
  <si>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</si>
  <si>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</si>
  <si>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</si>
  <si>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</si>
  <si>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</si>
  <si>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</si>
  <si>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</si>
  <si>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</si>
  <si>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</si>
  <si>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</si>
  <si>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</si>
  <si>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</si>
  <si>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</si>
  <si>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</si>
  <si>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</si>
  <si>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</si>
  <si>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</si>
  <si>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</si>
  <si>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</si>
  <si>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</si>
  <si>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</si>
  <si>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</si>
  <si>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</si>
  <si>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</si>
  <si>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</si>
  <si>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</si>
  <si>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</si>
  <si>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</si>
  <si>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</si>
  <si>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</si>
  <si>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</si>
  <si>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</si>
  <si>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</si>
  <si>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</si>
  <si>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</si>
  <si>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</si>
  <si>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</si>
  <si>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</si>
  <si>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</si>
  <si>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</si>
  <si>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</si>
  <si>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</si>
  <si>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</si>
  <si>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</si>
  <si>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</si>
  <si>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</si>
  <si>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</si>
  <si>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</si>
  <si>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</si>
  <si>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</si>
  <si>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</si>
  <si>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</si>
  <si>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</si>
  <si>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</si>
  <si>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</si>
  <si>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</si>
  <si>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</si>
  <si>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</si>
  <si>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</si>
  <si>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</si>
  <si>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</si>
  <si>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</si>
  <si>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</si>
  <si>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</si>
  <si>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</si>
  <si>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</si>
  <si>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</si>
  <si>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</si>
  <si>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</si>
  <si>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</si>
  <si>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</si>
  <si>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</si>
  <si>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</si>
  <si>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</si>
  <si>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</si>
  <si>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</si>
  <si>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</si>
  <si>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</si>
  <si>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</si>
  <si>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</si>
  <si>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</si>
  <si>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</si>
  <si>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</si>
  <si>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</si>
  <si>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</si>
  <si>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</si>
  <si>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</si>
  <si>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</si>
  <si>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</si>
  <si>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</si>
  <si>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</si>
  <si>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</si>
  <si>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</si>
  <si>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</si>
  <si>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</si>
  <si>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</si>
  <si>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</si>
  <si>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</si>
  <si>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</si>
  <si>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</si>
  <si>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</si>
  <si>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</si>
  <si>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</si>
  <si>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</si>
  <si>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</si>
  <si>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</si>
  <si>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</si>
  <si>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</si>
  <si>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</si>
  <si>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</si>
  <si>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</si>
  <si>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</si>
  <si>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</si>
  <si>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</si>
  <si>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</si>
  <si>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</si>
  <si>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</si>
  <si>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</si>
  <si>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</si>
  <si>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</si>
  <si>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</si>
  <si>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</si>
  <si>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</si>
  <si>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</si>
  <si>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</si>
  <si>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</si>
  <si>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</si>
  <si>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</si>
  <si>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</si>
  <si>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</si>
  <si>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</si>
  <si>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</si>
  <si>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</si>
  <si>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</si>
  <si>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</si>
  <si>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</si>
  <si>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</si>
  <si>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</si>
  <si>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</si>
  <si>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</si>
  <si>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</si>
  <si>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</si>
  <si>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</si>
  <si>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</si>
  <si>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</si>
  <si>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</si>
  <si>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</si>
  <si>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</si>
  <si>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</si>
  <si>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</si>
  <si>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</si>
  <si>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</si>
  <si>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</si>
  <si>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</si>
  <si>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</si>
  <si>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</si>
  <si>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</si>
  <si>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</si>
  <si>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</si>
  <si>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</si>
  <si>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</si>
  <si>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</si>
  <si>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</si>
  <si>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</si>
  <si>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</si>
  <si>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</si>
  <si>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</si>
  <si>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</si>
  <si>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</si>
  <si>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</si>
  <si>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</si>
  <si>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</si>
  <si>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</si>
  <si>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</si>
  <si>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</si>
  <si>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</si>
  <si>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</si>
  <si>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</si>
  <si>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</si>
  <si>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</si>
  <si>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</si>
  <si>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</si>
  <si>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</si>
  <si>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</si>
  <si>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</si>
  <si>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</si>
  <si>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</si>
  <si>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</si>
  <si>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</si>
  <si>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</si>
  <si>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</si>
  <si>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</si>
  <si>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</si>
  <si>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</si>
  <si>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</si>
  <si>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</si>
  <si>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</si>
  <si>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</si>
  <si>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</si>
  <si>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</si>
  <si>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</si>
  <si>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</si>
  <si>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</si>
  <si>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</si>
  <si>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</si>
  <si>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</si>
  <si>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</si>
  <si>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</si>
  <si>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</si>
  <si>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</si>
  <si>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</si>
  <si>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</si>
  <si>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</si>
  <si>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</si>
  <si>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</si>
  <si>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</si>
  <si>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</si>
  <si>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</si>
  <si>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</si>
  <si>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</si>
  <si>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</si>
  <si>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</si>
  <si>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</si>
  <si>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</si>
  <si>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</si>
  <si>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</si>
  <si>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</si>
  <si>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</si>
  <si>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</si>
  <si>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</si>
  <si>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</si>
  <si>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</si>
  <si>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</si>
  <si>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</si>
  <si>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</si>
  <si>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</si>
  <si>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</si>
  <si>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</si>
  <si>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</si>
  <si>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</si>
  <si>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</si>
  <si>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</si>
  <si>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</si>
  <si>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</si>
  <si>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</si>
  <si>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</si>
  <si>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</si>
  <si>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</si>
  <si>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</si>
  <si>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</si>
  <si>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</si>
  <si>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</si>
  <si>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</si>
  <si>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</si>
  <si>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</si>
  <si>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</si>
  <si>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</si>
  <si>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</si>
  <si>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</si>
  <si>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</si>
  <si>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</si>
  <si>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</si>
  <si>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</si>
  <si>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</si>
  <si>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</si>
  <si>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</si>
  <si>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</si>
  <si>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</si>
  <si>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</si>
  <si>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</si>
  <si>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</si>
  <si>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</si>
  <si>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</si>
  <si>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</si>
  <si>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</si>
  <si>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</si>
  <si>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</si>
  <si>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</si>
  <si>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</si>
  <si>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</si>
  <si>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</si>
  <si>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</si>
  <si>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</si>
  <si>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</si>
  <si>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</si>
  <si>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</si>
  <si>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</si>
  <si>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</si>
  <si>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</si>
  <si>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</si>
  <si>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</si>
  <si>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</si>
  <si>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</si>
  <si>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</si>
  <si>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</si>
  <si>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</si>
  <si>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</si>
  <si>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</si>
  <si>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</si>
  <si>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</si>
  <si>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</si>
  <si>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</si>
  <si>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</si>
  <si>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</si>
  <si>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</si>
  <si>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</si>
  <si>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</si>
  <si>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</si>
  <si>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</si>
  <si>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</si>
  <si>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</si>
  <si>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</si>
  <si>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</si>
  <si>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</si>
  <si>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</si>
  <si>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</si>
  <si>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</si>
  <si>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</si>
  <si>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</si>
  <si>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</si>
  <si>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</si>
  <si>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</si>
  <si>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</si>
  <si>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</si>
  <si>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</si>
  <si>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</si>
  <si>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</si>
  <si>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</si>
  <si>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</si>
  <si>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</si>
  <si>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</si>
  <si>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</si>
  <si>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</si>
  <si>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</si>
  <si>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</si>
  <si>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</si>
  <si>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</si>
  <si>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</si>
  <si>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</si>
  <si>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</si>
  <si>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</si>
  <si>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</si>
  <si>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</si>
  <si>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</si>
  <si>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</si>
  <si>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</si>
  <si>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</si>
  <si>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</si>
  <si>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</si>
  <si>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</si>
  <si>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</si>
  <si>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</si>
  <si>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</si>
  <si>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</si>
  <si>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</si>
  <si>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</si>
  <si>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</si>
  <si>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</si>
  <si>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</si>
  <si>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</si>
  <si>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</si>
  <si>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</si>
  <si>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</si>
  <si>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</si>
  <si>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</si>
  <si>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</si>
  <si>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</si>
  <si>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</si>
  <si>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</si>
  <si>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</si>
  <si>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</si>
  <si>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</si>
  <si>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</si>
  <si>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</si>
  <si>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</si>
  <si>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</si>
  <si>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</si>
  <si>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</si>
  <si>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</si>
  <si>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</si>
  <si>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</si>
  <si>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</si>
  <si>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</si>
  <si>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</si>
  <si>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</si>
  <si>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</si>
  <si>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</si>
  <si>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</si>
  <si>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</si>
  <si>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</si>
  <si>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</si>
  <si>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</si>
  <si>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</si>
  <si>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</si>
  <si>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</si>
  <si>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</si>
  <si>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</si>
  <si>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</si>
  <si>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</si>
  <si>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</si>
  <si>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</si>
  <si>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</si>
  <si>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</si>
  <si>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</si>
  <si>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</si>
  <si>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</si>
  <si>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</si>
  <si>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</si>
  <si>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</si>
  <si>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</si>
  <si>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</si>
  <si>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</si>
  <si>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</si>
  <si>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</si>
  <si>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</si>
  <si>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</si>
  <si>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</si>
  <si>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</si>
  <si>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</si>
  <si>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</si>
  <si>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</si>
  <si>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</si>
  <si>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</si>
  <si>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</si>
  <si>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</si>
  <si>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</si>
  <si>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</si>
  <si>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</si>
  <si>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</si>
  <si>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</si>
  <si>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</si>
  <si>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</si>
  <si>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</si>
  <si>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</si>
  <si>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</si>
  <si>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</si>
  <si>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</si>
  <si>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</si>
  <si>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</si>
  <si>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</si>
  <si>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</si>
  <si>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</si>
  <si>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</si>
  <si>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</si>
  <si>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</si>
  <si>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</si>
  <si>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</si>
  <si>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</si>
  <si>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</si>
  <si>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</si>
  <si>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</si>
  <si>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</si>
  <si>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</si>
  <si>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</si>
  <si>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</si>
  <si>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</si>
  <si>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</si>
  <si>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</si>
  <si>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</si>
  <si>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</si>
  <si>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</si>
  <si>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</si>
  <si>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</si>
  <si>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</si>
  <si>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</si>
  <si>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</si>
  <si>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</si>
  <si>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</si>
  <si>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</si>
  <si>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</si>
  <si>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</si>
  <si>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</si>
  <si>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</si>
  <si>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</si>
  <si>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</si>
  <si>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</si>
  <si>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</si>
  <si>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</si>
  <si>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</si>
  <si>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</si>
  <si>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</si>
  <si>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</si>
  <si>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</si>
  <si>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</si>
  <si>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</si>
  <si>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</si>
  <si>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</si>
  <si>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</si>
  <si>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</si>
  <si>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</si>
  <si>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</si>
  <si>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</si>
  <si>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</si>
  <si>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</si>
  <si>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</si>
  <si>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</si>
  <si>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</si>
  <si>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</si>
  <si>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</si>
  <si>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</si>
  <si>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</si>
  <si>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</si>
  <si>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</si>
  <si>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</si>
  <si>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</si>
  <si>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</si>
  <si>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</si>
  <si>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</si>
  <si>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</si>
  <si>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</si>
  <si>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</si>
  <si>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</si>
  <si>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</si>
  <si>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</si>
  <si>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</si>
  <si>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</si>
  <si>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</si>
  <si>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</si>
  <si>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</si>
  <si>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</si>
  <si>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</si>
  <si>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</si>
  <si>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</si>
  <si>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</si>
  <si>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</si>
  <si>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</si>
  <si>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</si>
  <si>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</si>
  <si>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</si>
  <si>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</si>
  <si>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</si>
  <si>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</si>
  <si>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</si>
  <si>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</si>
  <si>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</si>
  <si>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</si>
  <si>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</si>
  <si>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</si>
  <si>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</si>
  <si>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</si>
  <si>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</si>
  <si>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</si>
  <si>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</si>
  <si>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</si>
  <si>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</si>
  <si>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</si>
  <si>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</si>
  <si>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</si>
  <si>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</si>
  <si>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</si>
  <si>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</si>
  <si>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</si>
  <si>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</si>
  <si>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</si>
  <si>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</si>
  <si>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</si>
  <si>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</si>
  <si>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</si>
  <si>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</si>
  <si>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</si>
  <si>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</si>
  <si>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</si>
  <si>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</si>
  <si>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</si>
  <si>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</si>
  <si>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</si>
  <si>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</si>
  <si>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</si>
  <si>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</si>
  <si>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</si>
  <si>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</si>
  <si>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</si>
  <si>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</si>
  <si>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</si>
  <si>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</si>
  <si>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</si>
  <si>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</si>
  <si>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</si>
  <si>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</si>
  <si>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</si>
  <si>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</si>
  <si>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</si>
  <si>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</si>
  <si>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</si>
  <si>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</si>
  <si>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</si>
  <si>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</si>
  <si>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</si>
  <si>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</si>
  <si>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</si>
  <si>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</si>
  <si>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</si>
  <si>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</si>
  <si>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</si>
  <si>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</si>
  <si>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</si>
  <si>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</si>
  <si>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</si>
  <si>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</si>
  <si>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</si>
  <si>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</si>
  <si>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</si>
  <si>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</si>
  <si>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</si>
  <si>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</si>
  <si>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</si>
  <si>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</si>
  <si>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</si>
  <si>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</si>
  <si>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</si>
  <si>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</si>
  <si>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</si>
  <si>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</si>
  <si>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</si>
  <si>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</si>
  <si>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</si>
  <si>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</si>
  <si>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</si>
  <si>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</si>
  <si>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</si>
  <si>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</si>
  <si>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</si>
  <si>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</si>
  <si>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</si>
  <si>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</si>
  <si>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</si>
  <si>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</si>
  <si>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</si>
  <si>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</si>
  <si>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</si>
  <si>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</si>
  <si>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</si>
  <si>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</si>
  <si>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</si>
  <si>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</si>
  <si>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</si>
  <si>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</si>
  <si>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</si>
  <si>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</si>
  <si>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</si>
  <si>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</si>
  <si>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</si>
  <si>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</si>
  <si>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</si>
  <si>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</si>
  <si>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</si>
  <si>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</si>
  <si>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</si>
  <si>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</si>
  <si>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</si>
  <si>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</si>
  <si>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</si>
  <si>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</si>
  <si>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</si>
  <si>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</si>
  <si>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</si>
  <si>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</si>
  <si>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</si>
  <si>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</si>
  <si>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</si>
  <si>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</si>
  <si>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</si>
  <si>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</si>
  <si>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</si>
  <si>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</si>
  <si>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</si>
  <si>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</si>
  <si>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</si>
  <si>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</si>
  <si>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</si>
  <si>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</si>
  <si>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</si>
  <si>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</si>
  <si>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</si>
  <si>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</si>
  <si>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</si>
  <si>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</si>
  <si>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</si>
  <si>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</si>
  <si>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</si>
  <si>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</si>
  <si>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</si>
  <si>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</si>
  <si>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</si>
  <si>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</si>
  <si>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</si>
  <si>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</si>
  <si>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</si>
  <si>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</si>
  <si>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</si>
  <si>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</si>
  <si>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</si>
  <si>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</si>
  <si>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</si>
  <si>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</si>
  <si>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</si>
  <si>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</si>
  <si>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</si>
  <si>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</si>
  <si>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</si>
  <si>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</si>
  <si>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</si>
  <si>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</si>
  <si>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</si>
  <si>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</si>
  <si>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</si>
  <si>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</si>
  <si>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</si>
  <si>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</si>
  <si>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</si>
  <si>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</si>
  <si>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</si>
  <si>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</si>
  <si>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</si>
  <si>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</si>
  <si>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</si>
  <si>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</si>
  <si>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</si>
  <si>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</si>
  <si>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</si>
  <si>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</si>
  <si>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</si>
  <si>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</si>
  <si>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</si>
  <si>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</si>
  <si>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</si>
  <si>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</si>
  <si>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</si>
  <si>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</si>
  <si>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</si>
  <si>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</si>
  <si>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</si>
  <si>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</si>
  <si>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</si>
  <si>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</si>
  <si>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</si>
  <si>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</si>
  <si>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</si>
  <si>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</si>
  <si>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</si>
  <si>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</si>
  <si>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</si>
  <si>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</si>
  <si>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</si>
  <si>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</si>
  <si>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</si>
  <si>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</si>
  <si>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</si>
  <si>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</si>
  <si>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</si>
  <si>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</si>
  <si>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</si>
  <si>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</si>
  <si>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</si>
  <si>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</si>
  <si>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</si>
  <si>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</si>
  <si>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</si>
  <si>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</si>
  <si>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</si>
  <si>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</si>
  <si>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</si>
  <si>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</si>
  <si>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</si>
  <si>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</si>
  <si>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</si>
  <si>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</si>
  <si>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</si>
  <si>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</si>
  <si>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</si>
  <si>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</si>
  <si>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</si>
  <si>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</si>
  <si>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</si>
  <si>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</si>
  <si>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</si>
  <si>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</si>
  <si>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</si>
  <si>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</si>
  <si>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</si>
  <si>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</si>
  <si>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</si>
  <si>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</si>
  <si>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</si>
  <si>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</si>
  <si>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</si>
  <si>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</si>
  <si>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</si>
  <si>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</si>
  <si>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</si>
  <si>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</si>
  <si>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</si>
  <si>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</si>
  <si>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</si>
  <si>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</si>
  <si>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</si>
  <si>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</si>
  <si>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</si>
  <si>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</si>
  <si>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</si>
  <si>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</si>
  <si>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</si>
  <si>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</si>
  <si>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</si>
  <si>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</si>
  <si>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</si>
  <si>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</si>
  <si>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</si>
  <si>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</si>
  <si>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</si>
  <si>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</si>
  <si>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</si>
  <si>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</si>
  <si>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</si>
  <si>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</si>
  <si>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</si>
  <si>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</si>
  <si>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</si>
  <si>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</si>
  <si>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</si>
  <si>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</si>
  <si>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</si>
  <si>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</si>
  <si>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</si>
  <si>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</si>
  <si>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</si>
  <si>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</si>
  <si>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</si>
  <si>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</si>
  <si>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</si>
  <si>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</si>
  <si>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</si>
  <si>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</si>
  <si>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</si>
  <si>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</si>
  <si>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</si>
  <si>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</si>
  <si>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</si>
  <si>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</si>
  <si>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</si>
  <si>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</si>
  <si>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</si>
  <si>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</si>
  <si>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</si>
  <si>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</si>
  <si>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</si>
  <si>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</si>
  <si>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</si>
  <si>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</si>
  <si>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</si>
  <si>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</si>
  <si>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</si>
  <si>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</si>
  <si>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</si>
  <si>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</si>
  <si>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</si>
  <si>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</si>
  <si>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</si>
  <si>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</si>
  <si>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</si>
  <si>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</si>
  <si>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</si>
  <si>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</si>
  <si>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</si>
  <si>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</si>
  <si>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</si>
  <si>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</si>
  <si>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</si>
  <si>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</si>
  <si>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</si>
  <si>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</si>
  <si>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</si>
  <si>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</si>
  <si>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</si>
  <si>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</si>
  <si>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</si>
  <si>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</si>
  <si>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</si>
  <si>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</si>
  <si>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</si>
  <si>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</si>
  <si>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</si>
  <si>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</si>
  <si>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</si>
  <si>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</si>
  <si>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</si>
  <si>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</si>
  <si>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</si>
  <si>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</si>
  <si>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</si>
  <si>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</si>
  <si>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</si>
  <si>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</si>
  <si>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</si>
  <si>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</si>
  <si>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</si>
  <si>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</si>
  <si>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</si>
  <si>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</si>
  <si>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</si>
  <si>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</si>
  <si>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</si>
  <si>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</si>
  <si>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</si>
  <si>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</si>
  <si>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</si>
  <si>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</si>
  <si>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</si>
  <si>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</si>
  <si>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</si>
  <si>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</si>
  <si>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</si>
  <si>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</si>
  <si>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</si>
  <si>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</si>
  <si>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</si>
  <si>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</si>
  <si>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</si>
  <si>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</si>
  <si>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</si>
  <si>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</si>
  <si>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</si>
  <si>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</si>
  <si>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</si>
  <si>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</si>
  <si>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</si>
  <si>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</si>
  <si>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</si>
  <si>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</si>
  <si>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</si>
  <si>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</si>
  <si>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</si>
  <si>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</si>
  <si>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</si>
  <si>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</si>
  <si>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</si>
  <si>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</si>
  <si>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</si>
  <si>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</si>
  <si>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</si>
  <si>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</si>
  <si>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</si>
  <si>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</si>
  <si>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</si>
  <si>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</si>
  <si>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</si>
  <si>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</si>
  <si>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</si>
  <si>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</si>
  <si>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</si>
  <si>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</si>
  <si>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</si>
  <si>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</si>
  <si>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</si>
  <si>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</si>
  <si>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</si>
  <si>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</si>
  <si>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</si>
  <si>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</si>
  <si>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</si>
  <si>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</si>
  <si>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</si>
  <si>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</si>
  <si>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</si>
  <si>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</si>
  <si>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</si>
  <si>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</si>
  <si>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</si>
  <si>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</si>
  <si>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</si>
  <si>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</si>
  <si>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</si>
  <si>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</si>
  <si>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</si>
  <si>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</si>
  <si>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</si>
  <si>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</si>
  <si>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</si>
  <si>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</si>
  <si>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</si>
  <si>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</si>
  <si>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</si>
  <si>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</si>
  <si>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</si>
  <si>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</si>
  <si>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</si>
  <si>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</si>
  <si>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</si>
  <si>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</si>
  <si>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</si>
  <si>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</si>
  <si>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</si>
  <si>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</si>
  <si>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</si>
  <si>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</si>
  <si>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</si>
  <si>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</si>
  <si>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</si>
  <si>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</si>
  <si>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</si>
  <si>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</si>
  <si>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</si>
  <si>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</si>
  <si>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</si>
  <si>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</si>
  <si>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</si>
  <si>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</si>
  <si>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</si>
  <si>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</si>
  <si>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</si>
  <si>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</si>
  <si>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</si>
  <si>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</si>
  <si>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</si>
  <si>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</si>
  <si>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</si>
  <si>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</si>
  <si>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</si>
  <si>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</si>
  <si>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</si>
  <si>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</si>
  <si>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</si>
  <si>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</si>
  <si>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</si>
  <si>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</si>
  <si>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</si>
  <si>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</si>
  <si>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</si>
  <si>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</si>
  <si>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</si>
  <si>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</si>
  <si>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</si>
  <si>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</si>
  <si>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</si>
  <si>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</si>
  <si>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</si>
  <si>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</si>
  <si>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</si>
  <si>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</si>
  <si>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</si>
  <si>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</si>
  <si>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</si>
  <si>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</si>
  <si>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</si>
  <si>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</si>
  <si>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</si>
  <si>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</si>
  <si>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</si>
  <si>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</si>
  <si>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</si>
  <si>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</si>
  <si>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</si>
  <si>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</si>
  <si>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</si>
  <si>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</si>
  <si>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</si>
  <si>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</si>
  <si>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</si>
  <si>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</si>
  <si>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</si>
  <si>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</si>
  <si>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</si>
  <si>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</si>
  <si>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</si>
  <si>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</si>
  <si>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</si>
  <si>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</si>
  <si>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</si>
  <si>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</si>
  <si>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</si>
  <si>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</si>
  <si>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</si>
  <si>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</si>
  <si>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</si>
  <si>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</si>
  <si>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</si>
  <si>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</si>
  <si>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</si>
  <si>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</si>
  <si>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</si>
  <si>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</si>
  <si>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</si>
  <si>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</si>
  <si>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</si>
  <si>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</si>
  <si>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</si>
  <si>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</si>
  <si>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</si>
  <si>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</si>
  <si>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</si>
  <si>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</si>
  <si>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</si>
  <si>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</si>
  <si>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</si>
  <si>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</si>
  <si>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</si>
  <si>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</si>
  <si>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</si>
  <si>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</si>
  <si>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</si>
  <si>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</si>
  <si>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</si>
  <si>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</si>
  <si>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</si>
  <si>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</si>
  <si>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</si>
  <si>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</si>
  <si>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</si>
  <si>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</si>
  <si>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</si>
  <si>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</si>
  <si>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</si>
  <si>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</si>
  <si>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</si>
  <si>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</si>
  <si>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</si>
  <si>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</si>
  <si>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</si>
  <si>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</si>
  <si>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</si>
  <si>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</si>
  <si>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</si>
  <si>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</si>
  <si>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</si>
  <si>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</si>
  <si>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</si>
  <si>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</si>
  <si>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</si>
  <si>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</si>
  <si>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</si>
  <si>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</si>
  <si>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</si>
  <si>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</si>
  <si>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</si>
  <si>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</si>
  <si>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</si>
  <si>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</si>
  <si>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</si>
  <si>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</si>
  <si>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</si>
  <si>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</si>
  <si>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</si>
  <si>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</si>
  <si>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</si>
  <si>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</si>
  <si>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</si>
  <si>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</si>
  <si>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</si>
  <si>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</si>
  <si>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</si>
  <si>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</si>
  <si>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</si>
  <si>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</si>
  <si>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</si>
  <si>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</si>
  <si>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</si>
  <si>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</si>
  <si>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</si>
  <si>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</si>
  <si>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</si>
  <si>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</si>
  <si>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</si>
  <si>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</si>
  <si>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</si>
  <si>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</si>
  <si>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</si>
  <si>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</si>
  <si>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</si>
  <si>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</si>
  <si>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</si>
  <si>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</si>
  <si>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</si>
  <si>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</si>
  <si>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</si>
  <si>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</si>
  <si>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</si>
  <si>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</si>
  <si>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</si>
  <si>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</si>
  <si>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</si>
  <si>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</si>
  <si>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</si>
  <si>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</si>
  <si>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</si>
  <si>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</si>
  <si>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</si>
  <si>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</si>
  <si>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</si>
  <si>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</si>
  <si>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</si>
  <si>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</si>
  <si>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</si>
  <si>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</si>
  <si>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</si>
  <si>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</si>
  <si>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</si>
  <si>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</si>
  <si>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</si>
  <si>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</si>
  <si>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</si>
  <si>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</si>
  <si>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</si>
  <si>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</si>
  <si>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</si>
  <si>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</si>
  <si>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</si>
  <si>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</si>
  <si>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</si>
  <si>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</si>
  <si>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</si>
  <si>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</si>
  <si>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</si>
  <si>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</si>
  <si>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</si>
  <si>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</si>
  <si>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</si>
  <si>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</si>
  <si>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</si>
  <si>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</si>
  <si>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</si>
  <si>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</si>
  <si>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</si>
  <si>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</si>
  <si>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</si>
  <si>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</si>
  <si>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</si>
  <si>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</si>
  <si>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</si>
  <si>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</si>
  <si>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</si>
  <si>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</si>
  <si>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</si>
  <si>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</si>
  <si>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</si>
  <si>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</si>
  <si>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</si>
  <si>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</si>
  <si>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</si>
  <si>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</si>
  <si>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</si>
  <si>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</si>
  <si>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</si>
  <si>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</si>
  <si>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</si>
  <si>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</si>
  <si>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</si>
  <si>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</si>
  <si>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</si>
  <si>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</si>
  <si>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</si>
  <si>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</si>
  <si>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</si>
  <si>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</si>
  <si>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</si>
  <si>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</si>
  <si>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</si>
  <si>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</si>
  <si>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</si>
  <si>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</si>
  <si>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</si>
  <si>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</si>
  <si>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</si>
  <si>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</si>
  <si>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</si>
  <si>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</si>
  <si>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</si>
  <si>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</si>
  <si>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</si>
  <si>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</si>
  <si>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</si>
  <si>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</si>
  <si>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</si>
  <si>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</si>
  <si>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</si>
  <si>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</si>
  <si>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</si>
  <si>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</si>
  <si>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</si>
  <si>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</si>
  <si>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</si>
  <si>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</si>
  <si>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</si>
  <si>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</si>
  <si>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</si>
  <si>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</si>
  <si>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</si>
  <si>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</si>
  <si>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</si>
  <si>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</si>
  <si>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</si>
  <si>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</si>
  <si>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</si>
  <si>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</si>
  <si>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</si>
  <si>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</si>
  <si>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</si>
  <si>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</si>
  <si>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</si>
  <si>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</si>
  <si>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</si>
  <si>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</si>
  <si>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</si>
  <si>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</si>
  <si>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</si>
  <si>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</si>
  <si>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</si>
  <si>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</si>
  <si>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</si>
  <si>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</si>
  <si>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</si>
  <si>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</si>
  <si>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</si>
  <si>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</si>
  <si>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</si>
  <si>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</si>
  <si>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</si>
  <si>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</si>
  <si>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</si>
  <si>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</si>
  <si>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</si>
  <si>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</si>
  <si>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</si>
  <si>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</si>
  <si>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</si>
  <si>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</si>
  <si>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</si>
  <si>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</si>
  <si>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</si>
  <si>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</si>
  <si>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</si>
  <si>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</si>
  <si>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</si>
  <si>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</si>
  <si>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</si>
  <si>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</si>
  <si>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</si>
  <si>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</si>
  <si>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</si>
  <si>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</si>
  <si>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</si>
  <si>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</si>
  <si>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</si>
  <si>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</si>
  <si>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</si>
  <si>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</si>
  <si>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</si>
  <si>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</si>
  <si>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</si>
  <si>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</si>
  <si>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</si>
  <si>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</si>
  <si>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</si>
  <si>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</si>
  <si>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</si>
  <si>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</si>
  <si>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</si>
  <si>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</si>
  <si>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</si>
  <si>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</si>
  <si>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</si>
  <si>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</si>
  <si>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</si>
  <si>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</si>
  <si>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</si>
  <si>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</si>
  <si>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</si>
  <si>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</si>
  <si>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</si>
  <si>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</si>
  <si>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</si>
  <si>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</si>
  <si>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</si>
  <si>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</si>
  <si>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</si>
  <si>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</si>
  <si>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</si>
  <si>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</si>
  <si>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</si>
  <si>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</si>
  <si>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</si>
  <si>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</si>
  <si>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</si>
  <si>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</si>
  <si>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</si>
  <si>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</si>
  <si>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</si>
  <si>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</si>
  <si>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</si>
  <si>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</si>
  <si>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</si>
  <si>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</si>
  <si>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</si>
  <si>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</si>
  <si>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</si>
  <si>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</si>
  <si>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</si>
  <si>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</si>
  <si>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</si>
  <si>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</si>
  <si>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</si>
  <si>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</si>
  <si>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</si>
  <si>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</si>
  <si>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</si>
  <si>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</si>
  <si>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</si>
  <si>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</si>
  <si>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</si>
  <si>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</si>
  <si>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</si>
  <si>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</si>
  <si>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</si>
  <si>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</si>
  <si>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</si>
  <si>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</si>
  <si>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</si>
  <si>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</si>
  <si>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</si>
  <si>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</si>
  <si>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</si>
  <si>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</si>
  <si>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</si>
  <si>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</si>
  <si>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</si>
  <si>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</si>
  <si>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</si>
  <si>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</si>
  <si>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</si>
  <si>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</si>
  <si>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</si>
  <si>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</si>
  <si>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</si>
  <si>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</si>
  <si>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</si>
  <si>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</si>
  <si>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</si>
  <si>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</si>
  <si>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</si>
  <si>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</si>
  <si>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</si>
  <si>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</si>
  <si>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</si>
  <si>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</si>
  <si>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</si>
  <si>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</si>
  <si>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</si>
  <si>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</si>
  <si>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</si>
  <si>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</si>
  <si>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</si>
  <si>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</si>
  <si>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</si>
  <si>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</si>
  <si>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</si>
  <si>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</si>
  <si>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</si>
  <si>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</si>
  <si>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</si>
  <si>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</si>
  <si>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</si>
  <si>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</si>
  <si>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</si>
  <si>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</si>
  <si>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</si>
  <si>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</si>
  <si>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</si>
  <si>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</si>
  <si>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</si>
  <si>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</si>
  <si>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</si>
  <si>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</si>
  <si>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</si>
  <si>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</si>
  <si>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</si>
  <si>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</si>
  <si>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</si>
  <si>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</si>
  <si>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</si>
  <si>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</si>
  <si>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</si>
  <si>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</si>
  <si>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</si>
  <si>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</si>
  <si>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</si>
  <si>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</si>
  <si>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</si>
  <si>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</si>
  <si>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</si>
  <si>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</si>
  <si>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</si>
  <si>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</si>
  <si>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</si>
  <si>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</si>
  <si>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</si>
  <si>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</si>
  <si>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</si>
  <si>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</si>
  <si>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</si>
  <si>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</si>
  <si>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</si>
  <si>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</si>
  <si>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</si>
  <si>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</si>
  <si>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</si>
  <si>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</si>
  <si>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</si>
  <si>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</si>
  <si>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</si>
  <si>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</si>
  <si>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</si>
  <si>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</si>
  <si>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</si>
  <si>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</si>
  <si>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</si>
  <si>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</si>
  <si>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</si>
  <si>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</si>
  <si>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</si>
  <si>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</si>
  <si>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</si>
  <si>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</si>
  <si>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</si>
  <si>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</si>
  <si>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</si>
  <si>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</si>
  <si>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</si>
  <si>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</si>
  <si>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</si>
  <si>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</si>
  <si>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</si>
  <si>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</si>
  <si>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</si>
  <si>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</si>
  <si>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</si>
  <si>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</si>
  <si>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</si>
  <si>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</si>
  <si>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</si>
  <si>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</si>
  <si>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</si>
  <si>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</si>
  <si>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</si>
  <si>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</si>
  <si>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</si>
  <si>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</si>
  <si>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</si>
  <si>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</si>
  <si>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</si>
  <si>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</si>
  <si>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</si>
  <si>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</si>
  <si>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</si>
  <si>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</si>
  <si>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</si>
  <si>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</si>
  <si>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</si>
  <si>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</si>
  <si>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</si>
  <si>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</si>
  <si>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</si>
  <si>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</si>
  <si>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</si>
  <si>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</si>
  <si>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</si>
  <si>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</si>
  <si>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</si>
  <si>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</si>
  <si>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</si>
  <si>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</si>
  <si>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</si>
  <si>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</si>
  <si>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</si>
  <si>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</si>
  <si>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</si>
  <si>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</si>
  <si>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</si>
  <si>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</si>
  <si>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</si>
  <si>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</si>
  <si>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</si>
  <si>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</si>
  <si>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</si>
  <si>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</si>
  <si>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</si>
  <si>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</si>
  <si>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</si>
  <si>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</si>
  <si>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</si>
  <si>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</si>
  <si>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</si>
  <si>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</si>
  <si>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</si>
  <si>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</si>
  <si>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</si>
  <si>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</si>
  <si>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</si>
  <si>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</si>
  <si>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</si>
  <si>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</si>
  <si>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</si>
  <si>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</si>
  <si>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</si>
  <si>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</si>
  <si>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</si>
  <si>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</si>
  <si>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</si>
  <si>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</si>
  <si>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</si>
  <si>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</si>
  <si>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</si>
  <si>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</si>
  <si>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</si>
  <si>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</si>
  <si>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</si>
  <si>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</si>
  <si>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</si>
  <si>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</si>
  <si>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</si>
  <si>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</si>
  <si>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</si>
  <si>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</si>
  <si>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</si>
  <si>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</si>
  <si>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</si>
  <si>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</si>
  <si>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</si>
  <si>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</si>
  <si>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</si>
  <si>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</si>
  <si>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</si>
  <si>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</si>
  <si>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</si>
  <si>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</si>
  <si>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</si>
  <si>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</si>
  <si>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</si>
  <si>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</si>
  <si>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</si>
  <si>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</si>
  <si>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</si>
  <si>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</si>
  <si>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</si>
  <si>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</si>
  <si>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</si>
  <si>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</si>
  <si>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</si>
  <si>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</si>
  <si>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</si>
  <si>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</si>
  <si>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</si>
  <si>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</si>
  <si>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</si>
  <si>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</si>
  <si>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</si>
  <si>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</si>
  <si>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</si>
  <si>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</si>
  <si>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</si>
  <si>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</si>
  <si>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</si>
  <si>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</si>
  <si>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</si>
  <si>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</si>
  <si>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</si>
  <si>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</si>
  <si>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</si>
  <si>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</si>
  <si>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</si>
  <si>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</si>
  <si>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</si>
  <si>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</si>
  <si>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</si>
  <si>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</si>
  <si>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</si>
  <si>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</si>
  <si>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</si>
  <si>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</si>
  <si>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</si>
  <si>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</si>
  <si>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</si>
  <si>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</si>
  <si>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</si>
  <si>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</si>
  <si>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</si>
  <si>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</si>
  <si>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</si>
  <si>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</si>
  <si>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</si>
  <si>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</si>
  <si>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</si>
  <si>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</si>
  <si>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</si>
  <si>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</si>
  <si>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</si>
  <si>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</si>
  <si>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</si>
  <si>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</si>
  <si>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</si>
  <si>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</si>
  <si>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</si>
  <si>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</si>
  <si>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</si>
  <si>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</si>
  <si>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</si>
  <si>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</si>
  <si>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</si>
  <si>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</si>
  <si>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</si>
  <si>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</si>
  <si>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</si>
  <si>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</si>
  <si>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</si>
  <si>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</si>
  <si>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</si>
  <si>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</si>
  <si>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</si>
  <si>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</si>
  <si>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</si>
  <si>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</si>
  <si>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</si>
  <si>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</si>
  <si>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</si>
  <si>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</si>
  <si>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</si>
  <si>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</si>
  <si>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</si>
  <si>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</si>
  <si>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</si>
  <si>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</si>
  <si>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</si>
  <si>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</si>
  <si>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</si>
  <si>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</si>
  <si>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</si>
  <si>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</si>
  <si>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</si>
  <si>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</si>
  <si>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</si>
  <si>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</si>
  <si>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</si>
  <si>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</si>
  <si>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</si>
  <si>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</si>
  <si>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</si>
  <si>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</si>
  <si>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</si>
  <si>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</si>
  <si>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</si>
  <si>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</si>
  <si>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</si>
  <si>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</si>
  <si>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</si>
  <si>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</si>
  <si>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</si>
  <si>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</si>
  <si>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</si>
  <si>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</si>
  <si>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</si>
  <si>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</si>
  <si>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</si>
  <si>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</si>
  <si>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</si>
  <si>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</si>
  <si>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</si>
  <si>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</si>
  <si>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</si>
  <si>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</si>
  <si>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</si>
  <si>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</si>
  <si>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</si>
  <si>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</si>
  <si>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</si>
  <si>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</si>
  <si>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</si>
  <si>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</si>
  <si>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</si>
  <si>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</si>
  <si>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</si>
  <si>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</si>
  <si>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</si>
  <si>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</si>
  <si>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</si>
  <si>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</si>
  <si>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</si>
  <si>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</si>
  <si>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</si>
  <si>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</si>
  <si>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</si>
  <si>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</si>
  <si>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</si>
  <si>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</si>
  <si>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</si>
  <si>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</si>
  <si>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</si>
  <si>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</si>
  <si>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</si>
  <si>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</si>
  <si>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</si>
  <si>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</si>
  <si>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</si>
  <si>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</si>
  <si>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</si>
  <si>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</si>
  <si>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</si>
  <si>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</si>
  <si>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</si>
  <si>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</si>
  <si>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</si>
  <si>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</si>
  <si>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</si>
  <si>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</si>
  <si>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</si>
  <si>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</si>
  <si>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</si>
  <si>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</si>
  <si>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</si>
  <si>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</si>
  <si>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</si>
  <si>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</si>
  <si>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</si>
  <si>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</si>
  <si>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</si>
  <si>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</si>
  <si>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</si>
  <si>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</si>
  <si>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</si>
  <si>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</si>
  <si>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</si>
  <si>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</si>
  <si>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</si>
  <si>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</si>
  <si>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</si>
  <si>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</si>
  <si>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</si>
  <si>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</si>
  <si>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</si>
  <si>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</si>
  <si>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</si>
  <si>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</si>
  <si>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</si>
  <si>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</si>
  <si>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</si>
  <si>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</si>
  <si>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</si>
  <si>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</si>
  <si>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</si>
  <si>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</si>
  <si>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</si>
  <si>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</si>
  <si>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</si>
  <si>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</si>
  <si>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</si>
  <si>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</si>
  <si>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</si>
  <si>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</si>
  <si>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</si>
  <si>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</si>
  <si>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</si>
  <si>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</si>
  <si>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</si>
  <si>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</si>
  <si>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</si>
  <si>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</si>
  <si>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</si>
  <si>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</si>
  <si>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</si>
  <si>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</si>
  <si>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</si>
  <si>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</si>
  <si>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</si>
  <si>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</si>
  <si>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</si>
  <si>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</si>
  <si>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</si>
  <si>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</si>
  <si>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</si>
  <si>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</si>
  <si>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</si>
  <si>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</si>
  <si>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</si>
  <si>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</si>
  <si>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</si>
  <si>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</si>
  <si>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</si>
  <si>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</si>
  <si>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</si>
  <si>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</si>
  <si>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</si>
  <si>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</si>
  <si>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</si>
  <si>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</si>
  <si>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</si>
  <si>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</si>
  <si>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</si>
  <si>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</si>
  <si>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</si>
  <si>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</si>
  <si>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</si>
  <si>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</si>
  <si>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</si>
  <si>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</si>
  <si>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</si>
  <si>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</si>
  <si>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</si>
  <si>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</si>
  <si>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</si>
  <si>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</si>
  <si>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</si>
  <si>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</si>
  <si>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</si>
  <si>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</si>
  <si>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</si>
  <si>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</si>
  <si>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</si>
  <si>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</si>
  <si>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</si>
  <si>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</si>
  <si>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</si>
  <si>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</si>
  <si>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</si>
  <si>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</si>
  <si>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</si>
  <si>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</si>
  <si>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</si>
  <si>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</si>
  <si>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</si>
  <si>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</si>
  <si>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</si>
  <si>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</si>
  <si>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</si>
  <si>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</si>
  <si>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</si>
  <si>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</si>
  <si>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</si>
  <si>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</si>
  <si>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</si>
  <si>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</si>
  <si>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</si>
  <si>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</si>
  <si>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</si>
  <si>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</si>
  <si>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</si>
  <si>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</si>
  <si>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</si>
  <si>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</si>
  <si>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</si>
  <si>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</si>
  <si>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</si>
  <si>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</si>
  <si>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</si>
  <si>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</si>
  <si>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</si>
  <si>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</si>
  <si>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</si>
  <si>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</si>
  <si>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</si>
  <si>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</si>
  <si>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</si>
  <si>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</si>
  <si>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</si>
  <si>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</si>
  <si>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</si>
  <si>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</si>
  <si>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</si>
  <si>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</si>
  <si>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</si>
  <si>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</si>
  <si>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</si>
  <si>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</si>
  <si>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</si>
  <si>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</si>
  <si>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</si>
  <si>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</si>
  <si>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</si>
  <si>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</si>
  <si>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</si>
  <si>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</si>
  <si>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</si>
  <si>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</si>
  <si>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</si>
  <si>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</si>
  <si>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</si>
  <si>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</si>
  <si>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</si>
  <si>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</si>
  <si>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</si>
  <si>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</si>
  <si>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</si>
  <si>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</si>
  <si>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</si>
  <si>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</si>
  <si>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</si>
  <si>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</si>
  <si>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</si>
  <si>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</si>
  <si>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</si>
  <si>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</si>
  <si>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</si>
  <si>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</si>
  <si>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</si>
  <si>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</si>
  <si>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</si>
  <si>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</si>
  <si>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</si>
  <si>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</si>
  <si>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</si>
  <si>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</si>
  <si>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</si>
  <si>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</si>
  <si>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</si>
  <si>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</si>
  <si>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</si>
  <si>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</si>
  <si>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</si>
  <si>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</si>
  <si>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</si>
  <si>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</si>
  <si>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</si>
  <si>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</si>
  <si>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</si>
  <si>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</si>
  <si>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</si>
  <si>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</si>
  <si>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</si>
  <si>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</si>
  <si>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</si>
  <si>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</si>
  <si>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</si>
  <si>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</si>
  <si>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</si>
  <si>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</si>
  <si>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</si>
  <si>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</si>
  <si>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</si>
  <si>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</si>
  <si>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</si>
  <si>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</si>
  <si>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</si>
  <si>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</si>
  <si>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</si>
  <si>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</si>
  <si>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</si>
  <si>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</si>
  <si>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</si>
  <si>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</si>
  <si>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</si>
  <si>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</si>
  <si>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</si>
  <si>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</si>
  <si>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</si>
  <si>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</si>
  <si>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</si>
  <si>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</si>
  <si>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</si>
  <si>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</si>
  <si>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</si>
  <si>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</si>
  <si>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</si>
  <si>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</si>
  <si>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</si>
  <si>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</si>
  <si>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</si>
  <si>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</si>
  <si>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</si>
  <si>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</si>
  <si>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</si>
  <si>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</si>
  <si>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</si>
  <si>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</si>
  <si>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</si>
  <si>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</si>
  <si>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</si>
  <si>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</si>
  <si>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</si>
  <si>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</si>
  <si>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</si>
  <si>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</si>
  <si>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</si>
  <si>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</si>
  <si>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</si>
  <si>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</si>
  <si>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</si>
  <si>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</si>
  <si>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</si>
  <si>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</si>
  <si>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</si>
  <si>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</si>
  <si>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</si>
  <si>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</si>
  <si>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</si>
  <si>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</si>
  <si>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</si>
  <si>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</si>
  <si>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</si>
  <si>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</si>
  <si>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</si>
  <si>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</si>
  <si>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</si>
  <si>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</si>
  <si>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</si>
  <si>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</si>
  <si>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</si>
  <si>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</si>
  <si>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</si>
  <si>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</si>
  <si>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</si>
  <si>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</si>
  <si>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</si>
  <si>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</si>
  <si>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</si>
  <si>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</si>
  <si>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</si>
  <si>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</si>
  <si>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</si>
  <si>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</si>
  <si>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</si>
  <si>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</si>
  <si>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</si>
  <si>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</si>
  <si>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</si>
  <si>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</si>
  <si>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</si>
  <si>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</si>
  <si>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</si>
  <si>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</si>
  <si>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</si>
  <si>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</si>
  <si>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</si>
  <si>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</si>
  <si>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</si>
  <si>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</si>
  <si>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</si>
  <si>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</si>
  <si>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</si>
  <si>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</si>
  <si>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</si>
  <si>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</si>
  <si>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</si>
  <si>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</si>
  <si>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</si>
  <si>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</si>
  <si>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</si>
  <si>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</si>
  <si>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</si>
  <si>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</si>
  <si>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</si>
  <si>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</si>
  <si>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</si>
  <si>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</si>
  <si>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</si>
  <si>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</si>
  <si>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</si>
  <si>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</si>
  <si>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</si>
  <si>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</si>
  <si>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</si>
  <si>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</si>
  <si>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</si>
  <si>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</si>
  <si>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</si>
  <si>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</si>
  <si>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</si>
  <si>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</si>
  <si>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</si>
  <si>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</si>
  <si>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</si>
  <si>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</si>
  <si>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</si>
  <si>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</si>
  <si>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</si>
  <si>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</si>
  <si>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</si>
  <si>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</si>
  <si>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</si>
  <si>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</si>
  <si>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</si>
  <si>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</si>
  <si>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</si>
  <si>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</si>
  <si>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</si>
  <si>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</si>
  <si>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</si>
  <si>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</si>
  <si>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</si>
  <si>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</si>
  <si>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</si>
  <si>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</si>
  <si>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</si>
  <si>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</si>
  <si>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</si>
  <si>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</si>
  <si>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</si>
  <si>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</si>
  <si>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</si>
  <si>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</si>
  <si>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</si>
  <si>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</si>
  <si>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</si>
  <si>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</si>
  <si>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</si>
  <si>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</si>
  <si>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</si>
  <si>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</si>
  <si>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</si>
  <si>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</si>
  <si>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</si>
  <si>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</si>
  <si>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</si>
  <si>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</si>
  <si>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</si>
  <si>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</si>
  <si>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</si>
  <si>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</si>
  <si>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</si>
  <si>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</si>
  <si>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</si>
  <si>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</si>
  <si>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</si>
  <si>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</si>
  <si>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</si>
  <si>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</si>
  <si>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</si>
  <si>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</si>
  <si>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</si>
  <si>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</si>
  <si>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</si>
  <si>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</si>
  <si>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</si>
  <si>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</si>
  <si>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</si>
  <si>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</si>
  <si>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</si>
  <si>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</si>
  <si>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</si>
  <si>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</si>
  <si>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</si>
  <si>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</si>
  <si>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</si>
  <si>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</si>
  <si>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</si>
  <si>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</si>
  <si>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</si>
  <si>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</si>
  <si>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</si>
  <si>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</si>
  <si>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</si>
  <si>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</si>
  <si>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</si>
  <si>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</si>
  <si>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</si>
  <si>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</si>
  <si>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</si>
  <si>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</si>
  <si>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</si>
  <si>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</si>
  <si>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</si>
  <si>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</si>
  <si>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</si>
  <si>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</si>
  <si>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</si>
  <si>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</si>
  <si>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</si>
  <si>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</si>
  <si>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</si>
  <si>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</si>
  <si>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</si>
  <si>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</si>
  <si>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</si>
  <si>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</si>
  <si>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</si>
  <si>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</si>
  <si>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</si>
  <si>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</si>
  <si>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</si>
  <si>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</si>
  <si>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</si>
  <si>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</si>
  <si>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</si>
  <si>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</si>
  <si>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</si>
  <si>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</si>
  <si>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</si>
  <si>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</si>
  <si>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</si>
  <si>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</si>
  <si>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</si>
  <si>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</si>
  <si>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</si>
  <si>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</si>
  <si>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</si>
  <si>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</si>
  <si>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</si>
  <si>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</si>
  <si>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</si>
  <si>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</si>
  <si>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</si>
  <si>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</si>
  <si>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</si>
  <si>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</si>
  <si>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</si>
  <si>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</si>
  <si>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</si>
  <si>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</si>
  <si>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</si>
  <si>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</si>
  <si>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</si>
  <si>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</si>
  <si>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</si>
  <si>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</si>
  <si>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</si>
  <si>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</si>
  <si>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</si>
  <si>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</si>
  <si>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</si>
  <si>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</si>
  <si>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</si>
  <si>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</si>
  <si>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</si>
  <si>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</si>
  <si>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</si>
  <si>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</si>
  <si>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</si>
  <si>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</si>
  <si>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</si>
  <si>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</si>
  <si>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</si>
  <si>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</si>
  <si>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</si>
  <si>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</si>
  <si>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</si>
  <si>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</si>
  <si>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</si>
  <si>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</si>
  <si>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</si>
  <si>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</si>
  <si>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</si>
  <si>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</si>
  <si>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</si>
  <si>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</si>
  <si>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</si>
  <si>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</si>
  <si>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</si>
  <si>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</si>
  <si>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</si>
  <si>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</si>
  <si>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</si>
  <si>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</si>
  <si>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</si>
  <si>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</si>
  <si>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</si>
  <si>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</si>
  <si>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</si>
  <si>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</si>
  <si>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</si>
  <si>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</si>
  <si>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</si>
  <si>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</si>
  <si>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</si>
  <si>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</si>
  <si>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</si>
  <si>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</si>
  <si>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</si>
  <si>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</si>
  <si>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</si>
  <si>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</si>
  <si>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</si>
  <si>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</si>
  <si>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</si>
  <si>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</si>
  <si>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</si>
  <si>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</si>
  <si>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</si>
  <si>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</si>
  <si>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</si>
  <si>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</si>
  <si>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</si>
  <si>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</si>
  <si>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</si>
  <si>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</si>
  <si>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</si>
  <si>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</si>
  <si>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</si>
  <si>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</si>
  <si>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</si>
  <si>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</si>
  <si>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</si>
  <si>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</si>
  <si>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</si>
  <si>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</si>
  <si>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</si>
  <si>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</si>
  <si>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</si>
  <si>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</si>
  <si>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</si>
  <si>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</si>
  <si>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</si>
  <si>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</si>
  <si>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</si>
  <si>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</si>
  <si>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</si>
  <si>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</si>
  <si>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</si>
  <si>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</si>
  <si>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</si>
  <si>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</si>
  <si>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</si>
  <si>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</si>
  <si>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</si>
  <si>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</si>
  <si>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</si>
  <si>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</si>
  <si>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</si>
  <si>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</si>
  <si>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</si>
  <si>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</si>
  <si>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</si>
  <si>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</si>
  <si>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</si>
  <si>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</si>
  <si>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</si>
  <si>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</si>
  <si>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</si>
  <si>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</si>
  <si>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</si>
  <si>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</si>
  <si>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</si>
  <si>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</si>
  <si>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</si>
  <si>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</si>
  <si>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</si>
  <si>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</si>
  <si>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</si>
  <si>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</si>
  <si>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</si>
  <si>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</si>
  <si>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</si>
  <si>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</si>
  <si>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</si>
  <si>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</si>
  <si>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</si>
  <si>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</si>
  <si>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</si>
  <si>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</si>
  <si>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</si>
  <si>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</si>
  <si>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</si>
  <si>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</si>
  <si>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</si>
  <si>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</si>
  <si>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</si>
  <si>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</si>
  <si>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</si>
  <si>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</si>
  <si>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</si>
  <si>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</si>
  <si>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</si>
  <si>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</si>
  <si>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</si>
  <si>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</si>
  <si>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</si>
  <si>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</si>
  <si>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</si>
  <si>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</si>
  <si>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</si>
  <si>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</si>
  <si>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</si>
  <si>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</si>
  <si>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</si>
  <si>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</si>
  <si>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</si>
  <si>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</si>
  <si>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</si>
  <si>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</si>
  <si>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</si>
  <si>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</si>
  <si>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</si>
  <si>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</si>
  <si>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</si>
  <si>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</si>
  <si>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</si>
  <si>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</si>
  <si>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</si>
  <si>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</si>
  <si>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</si>
  <si>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</si>
  <si>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</si>
  <si>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</si>
  <si>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</si>
  <si>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</si>
  <si>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</si>
  <si>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</si>
  <si>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</si>
  <si>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</si>
  <si>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</si>
  <si>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</si>
  <si>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</si>
  <si>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</si>
  <si>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</si>
  <si>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</si>
  <si>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</si>
  <si>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</si>
  <si>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</si>
  <si>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</si>
  <si>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</si>
  <si>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</si>
  <si>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</si>
  <si>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</si>
  <si>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</si>
  <si>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</si>
  <si>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</si>
  <si>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</si>
  <si>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</si>
  <si>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</si>
  <si>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</si>
  <si>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</si>
  <si>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</si>
  <si>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</si>
  <si>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</si>
  <si>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</si>
  <si>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</si>
  <si>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</si>
  <si>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</si>
  <si>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</si>
  <si>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</si>
  <si>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</si>
  <si>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</si>
  <si>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</si>
  <si>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</si>
  <si>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</si>
  <si>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</si>
  <si>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</si>
  <si>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</si>
  <si>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</si>
  <si>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</si>
  <si>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</si>
  <si>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</si>
  <si>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</si>
  <si>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</si>
  <si>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</si>
  <si>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</si>
  <si>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</si>
  <si>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</si>
  <si>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</si>
  <si>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</si>
  <si>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</si>
  <si>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</si>
  <si>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</si>
  <si>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</si>
  <si>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</si>
  <si>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</si>
  <si>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</si>
  <si>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</si>
  <si>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</si>
  <si>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</si>
  <si>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</si>
  <si>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</si>
  <si>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</si>
  <si>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</si>
  <si>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</si>
  <si>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</si>
  <si>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</si>
  <si>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</si>
  <si>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</si>
  <si>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</si>
  <si>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</si>
  <si>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</si>
  <si>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</si>
  <si>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</si>
  <si>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</si>
  <si>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</si>
  <si>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</si>
  <si>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</si>
  <si>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</si>
  <si>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</si>
  <si>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</si>
  <si>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</si>
  <si>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</si>
  <si>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</si>
  <si>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</si>
  <si>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</si>
  <si>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</si>
  <si>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</si>
  <si>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</si>
  <si>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</si>
  <si>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</si>
  <si>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</si>
  <si>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</si>
  <si>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</si>
  <si>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</si>
  <si>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</si>
  <si>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</si>
  <si>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</si>
  <si>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</si>
  <si>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</si>
  <si>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</si>
  <si>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</si>
  <si>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</si>
  <si>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</si>
  <si>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</si>
  <si>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</si>
  <si>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</si>
  <si>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</si>
  <si>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</si>
  <si>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</si>
  <si>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</si>
  <si>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</si>
  <si>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</si>
  <si>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</si>
  <si>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</si>
  <si>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</si>
  <si>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</si>
  <si>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</si>
  <si>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</si>
  <si>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</si>
  <si>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</si>
  <si>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</si>
  <si>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</si>
  <si>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</si>
  <si>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</si>
  <si>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</si>
  <si>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</si>
  <si>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</si>
  <si>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</si>
  <si>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</si>
  <si>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</si>
  <si>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</si>
  <si>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</si>
  <si>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</si>
  <si>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</si>
  <si>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</si>
  <si>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</si>
  <si>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</si>
  <si>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</si>
  <si>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</si>
  <si>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</si>
  <si>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</si>
  <si>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</si>
  <si>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</si>
  <si>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</si>
  <si>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</si>
  <si>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</si>
  <si>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</si>
  <si>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</si>
  <si>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</si>
  <si>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</si>
  <si>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</si>
  <si>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</si>
  <si>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</si>
  <si>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</si>
  <si>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</si>
  <si>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</si>
  <si>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</si>
  <si>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</si>
  <si>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</si>
  <si>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</si>
  <si>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</si>
  <si>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</si>
  <si>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</si>
  <si>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</si>
  <si>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</si>
  <si>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</si>
  <si>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</si>
  <si>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</si>
  <si>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</si>
  <si>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</si>
  <si>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</si>
  <si>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</si>
  <si>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</si>
  <si>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</si>
  <si>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</si>
  <si>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</si>
  <si>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</si>
  <si>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</si>
  <si>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</si>
  <si>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</si>
  <si>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</si>
  <si>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</si>
  <si>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</si>
  <si>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</si>
  <si>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</si>
  <si>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</si>
  <si>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</si>
  <si>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</si>
  <si>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</si>
  <si>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</si>
  <si>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</si>
  <si>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</si>
  <si>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</si>
  <si>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</si>
  <si>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</si>
  <si>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</si>
  <si>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</si>
  <si>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</si>
  <si>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</si>
  <si>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</si>
  <si>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</si>
  <si>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</si>
  <si>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</si>
  <si>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</si>
  <si>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</si>
  <si>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</si>
  <si>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</si>
  <si>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</si>
  <si>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</si>
  <si>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</si>
  <si>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</si>
  <si>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</si>
  <si>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</si>
  <si>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</si>
  <si>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</si>
  <si>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</si>
  <si>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</si>
  <si>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</si>
  <si>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</si>
  <si>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</si>
  <si>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</si>
  <si>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</si>
  <si>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</si>
  <si>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</si>
  <si>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</si>
  <si>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</si>
  <si>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</si>
  <si>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</si>
  <si>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</si>
  <si>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</si>
  <si>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</si>
  <si>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</si>
  <si>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</si>
  <si>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</si>
  <si>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</si>
  <si>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</si>
  <si>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</si>
  <si>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</si>
  <si>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</si>
  <si>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</si>
  <si>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</si>
  <si>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</si>
  <si>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</si>
  <si>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</si>
  <si>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</si>
  <si>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</si>
  <si>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</si>
  <si>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</si>
  <si>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</si>
  <si>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</si>
  <si>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</si>
  <si>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</si>
  <si>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</si>
  <si>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</si>
  <si>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</si>
  <si>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</si>
  <si>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</si>
  <si>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</si>
  <si>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</si>
  <si>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</si>
  <si>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</si>
  <si>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</si>
  <si>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</si>
  <si>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</si>
  <si>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</si>
  <si>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</si>
  <si>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</si>
  <si>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</si>
  <si>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</si>
  <si>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</si>
  <si>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</si>
  <si>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</si>
  <si>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</si>
  <si>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</si>
  <si>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</si>
  <si>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</si>
  <si>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</si>
  <si>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</si>
  <si>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</si>
  <si>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</si>
  <si>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</si>
  <si>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</si>
  <si>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</si>
  <si>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</si>
  <si>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</si>
  <si>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</si>
  <si>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</si>
  <si>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</si>
  <si>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</si>
  <si>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</si>
  <si>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</si>
  <si>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</si>
  <si>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</si>
  <si>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</si>
  <si>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</si>
  <si>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</si>
  <si>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</si>
  <si>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</si>
  <si>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</si>
  <si>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</si>
  <si>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</si>
  <si>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</si>
  <si>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</si>
  <si>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</si>
  <si>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</si>
  <si>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</si>
  <si>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</si>
  <si>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</si>
  <si>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</si>
  <si>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</si>
  <si>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</si>
  <si>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</si>
  <si>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</si>
  <si>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</si>
  <si>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</si>
  <si>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</si>
  <si>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</si>
  <si>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</si>
  <si>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</si>
  <si>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</si>
  <si>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</si>
  <si>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</si>
  <si>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</si>
  <si>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</si>
  <si>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</si>
  <si>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</si>
  <si>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</si>
  <si>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</si>
  <si>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</si>
  <si>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</si>
  <si>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</si>
  <si>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</si>
  <si>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</si>
  <si>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</si>
  <si>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</si>
  <si>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</si>
  <si>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</si>
  <si>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</si>
  <si>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</si>
  <si>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</si>
  <si>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</si>
  <si>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</si>
  <si>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</si>
  <si>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</si>
  <si>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</si>
  <si>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</si>
  <si>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</si>
  <si>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</si>
  <si>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</si>
  <si>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</si>
  <si>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</si>
  <si>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</si>
  <si>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</si>
  <si>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</si>
  <si>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</si>
  <si>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</si>
  <si>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</si>
  <si>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</si>
  <si>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</si>
  <si>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</si>
  <si>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</si>
  <si>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</si>
  <si>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</si>
  <si>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</si>
  <si>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</si>
  <si>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</si>
  <si>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</si>
  <si>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</si>
  <si>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</si>
  <si>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</si>
  <si>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</si>
  <si>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</si>
  <si>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</si>
  <si>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</si>
  <si>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</si>
  <si>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</si>
  <si>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</si>
  <si>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</si>
  <si>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</si>
  <si>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</si>
  <si>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</si>
  <si>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</si>
  <si>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</si>
  <si>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</si>
  <si>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</si>
  <si>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</si>
  <si>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</si>
  <si>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</si>
  <si>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</si>
  <si>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</si>
  <si>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</si>
  <si>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</si>
  <si>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</si>
  <si>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</si>
  <si>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</si>
  <si>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</si>
  <si>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</si>
  <si>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</si>
  <si>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</si>
  <si>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</si>
  <si>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</si>
  <si>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</si>
  <si>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</si>
  <si>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</si>
  <si>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</si>
  <si>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</si>
  <si>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</si>
  <si>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</si>
  <si>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</si>
  <si>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</si>
  <si>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</si>
  <si>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</si>
  <si>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</si>
  <si>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</si>
  <si>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</si>
  <si>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</si>
  <si>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</si>
  <si>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</si>
  <si>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</si>
  <si>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</si>
  <si>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</si>
  <si>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</si>
  <si>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</si>
  <si>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</si>
  <si>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</si>
  <si>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</si>
  <si>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</si>
  <si>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</si>
  <si>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</si>
  <si>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</si>
  <si>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</si>
  <si>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</si>
  <si>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</si>
  <si>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</si>
  <si>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</si>
  <si>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</si>
  <si>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</si>
  <si>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</si>
  <si>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</si>
  <si>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</si>
  <si>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</si>
  <si>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</si>
  <si>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</si>
  <si>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</si>
  <si>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</si>
  <si>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</si>
  <si>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</si>
  <si>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</si>
  <si>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</si>
  <si>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</si>
  <si>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</si>
  <si>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</si>
  <si>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</si>
  <si>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</si>
  <si>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</si>
  <si>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</si>
  <si>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</si>
  <si>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</si>
  <si>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</si>
  <si>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</si>
  <si>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</si>
  <si>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</si>
  <si>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</si>
  <si>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</si>
  <si>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</si>
  <si>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</si>
  <si>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</si>
  <si>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</si>
  <si>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</si>
  <si>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</si>
  <si>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</si>
  <si>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</si>
  <si>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</si>
  <si>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</si>
  <si>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</si>
  <si>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</si>
  <si>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</si>
  <si>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</si>
  <si>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</si>
  <si>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</si>
  <si>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</si>
  <si>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</si>
  <si>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</si>
  <si>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</si>
  <si>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</si>
  <si>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</si>
  <si>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</si>
  <si>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</si>
  <si>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</si>
  <si>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</si>
  <si>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</si>
  <si>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</si>
  <si>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</si>
  <si>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</si>
  <si>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</si>
  <si>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</si>
  <si>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</si>
  <si>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</si>
  <si>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</si>
  <si>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</si>
  <si>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</si>
  <si>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</si>
  <si>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</si>
  <si>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</si>
  <si>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</si>
  <si>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</si>
  <si>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</si>
  <si>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</si>
  <si>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</si>
  <si>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</si>
  <si>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</si>
  <si>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</si>
  <si>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</si>
  <si>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</si>
  <si>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</si>
  <si>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</si>
  <si>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</si>
  <si>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</si>
  <si>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</si>
  <si>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</si>
  <si>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</si>
  <si>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</si>
  <si>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</si>
  <si>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</si>
  <si>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</si>
  <si>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</si>
  <si>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</si>
  <si>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</si>
  <si>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</si>
  <si>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</si>
  <si>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</si>
  <si>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</si>
  <si>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</si>
  <si>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</si>
  <si>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</si>
  <si>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</si>
  <si>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</si>
  <si>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</si>
  <si>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</si>
  <si>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</si>
  <si>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</si>
  <si>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</si>
  <si>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</si>
  <si>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</si>
  <si>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</si>
  <si>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</si>
  <si>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</si>
  <si>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</si>
  <si>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</si>
  <si>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</si>
  <si>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</si>
  <si>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</si>
  <si>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</si>
  <si>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</si>
  <si>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</si>
  <si>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</si>
  <si>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</si>
  <si>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</si>
  <si>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</si>
  <si>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</si>
  <si>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</si>
  <si>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</si>
  <si>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</si>
  <si>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</si>
  <si>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</si>
  <si>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</si>
  <si>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</si>
  <si>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</si>
  <si>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</si>
  <si>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</si>
  <si>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</si>
  <si>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</si>
  <si>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</si>
  <si>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</si>
  <si>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</si>
  <si>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</si>
  <si>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</si>
  <si>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</si>
  <si>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</si>
  <si>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</si>
  <si>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</si>
  <si>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</si>
  <si>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</si>
  <si>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</si>
  <si>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</si>
  <si>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</si>
  <si>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</si>
  <si>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</si>
  <si>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</si>
  <si>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</si>
  <si>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</si>
  <si>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</si>
  <si>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</si>
  <si>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</si>
  <si>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</si>
  <si>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</si>
  <si>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</si>
  <si>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</si>
  <si>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</si>
  <si>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</si>
  <si>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</si>
  <si>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</si>
  <si>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</si>
  <si>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</si>
  <si>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</si>
  <si>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</si>
  <si>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</si>
  <si>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</si>
  <si>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</si>
  <si>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</si>
  <si>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</si>
  <si>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</si>
  <si>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</si>
  <si>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</si>
  <si>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</si>
  <si>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</si>
  <si>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</si>
  <si>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</si>
  <si>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</si>
  <si>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</si>
  <si>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</si>
  <si>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</si>
  <si>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</si>
  <si>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</si>
  <si>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</si>
  <si>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</si>
  <si>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</si>
  <si>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</si>
  <si>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</si>
  <si>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</si>
  <si>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</si>
  <si>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</si>
  <si>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</si>
  <si>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</si>
  <si>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</si>
  <si>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</si>
  <si>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</si>
  <si>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</si>
  <si>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</si>
  <si>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</si>
  <si>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</si>
  <si>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</si>
  <si>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</si>
  <si>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</si>
  <si>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</si>
  <si>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</si>
  <si>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</si>
  <si>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</si>
  <si>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</si>
  <si>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</si>
  <si>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</si>
  <si>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</si>
  <si>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</si>
  <si>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</si>
  <si>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</si>
  <si>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</si>
  <si>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</si>
  <si>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</si>
  <si>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</si>
  <si>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</si>
  <si>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</si>
  <si>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</si>
  <si>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</si>
  <si>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</si>
  <si>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</si>
  <si>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</si>
  <si>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</si>
  <si>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</si>
  <si>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</si>
  <si>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</si>
  <si>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</si>
  <si>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</si>
  <si>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</si>
  <si>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</si>
  <si>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</si>
  <si>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</si>
  <si>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</si>
  <si>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</si>
  <si>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</si>
  <si>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</si>
  <si>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</si>
  <si>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</si>
  <si>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</si>
  <si>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</si>
  <si>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</si>
  <si>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</si>
  <si>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</si>
  <si>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</si>
  <si>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</si>
  <si>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</si>
  <si>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</si>
  <si>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</si>
  <si>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</si>
  <si>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</si>
  <si>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</si>
  <si>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</si>
  <si>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</si>
  <si>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</si>
  <si>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</si>
  <si>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</si>
  <si>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</si>
  <si>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</si>
  <si>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</si>
  <si>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</si>
  <si>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</si>
  <si>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</si>
  <si>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</si>
  <si>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</si>
  <si>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</si>
  <si>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</si>
  <si>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</si>
  <si>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</si>
  <si>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</si>
  <si>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</si>
  <si>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</si>
  <si>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</si>
  <si>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</si>
  <si>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</si>
  <si>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</si>
  <si>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</si>
  <si>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</si>
  <si>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</si>
  <si>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</si>
  <si>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</si>
  <si>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</si>
  <si>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</si>
  <si>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</si>
  <si>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</si>
  <si>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</si>
  <si>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</si>
  <si>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</si>
  <si>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</si>
  <si>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</si>
  <si>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</si>
  <si>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</si>
  <si>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</si>
  <si>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</si>
  <si>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</si>
  <si>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</si>
  <si>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</si>
  <si>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</si>
  <si>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</si>
  <si>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</si>
  <si>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</si>
  <si>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</si>
  <si>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</si>
  <si>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</si>
  <si>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</si>
  <si>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</si>
  <si>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</si>
  <si>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</si>
  <si>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</si>
  <si>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</si>
  <si>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</si>
  <si>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</si>
  <si>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</si>
  <si>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</si>
  <si>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</si>
  <si>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</si>
  <si>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</si>
  <si>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</si>
  <si>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</si>
  <si>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</si>
  <si>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</si>
  <si>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</si>
  <si>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</si>
  <si>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</si>
  <si>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</si>
  <si>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</si>
  <si>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</si>
  <si>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</si>
  <si>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</si>
  <si>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</si>
  <si>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</si>
  <si>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</si>
  <si>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</si>
  <si>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</si>
  <si>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</si>
  <si>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</si>
  <si>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</si>
  <si>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</si>
  <si>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</si>
  <si>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</si>
  <si>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</si>
  <si>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</si>
  <si>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</si>
  <si>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</si>
  <si>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</si>
  <si>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</si>
  <si>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</si>
  <si>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</si>
  <si>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</si>
  <si>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</si>
  <si>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</si>
  <si>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</si>
  <si>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</si>
  <si>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</si>
  <si>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</si>
  <si>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</si>
  <si>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</si>
  <si>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</si>
  <si>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</si>
  <si>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</si>
  <si>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</si>
  <si>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</si>
  <si>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</si>
  <si>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</si>
  <si>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</si>
  <si>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</si>
  <si>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</si>
  <si>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</si>
  <si>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</si>
  <si>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</si>
  <si>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</si>
  <si>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</si>
  <si>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</si>
  <si>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</si>
  <si>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</si>
  <si>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</si>
  <si>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</si>
  <si>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</si>
  <si>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</si>
  <si>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</si>
  <si>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</si>
  <si>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</si>
  <si>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</si>
  <si>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</si>
  <si>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</si>
  <si>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</si>
  <si>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</si>
  <si>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</si>
  <si>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</si>
  <si>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</si>
  <si>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</si>
  <si>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</si>
  <si>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</si>
  <si>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</si>
  <si>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</si>
  <si>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</si>
  <si>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</si>
  <si>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</si>
  <si>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</si>
  <si>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</si>
  <si>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</si>
  <si>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</si>
  <si>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</si>
  <si>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</si>
  <si>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</si>
  <si>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</si>
  <si>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</si>
  <si>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</si>
  <si>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</si>
  <si>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</si>
  <si>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</si>
  <si>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</si>
  <si>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</si>
  <si>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</si>
  <si>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</si>
  <si>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</si>
  <si>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</si>
  <si>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</si>
  <si>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</si>
  <si>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</si>
  <si>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</si>
  <si>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</si>
  <si>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</si>
  <si>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</si>
  <si>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</si>
  <si>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</si>
  <si>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</si>
  <si>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</si>
  <si>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</si>
  <si>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</si>
  <si>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</si>
  <si>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</si>
  <si>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</si>
  <si>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</si>
  <si>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</si>
  <si>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</si>
  <si>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</si>
  <si>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</si>
  <si>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</si>
  <si>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</si>
  <si>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</si>
  <si>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</si>
  <si>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</si>
  <si>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</si>
  <si>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</si>
  <si>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</si>
  <si>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</si>
  <si>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</si>
  <si>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</si>
  <si>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</si>
  <si>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</si>
  <si>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</si>
  <si>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</si>
  <si>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</si>
  <si>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</si>
  <si>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</si>
  <si>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</si>
  <si>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</si>
  <si>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</si>
  <si>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</si>
  <si>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</si>
  <si>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</si>
  <si>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</si>
  <si>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</si>
  <si>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</si>
  <si>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</si>
  <si>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</si>
  <si>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</si>
  <si>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</si>
  <si>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</si>
  <si>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</si>
  <si>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</si>
  <si>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</si>
  <si>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</si>
  <si>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</si>
  <si>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</si>
  <si>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</si>
  <si>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</si>
  <si>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</si>
  <si>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</si>
  <si>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</si>
  <si>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</si>
  <si>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</si>
  <si>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</si>
  <si>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</si>
  <si>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</si>
  <si>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</si>
  <si>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</si>
  <si>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</si>
  <si>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</si>
  <si>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</si>
  <si>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</si>
  <si>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</si>
  <si>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</si>
  <si>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</si>
  <si>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</si>
  <si>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</si>
  <si>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</si>
  <si>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</si>
  <si>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</si>
  <si>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</si>
  <si>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</si>
  <si>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</si>
  <si>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</si>
  <si>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</si>
  <si>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</si>
  <si>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</si>
  <si>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</si>
  <si>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</si>
  <si>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</si>
  <si>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</si>
  <si>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</si>
  <si>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</si>
  <si>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</si>
  <si>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</si>
  <si>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</si>
  <si>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</si>
  <si>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</si>
  <si>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</si>
  <si>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</si>
  <si>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</si>
  <si>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</si>
  <si>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</si>
  <si>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</si>
  <si>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</si>
  <si>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</si>
  <si>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</si>
  <si>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</si>
  <si>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</si>
  <si>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</si>
  <si>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</si>
  <si>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</si>
  <si>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</si>
  <si>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</si>
  <si>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</si>
  <si>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</si>
  <si>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</si>
  <si>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</si>
  <si>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</si>
  <si>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</si>
  <si>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</si>
  <si>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</si>
  <si>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</si>
  <si>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</si>
  <si>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</si>
  <si>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</si>
  <si>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</si>
  <si>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</si>
  <si>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</si>
  <si>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</si>
  <si>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</si>
  <si>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</si>
  <si>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</si>
  <si>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</si>
  <si>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</si>
  <si>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</si>
  <si>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</si>
  <si>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</si>
  <si>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</si>
  <si>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</si>
  <si>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</si>
  <si>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</si>
  <si>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</si>
  <si>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</si>
  <si>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</si>
  <si>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</si>
  <si>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</si>
  <si>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</si>
  <si>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</si>
  <si>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</si>
  <si>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</si>
  <si>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</si>
  <si>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</si>
  <si>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</si>
  <si>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</si>
  <si>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</si>
  <si>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</si>
  <si>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</si>
  <si>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</si>
  <si>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</si>
  <si>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</si>
  <si>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</si>
  <si>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</si>
  <si>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</si>
  <si>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</si>
  <si>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</si>
  <si>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</si>
  <si>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</si>
  <si>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</si>
  <si>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</si>
  <si>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</si>
  <si>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</si>
  <si>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</si>
  <si>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</si>
  <si>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</si>
  <si>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</si>
  <si>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</si>
  <si>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</si>
  <si>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</si>
  <si>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</si>
  <si>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</si>
  <si>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</si>
  <si>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</si>
  <si>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</si>
  <si>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</si>
  <si>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</si>
  <si>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</si>
  <si>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</si>
  <si>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</si>
  <si>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</si>
  <si>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</si>
  <si>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</si>
  <si>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</si>
  <si>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</si>
  <si>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</si>
  <si>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</si>
  <si>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</si>
  <si>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</si>
  <si>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</si>
  <si>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</si>
  <si>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</si>
  <si>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</si>
  <si>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</si>
  <si>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</si>
  <si>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</si>
  <si>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</si>
  <si>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</si>
  <si>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</si>
  <si>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</si>
  <si>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</si>
  <si>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</si>
  <si>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</si>
  <si>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</si>
  <si>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</si>
  <si>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</si>
  <si>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</si>
  <si>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</si>
  <si>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</si>
  <si>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</si>
  <si>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</si>
  <si>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</si>
  <si>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</si>
  <si>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</si>
  <si>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</si>
  <si>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</si>
  <si>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</si>
  <si>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</si>
  <si>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</si>
  <si>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</si>
  <si>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</si>
  <si>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</si>
  <si>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</si>
  <si>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</si>
  <si>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</si>
  <si>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</si>
  <si>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</si>
  <si>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</si>
  <si>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</si>
  <si>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</si>
  <si>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</si>
  <si>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</si>
  <si>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</si>
  <si>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</si>
  <si>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</si>
  <si>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</si>
  <si>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</si>
  <si>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</si>
  <si>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</si>
  <si>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</si>
  <si>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</si>
  <si>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</si>
  <si>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</si>
  <si>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</si>
  <si>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</si>
  <si>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</si>
  <si>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</si>
  <si>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</si>
  <si>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</si>
  <si>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</si>
  <si>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</si>
  <si>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</si>
  <si>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</si>
  <si>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</si>
  <si>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</si>
  <si>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</si>
  <si>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</si>
  <si>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</si>
  <si>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</si>
  <si>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</si>
  <si>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</si>
  <si>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</si>
  <si>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</si>
  <si>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</si>
  <si>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</si>
  <si>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</si>
  <si>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</si>
  <si>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</si>
  <si>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</si>
  <si>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</si>
  <si>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</si>
  <si>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</si>
  <si>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</si>
  <si>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</si>
  <si>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</si>
  <si>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</si>
  <si>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</si>
  <si>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</si>
  <si>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</si>
  <si>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</si>
  <si>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</si>
  <si>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</si>
  <si>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</si>
  <si>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</si>
  <si>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</si>
  <si>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</si>
  <si>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</si>
  <si>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</si>
  <si>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</si>
  <si>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</si>
  <si>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</si>
  <si>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</si>
  <si>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</si>
  <si>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</si>
  <si>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</si>
  <si>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</si>
  <si>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</si>
  <si>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</si>
  <si>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</si>
  <si>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</si>
  <si>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</si>
  <si>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</si>
  <si>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</si>
  <si>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</si>
  <si>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</si>
  <si>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</si>
  <si>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</si>
  <si>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</si>
  <si>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</si>
  <si>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</si>
  <si>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</si>
  <si>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</si>
  <si>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</si>
  <si>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</si>
  <si>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</si>
  <si>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</si>
  <si>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</si>
  <si>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</si>
  <si>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</si>
  <si>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</si>
  <si>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</si>
  <si>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</si>
  <si>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</si>
  <si>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</si>
  <si>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</si>
  <si>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</si>
  <si>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</si>
  <si>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</si>
  <si>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</si>
  <si>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</si>
  <si>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</si>
  <si>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</si>
  <si>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</si>
  <si>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</si>
  <si>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</si>
  <si>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</si>
  <si>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</si>
  <si>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</si>
  <si>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</si>
  <si>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</si>
  <si>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</si>
  <si>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</si>
  <si>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</si>
  <si>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</si>
  <si>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</si>
  <si>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</si>
  <si>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</si>
  <si>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</si>
  <si>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</si>
  <si>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</si>
  <si>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</si>
  <si>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</si>
  <si>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</si>
  <si>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</si>
  <si>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</si>
  <si>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</si>
  <si>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</si>
  <si>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</si>
  <si>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</si>
  <si>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</si>
  <si>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</si>
  <si>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</si>
  <si>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</si>
  <si>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</si>
  <si>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</si>
  <si>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</si>
  <si>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</si>
  <si>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</si>
  <si>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</si>
  <si>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</si>
  <si>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</si>
  <si>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</si>
  <si>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</si>
  <si>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</si>
  <si>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</si>
  <si>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</si>
  <si>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</si>
  <si>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</si>
  <si>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</si>
  <si>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</si>
  <si>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</si>
  <si>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</si>
  <si>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</si>
  <si>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</si>
  <si>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</si>
  <si>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</si>
  <si>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</si>
  <si>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</si>
  <si>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</si>
  <si>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</si>
  <si>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</si>
  <si>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</si>
  <si>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</si>
  <si>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</si>
  <si>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</si>
  <si>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</si>
  <si>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</si>
  <si>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</si>
  <si>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</si>
  <si>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</si>
  <si>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</si>
  <si>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</si>
  <si>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</si>
  <si>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</si>
  <si>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</si>
  <si>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</si>
  <si>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</si>
  <si>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</si>
  <si>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</si>
  <si>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</si>
  <si>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</si>
  <si>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</si>
  <si>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</si>
  <si>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</si>
  <si>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</si>
  <si>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</si>
  <si>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</si>
  <si>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</si>
  <si>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</si>
  <si>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</si>
  <si>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</si>
  <si>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</si>
  <si>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</si>
  <si>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</si>
  <si>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</si>
  <si>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</si>
  <si>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</si>
  <si>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</si>
  <si>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</si>
  <si>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</si>
  <si>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</si>
  <si>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</si>
  <si>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</si>
  <si>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</si>
  <si>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</si>
  <si>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</si>
  <si>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</si>
  <si>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</si>
  <si>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</si>
  <si>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</si>
  <si>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</si>
  <si>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</si>
  <si>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</si>
  <si>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</si>
  <si>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</si>
  <si>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</si>
  <si>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</si>
  <si>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</si>
  <si>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</si>
  <si>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</si>
  <si>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</si>
  <si>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</si>
  <si>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</si>
  <si>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</si>
  <si>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</si>
  <si>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</si>
  <si>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</si>
  <si>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</si>
  <si>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</si>
  <si>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</si>
  <si>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</si>
  <si>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</si>
  <si>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</si>
  <si>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</si>
  <si>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</si>
  <si>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</si>
  <si>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</si>
  <si>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</si>
  <si>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</si>
  <si>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</si>
  <si>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</si>
  <si>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</si>
  <si>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</si>
  <si>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</si>
  <si>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</si>
  <si>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</si>
  <si>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</si>
  <si>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</si>
  <si>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</si>
  <si>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</si>
  <si>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</si>
  <si>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</si>
  <si>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</si>
  <si>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</si>
  <si>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</si>
  <si>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</si>
  <si>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</si>
  <si>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</si>
  <si>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</si>
  <si>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</si>
  <si>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</si>
  <si>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</si>
  <si>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</si>
  <si>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</si>
  <si>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</si>
  <si>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</si>
  <si>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</si>
  <si>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</si>
  <si>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</si>
  <si>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</si>
  <si>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</si>
  <si>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</si>
  <si>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</si>
  <si>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</si>
  <si>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</si>
  <si>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</si>
  <si>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</si>
  <si>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</si>
  <si>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</si>
  <si>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</si>
  <si>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</si>
  <si>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</si>
  <si>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</si>
  <si>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</si>
  <si>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</si>
  <si>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</si>
  <si>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</si>
  <si>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</si>
  <si>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</si>
  <si>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</si>
  <si>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</si>
  <si>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</si>
  <si>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</si>
  <si>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</si>
  <si>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</si>
  <si>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</si>
  <si>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</si>
  <si>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</si>
  <si>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</si>
  <si>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</si>
  <si>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</si>
  <si>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</si>
  <si>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</si>
  <si>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</si>
  <si>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</si>
  <si>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</si>
  <si>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</si>
  <si>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</si>
  <si>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</si>
  <si>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</si>
  <si>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</si>
  <si>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</si>
  <si>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</si>
  <si>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</si>
  <si>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</si>
  <si>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</si>
  <si>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</si>
  <si>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</si>
  <si>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</si>
  <si>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</si>
  <si>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</si>
  <si>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</si>
  <si>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</si>
  <si>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</si>
  <si>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</si>
  <si>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</si>
  <si>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</si>
  <si>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</si>
  <si>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</si>
  <si>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</si>
  <si>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</si>
  <si>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</si>
  <si>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</si>
  <si>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</si>
  <si>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</si>
  <si>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</si>
  <si>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</si>
  <si>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</si>
  <si>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</si>
  <si>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</si>
  <si>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</si>
  <si>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</si>
  <si>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</si>
  <si>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</si>
  <si>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</si>
  <si>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</si>
  <si>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</si>
  <si>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</si>
  <si>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</si>
  <si>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</si>
  <si>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</si>
  <si>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</si>
  <si>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</si>
  <si>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</si>
  <si>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</si>
  <si>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</si>
  <si>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</si>
  <si>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</si>
  <si>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</si>
  <si>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</si>
  <si>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</si>
  <si>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</si>
  <si>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</si>
  <si>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</si>
  <si>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</si>
  <si>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</si>
  <si>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</si>
  <si>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</si>
  <si>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</si>
  <si>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</si>
  <si>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</si>
  <si>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</si>
  <si>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</si>
  <si>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</si>
  <si>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</si>
  <si>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</si>
  <si>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</si>
  <si>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</si>
  <si>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</si>
  <si>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</si>
  <si>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</si>
  <si>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</si>
  <si>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</si>
  <si>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</si>
  <si>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</si>
  <si>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</si>
  <si>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</si>
  <si>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</si>
  <si>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</si>
  <si>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</si>
  <si>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</si>
  <si>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</si>
  <si>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</si>
  <si>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</si>
  <si>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</si>
  <si>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</si>
  <si>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</si>
  <si>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</si>
  <si>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</si>
  <si>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</si>
  <si>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</si>
  <si>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</si>
  <si>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</si>
  <si>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</si>
  <si>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</si>
  <si>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</si>
  <si>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</si>
  <si>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</si>
  <si>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</si>
  <si>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</si>
  <si>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</si>
  <si>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</si>
  <si>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</si>
  <si>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</si>
  <si>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</si>
  <si>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</si>
  <si>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</si>
  <si>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</si>
  <si>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</si>
  <si>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</si>
  <si>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</si>
  <si>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</si>
  <si>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</si>
  <si>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</si>
  <si>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</si>
  <si>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</si>
  <si>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</si>
  <si>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</si>
  <si>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</si>
  <si>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</si>
  <si>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</si>
  <si>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</si>
  <si>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</si>
  <si>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</si>
  <si>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</si>
  <si>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</si>
  <si>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</si>
  <si>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</si>
  <si>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</si>
  <si>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</si>
  <si>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</si>
  <si>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</si>
  <si>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</si>
  <si>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</si>
  <si>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</si>
  <si>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</si>
  <si>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</si>
  <si>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</si>
  <si>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</si>
  <si>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</si>
  <si>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</si>
  <si>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</si>
  <si>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</si>
  <si>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</si>
  <si>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</si>
  <si>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</si>
  <si>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</si>
  <si>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</si>
  <si>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</si>
  <si>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</si>
  <si>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</si>
  <si>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</si>
  <si>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</si>
  <si>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</si>
  <si>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</si>
  <si>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</si>
  <si>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</si>
  <si>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</si>
  <si>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</si>
  <si>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</si>
  <si>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</si>
  <si>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</si>
  <si>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</si>
  <si>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</si>
  <si>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</si>
  <si>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</si>
  <si>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</si>
  <si>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</si>
  <si>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</si>
  <si>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</si>
  <si>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</si>
  <si>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</si>
  <si>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</si>
  <si>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</si>
  <si>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</si>
  <si>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</si>
  <si>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</si>
  <si>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</si>
  <si>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</si>
  <si>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</si>
  <si>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</si>
  <si>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</si>
  <si>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</si>
  <si>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</si>
  <si>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</si>
  <si>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</si>
  <si>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</si>
  <si>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</si>
  <si>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</si>
  <si>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</si>
  <si>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</si>
  <si>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</si>
  <si>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</si>
  <si>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</si>
  <si>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</si>
  <si>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</si>
  <si>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</si>
  <si>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</si>
  <si>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</si>
  <si>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</si>
  <si>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</si>
  <si>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</si>
  <si>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</si>
  <si>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</si>
  <si>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</si>
  <si>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</si>
  <si>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</si>
  <si>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</si>
  <si>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</si>
  <si>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</si>
  <si>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</si>
  <si>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</si>
  <si>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</si>
  <si>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</si>
  <si>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</si>
  <si>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</si>
  <si>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</si>
  <si>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</si>
  <si>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</si>
  <si>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</si>
  <si>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</si>
  <si>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</si>
  <si>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</si>
  <si>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</si>
  <si>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</si>
  <si>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</si>
  <si>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</si>
  <si>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</si>
  <si>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</si>
  <si>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</si>
  <si>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</si>
  <si>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</si>
  <si>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</si>
  <si>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</si>
  <si>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</si>
  <si>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</si>
  <si>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</si>
  <si>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</si>
  <si>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</si>
  <si>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</si>
  <si>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</si>
  <si>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</si>
  <si>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</si>
  <si>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</si>
  <si>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</si>
  <si>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</si>
  <si>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</si>
  <si>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</si>
  <si>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</si>
  <si>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</si>
  <si>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</si>
  <si>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</si>
  <si>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</si>
  <si>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</si>
  <si>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</si>
  <si>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</si>
  <si>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</si>
  <si>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</si>
  <si>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</si>
  <si>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</si>
  <si>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</si>
  <si>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</si>
  <si>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</si>
  <si>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</si>
  <si>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</si>
  <si>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</si>
  <si>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</si>
  <si>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</si>
  <si>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</si>
  <si>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</si>
  <si>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</si>
  <si>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</si>
  <si>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</si>
  <si>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</si>
  <si>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</si>
  <si>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</si>
  <si>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</si>
  <si>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</si>
  <si>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</si>
  <si>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</si>
  <si>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</si>
  <si>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</si>
  <si>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</si>
  <si>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</si>
  <si>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</si>
  <si>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</si>
  <si>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</si>
  <si>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</si>
  <si>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</si>
  <si>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</si>
  <si>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</si>
  <si>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</si>
  <si>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</si>
  <si>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</si>
  <si>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</si>
  <si>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</si>
  <si>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</si>
  <si>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</si>
  <si>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</si>
  <si>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</si>
  <si>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</si>
  <si>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</si>
  <si>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</si>
  <si>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</si>
  <si>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</si>
  <si>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</si>
  <si>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</si>
  <si>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</si>
  <si>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</si>
  <si>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</si>
  <si>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</si>
  <si>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</si>
  <si>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</si>
  <si>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</si>
  <si>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</si>
  <si>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</si>
  <si>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</si>
  <si>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</si>
  <si>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</si>
  <si>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</si>
  <si>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</si>
  <si>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</si>
  <si>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</si>
  <si>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</si>
  <si>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</si>
  <si>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</si>
  <si>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</si>
  <si>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</si>
  <si>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</si>
  <si>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</si>
  <si>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</si>
  <si>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</si>
  <si>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</si>
  <si>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</si>
  <si>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</si>
  <si>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</si>
  <si>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</si>
  <si>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</si>
  <si>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</si>
  <si>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</si>
  <si>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</si>
  <si>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</si>
  <si>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</si>
  <si>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</si>
  <si>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</si>
  <si>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</si>
  <si>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</si>
  <si>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</si>
  <si>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</si>
  <si>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</si>
  <si>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</si>
  <si>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</si>
  <si>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</si>
  <si>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</si>
  <si>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</si>
  <si>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</si>
  <si>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</si>
  <si>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</si>
  <si>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</si>
  <si>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</si>
  <si>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</si>
  <si>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</si>
  <si>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</si>
  <si>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</si>
  <si>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</si>
  <si>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</si>
  <si>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</si>
  <si>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</si>
  <si>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</si>
  <si>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</si>
  <si>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</si>
  <si>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</si>
  <si>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</si>
  <si>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</si>
  <si>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</si>
  <si>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</si>
  <si>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</si>
  <si>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</si>
  <si>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</si>
  <si>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</si>
  <si>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</si>
  <si>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</si>
  <si>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</si>
  <si>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</si>
  <si>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</si>
  <si>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</si>
  <si>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</si>
  <si>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</si>
  <si>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</si>
  <si>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</si>
  <si>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</si>
  <si>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</si>
  <si>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</si>
  <si>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</si>
  <si>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</si>
  <si>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</si>
  <si>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</si>
  <si>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</si>
  <si>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</si>
  <si>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</si>
  <si>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</si>
  <si>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</si>
  <si>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</si>
  <si>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</si>
  <si>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</si>
  <si>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</si>
  <si>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</si>
  <si>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</si>
  <si>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</si>
  <si>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</si>
  <si>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</si>
  <si>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</si>
  <si>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</si>
  <si>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</si>
  <si>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</si>
  <si>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</si>
  <si>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</si>
  <si>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</si>
  <si>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</si>
  <si>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</si>
  <si>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</si>
  <si>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</si>
  <si>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</si>
  <si>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</si>
  <si>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</si>
  <si>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</si>
  <si>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</si>
  <si>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</si>
  <si>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</si>
  <si>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</si>
  <si>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</si>
  <si>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</si>
  <si>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</si>
  <si>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</si>
  <si>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</si>
  <si>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</si>
  <si>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</si>
  <si>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</si>
  <si>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</si>
  <si>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</si>
  <si>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</si>
  <si>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</si>
  <si>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</si>
  <si>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</si>
  <si>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</si>
  <si>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</si>
  <si>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</si>
  <si>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</si>
  <si>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</si>
  <si>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</si>
  <si>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</si>
  <si>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</si>
  <si>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</si>
  <si>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</si>
  <si>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</si>
  <si>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</si>
  <si>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</si>
  <si>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</si>
  <si>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</si>
  <si>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</si>
  <si>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</si>
  <si>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</si>
  <si>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</si>
  <si>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</si>
  <si>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</si>
  <si>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</si>
  <si>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</si>
  <si>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</si>
  <si>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</si>
  <si>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</si>
  <si>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</si>
  <si>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</si>
  <si>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</si>
  <si>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</si>
  <si>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</si>
  <si>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</si>
  <si>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</si>
  <si>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</si>
  <si>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</si>
  <si>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</si>
  <si>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</si>
  <si>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</si>
  <si>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</si>
  <si>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</si>
  <si>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</si>
  <si>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</si>
  <si>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</si>
  <si>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</si>
  <si>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</si>
  <si>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</si>
  <si>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</si>
  <si>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</si>
  <si>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</si>
  <si>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</si>
  <si>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</si>
  <si>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</si>
  <si>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</si>
  <si>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</si>
  <si>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</si>
  <si>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</si>
  <si>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</si>
  <si>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</si>
  <si>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</si>
  <si>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</si>
  <si>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</si>
  <si>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</si>
  <si>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</si>
  <si>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</si>
  <si>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</si>
  <si>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</si>
  <si>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</si>
  <si>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</si>
  <si>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</si>
  <si>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</si>
  <si>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</si>
  <si>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</si>
  <si>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</si>
  <si>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</si>
  <si>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</si>
  <si>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</si>
  <si>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</si>
  <si>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</si>
  <si>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</si>
  <si>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</si>
  <si>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</si>
  <si>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</si>
  <si>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</si>
  <si>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</si>
  <si>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</si>
  <si>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</si>
  <si>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</si>
  <si>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</si>
  <si>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</si>
  <si>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</si>
  <si>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</si>
  <si>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</si>
  <si>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</si>
  <si>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</si>
  <si>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</si>
  <si>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</si>
  <si>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</si>
  <si>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</si>
  <si>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</si>
  <si>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</si>
  <si>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</si>
  <si>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</si>
  <si>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</si>
  <si>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</si>
  <si>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</si>
  <si>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</si>
  <si>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</si>
  <si>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</si>
  <si>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</si>
  <si>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</si>
  <si>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</si>
  <si>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</si>
  <si>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</si>
  <si>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</si>
  <si>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</si>
  <si>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</si>
  <si>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</si>
  <si>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</si>
  <si>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</si>
  <si>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</si>
  <si>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</si>
  <si>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</si>
  <si>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</si>
  <si>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</si>
  <si>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</si>
  <si>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</si>
  <si>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</si>
  <si>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</si>
  <si>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</si>
  <si>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</si>
  <si>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</si>
  <si>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</si>
  <si>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</si>
  <si>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</si>
  <si>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</si>
  <si>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</si>
  <si>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</si>
  <si>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</si>
  <si>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</si>
  <si>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</si>
  <si>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</si>
  <si>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</si>
  <si>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</si>
  <si>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</si>
  <si>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</si>
  <si>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</si>
  <si>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</si>
  <si>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</si>
  <si>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</si>
  <si>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</si>
  <si>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</si>
  <si>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</si>
  <si>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</si>
  <si>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</si>
  <si>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</si>
  <si>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</si>
  <si>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</si>
  <si>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</si>
  <si>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</si>
  <si>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</si>
  <si>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</si>
  <si>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</si>
  <si>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</si>
  <si>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</si>
  <si>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</si>
  <si>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</si>
  <si>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</si>
  <si>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</si>
  <si>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</si>
  <si>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</si>
  <si>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</si>
  <si>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</si>
  <si>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</si>
  <si>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</si>
  <si>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</si>
  <si>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</si>
  <si>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</si>
  <si>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</si>
  <si>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</si>
  <si>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</si>
  <si>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</si>
  <si>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</si>
  <si>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</si>
  <si>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</si>
  <si>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</si>
  <si>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</si>
  <si>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</si>
  <si>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</si>
  <si>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</si>
  <si>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</si>
  <si>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</si>
  <si>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</si>
  <si>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</si>
  <si>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</si>
  <si>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</si>
  <si>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</si>
  <si>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</si>
  <si>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</si>
  <si>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</si>
  <si>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</si>
  <si>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</si>
  <si>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</si>
  <si>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</si>
  <si>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</si>
  <si>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</si>
  <si>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</si>
  <si>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</si>
  <si>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</si>
  <si>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</si>
  <si>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</si>
  <si>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</si>
  <si>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</si>
  <si>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</si>
  <si>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</si>
  <si>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</si>
  <si>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</si>
  <si>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</si>
  <si>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</si>
  <si>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</si>
  <si>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</si>
  <si>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</si>
  <si>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</si>
  <si>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</si>
  <si>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</si>
  <si>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</si>
  <si>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</si>
  <si>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</si>
  <si>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</si>
  <si>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</si>
  <si>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</si>
  <si>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</si>
  <si>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</si>
  <si>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</si>
  <si>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</si>
  <si>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</si>
  <si>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</si>
  <si>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</si>
  <si>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</si>
  <si>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</si>
  <si>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</si>
  <si>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</si>
  <si>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</si>
  <si>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</si>
  <si>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</si>
  <si>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</si>
  <si>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</si>
  <si>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</si>
  <si>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</si>
  <si>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</si>
  <si>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</si>
  <si>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</si>
  <si>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</si>
  <si>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</si>
  <si>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</si>
  <si>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</si>
  <si>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</si>
  <si>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</si>
  <si>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</si>
  <si>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</si>
  <si>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</si>
  <si>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</si>
  <si>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</si>
  <si>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</si>
  <si>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</si>
  <si>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</si>
  <si>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</si>
  <si>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</si>
  <si>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</si>
  <si>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</si>
  <si>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</si>
  <si>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</si>
  <si>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</si>
  <si>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</si>
  <si>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</si>
  <si>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</si>
  <si>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</si>
  <si>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</si>
  <si>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</si>
  <si>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</si>
  <si>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</si>
  <si>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</si>
  <si>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</si>
  <si>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</si>
  <si>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</si>
  <si>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</si>
  <si>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</si>
  <si>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</si>
  <si>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</si>
  <si>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</si>
  <si>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</si>
  <si>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</si>
  <si>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</si>
  <si>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</si>
  <si>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</si>
  <si>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</si>
  <si>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</si>
  <si>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</si>
  <si>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</si>
  <si>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</si>
  <si>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</si>
  <si>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</si>
  <si>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</si>
  <si>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</si>
  <si>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</si>
  <si>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</si>
  <si>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</si>
  <si>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</si>
  <si>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</si>
  <si>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</si>
  <si>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</si>
  <si>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</si>
  <si>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</si>
  <si>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</si>
  <si>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</si>
  <si>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</si>
  <si>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</si>
  <si>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</si>
  <si>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</si>
  <si>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</si>
  <si>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</si>
  <si>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</si>
  <si>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</si>
  <si>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</si>
  <si>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</si>
  <si>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</si>
  <si>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</si>
  <si>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</si>
  <si>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</si>
  <si>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</si>
  <si>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</si>
  <si>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</si>
  <si>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</si>
  <si>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</si>
  <si>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</si>
  <si>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</si>
  <si>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</si>
  <si>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</si>
  <si>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</si>
  <si>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</si>
  <si>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</si>
  <si>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</si>
  <si>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</si>
  <si>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</si>
  <si>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</si>
  <si>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</si>
  <si>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</si>
  <si>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</si>
  <si>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</si>
  <si>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</si>
  <si>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</si>
  <si>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</si>
  <si>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</si>
  <si>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</si>
  <si>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</si>
  <si>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</si>
  <si>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</si>
  <si>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</si>
  <si>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</si>
  <si>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</si>
  <si>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</si>
  <si>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</si>
  <si>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</si>
  <si>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</si>
  <si>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</si>
  <si>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</si>
  <si>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</si>
  <si>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</si>
  <si>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</si>
  <si>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</si>
  <si>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</si>
  <si>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</si>
  <si>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</si>
  <si>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</si>
  <si>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</si>
  <si>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</si>
  <si>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</si>
  <si>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</si>
  <si>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</si>
  <si>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</si>
  <si>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</si>
  <si>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</si>
  <si>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</si>
  <si>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</si>
  <si>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</si>
  <si>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</si>
  <si>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</si>
  <si>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</si>
  <si>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</si>
  <si>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</si>
  <si>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</si>
  <si>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</si>
  <si>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</si>
  <si>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</si>
  <si>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</si>
  <si>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</si>
  <si>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</si>
  <si>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</si>
  <si>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</si>
  <si>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</si>
  <si>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</si>
  <si>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</si>
  <si>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</si>
  <si>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</si>
  <si>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</si>
  <si>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</si>
  <si>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</si>
  <si>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</si>
  <si>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</si>
  <si>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</si>
  <si>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</si>
  <si>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</si>
  <si>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</si>
  <si>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</si>
  <si>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</si>
  <si>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</si>
  <si>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</si>
  <si>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</si>
  <si>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</si>
  <si>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</si>
  <si>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</si>
  <si>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</si>
  <si>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</si>
  <si>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</si>
  <si>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</si>
  <si>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</si>
  <si>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</si>
  <si>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</si>
  <si>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</si>
  <si>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</si>
  <si>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</si>
  <si>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</si>
  <si>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</si>
  <si>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</si>
  <si>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</si>
  <si>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</si>
  <si>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</si>
  <si>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</si>
  <si>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</si>
  <si>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</si>
  <si>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</si>
  <si>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</si>
  <si>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</si>
  <si>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</si>
  <si>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</si>
  <si>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</si>
  <si>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</si>
  <si>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</si>
  <si>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</si>
  <si>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</si>
  <si>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</si>
  <si>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</si>
  <si>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</si>
  <si>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</si>
  <si>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</si>
  <si>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</si>
  <si>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</si>
  <si>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</si>
  <si>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</si>
  <si>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</si>
  <si>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</si>
  <si>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</si>
  <si>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</si>
  <si>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</si>
  <si>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</si>
  <si>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</si>
  <si>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</si>
  <si>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</si>
  <si>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</si>
  <si>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</si>
  <si>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</si>
  <si>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</si>
  <si>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</si>
  <si>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</si>
  <si>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</si>
  <si>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</si>
  <si>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</si>
  <si>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</si>
  <si>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</si>
  <si>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</si>
  <si>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</si>
  <si>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</si>
  <si>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</si>
  <si>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</si>
  <si>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</si>
  <si>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</si>
  <si>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</si>
  <si>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</si>
  <si>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</si>
  <si>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</si>
  <si>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</si>
  <si>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</si>
  <si>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</si>
  <si>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</si>
  <si>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</si>
  <si>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</si>
  <si>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</si>
  <si>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</si>
  <si>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</si>
  <si>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</si>
  <si>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</si>
  <si>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</si>
  <si>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</si>
  <si>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</si>
  <si>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</si>
  <si>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</si>
  <si>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</si>
  <si>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</si>
  <si>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</si>
  <si>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</si>
  <si>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</si>
  <si>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</si>
  <si>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</si>
  <si>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</si>
  <si>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</si>
  <si>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</si>
  <si>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</si>
  <si>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</si>
  <si>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</si>
  <si>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</si>
  <si>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</si>
  <si>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</si>
  <si>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</si>
  <si>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</si>
  <si>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</si>
  <si>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</si>
  <si>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</si>
  <si>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</si>
  <si>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</si>
  <si>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</si>
  <si>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</si>
  <si>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</si>
  <si>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</si>
  <si>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</si>
  <si>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</si>
  <si>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</si>
  <si>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</si>
  <si>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</si>
  <si>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</si>
  <si>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</si>
  <si>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</si>
  <si>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</si>
  <si>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</si>
  <si>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</si>
  <si>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</si>
  <si>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</si>
  <si>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</si>
  <si>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</si>
  <si>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</si>
  <si>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</si>
  <si>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</si>
  <si>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</si>
  <si>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</si>
  <si>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</si>
  <si>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</si>
  <si>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</si>
  <si>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</si>
  <si>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</si>
  <si>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</si>
  <si>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</si>
  <si>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</si>
  <si>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</si>
  <si>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</si>
  <si>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</si>
  <si>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</si>
  <si>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</si>
  <si>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</si>
  <si>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</si>
  <si>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</si>
  <si>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</si>
  <si>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</si>
  <si>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</si>
  <si>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</si>
  <si>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</si>
  <si>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</si>
  <si>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</si>
  <si>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</si>
  <si>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</si>
  <si>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</si>
  <si>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</si>
  <si>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</si>
  <si>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</si>
  <si>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</si>
  <si>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</si>
  <si>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</si>
  <si>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</si>
  <si>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</si>
  <si>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</si>
  <si>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</si>
  <si>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</si>
  <si>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</si>
  <si>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</si>
  <si>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</si>
  <si>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</si>
  <si>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</si>
  <si>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</si>
  <si>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</si>
  <si>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</si>
  <si>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</si>
  <si>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</si>
  <si>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</si>
  <si>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</si>
  <si>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</si>
  <si>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</si>
  <si>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</si>
  <si>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</si>
  <si>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</si>
  <si>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</si>
  <si>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</si>
  <si>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</si>
  <si>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</si>
  <si>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</si>
  <si>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</si>
  <si>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</si>
  <si>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</si>
  <si>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</si>
  <si>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</si>
  <si>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</si>
  <si>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</si>
  <si>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</si>
  <si>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</si>
  <si>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</si>
  <si>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</si>
  <si>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</si>
  <si>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</si>
  <si>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</si>
  <si>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</si>
  <si>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</si>
  <si>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</si>
  <si>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</si>
  <si>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</si>
  <si>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</si>
  <si>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</si>
  <si>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</si>
  <si>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</si>
  <si>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</si>
  <si>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</si>
  <si>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</si>
  <si>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</si>
  <si>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</si>
  <si>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</si>
  <si>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</si>
  <si>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</si>
  <si>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</si>
  <si>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</si>
  <si>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</si>
  <si>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</si>
  <si>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</si>
  <si>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</si>
  <si>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</si>
  <si>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</si>
  <si>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</si>
  <si>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</si>
  <si>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</si>
  <si>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</si>
  <si>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</si>
  <si>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</si>
  <si>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</si>
  <si>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</si>
  <si>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</si>
  <si>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</si>
  <si>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</si>
  <si>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</si>
  <si>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</si>
  <si>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</si>
  <si>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</si>
  <si>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</si>
  <si>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</si>
  <si>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</si>
  <si>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</si>
  <si>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</si>
  <si>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</si>
  <si>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</si>
  <si>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</si>
  <si>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</si>
  <si>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</si>
  <si>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</si>
  <si>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</si>
  <si>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</si>
  <si>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</si>
  <si>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</si>
  <si>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</si>
  <si>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</si>
  <si>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</si>
  <si>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</si>
  <si>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</si>
  <si>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</si>
  <si>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</si>
  <si>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</si>
  <si>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</si>
  <si>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</si>
  <si>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</si>
  <si>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</si>
  <si>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</si>
  <si>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</si>
  <si>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</si>
  <si>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</si>
  <si>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</si>
  <si>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</si>
  <si>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</si>
  <si>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</si>
  <si>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</si>
  <si>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</si>
  <si>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</si>
  <si>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</si>
  <si>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</si>
  <si>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</si>
  <si>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</si>
  <si>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</si>
  <si>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</si>
  <si>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</si>
  <si>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</si>
  <si>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</si>
  <si>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</si>
  <si>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</si>
  <si>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</si>
  <si>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</si>
  <si>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</si>
  <si>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</si>
  <si>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</si>
  <si>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</si>
  <si>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</si>
  <si>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</si>
  <si>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</si>
  <si>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</si>
  <si>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</si>
  <si>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</si>
  <si>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</si>
  <si>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</si>
  <si>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</si>
  <si>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</si>
  <si>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</si>
  <si>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</si>
  <si>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</si>
  <si>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</si>
  <si>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</si>
  <si>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</si>
  <si>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</si>
  <si>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</si>
  <si>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</si>
  <si>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</si>
  <si>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</si>
  <si>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</si>
  <si>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</si>
  <si>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</si>
  <si>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</si>
  <si>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</si>
  <si>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</si>
  <si>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</si>
  <si>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</si>
  <si>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</si>
  <si>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</si>
  <si>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</si>
  <si>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</si>
  <si>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</si>
  <si>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</si>
  <si>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</si>
  <si>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</si>
  <si>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</si>
  <si>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</si>
  <si>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</si>
  <si>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</si>
  <si>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</si>
  <si>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</si>
  <si>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</si>
  <si>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</si>
  <si>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</si>
  <si>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</si>
  <si>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</si>
  <si>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</si>
  <si>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</si>
  <si>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</si>
  <si>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</si>
  <si>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</si>
  <si>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</si>
  <si>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</si>
  <si>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</si>
  <si>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</si>
  <si>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</si>
  <si>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</si>
  <si>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</si>
  <si>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</si>
  <si>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</si>
  <si>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</si>
  <si>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</si>
  <si>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</si>
  <si>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</si>
  <si>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</si>
  <si>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</si>
  <si>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</si>
  <si>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</si>
  <si>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</si>
  <si>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</si>
  <si>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</si>
  <si>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</si>
  <si>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</si>
  <si>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</si>
  <si>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</si>
  <si>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</si>
  <si>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</si>
  <si>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</si>
  <si>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</si>
  <si>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</si>
  <si>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</si>
  <si>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</si>
  <si>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</si>
  <si>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</si>
  <si>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</si>
  <si>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</si>
  <si>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</si>
  <si>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</si>
  <si>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</si>
  <si>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</si>
  <si>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</si>
  <si>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</si>
  <si>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</si>
  <si>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</si>
  <si>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</si>
  <si>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</si>
  <si>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</si>
  <si>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</si>
  <si>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</si>
  <si>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</si>
  <si>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</si>
  <si>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</si>
  <si>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</si>
  <si>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</si>
  <si>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</si>
  <si>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</si>
  <si>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</si>
  <si>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</si>
  <si>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</si>
  <si>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</si>
  <si>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</si>
  <si>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</si>
  <si>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</si>
  <si>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</si>
  <si>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</si>
  <si>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</si>
  <si>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</si>
  <si>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</si>
  <si>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</si>
  <si>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</si>
  <si>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</si>
  <si>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</si>
  <si>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</si>
  <si>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</si>
  <si>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</si>
  <si>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</si>
  <si>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</si>
  <si>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</si>
  <si>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</si>
  <si>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</si>
  <si>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</si>
  <si>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</si>
  <si>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</si>
  <si>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</si>
  <si>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</si>
  <si>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</si>
  <si>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</si>
  <si>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</si>
  <si>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</si>
  <si>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</si>
  <si>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</si>
  <si>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</si>
  <si>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</si>
  <si>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</si>
  <si>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</si>
  <si>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</si>
  <si>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</si>
  <si>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</si>
  <si>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</si>
  <si>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</si>
  <si>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</si>
  <si>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</si>
  <si>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</si>
  <si>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</si>
  <si>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</si>
  <si>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</si>
  <si>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</si>
  <si>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</si>
  <si>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</si>
  <si>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</si>
  <si>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</si>
  <si>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</si>
  <si>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</si>
  <si>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</si>
  <si>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</si>
  <si>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</si>
  <si>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</si>
  <si>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</si>
  <si>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</si>
  <si>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</si>
  <si>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</si>
  <si>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</si>
  <si>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</si>
  <si>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</si>
  <si>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</si>
  <si>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</si>
  <si>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</si>
  <si>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</si>
  <si>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</si>
  <si>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</si>
  <si>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</si>
  <si>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</si>
  <si>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</si>
  <si>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</si>
  <si>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</si>
  <si>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</si>
  <si>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</si>
  <si>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</si>
  <si>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</si>
  <si>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</si>
  <si>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</si>
  <si>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</si>
  <si>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</si>
  <si>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</si>
  <si>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</si>
  <si>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</si>
  <si>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</si>
  <si>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</si>
  <si>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</si>
  <si>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</si>
  <si>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</si>
  <si>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</si>
  <si>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</si>
  <si>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</si>
  <si>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</si>
  <si>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</si>
  <si>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</si>
  <si>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</si>
  <si>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</si>
  <si>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</si>
  <si>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</si>
  <si>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</si>
  <si>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</si>
  <si>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</si>
  <si>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</si>
  <si>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</si>
  <si>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</si>
  <si>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</si>
  <si>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</si>
  <si>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</si>
  <si>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</si>
  <si>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</si>
  <si>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</si>
  <si>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</si>
  <si>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</si>
  <si>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</si>
  <si>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</si>
  <si>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</si>
  <si>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</si>
  <si>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</si>
  <si>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</si>
  <si>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</si>
  <si>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</si>
  <si>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</si>
  <si>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</si>
  <si>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</si>
  <si>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</si>
  <si>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</si>
  <si>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</si>
  <si>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</si>
  <si>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</si>
  <si>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</si>
  <si>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</si>
  <si>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</si>
  <si>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</si>
  <si>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</si>
  <si>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</si>
  <si>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</si>
  <si>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</si>
  <si>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</si>
  <si>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</si>
  <si>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</si>
  <si>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</si>
  <si>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</si>
  <si>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</si>
  <si>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</si>
  <si>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</si>
  <si>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</si>
  <si>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</si>
  <si>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</si>
  <si>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</si>
  <si>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</si>
  <si>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</si>
  <si>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</si>
  <si>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</si>
  <si>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</si>
  <si>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</si>
  <si>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</si>
  <si>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</si>
  <si>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</si>
  <si>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</si>
  <si>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</si>
  <si>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</si>
  <si>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</si>
  <si>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</si>
  <si>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</si>
  <si>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</si>
  <si>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</si>
  <si>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</si>
  <si>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</si>
  <si>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</si>
  <si>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</si>
  <si>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</si>
  <si>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</si>
  <si>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</si>
  <si>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</si>
  <si>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</si>
  <si>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</si>
  <si>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</si>
  <si>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</si>
  <si>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</si>
  <si>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</si>
  <si>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</si>
  <si>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</si>
  <si>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</si>
  <si>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</si>
  <si>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</si>
  <si>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</si>
  <si>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</si>
  <si>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</si>
  <si>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</si>
  <si>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</si>
  <si>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</si>
  <si>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</si>
  <si>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</si>
  <si>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</si>
  <si>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</si>
  <si>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</si>
  <si>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</si>
  <si>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</si>
  <si>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</si>
  <si>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</si>
  <si>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</si>
  <si>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</si>
  <si>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</si>
  <si>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</si>
  <si>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</si>
  <si>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</si>
  <si>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</si>
  <si>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</si>
  <si>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</si>
  <si>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</si>
  <si>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</si>
  <si>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</si>
  <si>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</si>
  <si>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</si>
  <si>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</si>
  <si>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</si>
  <si>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</si>
  <si>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</si>
  <si>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</si>
  <si>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</si>
  <si>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</si>
  <si>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</si>
  <si>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</si>
  <si>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</si>
  <si>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</si>
  <si>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</si>
  <si>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</si>
  <si>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</si>
  <si>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</si>
  <si>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</si>
  <si>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</si>
  <si>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</si>
  <si>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</si>
  <si>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</si>
  <si>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</si>
  <si>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</si>
  <si>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</si>
  <si>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</si>
  <si>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</si>
  <si>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</si>
  <si>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</si>
  <si>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</si>
  <si>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</si>
  <si>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</si>
  <si>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</si>
  <si>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</si>
  <si>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</si>
  <si>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</si>
  <si>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</si>
  <si>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</si>
  <si>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</si>
  <si>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</si>
  <si>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</si>
  <si>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</si>
  <si>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</si>
  <si>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</si>
  <si>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</si>
  <si>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</si>
  <si>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</si>
  <si>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</si>
  <si>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</si>
  <si>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</si>
  <si>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</si>
  <si>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</si>
  <si>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</si>
  <si>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</si>
  <si>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</si>
  <si>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</si>
  <si>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</si>
  <si>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</si>
  <si>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</si>
  <si>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</si>
  <si>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</si>
  <si>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</si>
  <si>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</si>
  <si>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</si>
  <si>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</si>
  <si>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</si>
  <si>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</si>
  <si>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</si>
  <si>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</si>
  <si>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</si>
  <si>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</si>
  <si>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</si>
  <si>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</si>
  <si>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</si>
  <si>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</si>
  <si>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</si>
  <si>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</si>
  <si>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</si>
  <si>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</si>
  <si>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</si>
  <si>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</si>
  <si>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</si>
  <si>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</si>
  <si>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</si>
  <si>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</si>
  <si>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</si>
  <si>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</si>
  <si>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</si>
  <si>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</si>
  <si>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</si>
  <si>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</si>
  <si>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</si>
  <si>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</si>
  <si>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</si>
  <si>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</si>
  <si>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</si>
  <si>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</si>
  <si>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</si>
  <si>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</si>
  <si>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</si>
  <si>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</si>
  <si>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</si>
  <si>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</si>
  <si>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</si>
  <si>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</si>
  <si>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</si>
  <si>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</si>
  <si>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</si>
  <si>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</si>
  <si>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</si>
  <si>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</si>
  <si>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</si>
  <si>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</si>
  <si>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</si>
  <si>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</si>
  <si>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</si>
  <si>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</si>
  <si>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</si>
  <si>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</si>
  <si>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</si>
  <si>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</si>
  <si>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</si>
  <si>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</si>
  <si>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</si>
  <si>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</si>
  <si>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</si>
  <si>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</si>
  <si>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</si>
  <si>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</si>
  <si>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</si>
  <si>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</si>
  <si>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</si>
  <si>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</si>
  <si>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</si>
  <si>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</si>
  <si>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</si>
  <si>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</si>
  <si>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</si>
  <si>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</si>
  <si>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</si>
  <si>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</si>
  <si>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</si>
  <si>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</si>
  <si>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</si>
  <si>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</si>
  <si>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</si>
  <si>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</si>
  <si>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</si>
  <si>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</si>
  <si>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</si>
  <si>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</si>
  <si>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</si>
  <si>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</si>
  <si>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</si>
  <si>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</si>
  <si>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</si>
  <si>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</si>
  <si>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</si>
  <si>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</si>
  <si>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</si>
  <si>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</si>
  <si>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</si>
  <si>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</si>
  <si>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</si>
  <si>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</si>
  <si>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</si>
  <si>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</si>
  <si>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</si>
  <si>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</si>
  <si>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</si>
  <si>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</si>
  <si>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</si>
  <si>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</si>
  <si>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</si>
  <si>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</si>
  <si>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</si>
  <si>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</si>
  <si>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</si>
  <si>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</si>
  <si>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</si>
  <si>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</si>
  <si>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</si>
  <si>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</si>
  <si>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</si>
  <si>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</si>
  <si>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</si>
  <si>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</si>
  <si>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</si>
  <si>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</si>
  <si>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</si>
  <si>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</si>
  <si>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</si>
  <si>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</si>
  <si>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</si>
  <si>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</si>
  <si>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</si>
  <si>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</si>
  <si>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</si>
  <si>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</si>
  <si>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</si>
  <si>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</si>
  <si>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</si>
  <si>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</si>
  <si>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</si>
  <si>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</si>
  <si>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</si>
  <si>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</si>
  <si>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</si>
  <si>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</si>
  <si>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</si>
  <si>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</si>
  <si>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</si>
  <si>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</si>
  <si>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</si>
  <si>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</si>
  <si>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</si>
  <si>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</si>
  <si>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</si>
  <si>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</si>
  <si>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</si>
  <si>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</si>
  <si>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</si>
  <si>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</si>
  <si>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</si>
  <si>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</si>
  <si>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</si>
  <si>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</si>
  <si>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</si>
  <si>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</si>
  <si>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</si>
  <si>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</si>
  <si>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</si>
  <si>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</si>
  <si>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</si>
  <si>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</si>
  <si>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</si>
  <si>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</si>
  <si>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</si>
  <si>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</si>
  <si>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</si>
  <si>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</si>
  <si>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</si>
  <si>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</si>
  <si>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</si>
  <si>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</si>
  <si>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</si>
  <si>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</si>
  <si>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</si>
  <si>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</si>
  <si>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</si>
  <si>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</si>
  <si>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</si>
  <si>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</si>
  <si>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</si>
  <si>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</si>
  <si>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</si>
  <si>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</si>
  <si>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</si>
  <si>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</si>
  <si>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</si>
  <si>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</si>
  <si>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</si>
  <si>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</si>
  <si>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</si>
  <si>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</si>
  <si>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</si>
  <si>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</si>
  <si>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</si>
  <si>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</si>
  <si>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</si>
  <si>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</si>
  <si>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</si>
  <si>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</si>
  <si>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</si>
  <si>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</si>
  <si>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</si>
  <si>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</si>
  <si>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</si>
  <si>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</si>
  <si>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</si>
  <si>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</si>
  <si>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</si>
  <si>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</si>
  <si>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</si>
  <si>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</si>
  <si>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</si>
  <si>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</si>
  <si>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</si>
  <si>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</si>
  <si>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</si>
  <si>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</si>
  <si>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</si>
  <si>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</si>
  <si>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</si>
  <si>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</si>
  <si>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</si>
  <si>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</si>
  <si>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</si>
  <si>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</si>
  <si>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</si>
  <si>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</si>
  <si>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</si>
  <si>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</si>
  <si>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</si>
  <si>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</si>
  <si>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</si>
  <si>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</si>
  <si>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</si>
  <si>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</si>
  <si>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</si>
  <si>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</si>
  <si>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</si>
  <si>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</si>
  <si>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</si>
  <si>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</si>
  <si>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</si>
  <si>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</si>
  <si>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</si>
  <si>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</si>
  <si>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</si>
  <si>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</si>
  <si>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</si>
  <si>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</si>
  <si>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</si>
  <si>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</si>
  <si>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</si>
  <si>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</si>
  <si>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</si>
  <si>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</si>
  <si>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</si>
  <si>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</si>
  <si>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</si>
  <si>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</si>
  <si>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</si>
  <si>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</si>
  <si>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</si>
  <si>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</si>
  <si>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</si>
  <si>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</si>
  <si>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</si>
  <si>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</si>
  <si>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</si>
  <si>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</si>
  <si>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</si>
  <si>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</si>
  <si>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</si>
  <si>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</si>
  <si>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</si>
  <si>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</si>
  <si>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</si>
  <si>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</si>
  <si>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</si>
  <si>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</si>
  <si>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</si>
  <si>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</si>
  <si>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</si>
  <si>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</si>
  <si>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</si>
  <si>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</si>
  <si>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</si>
  <si>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</si>
  <si>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</si>
  <si>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</si>
  <si>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</si>
  <si>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</si>
  <si>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</si>
  <si>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</si>
  <si>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</si>
  <si>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</si>
  <si>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</si>
  <si>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</si>
  <si>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</si>
  <si>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</si>
  <si>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</si>
  <si>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</si>
  <si>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</si>
  <si>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</si>
  <si>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</si>
  <si>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</si>
  <si>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</si>
  <si>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</si>
  <si>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</si>
  <si>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</si>
  <si>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</si>
  <si>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</si>
  <si>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</si>
  <si>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</si>
  <si>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</si>
  <si>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</si>
  <si>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</si>
  <si>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</si>
  <si>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</si>
  <si>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</si>
  <si>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</si>
  <si>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</si>
  <si>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</si>
  <si>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</si>
  <si>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</si>
  <si>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</si>
  <si>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</si>
  <si>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</si>
  <si>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</si>
  <si>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</si>
  <si>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</si>
  <si>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</si>
  <si>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</si>
  <si>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</si>
  <si>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</si>
  <si>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</si>
  <si>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</si>
  <si>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</si>
  <si>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</si>
  <si>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</si>
  <si>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</si>
  <si>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</si>
  <si>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</si>
  <si>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</si>
  <si>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</si>
  <si>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</si>
  <si>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</si>
  <si>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</si>
  <si>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</si>
  <si>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</si>
  <si>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</si>
  <si>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</si>
  <si>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</si>
  <si>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</si>
  <si>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</si>
  <si>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</si>
  <si>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</si>
  <si>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</si>
  <si>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</si>
  <si>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</si>
  <si>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</si>
  <si>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</si>
  <si>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</si>
  <si>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</si>
  <si>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</si>
  <si>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</si>
  <si>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</si>
  <si>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</si>
  <si>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</si>
  <si>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</si>
  <si>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</si>
  <si>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</si>
  <si>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</si>
  <si>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</si>
  <si>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</si>
  <si>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</si>
  <si>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</si>
  <si>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</si>
  <si>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</si>
  <si>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</si>
  <si>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</si>
  <si>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</si>
  <si>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</si>
  <si>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</si>
  <si>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</si>
  <si>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</si>
  <si>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</si>
  <si>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</si>
  <si>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</si>
  <si>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</si>
  <si>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</si>
  <si>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</si>
  <si>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</si>
  <si>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</si>
  <si>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</si>
  <si>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</si>
  <si>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</si>
  <si>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</si>
  <si>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</si>
  <si>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</si>
  <si>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</si>
  <si>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</si>
  <si>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</si>
  <si>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</si>
  <si>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</si>
  <si>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</si>
  <si>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</si>
  <si>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</si>
  <si>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</si>
  <si>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</si>
  <si>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</si>
  <si>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</si>
  <si>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</si>
  <si>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</si>
  <si>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</si>
  <si>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</si>
  <si>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</si>
  <si>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</si>
  <si>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</si>
  <si>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</si>
  <si>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</si>
  <si>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</si>
  <si>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</si>
  <si>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</si>
  <si>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</si>
  <si>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</si>
  <si>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</si>
  <si>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</si>
  <si>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</si>
  <si>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</si>
  <si>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</si>
  <si>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</si>
  <si>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</si>
  <si>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</si>
  <si>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</si>
  <si>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</si>
  <si>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</si>
  <si>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</si>
  <si>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</si>
  <si>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</si>
  <si>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</si>
  <si>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</si>
  <si>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</si>
  <si>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</si>
  <si>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</si>
  <si>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</si>
  <si>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</si>
  <si>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</si>
  <si>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</si>
  <si>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</si>
  <si>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</si>
  <si>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</si>
  <si>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</si>
  <si>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</si>
  <si>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</si>
  <si>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</si>
  <si>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</si>
  <si>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</si>
  <si>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</si>
  <si>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</si>
  <si>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</si>
  <si>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</si>
  <si>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</si>
  <si>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</si>
  <si>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</si>
  <si>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</si>
  <si>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</si>
  <si>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</si>
  <si>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</si>
  <si>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</si>
  <si>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</si>
  <si>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</si>
  <si>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</si>
  <si>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</si>
  <si>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</si>
  <si>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</si>
  <si>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</si>
  <si>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</si>
  <si>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</si>
  <si>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</si>
  <si>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</si>
  <si>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</si>
  <si>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</si>
  <si>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</si>
  <si>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</si>
  <si>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</si>
  <si>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</si>
  <si>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</si>
  <si>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</si>
  <si>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</si>
  <si>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</si>
  <si>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</si>
  <si>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</si>
  <si>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</si>
  <si>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</si>
  <si>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</si>
  <si>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</si>
  <si>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</si>
  <si>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</si>
  <si>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</si>
  <si>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</si>
  <si>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</si>
  <si>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</si>
  <si>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</si>
  <si>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</si>
  <si>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</si>
  <si>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</si>
  <si>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</si>
  <si>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</si>
  <si>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</si>
  <si>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</si>
  <si>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</si>
  <si>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</si>
  <si>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</si>
  <si>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</si>
  <si>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</si>
  <si>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</si>
  <si>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</si>
  <si>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</si>
  <si>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</si>
  <si>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</si>
  <si>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</si>
  <si>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</si>
  <si>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</si>
  <si>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</si>
  <si>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</si>
  <si>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</si>
  <si>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</si>
  <si>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</si>
  <si>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</si>
  <si>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</si>
  <si>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</si>
  <si>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</si>
  <si>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</si>
  <si>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</si>
  <si>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</si>
  <si>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</si>
  <si>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</si>
  <si>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</si>
  <si>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</si>
  <si>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</si>
  <si>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</si>
  <si>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</si>
  <si>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</si>
  <si>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</si>
  <si>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</si>
  <si>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</si>
  <si>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</si>
  <si>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</si>
  <si>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</si>
  <si>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</si>
  <si>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</si>
  <si>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</si>
  <si>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</si>
  <si>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</si>
  <si>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</si>
  <si>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</si>
  <si>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</si>
  <si>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</si>
  <si>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</si>
  <si>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</si>
  <si>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</si>
  <si>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</si>
  <si>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</si>
  <si>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</si>
  <si>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</si>
  <si>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</si>
  <si>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</si>
  <si>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</si>
  <si>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</si>
  <si>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</si>
  <si>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</si>
  <si>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</si>
  <si>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</si>
  <si>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</si>
  <si>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</si>
  <si>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</si>
  <si>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</si>
  <si>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</si>
  <si>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</si>
  <si>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</si>
  <si>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</si>
  <si>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</si>
  <si>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</si>
  <si>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</si>
  <si>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</si>
  <si>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</si>
  <si>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</si>
  <si>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</si>
  <si>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</si>
  <si>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</si>
  <si>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</si>
  <si>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</si>
  <si>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</si>
  <si>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</si>
  <si>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</si>
  <si>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</si>
  <si>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</si>
  <si>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</si>
  <si>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</si>
  <si>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</si>
  <si>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</si>
  <si>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</si>
  <si>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</si>
  <si>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</si>
  <si>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</si>
  <si>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</si>
  <si>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</si>
  <si>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</si>
  <si>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</si>
  <si>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</si>
  <si>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</si>
  <si>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</si>
  <si>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</si>
  <si>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</si>
  <si>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</si>
  <si>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</si>
  <si>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</si>
  <si>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</si>
  <si>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</si>
  <si>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</si>
  <si>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</si>
  <si>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</si>
  <si>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</si>
  <si>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</si>
  <si>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</si>
  <si>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</si>
  <si>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</si>
  <si>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</si>
  <si>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</si>
  <si>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</si>
  <si>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</si>
  <si>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</si>
  <si>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</si>
  <si>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</si>
  <si>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</si>
  <si>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</si>
  <si>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</si>
  <si>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</si>
  <si>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</si>
  <si>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</si>
  <si>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</si>
  <si>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</si>
  <si>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</si>
  <si>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</si>
  <si>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</si>
  <si>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</si>
  <si>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</si>
  <si>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</si>
  <si>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</si>
  <si>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</si>
  <si>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</si>
  <si>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</si>
  <si>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</si>
  <si>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</si>
  <si>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</si>
  <si>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</si>
  <si>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</si>
  <si>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</si>
  <si>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</si>
  <si>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</si>
  <si>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</si>
  <si>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</si>
  <si>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</si>
  <si>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</si>
  <si>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</si>
  <si>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</si>
  <si>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</si>
  <si>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</si>
  <si>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</si>
  <si>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</si>
  <si>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</si>
  <si>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</si>
  <si>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</si>
  <si>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</si>
  <si>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</si>
  <si>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</si>
  <si>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</si>
  <si>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</si>
  <si>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</si>
  <si>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</si>
  <si>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</si>
  <si>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</si>
  <si>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</si>
  <si>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</si>
  <si>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</si>
  <si>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</si>
  <si>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</si>
  <si>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</si>
  <si>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</si>
  <si>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</si>
  <si>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</si>
  <si>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</si>
  <si>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</si>
  <si>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</si>
  <si>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</si>
  <si>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</si>
  <si>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</si>
  <si>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</si>
  <si>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</si>
  <si>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</si>
  <si>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</si>
  <si>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</si>
  <si>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</si>
  <si>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</si>
  <si>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</si>
  <si>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</si>
  <si>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</si>
  <si>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</si>
  <si>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</si>
  <si>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</si>
  <si>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</si>
  <si>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</si>
  <si>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</si>
  <si>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</si>
  <si>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</si>
  <si>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</si>
  <si>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</si>
  <si>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</si>
  <si>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</si>
  <si>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</si>
  <si>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</si>
  <si>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</si>
  <si>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</si>
  <si>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</si>
  <si>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</si>
  <si>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</si>
  <si>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</si>
  <si>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</si>
  <si>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</si>
  <si>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</si>
  <si>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</si>
  <si>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</si>
  <si>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</si>
  <si>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</si>
  <si>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</si>
  <si>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</si>
  <si>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</si>
  <si>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</si>
  <si>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</si>
  <si>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</si>
  <si>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</si>
  <si>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</si>
  <si>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</si>
  <si>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</si>
  <si>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</si>
  <si>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</si>
  <si>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</si>
  <si>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</si>
  <si>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</si>
  <si>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</si>
  <si>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</si>
  <si>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</si>
  <si>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</si>
  <si>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</si>
  <si>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</si>
  <si>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</si>
  <si>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</si>
  <si>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</si>
  <si>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</si>
  <si>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</si>
  <si>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</si>
  <si>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</si>
  <si>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</si>
  <si>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</si>
  <si>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</si>
  <si>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</si>
  <si>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</si>
  <si>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</si>
  <si>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</si>
  <si>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</si>
  <si>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</si>
  <si>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</si>
  <si>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</si>
  <si>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</si>
  <si>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</si>
  <si>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</si>
  <si>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</si>
  <si>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</si>
  <si>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</si>
  <si>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</si>
  <si>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</si>
  <si>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</si>
  <si>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</si>
  <si>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</si>
  <si>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</si>
  <si>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</si>
  <si>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</si>
  <si>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</si>
  <si>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</si>
  <si>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</si>
  <si>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</si>
  <si>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</si>
  <si>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</si>
  <si>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</si>
  <si>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</si>
  <si>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</si>
  <si>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</si>
  <si>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</si>
  <si>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</si>
  <si>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</si>
  <si>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</si>
  <si>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</si>
  <si>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</si>
  <si>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</si>
  <si>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</si>
  <si>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</si>
  <si>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</si>
  <si>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</si>
  <si>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</si>
  <si>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</si>
  <si>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</si>
  <si>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</si>
  <si>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</si>
  <si>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</si>
  <si>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</si>
  <si>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</si>
  <si>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</si>
  <si>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</si>
  <si>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</si>
  <si>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</si>
  <si>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</si>
  <si>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</si>
  <si>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</si>
  <si>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</si>
  <si>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</si>
  <si>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</si>
  <si>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</si>
  <si>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</si>
  <si>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</si>
  <si>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</si>
  <si>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</si>
  <si>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</si>
  <si>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</si>
  <si>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</si>
  <si>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</si>
  <si>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</si>
  <si>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</si>
  <si>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</si>
  <si>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</si>
  <si>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</si>
  <si>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</si>
  <si>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</si>
  <si>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</si>
  <si>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</si>
  <si>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</si>
  <si>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</si>
  <si>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</si>
  <si>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</si>
  <si>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</si>
  <si>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</si>
  <si>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</si>
  <si>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</si>
  <si>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</si>
  <si>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</si>
  <si>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</si>
  <si>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</si>
  <si>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</si>
  <si>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</si>
  <si>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</si>
  <si>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</si>
  <si>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</si>
  <si>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</si>
  <si>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</si>
  <si>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</si>
  <si>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</si>
  <si>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</si>
  <si>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</si>
  <si>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</si>
  <si>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</si>
  <si>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</si>
  <si>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</si>
  <si>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</si>
  <si>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</si>
  <si>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</si>
  <si>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</si>
  <si>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</si>
  <si>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</si>
  <si>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</si>
  <si>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</si>
  <si>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</si>
  <si>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</si>
  <si>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</si>
  <si>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</si>
  <si>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</si>
  <si>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</si>
  <si>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</si>
  <si>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</si>
  <si>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</si>
  <si>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</si>
  <si>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</si>
  <si>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</si>
  <si>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</si>
  <si>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</si>
  <si>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</si>
  <si>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</si>
  <si>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</si>
  <si>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</si>
  <si>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</si>
  <si>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</si>
  <si>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</si>
  <si>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</si>
  <si>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</si>
  <si>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</si>
  <si>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</si>
  <si>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</si>
  <si>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</si>
  <si>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</si>
  <si>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</si>
  <si>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</si>
  <si>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</si>
  <si>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</si>
  <si>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</si>
  <si>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</si>
  <si>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</si>
  <si>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</si>
  <si>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</si>
  <si>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</si>
  <si>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</si>
  <si>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</si>
  <si>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</si>
  <si>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</si>
  <si>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</si>
  <si>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</si>
  <si>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</si>
  <si>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</si>
  <si>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</si>
  <si>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</si>
  <si>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</si>
  <si>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</si>
  <si>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</si>
  <si>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</si>
  <si>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</si>
  <si>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</si>
  <si>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</si>
  <si>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</si>
  <si>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</si>
  <si>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</si>
  <si>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</si>
  <si>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</si>
  <si>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</si>
  <si>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</si>
  <si>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</si>
  <si>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</si>
  <si>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</si>
  <si>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</si>
  <si>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</si>
  <si>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</si>
  <si>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</si>
  <si>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</si>
  <si>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</si>
  <si>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</si>
  <si>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</si>
  <si>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</si>
  <si>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</si>
  <si>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</si>
  <si>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</si>
  <si>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</si>
  <si>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</si>
  <si>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</si>
  <si>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</si>
  <si>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</si>
  <si>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</si>
  <si>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</si>
  <si>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</si>
  <si>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</si>
  <si>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</si>
  <si>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</si>
  <si>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</si>
  <si>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</si>
  <si>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</si>
  <si>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</si>
  <si>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</si>
  <si>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</si>
  <si>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</si>
  <si>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</si>
  <si>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</si>
  <si>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</si>
  <si>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</si>
  <si>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</si>
  <si>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</si>
  <si>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</si>
  <si>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</si>
  <si>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</si>
  <si>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</si>
  <si>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</si>
  <si>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</si>
  <si>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</si>
  <si>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</si>
  <si>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</si>
  <si>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</si>
  <si>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</si>
  <si>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</si>
  <si>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</si>
  <si>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</si>
  <si>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</si>
  <si>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</si>
  <si>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</si>
  <si>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</si>
  <si>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</si>
  <si>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</si>
  <si>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</si>
  <si>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</si>
  <si>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</si>
  <si>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</si>
  <si>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</si>
  <si>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</si>
  <si>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</si>
  <si>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</si>
  <si>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</si>
  <si>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</si>
  <si>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</si>
  <si>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</si>
  <si>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</si>
  <si>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</si>
  <si>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</si>
  <si>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</si>
  <si>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</si>
  <si>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</si>
  <si>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</si>
  <si>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</si>
  <si>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</si>
  <si>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</si>
  <si>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</si>
  <si>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</si>
  <si>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</si>
  <si>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</si>
  <si>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</si>
  <si>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</si>
  <si>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</si>
  <si>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</si>
  <si>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</si>
  <si>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</si>
  <si>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</si>
  <si>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</si>
  <si>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</si>
  <si>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</si>
  <si>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</si>
  <si>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</si>
  <si>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</si>
  <si>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</si>
  <si>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</si>
  <si>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</si>
  <si>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</si>
  <si>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</si>
  <si>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</si>
  <si>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</si>
  <si>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</si>
  <si>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</si>
  <si>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</si>
  <si>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</si>
  <si>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</si>
  <si>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</si>
  <si>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</si>
  <si>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</si>
  <si>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</si>
  <si>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</si>
  <si>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</si>
  <si>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</si>
  <si>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</si>
  <si>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</si>
  <si>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</si>
  <si>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</si>
  <si>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</si>
  <si>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</si>
  <si>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</si>
  <si>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</si>
  <si>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</si>
  <si>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</si>
  <si>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</si>
  <si>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</si>
  <si>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</si>
  <si>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</si>
  <si>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</si>
  <si>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</si>
  <si>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</si>
  <si>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</si>
  <si>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</si>
  <si>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</si>
  <si>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</si>
  <si>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</si>
  <si>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</si>
  <si>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</si>
  <si>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</si>
  <si>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</si>
  <si>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</si>
  <si>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</si>
  <si>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</si>
  <si>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</si>
  <si>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</si>
  <si>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</si>
  <si>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</si>
  <si>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</si>
  <si>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</si>
  <si>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</si>
  <si>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</si>
  <si>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</si>
  <si>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</si>
  <si>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</si>
  <si>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</si>
  <si>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</si>
  <si>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</si>
  <si>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</si>
  <si>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</si>
  <si>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</si>
  <si>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</si>
  <si>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</si>
  <si>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</si>
  <si>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</si>
  <si>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</si>
  <si>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</si>
  <si>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</si>
  <si>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</si>
  <si>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</si>
  <si>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</si>
  <si>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</si>
  <si>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</si>
  <si>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</si>
  <si>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</si>
  <si>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</si>
  <si>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</si>
  <si>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</si>
  <si>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</si>
  <si>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</si>
  <si>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</si>
  <si>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</si>
  <si>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</si>
  <si>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</si>
  <si>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</si>
  <si>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</si>
  <si>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</si>
  <si>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</si>
  <si>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</si>
  <si>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</si>
  <si>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</si>
  <si>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</si>
  <si>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</si>
  <si>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</si>
  <si>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</si>
  <si>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</si>
  <si>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</si>
  <si>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</si>
  <si>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</si>
  <si>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</si>
  <si>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</si>
  <si>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</si>
  <si>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</si>
  <si>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</si>
  <si>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</si>
  <si>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</si>
  <si>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</si>
  <si>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</si>
  <si>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</si>
  <si>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</si>
  <si>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</si>
  <si>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</si>
  <si>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</si>
  <si>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</si>
  <si>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</si>
  <si>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</si>
  <si>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</si>
  <si>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</si>
  <si>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</si>
  <si>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</si>
  <si>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</si>
  <si>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</si>
  <si>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</si>
  <si>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</si>
  <si>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</si>
  <si>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</si>
  <si>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</si>
  <si>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</si>
  <si>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</si>
  <si>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</si>
  <si>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</si>
  <si>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</si>
  <si>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</si>
  <si>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</si>
  <si>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</si>
  <si>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</si>
  <si>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</si>
  <si>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</si>
  <si>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</si>
  <si>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</si>
  <si>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</si>
  <si>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</si>
  <si>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</si>
  <si>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</si>
  <si>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</si>
  <si>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</si>
  <si>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</si>
  <si>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</si>
  <si>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</si>
  <si>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</si>
  <si>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</si>
  <si>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</si>
  <si>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</si>
  <si>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</si>
  <si>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</si>
  <si>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</si>
  <si>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</si>
  <si>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</si>
  <si>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</si>
  <si>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</si>
  <si>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</si>
  <si>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</si>
  <si>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</si>
  <si>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</si>
  <si>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</si>
  <si>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</si>
  <si>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</si>
  <si>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</si>
  <si>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</si>
  <si>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</si>
  <si>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</si>
  <si>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</si>
  <si>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</si>
  <si>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</si>
  <si>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</si>
  <si>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</si>
  <si>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</si>
  <si>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</si>
  <si>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</si>
  <si>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</si>
  <si>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</si>
  <si>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</si>
  <si>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</si>
  <si>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</si>
  <si>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</si>
  <si>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</si>
  <si>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</si>
  <si>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</si>
  <si>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</si>
  <si>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</si>
  <si>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</si>
  <si>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</si>
  <si>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</si>
  <si>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</si>
  <si>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</si>
  <si>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</si>
  <si>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</si>
  <si>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</si>
  <si>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</si>
  <si>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</si>
  <si>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</si>
  <si>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</si>
  <si>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</si>
  <si>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</si>
  <si>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</si>
  <si>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</si>
  <si>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</si>
  <si>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</si>
  <si>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</si>
  <si>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</si>
  <si>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</si>
  <si>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</si>
  <si>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</si>
  <si>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</si>
  <si>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</si>
  <si>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</si>
  <si>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</si>
  <si>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</si>
  <si>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</si>
  <si>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</si>
  <si>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</si>
  <si>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</si>
  <si>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</si>
  <si>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</si>
  <si>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</si>
  <si>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</si>
  <si>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</si>
  <si>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</si>
  <si>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</si>
  <si>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</si>
  <si>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</si>
  <si>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</si>
  <si>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</si>
  <si>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</si>
  <si>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</si>
  <si>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</si>
  <si>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</si>
  <si>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</si>
  <si>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</si>
  <si>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</si>
  <si>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</si>
  <si>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</si>
  <si>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</si>
  <si>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</si>
  <si>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</si>
  <si>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</si>
  <si>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</si>
  <si>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</si>
  <si>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</si>
  <si>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</si>
  <si>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</si>
  <si>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</si>
  <si>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</si>
  <si>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</si>
  <si>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</si>
  <si>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</si>
  <si>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</si>
  <si>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</si>
  <si>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</si>
  <si>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</si>
  <si>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</si>
  <si>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</si>
  <si>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</si>
  <si>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</si>
  <si>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</si>
  <si>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</si>
  <si>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</si>
  <si>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</si>
  <si>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</si>
  <si>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</si>
  <si>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</si>
  <si>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</si>
  <si>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</si>
  <si>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</si>
  <si>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</si>
  <si>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</si>
  <si>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</si>
  <si>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</si>
  <si>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</si>
  <si>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</si>
  <si>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</si>
  <si>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</si>
  <si>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</si>
  <si>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</si>
  <si>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</si>
  <si>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</si>
  <si>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</si>
  <si>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</si>
  <si>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</si>
  <si>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</si>
  <si>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</si>
  <si>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</si>
  <si>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</si>
  <si>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</si>
  <si>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</si>
  <si>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</si>
  <si>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</si>
  <si>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</si>
  <si>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</si>
  <si>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</si>
  <si>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</si>
  <si>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</si>
  <si>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</si>
  <si>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</si>
  <si>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</si>
  <si>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</si>
  <si>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</si>
  <si>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</si>
  <si>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</si>
  <si>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</si>
  <si>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</si>
  <si>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</si>
  <si>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</si>
  <si>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</si>
  <si>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</si>
  <si>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</si>
  <si>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</si>
  <si>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</si>
  <si>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</si>
  <si>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</si>
  <si>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</si>
  <si>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</si>
  <si>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</si>
  <si>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</si>
  <si>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</si>
  <si>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</si>
  <si>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</si>
  <si>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</si>
  <si>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</si>
  <si>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</si>
  <si>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</si>
  <si>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</si>
  <si>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</si>
  <si>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</si>
  <si>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</si>
  <si>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</si>
  <si>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</si>
  <si>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</si>
  <si>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</si>
  <si>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</si>
  <si>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</si>
  <si>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</si>
  <si>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</si>
  <si>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</si>
  <si>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</si>
  <si>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</si>
  <si>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</si>
  <si>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</si>
  <si>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</si>
  <si>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</si>
  <si>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</si>
  <si>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</si>
  <si>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</si>
  <si>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</si>
  <si>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</si>
  <si>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</si>
  <si>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</si>
  <si>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</si>
  <si>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</si>
  <si>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</si>
  <si>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</si>
  <si>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</si>
  <si>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</si>
  <si>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</si>
  <si>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</si>
  <si>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</si>
  <si>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</si>
  <si>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</si>
  <si>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</si>
  <si>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</si>
  <si>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</si>
  <si>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</si>
  <si>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</si>
  <si>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</si>
  <si>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</si>
  <si>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</si>
  <si>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</si>
  <si>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</si>
  <si>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</si>
  <si>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</si>
  <si>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</si>
  <si>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</si>
  <si>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</si>
  <si>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</si>
  <si>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</si>
  <si>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</si>
  <si>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</si>
  <si>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</si>
  <si>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</si>
  <si>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</si>
  <si>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</si>
  <si>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</si>
  <si>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</si>
  <si>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</si>
  <si>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</si>
  <si>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</si>
  <si>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</si>
  <si>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</si>
  <si>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</si>
  <si>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</si>
  <si>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</si>
  <si>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</si>
  <si>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</si>
  <si>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</si>
  <si>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</si>
  <si>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</si>
  <si>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</si>
  <si>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</si>
  <si>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</si>
  <si>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</si>
  <si>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</si>
  <si>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</si>
  <si>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</si>
  <si>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</si>
  <si>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</si>
  <si>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</si>
  <si>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</si>
  <si>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</si>
  <si>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</si>
  <si>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</si>
  <si>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</si>
  <si>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</si>
  <si>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</si>
  <si>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</si>
  <si>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</si>
  <si>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</si>
  <si>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</si>
  <si>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</si>
  <si>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</si>
  <si>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</si>
  <si>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</si>
  <si>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</si>
  <si>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</si>
  <si>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</si>
  <si>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</si>
  <si>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</si>
  <si>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</si>
  <si>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</si>
  <si>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</si>
  <si>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</si>
  <si>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</si>
  <si>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</si>
  <si>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</si>
  <si>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</si>
  <si>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</si>
  <si>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</si>
  <si>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</si>
  <si>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</si>
  <si>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</si>
  <si>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</si>
  <si>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</si>
  <si>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</si>
  <si>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</si>
  <si>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</si>
  <si>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</si>
  <si>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</si>
  <si>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</si>
  <si>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</si>
  <si>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</si>
  <si>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</si>
  <si>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</si>
  <si>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</si>
  <si>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</si>
  <si>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</si>
  <si>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</si>
  <si>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</si>
  <si>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</si>
  <si>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</si>
  <si>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</si>
  <si>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</si>
  <si>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</si>
  <si>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</si>
  <si>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</si>
  <si>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</si>
  <si>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</si>
  <si>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</si>
  <si>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</si>
  <si>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</si>
  <si>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</si>
  <si>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</si>
  <si>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</si>
  <si>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</si>
  <si>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</si>
  <si>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</si>
  <si>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</si>
  <si>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</si>
  <si>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</si>
  <si>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</si>
  <si>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</si>
  <si>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</si>
  <si>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</si>
  <si>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</si>
  <si>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</si>
  <si>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</si>
  <si>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</si>
  <si>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</si>
  <si>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</si>
  <si>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</si>
  <si>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</si>
  <si>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</si>
  <si>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</si>
  <si>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</si>
  <si>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</si>
  <si>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</si>
  <si>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</si>
  <si>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</si>
  <si>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</si>
  <si>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</si>
  <si>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</si>
  <si>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</si>
  <si>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</si>
  <si>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</si>
  <si>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</si>
  <si>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</si>
  <si>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</si>
  <si>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</si>
  <si>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</si>
  <si>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</si>
  <si>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</si>
  <si>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</si>
  <si>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</si>
  <si>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</si>
  <si>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</si>
  <si>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</si>
  <si>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</si>
  <si>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</si>
  <si>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</si>
  <si>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</si>
  <si>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</si>
  <si>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</si>
  <si>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</si>
  <si>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</si>
  <si>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</si>
  <si>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</si>
  <si>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</si>
  <si>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</si>
  <si>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</si>
  <si>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</si>
  <si>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</si>
  <si>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</si>
  <si>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</si>
  <si>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</si>
  <si>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</si>
  <si>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</si>
  <si>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</si>
  <si>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</si>
  <si>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</si>
  <si>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</si>
  <si>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</si>
  <si>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</si>
  <si>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</si>
  <si>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</si>
  <si>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</si>
  <si>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</si>
  <si>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</si>
  <si>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</si>
  <si>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</si>
  <si>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</si>
  <si>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</si>
  <si>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</si>
  <si>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</si>
  <si>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</si>
  <si>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</si>
  <si>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</si>
  <si>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</si>
  <si>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</si>
  <si>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</si>
  <si>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</si>
  <si>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</si>
  <si>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</si>
  <si>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</si>
  <si>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</si>
  <si>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</si>
  <si>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</si>
  <si>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</si>
  <si>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</si>
  <si>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</si>
  <si>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</si>
  <si>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</si>
  <si>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</si>
  <si>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</si>
  <si>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</si>
  <si>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</si>
  <si>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</si>
  <si>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</si>
  <si>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</si>
  <si>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</si>
  <si>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</si>
  <si>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</si>
  <si>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</si>
  <si>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</si>
  <si>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</si>
  <si>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</si>
  <si>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</si>
  <si>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</si>
  <si>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</si>
  <si>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</si>
  <si>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</si>
  <si>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</si>
  <si>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</si>
  <si>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</si>
  <si>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</si>
  <si>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</si>
  <si>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</si>
  <si>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</si>
  <si>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</si>
  <si>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</si>
  <si>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</si>
  <si>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</si>
  <si>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</si>
  <si>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</si>
  <si>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</si>
  <si>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</si>
  <si>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</si>
  <si>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</si>
  <si>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</si>
  <si>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</si>
  <si>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</si>
  <si>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</si>
  <si>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</si>
  <si>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</si>
  <si>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</si>
  <si>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</si>
  <si>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</si>
  <si>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</si>
  <si>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</si>
  <si>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</si>
  <si>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</si>
  <si>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</si>
  <si>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</si>
  <si>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</si>
  <si>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</si>
  <si>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</si>
  <si>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</si>
  <si>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</si>
  <si>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</si>
  <si>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</si>
  <si>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</si>
  <si>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</si>
  <si>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</si>
  <si>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</si>
  <si>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</si>
  <si>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</si>
  <si>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</si>
  <si>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</si>
  <si>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</si>
  <si>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</si>
  <si>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</si>
  <si>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</si>
  <si>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</si>
  <si>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</si>
  <si>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</si>
  <si>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</si>
  <si>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</si>
  <si>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</si>
  <si>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</si>
  <si>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</si>
  <si>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</si>
  <si>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</si>
  <si>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</si>
  <si>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</si>
  <si>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</si>
  <si>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</si>
  <si>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</si>
  <si>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</si>
  <si>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</si>
  <si>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</si>
  <si>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</si>
  <si>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</si>
  <si>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</si>
  <si>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</si>
  <si>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</si>
  <si>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</si>
  <si>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</si>
  <si>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</si>
  <si>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</si>
  <si>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</si>
  <si>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</si>
  <si>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</si>
  <si>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</si>
  <si>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</si>
  <si>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</si>
  <si>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</si>
  <si>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</si>
  <si>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</si>
  <si>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</si>
  <si>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</si>
  <si>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</si>
  <si>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</si>
  <si>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</si>
  <si>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</si>
  <si>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</si>
  <si>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</si>
  <si>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</si>
  <si>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</si>
  <si>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</si>
  <si>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</si>
  <si>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</si>
  <si>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</si>
  <si>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</si>
  <si>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</si>
  <si>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</si>
  <si>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</si>
  <si>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</si>
  <si>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</si>
  <si>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</si>
  <si>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</si>
  <si>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</si>
  <si>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</si>
  <si>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</si>
  <si>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</si>
  <si>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</si>
  <si>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</si>
  <si>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</si>
  <si>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</si>
  <si>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</si>
  <si>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</si>
  <si>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</si>
  <si>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</si>
  <si>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</si>
  <si>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</si>
  <si>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</si>
  <si>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</si>
  <si>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</si>
  <si>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</si>
  <si>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</si>
  <si>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</si>
  <si>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</si>
  <si>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</si>
  <si>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</si>
  <si>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</si>
  <si>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</si>
  <si>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</si>
  <si>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</si>
  <si>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</si>
  <si>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</si>
  <si>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</si>
  <si>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</si>
  <si>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</si>
  <si>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</si>
  <si>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</si>
  <si>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</si>
  <si>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</si>
  <si>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</si>
  <si>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</si>
  <si>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</si>
  <si>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</si>
  <si>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</si>
  <si>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</si>
  <si>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</si>
  <si>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</si>
  <si>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</si>
  <si>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</si>
  <si>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</si>
  <si>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</si>
  <si>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</si>
  <si>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</si>
  <si>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</si>
  <si>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</si>
  <si>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</si>
  <si>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</si>
  <si>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</si>
  <si>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</si>
  <si>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</si>
  <si>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</si>
  <si>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</si>
  <si>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</si>
  <si>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</si>
  <si>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</si>
  <si>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</si>
  <si>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</si>
  <si>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</si>
  <si>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</si>
  <si>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</si>
  <si>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</si>
  <si>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</si>
  <si>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</si>
  <si>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</si>
  <si>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</si>
  <si>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</si>
  <si>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</si>
  <si>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</si>
  <si>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</si>
  <si>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</si>
  <si>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</si>
  <si>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</si>
  <si>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</si>
  <si>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</si>
  <si>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</si>
  <si>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</si>
  <si>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</si>
  <si>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</si>
  <si>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</si>
  <si>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</si>
  <si>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</si>
  <si>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</si>
  <si>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</si>
  <si>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</si>
  <si>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</si>
  <si>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</si>
  <si>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</si>
  <si>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</si>
  <si>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</si>
  <si>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</si>
  <si>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</si>
  <si>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</si>
  <si>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</si>
  <si>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</si>
  <si>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</si>
  <si>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</si>
  <si>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</si>
  <si>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</si>
  <si>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</si>
  <si>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</si>
  <si>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</si>
  <si>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</si>
  <si>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</si>
  <si>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</si>
  <si>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</si>
  <si>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</si>
  <si>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</si>
  <si>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</si>
  <si>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</si>
  <si>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</si>
  <si>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</si>
  <si>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</si>
  <si>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</si>
  <si>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</si>
  <si>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</si>
  <si>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</si>
  <si>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</si>
  <si>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</si>
  <si>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</si>
  <si>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</si>
  <si>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</si>
  <si>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</si>
  <si>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</si>
  <si>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</si>
  <si>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</si>
  <si>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</si>
  <si>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</si>
  <si>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</si>
  <si>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</si>
  <si>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</si>
  <si>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</si>
  <si>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</si>
  <si>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</si>
  <si>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</si>
  <si>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</si>
  <si>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</si>
  <si>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</si>
  <si>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</si>
  <si>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</si>
  <si>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</si>
  <si>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</si>
  <si>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</si>
  <si>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</si>
  <si>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</si>
  <si>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</si>
  <si>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</si>
  <si>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</si>
  <si>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</si>
  <si>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</si>
  <si>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</si>
  <si>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</si>
  <si>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</si>
  <si>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</si>
  <si>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</si>
  <si>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</si>
  <si>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</si>
  <si>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</si>
  <si>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</si>
  <si>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</si>
  <si>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</si>
  <si>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</si>
  <si>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</si>
  <si>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</si>
  <si>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</si>
  <si>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</si>
  <si>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</si>
  <si>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</si>
  <si>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</si>
  <si>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</si>
  <si>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</si>
  <si>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</si>
  <si>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</si>
  <si>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</si>
  <si>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</si>
  <si>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</si>
  <si>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</si>
  <si>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</si>
  <si>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</si>
  <si>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</si>
  <si>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</si>
  <si>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</si>
  <si>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</si>
  <si>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</si>
  <si>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</si>
  <si>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</si>
  <si>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</si>
  <si>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</si>
  <si>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</si>
  <si>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</si>
  <si>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</si>
  <si>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</si>
  <si>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</si>
  <si>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</si>
  <si>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</si>
  <si>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</si>
  <si>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</si>
  <si>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</si>
  <si>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</si>
  <si>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</si>
  <si>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</si>
  <si>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</si>
  <si>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</si>
  <si>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</si>
  <si>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</si>
  <si>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</si>
  <si>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</si>
  <si>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</si>
  <si>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</si>
  <si>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</si>
  <si>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</si>
  <si>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</si>
  <si>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</si>
  <si>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</si>
  <si>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</si>
  <si>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</si>
  <si>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</si>
  <si>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</si>
  <si>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</si>
  <si>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</si>
  <si>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</si>
  <si>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</si>
  <si>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</si>
  <si>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</si>
  <si>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</si>
  <si>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</si>
  <si>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</si>
  <si>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</si>
  <si>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</si>
  <si>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</si>
  <si>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</si>
  <si>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</si>
  <si>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</si>
  <si>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</si>
  <si>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</si>
  <si>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</si>
  <si>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</si>
  <si>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</si>
  <si>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</si>
  <si>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</si>
  <si>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</si>
  <si>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</si>
  <si>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</si>
  <si>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</si>
  <si>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</si>
  <si>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</si>
  <si>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</si>
  <si>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</si>
  <si>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</si>
  <si>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</si>
  <si>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</si>
  <si>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</si>
  <si>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</si>
  <si>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</si>
  <si>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</si>
  <si>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</si>
  <si>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</si>
  <si>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</si>
  <si>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</si>
  <si>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</si>
  <si>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</si>
  <si>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</si>
  <si>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</si>
  <si>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</si>
  <si>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</si>
  <si>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</si>
  <si>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</si>
  <si>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</si>
  <si>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</si>
  <si>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</si>
  <si>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</si>
  <si>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</si>
  <si>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</si>
  <si>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</si>
  <si>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</si>
  <si>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</si>
  <si>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</si>
  <si>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</si>
  <si>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</si>
  <si>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</si>
  <si>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</si>
  <si>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</si>
  <si>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</si>
  <si>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</si>
  <si>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</si>
  <si>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</si>
  <si>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</si>
  <si>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</si>
  <si>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</si>
  <si>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</si>
  <si>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</si>
  <si>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</si>
  <si>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</si>
  <si>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</si>
  <si>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</si>
  <si>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</si>
  <si>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</si>
  <si>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</si>
  <si>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</si>
  <si>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</si>
  <si>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</si>
  <si>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</si>
  <si>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</si>
  <si>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</si>
  <si>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</si>
  <si>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</si>
  <si>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</si>
  <si>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</si>
  <si>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</si>
  <si>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</si>
  <si>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</si>
  <si>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</si>
  <si>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</si>
  <si>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</si>
  <si>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</si>
  <si>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</si>
  <si>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</si>
  <si>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</si>
  <si>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</si>
  <si>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</si>
  <si>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</si>
  <si>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</si>
  <si>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</si>
  <si>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</si>
  <si>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</si>
  <si>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</si>
  <si>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</si>
  <si>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</si>
  <si>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</si>
  <si>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</si>
  <si>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</si>
  <si>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</si>
  <si>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</si>
  <si>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</si>
  <si>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</si>
  <si>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</si>
  <si>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</si>
  <si>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</si>
  <si>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</si>
  <si>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</si>
  <si>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</si>
  <si>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</si>
  <si>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</si>
  <si>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</si>
  <si>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</si>
  <si>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</si>
  <si>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</si>
  <si>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</si>
  <si>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</si>
  <si>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</si>
  <si>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</si>
  <si>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</si>
  <si>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</si>
  <si>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</si>
  <si>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</si>
  <si>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</si>
  <si>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</si>
  <si>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</si>
  <si>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</si>
  <si>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</si>
  <si>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</si>
  <si>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</si>
  <si>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</si>
  <si>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</si>
  <si>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</si>
  <si>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</si>
  <si>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</si>
  <si>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</si>
  <si>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</si>
  <si>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</si>
  <si>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</si>
  <si>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</si>
  <si>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</si>
  <si>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</si>
  <si>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</si>
  <si>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</si>
  <si>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</si>
  <si>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</si>
  <si>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</si>
  <si>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</si>
  <si>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</si>
  <si>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</si>
  <si>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</si>
  <si>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</si>
  <si>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</si>
  <si>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</si>
  <si>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</si>
  <si>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</si>
  <si>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</si>
  <si>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</si>
  <si>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</si>
  <si>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</si>
  <si>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</si>
  <si>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</si>
  <si>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</si>
  <si>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</si>
  <si>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</si>
  <si>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</si>
  <si>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</si>
  <si>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</si>
  <si>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</si>
  <si>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</si>
  <si>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</si>
  <si>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</si>
  <si>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</si>
  <si>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</si>
  <si>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</si>
  <si>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</si>
  <si>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</si>
  <si>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</si>
  <si>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</si>
  <si>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</si>
  <si>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</si>
  <si>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</si>
  <si>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</si>
  <si>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</si>
  <si>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</si>
  <si>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</si>
  <si>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</si>
  <si>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</si>
  <si>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</si>
  <si>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</si>
  <si>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</si>
  <si>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</si>
  <si>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</si>
  <si>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</si>
  <si>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</si>
  <si>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</si>
  <si>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</si>
  <si>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</si>
  <si>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</si>
  <si>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</si>
  <si>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</si>
  <si>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</si>
  <si>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</si>
  <si>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</si>
  <si>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</si>
  <si>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</si>
  <si>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</si>
  <si>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</si>
  <si>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</si>
  <si>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</si>
  <si>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</si>
  <si>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</si>
  <si>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</si>
  <si>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</si>
  <si>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</si>
  <si>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</si>
  <si>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</si>
  <si>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</si>
  <si>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</si>
  <si>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</si>
  <si>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</si>
  <si>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</si>
  <si>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</si>
  <si>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</si>
  <si>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</si>
  <si>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</si>
  <si>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</si>
  <si>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</si>
  <si>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</si>
  <si>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</si>
  <si>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</si>
  <si>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</si>
  <si>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</si>
  <si>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</si>
  <si>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</si>
  <si>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</si>
  <si>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</si>
  <si>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</si>
  <si>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</si>
  <si>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</si>
  <si>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</si>
  <si>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</si>
  <si>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</si>
  <si>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</si>
  <si>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</si>
  <si>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</si>
  <si>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</si>
  <si>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</si>
  <si>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</si>
  <si>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</si>
  <si>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</si>
  <si>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</si>
  <si>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</si>
  <si>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</si>
  <si>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</si>
  <si>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</si>
  <si>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</si>
  <si>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</si>
  <si>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</si>
  <si>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</si>
  <si>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</si>
  <si>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</si>
  <si>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</si>
  <si>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</si>
  <si>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</si>
  <si>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</si>
  <si>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</si>
  <si>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</si>
  <si>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</si>
  <si>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</si>
  <si>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</si>
  <si>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</si>
  <si>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</si>
  <si>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</si>
  <si>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</si>
  <si>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</si>
  <si>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</si>
  <si>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</si>
  <si>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</si>
  <si>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</si>
  <si>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</si>
  <si>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</si>
  <si>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</si>
  <si>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</si>
  <si>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</si>
  <si>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</si>
  <si>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</si>
  <si>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</si>
  <si>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</si>
  <si>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</si>
  <si>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</si>
  <si>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</si>
  <si>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</si>
  <si>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</si>
  <si>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</si>
  <si>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</si>
  <si>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</si>
  <si>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</si>
  <si>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</si>
  <si>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</si>
  <si>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</si>
  <si>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</si>
  <si>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</si>
  <si>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</si>
  <si>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</si>
  <si>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</si>
  <si>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</si>
  <si>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</si>
  <si>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</si>
  <si>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</si>
  <si>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</si>
  <si>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</si>
  <si>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</si>
  <si>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</si>
  <si>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</si>
  <si>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</si>
  <si>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</si>
  <si>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</si>
  <si>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</si>
  <si>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</si>
  <si>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</si>
  <si>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</si>
  <si>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</si>
  <si>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</si>
  <si>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</si>
  <si>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</si>
  <si>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</si>
  <si>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</si>
  <si>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</si>
  <si>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</si>
  <si>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</si>
  <si>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</si>
  <si>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</si>
  <si>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</si>
  <si>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</si>
  <si>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</si>
  <si>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</si>
  <si>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</si>
  <si>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</si>
  <si>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</si>
  <si>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</si>
  <si>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</si>
  <si>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</si>
  <si>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</si>
  <si>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</si>
  <si>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</si>
  <si>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</si>
  <si>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</si>
  <si>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</si>
  <si>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</si>
  <si>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</si>
  <si>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</si>
  <si>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</si>
  <si>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</si>
  <si>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</si>
  <si>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</si>
  <si>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</si>
  <si>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</si>
  <si>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</si>
  <si>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</si>
  <si>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</si>
  <si>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</si>
  <si>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</si>
  <si>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</si>
  <si>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</si>
  <si>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</si>
  <si>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</si>
  <si>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</si>
  <si>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</si>
  <si>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</si>
  <si>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</si>
  <si>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</si>
  <si>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</si>
  <si>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</si>
  <si>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</si>
  <si>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</si>
  <si>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</si>
  <si>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</si>
  <si>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</si>
  <si>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</si>
  <si>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</si>
  <si>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</si>
  <si>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</si>
  <si>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</si>
  <si>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</si>
  <si>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</si>
  <si>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</si>
  <si>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</si>
  <si>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</si>
  <si>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</si>
  <si>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</si>
  <si>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</si>
  <si>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</si>
  <si>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</si>
  <si>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</si>
  <si>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</si>
  <si>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</si>
  <si>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</si>
  <si>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</si>
  <si>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</si>
  <si>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</si>
  <si>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</si>
  <si>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</si>
  <si>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</si>
  <si>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</si>
  <si>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</si>
  <si>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</si>
  <si>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</si>
  <si>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</si>
  <si>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</si>
  <si>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</si>
  <si>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</si>
  <si>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</si>
  <si>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</si>
  <si>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</si>
  <si>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</si>
  <si>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</si>
  <si>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</si>
  <si>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</si>
  <si>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</si>
  <si>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</si>
  <si>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</si>
  <si>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</si>
  <si>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</si>
  <si>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</si>
  <si>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</si>
  <si>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</si>
  <si>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</si>
  <si>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</si>
  <si>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</si>
  <si>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</si>
  <si>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</si>
  <si>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</si>
  <si>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</si>
  <si>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</si>
  <si>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</si>
  <si>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</si>
  <si>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</si>
  <si>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</si>
  <si>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</si>
  <si>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</si>
  <si>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</si>
  <si>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</si>
  <si>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</si>
  <si>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</si>
  <si>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</si>
  <si>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</si>
  <si>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</si>
  <si>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</si>
  <si>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</si>
  <si>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</si>
  <si>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</si>
  <si>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</si>
  <si>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</si>
  <si>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</si>
  <si>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</si>
  <si>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</si>
  <si>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</si>
  <si>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</si>
  <si>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</si>
  <si>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</si>
  <si>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</si>
  <si>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</si>
  <si>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</si>
  <si>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</si>
  <si>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</si>
  <si>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</si>
  <si>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</si>
  <si>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</si>
  <si>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</si>
  <si>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</si>
  <si>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</si>
  <si>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</si>
  <si>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</si>
  <si>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</si>
  <si>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</si>
  <si>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</si>
  <si>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</si>
  <si>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</si>
  <si>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</si>
  <si>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</si>
  <si>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</si>
  <si>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</si>
  <si>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</si>
  <si>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</si>
  <si>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</si>
  <si>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</si>
  <si>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</si>
  <si>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</si>
  <si>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</si>
  <si>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</si>
  <si>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</si>
  <si>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</si>
  <si>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</si>
  <si>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</si>
  <si>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</si>
  <si>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</si>
  <si>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</si>
  <si>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</si>
  <si>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</si>
  <si>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</si>
  <si>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</si>
  <si>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</si>
  <si>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</si>
  <si>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</si>
  <si>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</si>
  <si>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</si>
  <si>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</si>
  <si>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</si>
  <si>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</si>
  <si>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</si>
  <si>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</si>
  <si>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</si>
  <si>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</si>
  <si>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</si>
  <si>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</si>
  <si>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</si>
  <si>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</si>
  <si>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</si>
  <si>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</si>
  <si>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</si>
  <si>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</si>
  <si>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</si>
  <si>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</si>
  <si>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</si>
  <si>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</si>
  <si>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</si>
  <si>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</si>
  <si>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</si>
  <si>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</si>
  <si>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</si>
  <si>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</si>
  <si>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</si>
  <si>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</si>
  <si>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</si>
  <si>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</si>
  <si>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</si>
  <si>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</si>
  <si>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</si>
  <si>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</si>
  <si>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</si>
  <si>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</si>
  <si>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</si>
  <si>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</si>
  <si>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</si>
  <si>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</si>
  <si>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</si>
  <si>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</si>
  <si>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</si>
  <si>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</si>
  <si>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</si>
  <si>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</si>
  <si>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</si>
  <si>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</si>
  <si>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</si>
  <si>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</si>
  <si>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</si>
  <si>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</si>
  <si>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</si>
  <si>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</si>
  <si>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</si>
  <si>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</si>
  <si>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</si>
  <si>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</si>
  <si>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</si>
  <si>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</si>
  <si>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</si>
  <si>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</si>
  <si>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</si>
  <si>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</si>
  <si>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</si>
  <si>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</si>
  <si>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</si>
  <si>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</si>
  <si>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</si>
  <si>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</si>
  <si>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</si>
  <si>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</si>
  <si>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</si>
  <si>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</si>
  <si>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</si>
  <si>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</si>
  <si>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</si>
  <si>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</si>
  <si>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</si>
  <si>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</si>
  <si>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</si>
  <si>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</si>
  <si>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</si>
  <si>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</si>
  <si>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</si>
  <si>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</si>
  <si>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</si>
  <si>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</si>
  <si>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</si>
  <si>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</si>
  <si>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</si>
  <si>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</si>
  <si>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</si>
  <si>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</si>
  <si>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</si>
  <si>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</si>
  <si>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</si>
  <si>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</si>
  <si>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</si>
  <si>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</si>
  <si>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</si>
  <si>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</si>
  <si>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</si>
  <si>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</si>
  <si>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</si>
  <si>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</si>
  <si>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</si>
  <si>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</si>
  <si>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</si>
  <si>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</si>
  <si>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</si>
  <si>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</si>
  <si>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</si>
  <si>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</si>
  <si>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</si>
  <si>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</si>
  <si>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</si>
  <si>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</si>
  <si>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</si>
  <si>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</si>
  <si>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</si>
  <si>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</si>
  <si>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</si>
  <si>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</si>
  <si>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</si>
  <si>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</si>
  <si>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</si>
  <si>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</si>
  <si>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</si>
  <si>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</si>
  <si>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</si>
  <si>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</si>
  <si>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</si>
  <si>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</si>
  <si>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</si>
  <si>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</si>
  <si>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</si>
  <si>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</si>
  <si>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</si>
  <si>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</si>
  <si>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</si>
  <si>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</si>
  <si>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</si>
  <si>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</si>
  <si>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</si>
  <si>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</si>
  <si>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</si>
  <si>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</si>
  <si>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</si>
  <si>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</si>
  <si>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</si>
  <si>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</si>
  <si>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</si>
  <si>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</si>
  <si>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</si>
  <si>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</si>
  <si>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</si>
  <si>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</si>
  <si>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</si>
  <si>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</si>
  <si>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</si>
  <si>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</si>
  <si>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</si>
  <si>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</si>
  <si>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</si>
  <si>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</si>
  <si>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</si>
  <si>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</si>
  <si>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</si>
  <si>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</si>
  <si>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</si>
  <si>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</si>
  <si>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</si>
  <si>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</si>
  <si>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</si>
  <si>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</si>
  <si>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</si>
  <si>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</si>
  <si>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</si>
  <si>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</si>
  <si>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</si>
  <si>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</si>
  <si>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</si>
  <si>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</si>
  <si>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</si>
  <si>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</si>
  <si>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</si>
  <si>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</si>
  <si>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</si>
  <si>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</si>
  <si>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</si>
  <si>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</si>
  <si>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</si>
  <si>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</si>
  <si>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</si>
  <si>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</si>
  <si>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</si>
  <si>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</si>
  <si>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</si>
  <si>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</si>
  <si>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</si>
  <si>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</si>
  <si>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</si>
  <si>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</si>
  <si>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</si>
  <si>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</si>
  <si>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</si>
  <si>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</si>
  <si>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</si>
  <si>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</si>
  <si>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</si>
  <si>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</si>
  <si>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</si>
  <si>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</si>
  <si>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</si>
  <si>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</si>
  <si>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</si>
  <si>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</si>
  <si>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</si>
  <si>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</si>
  <si>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</si>
  <si>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</si>
  <si>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</si>
  <si>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</si>
  <si>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</si>
  <si>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</si>
  <si>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</si>
  <si>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</si>
  <si>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</si>
  <si>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</si>
  <si>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</si>
  <si>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</si>
  <si>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</si>
  <si>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</si>
  <si>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</si>
  <si>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</si>
  <si>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</si>
  <si>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</si>
  <si>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</si>
  <si>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</si>
  <si>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</si>
  <si>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</si>
  <si>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</si>
  <si>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</si>
  <si>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</si>
  <si>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</si>
  <si>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</si>
  <si>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</si>
  <si>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</si>
  <si>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</si>
  <si>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</si>
  <si>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</si>
  <si>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</si>
  <si>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</si>
  <si>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</si>
  <si>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</si>
  <si>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</si>
  <si>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</si>
  <si>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</si>
  <si>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</si>
  <si>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</si>
  <si>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</si>
  <si>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</si>
  <si>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</si>
  <si>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</si>
  <si>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</si>
  <si>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</si>
  <si>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</si>
  <si>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</si>
  <si>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</si>
  <si>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</si>
  <si>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</si>
  <si>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</si>
  <si>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</si>
  <si>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</si>
  <si>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</si>
  <si>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</si>
  <si>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</si>
  <si>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</si>
  <si>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</si>
  <si>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</si>
  <si>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</si>
  <si>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</si>
  <si>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</si>
  <si>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</si>
  <si>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</si>
  <si>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</si>
  <si>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</si>
  <si>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</si>
  <si>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</si>
  <si>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</si>
  <si>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</si>
  <si>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</si>
  <si>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</si>
  <si>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</si>
  <si>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</si>
  <si>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</si>
  <si>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</si>
  <si>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</si>
  <si>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</si>
  <si>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</si>
  <si>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</si>
  <si>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</si>
  <si>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</si>
  <si>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</si>
  <si>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</si>
  <si>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</si>
  <si>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</si>
  <si>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</si>
  <si>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</si>
  <si>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</si>
  <si>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</si>
  <si>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</si>
  <si>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</si>
  <si>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</si>
  <si>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</si>
  <si>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</si>
  <si>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</si>
  <si>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</si>
  <si>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</si>
  <si>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</si>
  <si>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</si>
  <si>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</si>
  <si>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</si>
  <si>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</si>
  <si>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</si>
  <si>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</si>
  <si>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</si>
  <si>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</si>
  <si>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</si>
  <si>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</si>
  <si>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</si>
  <si>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</si>
  <si>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</si>
  <si>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</si>
  <si>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</si>
  <si>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</si>
  <si>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</si>
  <si>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</si>
  <si>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</si>
  <si>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</si>
  <si>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</si>
  <si>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</si>
  <si>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</si>
  <si>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</si>
  <si>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</si>
  <si>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</si>
  <si>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</si>
  <si>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</si>
  <si>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</si>
  <si>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</si>
  <si>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</si>
  <si>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</si>
  <si>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</si>
  <si>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</si>
  <si>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</si>
  <si>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</si>
  <si>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</si>
  <si>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</si>
  <si>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</si>
  <si>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</si>
  <si>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</si>
  <si>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</si>
  <si>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</si>
  <si>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</si>
  <si>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</si>
  <si>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</si>
  <si>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</si>
  <si>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</si>
  <si>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</si>
  <si>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</si>
  <si>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</si>
  <si>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</si>
  <si>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</si>
  <si>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</si>
  <si>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</si>
  <si>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</si>
  <si>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</si>
  <si>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</si>
  <si>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</si>
  <si>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</si>
  <si>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</si>
  <si>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</si>
  <si>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</si>
  <si>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</si>
  <si>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</si>
  <si>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</si>
  <si>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</si>
  <si>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</si>
  <si>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</si>
  <si>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</si>
  <si>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</si>
  <si>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</si>
  <si>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</si>
  <si>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</si>
  <si>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</si>
  <si>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</si>
  <si>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</si>
  <si>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</si>
  <si>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</si>
  <si>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</si>
  <si>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</si>
  <si>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</si>
  <si>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</si>
  <si>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</si>
  <si>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</si>
  <si>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</si>
  <si>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</si>
  <si>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</si>
  <si>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</si>
  <si>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</si>
  <si>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</si>
  <si>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</si>
  <si>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</si>
  <si>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</si>
  <si>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</si>
  <si>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</si>
  <si>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</si>
  <si>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</si>
  <si>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</si>
  <si>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</si>
  <si>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</si>
  <si>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</si>
  <si>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</si>
  <si>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</si>
  <si>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</si>
  <si>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</si>
  <si>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</si>
  <si>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</si>
  <si>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</si>
  <si>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</si>
  <si>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</si>
  <si>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</si>
  <si>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</si>
  <si>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</si>
  <si>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</si>
  <si>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</si>
  <si>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</si>
  <si>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</si>
  <si>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</si>
  <si>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</si>
  <si>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</si>
  <si>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</si>
  <si>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</si>
  <si>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</si>
  <si>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</si>
  <si>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</si>
  <si>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</si>
  <si>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</si>
  <si>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</si>
  <si>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</si>
  <si>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</si>
  <si>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</si>
  <si>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</si>
  <si>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</si>
  <si>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</si>
  <si>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</si>
  <si>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</si>
  <si>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</si>
  <si>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</si>
  <si>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</si>
  <si>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</si>
  <si>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</si>
  <si>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</si>
  <si>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</si>
  <si>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</si>
  <si>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</si>
  <si>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</si>
  <si>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</si>
  <si>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</si>
  <si>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</si>
  <si>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</si>
  <si>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</si>
  <si>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</si>
  <si>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</si>
  <si>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</si>
  <si>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</si>
  <si>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</si>
  <si>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</si>
  <si>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</si>
  <si>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</si>
  <si>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</si>
  <si>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</si>
  <si>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</si>
  <si>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</si>
  <si>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</si>
  <si>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</si>
  <si>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</si>
  <si>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</si>
  <si>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</si>
  <si>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</si>
  <si>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</si>
  <si>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</si>
  <si>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</si>
  <si>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</si>
  <si>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</si>
  <si>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</si>
  <si>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</si>
  <si>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</si>
  <si>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</si>
  <si>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</si>
  <si>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</si>
  <si>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</si>
  <si>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</si>
  <si>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</si>
  <si>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</si>
  <si>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</si>
  <si>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</si>
  <si>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</si>
  <si>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</si>
  <si>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</si>
  <si>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</si>
  <si>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</si>
  <si>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</si>
  <si>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</si>
  <si>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</si>
  <si>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</si>
  <si>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</si>
  <si>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</si>
  <si>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</si>
  <si>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</si>
  <si>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</si>
  <si>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</si>
  <si>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</si>
  <si>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</si>
  <si>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</si>
  <si>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</si>
  <si>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</si>
  <si>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</si>
  <si>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</si>
  <si>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</si>
  <si>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</si>
  <si>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</si>
  <si>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</si>
  <si>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</si>
  <si>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</si>
  <si>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</si>
  <si>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</si>
  <si>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</si>
  <si>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</si>
  <si>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</si>
  <si>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</si>
  <si>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</si>
  <si>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</si>
  <si>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</si>
  <si>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</si>
  <si>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</si>
  <si>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</si>
  <si>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</si>
  <si>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</si>
  <si>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</si>
  <si>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</si>
  <si>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</si>
  <si>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</si>
  <si>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</si>
  <si>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</si>
  <si>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</si>
  <si>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</si>
  <si>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</si>
  <si>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</si>
  <si>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</si>
  <si>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</si>
  <si>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</si>
  <si>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</si>
  <si>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</si>
  <si>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</si>
  <si>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</si>
  <si>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</si>
  <si>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</si>
  <si>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</si>
  <si>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</si>
  <si>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</si>
  <si>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</si>
  <si>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</si>
  <si>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</si>
  <si>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</si>
  <si>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</si>
  <si>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</si>
  <si>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</si>
  <si>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</si>
  <si>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</si>
  <si>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</si>
  <si>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</si>
  <si>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</si>
  <si>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</si>
  <si>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</si>
  <si>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</si>
  <si>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</si>
  <si>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</si>
  <si>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</si>
  <si>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</si>
  <si>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</si>
  <si>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</si>
  <si>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</si>
  <si>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</si>
  <si>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</si>
  <si>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</si>
  <si>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</si>
  <si>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</si>
  <si>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</si>
  <si>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</si>
  <si>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</si>
  <si>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</si>
  <si>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</si>
  <si>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</si>
  <si>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</si>
  <si>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</si>
  <si>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</si>
  <si>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</si>
  <si>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</si>
  <si>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</si>
  <si>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</si>
  <si>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</si>
  <si>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</si>
  <si>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</si>
  <si>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</si>
  <si>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</si>
  <si>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</si>
  <si>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</si>
  <si>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</si>
  <si>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</si>
  <si>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</si>
  <si>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</si>
  <si>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</si>
  <si>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</si>
  <si>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</si>
  <si>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</si>
  <si>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</si>
  <si>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</si>
  <si>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</si>
  <si>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</si>
  <si>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</si>
  <si>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</si>
  <si>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</si>
  <si>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</si>
  <si>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</si>
  <si>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</si>
  <si>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</si>
  <si>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</si>
  <si>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</si>
  <si>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</si>
  <si>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</si>
  <si>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</si>
  <si>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</si>
  <si>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</si>
  <si>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</si>
  <si>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</si>
  <si>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</si>
  <si>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</si>
  <si>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</si>
  <si>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</si>
  <si>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</si>
  <si>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</si>
  <si>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</si>
  <si>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</si>
  <si>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</si>
  <si>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</si>
  <si>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</si>
  <si>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</si>
  <si>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</si>
  <si>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</si>
  <si>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</si>
  <si>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</si>
  <si>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</si>
  <si>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</si>
  <si>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</si>
  <si>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</si>
  <si>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</si>
  <si>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</si>
  <si>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</si>
  <si>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</si>
  <si>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</si>
  <si>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</si>
  <si>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</si>
  <si>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</si>
  <si>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</si>
  <si>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</si>
  <si>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</si>
  <si>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</si>
  <si>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</si>
  <si>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</si>
  <si>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</si>
  <si>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</si>
  <si>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</si>
  <si>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</si>
  <si>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</si>
  <si>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</si>
  <si>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</si>
  <si>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</si>
  <si>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</si>
  <si>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</si>
  <si>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</si>
  <si>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</si>
  <si>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</si>
  <si>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</si>
  <si>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</si>
  <si>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</si>
  <si>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</si>
  <si>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</si>
  <si>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</si>
  <si>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</si>
  <si>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</si>
  <si>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</si>
  <si>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</si>
  <si>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</si>
  <si>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</si>
  <si>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</si>
  <si>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</si>
  <si>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</si>
  <si>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</si>
  <si>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</si>
  <si>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</si>
  <si>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</si>
  <si>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</si>
  <si>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</si>
  <si>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</si>
  <si>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</si>
  <si>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</si>
  <si>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</si>
  <si>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</si>
  <si>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</si>
  <si>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</si>
  <si>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</si>
  <si>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</si>
  <si>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</si>
  <si>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</si>
  <si>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</si>
  <si>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</si>
  <si>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</si>
  <si>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</si>
  <si>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</si>
  <si>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</si>
  <si>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</si>
  <si>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</si>
  <si>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</si>
  <si>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</si>
  <si>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</si>
  <si>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</si>
  <si>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</si>
  <si>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</si>
  <si>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</si>
  <si>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</si>
  <si>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</si>
  <si>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</si>
  <si>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</si>
  <si>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</si>
  <si>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</si>
  <si>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</si>
  <si>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</si>
  <si>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</si>
  <si>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</si>
  <si>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</si>
  <si>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</si>
  <si>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</si>
  <si>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</si>
  <si>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</si>
  <si>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</si>
  <si>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</si>
  <si>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</si>
  <si>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</si>
  <si>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</si>
  <si>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</si>
  <si>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</si>
  <si>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</si>
  <si>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</si>
  <si>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</si>
  <si>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</si>
  <si>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</si>
  <si>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</si>
  <si>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</si>
  <si>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</si>
  <si>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</si>
  <si>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</si>
  <si>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</si>
  <si>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</si>
  <si>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</si>
  <si>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</si>
  <si>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</si>
  <si>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</si>
  <si>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</si>
  <si>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</si>
  <si>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</si>
  <si>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</si>
  <si>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</si>
  <si>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</si>
  <si>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</si>
  <si>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</si>
  <si>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</si>
  <si>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</si>
  <si>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</si>
  <si>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</si>
  <si>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</si>
  <si>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</si>
  <si>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</si>
  <si>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</si>
  <si>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</si>
  <si>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</si>
  <si>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</si>
  <si>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</si>
  <si>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</si>
  <si>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</si>
  <si>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</si>
  <si>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</si>
  <si>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</si>
  <si>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</si>
  <si>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Shipment</t>
  </si>
  <si>
    <t>Quantity</t>
  </si>
  <si>
    <t>Approval</t>
  </si>
  <si>
    <t>Vaccine</t>
  </si>
  <si>
    <t>Mass vaccination</t>
  </si>
  <si>
    <t>Single vaccination</t>
  </si>
  <si>
    <t>Vaccination campaign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</si>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</sst>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J406" zoomScale="115" zoomScaleNormal="115" workbookViewId="0">
      <selection activeCell="K424" sqref="K424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20.4257812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7737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8817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8820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8820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7737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8820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8821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8817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8817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8821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8821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7737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7737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8821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8819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8822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7737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8820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8819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8820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8820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8820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7737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8823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8819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7737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7737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8819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7737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7737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8822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8817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8820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8817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8822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8823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8822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7737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7737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8817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8817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8822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8820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8817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8822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7737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8820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8820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7737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8822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8822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8823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8823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8823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8817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8822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8817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8820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8817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8817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7737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7737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8819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7737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8817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8822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8819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8822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8817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8822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8822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8822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8817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8820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8817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8817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8823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8817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7737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8822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8819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8820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8817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8817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8817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8820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8823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8819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8817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8823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8817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8823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8819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8819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7737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8819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8823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7737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7737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8823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8817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8823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8819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8819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8817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8817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7737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8819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8823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8819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8819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8822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8823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8823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8817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8817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8823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8817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8819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8822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8817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8817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8817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7895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7737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7737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8817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8819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8823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8822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8820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8820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8817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8820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8820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8822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8819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8817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7737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8817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8817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8817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8817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8819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8819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8819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8819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8819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8823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8823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8817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8817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8817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8817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7895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8817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8820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7895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7737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8819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8823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8819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8817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7895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8819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8819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7895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8820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8820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8820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8817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8823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8820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7895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7737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8820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8817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7737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7737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7737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8822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8820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7737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8820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8819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8817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7895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8819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8819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8819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8820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8820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8820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8819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7737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8820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8822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8819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8820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8817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8820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8817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8820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8822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7895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8820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7737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8820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8823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8823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8823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8823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8822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8823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8820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8823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8820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8820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8820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8819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8817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7737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8817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8820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8823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8822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8822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7737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8822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8822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8820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8817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8823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8822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8823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8823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7737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8817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8820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8820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8817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8822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7737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8820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8820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8822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8822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8822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8817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7737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7737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7737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8822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8817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8822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7737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7737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7737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7737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8817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8823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8820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8820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8820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8820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8820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8817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8820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8823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8820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8820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8822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8822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8822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8819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8817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8820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8817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8823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8819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8819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8820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8823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8819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8822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8817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8822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8822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/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/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/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/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/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/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/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/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/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/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/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/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/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/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/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/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/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/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/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/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/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/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/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/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/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/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2"/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/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/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/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/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/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/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/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/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/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/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/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/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/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/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/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/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/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/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/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/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/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/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/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/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/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/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/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/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/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/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/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/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/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/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/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/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/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/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/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/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/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/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/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/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/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/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/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/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/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/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/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/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/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/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/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/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/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/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/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/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/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/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/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/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/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/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8817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/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/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/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/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/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/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/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/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/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/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/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/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/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/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/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/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/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/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/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/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/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/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/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/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/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/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/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/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/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/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/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/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/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/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/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/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/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/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/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/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/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/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/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/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/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/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/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/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/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/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/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/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/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/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/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/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/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/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/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/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/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/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/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/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/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/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/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/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/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/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/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/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/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/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/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/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/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/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/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/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/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/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/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/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/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/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/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/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/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/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/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/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/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/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/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/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/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/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/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/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/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/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/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/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/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/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/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/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/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/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/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/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/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/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/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/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/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/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/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/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/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/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/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/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/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/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/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/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/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/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/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/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/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/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/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/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/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/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/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/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/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/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/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/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/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/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/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/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/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/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/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/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/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/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/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/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/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/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/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/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/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/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/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/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/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/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/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/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/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/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/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/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/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/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/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/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/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/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/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/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/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/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/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8817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/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/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/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/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/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/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/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/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/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/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/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/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/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/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/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/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/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/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/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/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/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/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/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/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/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/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/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/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/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/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/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/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/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/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8817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/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/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/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/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/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/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/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/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/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/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/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/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/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/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/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/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/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/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/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/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/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/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/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/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/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/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/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/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/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/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/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/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/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/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/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/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/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/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/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/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/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/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/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/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/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/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/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/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/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/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/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/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/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/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/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/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/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/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/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/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/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8817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/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/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/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/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/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/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/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/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/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/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/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/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/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/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/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/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8817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/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/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/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/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/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/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/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/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/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/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/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/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8817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/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/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/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/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/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/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/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/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/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/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/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/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/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/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/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/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/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/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/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/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/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/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/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/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/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/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/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/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/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/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/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/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/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/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/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/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/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/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/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/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/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/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/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/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/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/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/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/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/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/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/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/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/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/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/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/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8817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/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/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/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/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/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/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/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/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/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/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/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/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/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/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/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/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/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/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/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/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/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/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/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/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/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/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/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/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/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/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/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/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/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/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/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/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/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/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8817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/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/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/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/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/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/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/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/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/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/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/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/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/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/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/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/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/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/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/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/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/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/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/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/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/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/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/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/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/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/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/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/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/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/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/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/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/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/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/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8817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/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/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/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/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7737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/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/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/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/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/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/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/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/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/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/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/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/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/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8817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/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/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/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/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/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8817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/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/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/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/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/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/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/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/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/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/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/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/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/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/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/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/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8817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/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/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/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/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/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/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/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/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/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/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/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/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/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/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/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/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/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/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/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/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/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/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/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/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/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/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/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/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/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/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/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/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/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/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/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8817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/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/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/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/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/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/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/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/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/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/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/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/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/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/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/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/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7737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/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/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/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/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/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/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/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/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/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/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/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/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/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/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/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/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/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/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/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/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/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/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/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/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/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/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/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/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/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/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/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/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/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/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/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/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/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/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/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8817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/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/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/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/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/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/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/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/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/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/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/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/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/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/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/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/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/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/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/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/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/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/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/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/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/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/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/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/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/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/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/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/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/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/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/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/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/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/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/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/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/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/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/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/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/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/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/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/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/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/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/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/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/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/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/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/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/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/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/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/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/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/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/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/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/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/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/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/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/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/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/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/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/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/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/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/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/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/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/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/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/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/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/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/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/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/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/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/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/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/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/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/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/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/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/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/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/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/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/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/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/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/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/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/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/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/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/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8817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/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/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/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/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/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/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/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/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/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/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/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/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/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/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/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/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/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/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/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/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/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/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/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/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/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/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/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/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/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/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/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/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/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/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/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/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/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/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/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/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/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/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/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/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/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/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/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/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/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/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/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/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/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8817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8817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/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/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/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/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/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/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/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/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/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/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8817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/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/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/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/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/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/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/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/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/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/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/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/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/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/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/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/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/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/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8817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/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/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/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/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/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/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/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/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/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/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8817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/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/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/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8817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/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/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8817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/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/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/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/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8817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/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8817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/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/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/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/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/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/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8817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/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/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/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8817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8817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/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/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/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8823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/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/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/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/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/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/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/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/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/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/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/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/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/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/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/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/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/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/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/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/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/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/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/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8823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/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/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/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/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/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/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/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/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/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/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/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/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8817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/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/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/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/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/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/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/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/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/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/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/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/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/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/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/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/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/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/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/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/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/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/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/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/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/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/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/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/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/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/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/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/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/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8817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/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/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/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/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/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/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/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/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/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/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/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/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/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/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/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/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8817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/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/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/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/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/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8817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/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/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/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/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/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/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/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/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/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/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/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/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/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/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/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/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/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/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/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/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/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/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/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/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/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/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/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8820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/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/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/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/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/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/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/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7737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/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/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/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/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/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/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/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/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/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/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/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/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/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/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/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/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/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/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/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/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/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/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/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/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/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/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/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/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/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/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/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/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/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/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/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/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/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/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/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/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/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/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/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/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/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/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/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/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/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/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/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/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/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/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/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/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/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/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/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/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/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/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/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/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/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/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/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/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/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/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/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/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/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/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/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/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/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/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/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/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/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/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/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/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/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/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/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/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/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/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/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/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/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/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/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8817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/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/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/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/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/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/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/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/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/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/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/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/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/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/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/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/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/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/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8817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/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/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/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/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/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/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/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/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/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/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/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/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/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8817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/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/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/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/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/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/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/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/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/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/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/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/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/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/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/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/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/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/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/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/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/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/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/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/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/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/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/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/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/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/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/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8817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/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/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/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/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/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/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/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/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/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/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/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/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/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/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/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/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/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/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/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/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8817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/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/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/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/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/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/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/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/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/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/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/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/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/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/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/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/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/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/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/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/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/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/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/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/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/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/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/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/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/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/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/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/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/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/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/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/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/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/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/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/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/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/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/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/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/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/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/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/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/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8817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D18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</cols>
  <sheetData>
    <row r="2" spans="2:4" x14ac:dyDescent="0.25">
      <c r="B2" s="6" t="s">
        <v>8795</v>
      </c>
      <c r="C2" s="9" t="s">
        <v>8818</v>
      </c>
      <c r="D2" s="9" t="s">
        <v>8815</v>
      </c>
    </row>
    <row r="3" spans="2:4" x14ac:dyDescent="0.25">
      <c r="B3" s="2" t="s">
        <v>8819</v>
      </c>
      <c r="C3" s="11">
        <f>COUNTIF('data processed'!J:J,'Classification KPIs'!B3)</f>
        <v>41</v>
      </c>
      <c r="D3" s="14">
        <f>C3/$C$17</f>
        <v>1.7328825021132713E-2</v>
      </c>
    </row>
    <row r="4" spans="2:4" x14ac:dyDescent="0.25">
      <c r="B4" s="2" t="s">
        <v>8663</v>
      </c>
      <c r="C4" s="11">
        <f>COUNTIF('data processed'!J:J,'Classification KPIs'!B4)</f>
        <v>27</v>
      </c>
      <c r="D4" s="14">
        <f t="shared" ref="D4:D14" si="0">C4/$C$17</f>
        <v>1.1411665257819104E-2</v>
      </c>
    </row>
    <row r="5" spans="2:4" x14ac:dyDescent="0.25">
      <c r="B5" s="2" t="s">
        <v>7895</v>
      </c>
      <c r="C5" s="11">
        <f>COUNTIF('data processed'!J:J,'Classification KPIs'!B5)</f>
        <v>50</v>
      </c>
      <c r="D5" s="14">
        <f t="shared" si="0"/>
        <v>2.1132713440405747E-2</v>
      </c>
    </row>
    <row r="6" spans="2:4" x14ac:dyDescent="0.25">
      <c r="B6" s="2" t="s">
        <v>8821</v>
      </c>
      <c r="C6" s="11">
        <f>COUNTIF('data processed'!J:J,'Classification KPIs'!B6)</f>
        <v>4</v>
      </c>
      <c r="D6" s="14">
        <f t="shared" si="0"/>
        <v>1.6906170752324597E-3</v>
      </c>
    </row>
    <row r="7" spans="2:4" x14ac:dyDescent="0.25">
      <c r="B7" s="2" t="s">
        <v>7741</v>
      </c>
      <c r="C7" s="11">
        <f>COUNTIF('data processed'!J:J,'Classification KPIs'!B7)</f>
        <v>35</v>
      </c>
      <c r="D7" s="14">
        <f t="shared" si="0"/>
        <v>1.4792899408284023E-2</v>
      </c>
    </row>
    <row r="8" spans="2:4" x14ac:dyDescent="0.25">
      <c r="B8" s="2" t="s">
        <v>7876</v>
      </c>
      <c r="C8" s="11">
        <f>COUNTIF('data processed'!J:J,'Classification KPIs'!B8)</f>
        <v>38</v>
      </c>
      <c r="D8" s="14">
        <f t="shared" si="0"/>
        <v>1.6060862214708368E-2</v>
      </c>
    </row>
    <row r="9" spans="2:4" x14ac:dyDescent="0.25">
      <c r="B9" s="2" t="s">
        <v>8817</v>
      </c>
      <c r="C9" s="11">
        <f>COUNTIF('data processed'!J:J,'Classification KPIs'!B9)</f>
        <v>99</v>
      </c>
      <c r="D9" s="14">
        <f t="shared" si="0"/>
        <v>4.1842772612003379E-2</v>
      </c>
    </row>
    <row r="10" spans="2:4" x14ac:dyDescent="0.25">
      <c r="B10" s="2" t="s">
        <v>8822</v>
      </c>
      <c r="C10" s="11">
        <f>COUNTIF('data processed'!J:J,'Classification KPIs'!B10)</f>
        <v>40</v>
      </c>
      <c r="D10" s="14">
        <f t="shared" si="0"/>
        <v>1.69061707523246E-2</v>
      </c>
    </row>
    <row r="11" spans="2:4" x14ac:dyDescent="0.25">
      <c r="B11" s="2" t="s">
        <v>7737</v>
      </c>
      <c r="C11" s="11">
        <f>COUNTIF('data processed'!J:J,'Classification KPIs'!B11)</f>
        <v>47</v>
      </c>
      <c r="D11" s="14">
        <f t="shared" si="0"/>
        <v>1.9864750633981403E-2</v>
      </c>
    </row>
    <row r="12" spans="2:4" x14ac:dyDescent="0.25">
      <c r="B12" s="2" t="s">
        <v>8823</v>
      </c>
      <c r="C12" s="11">
        <f>COUNTIF('data processed'!J:J,'Classification KPIs'!B12)</f>
        <v>37</v>
      </c>
      <c r="D12" s="14">
        <f t="shared" si="0"/>
        <v>1.5638207945900255E-2</v>
      </c>
    </row>
    <row r="13" spans="2:4" x14ac:dyDescent="0.25">
      <c r="B13" s="2" t="s">
        <v>8820</v>
      </c>
      <c r="C13" s="11">
        <f>COUNTIF('data processed'!J:J,'Classification KPIs'!B13)</f>
        <v>57</v>
      </c>
      <c r="D13" s="14">
        <f t="shared" si="0"/>
        <v>2.4091293322062553E-2</v>
      </c>
    </row>
    <row r="14" spans="2:4" x14ac:dyDescent="0.25">
      <c r="B14" s="10" t="s">
        <v>8824</v>
      </c>
      <c r="C14" s="12">
        <f>C17-SUM(C3:C13)</f>
        <v>1891</v>
      </c>
      <c r="D14" s="15">
        <f t="shared" si="0"/>
        <v>0.79923922231614541</v>
      </c>
    </row>
    <row r="16" spans="2:4" x14ac:dyDescent="0.25">
      <c r="B16" s="7" t="s">
        <v>8816</v>
      </c>
      <c r="C16" s="13">
        <f>SUM(C3:C13)</f>
        <v>475</v>
      </c>
    </row>
    <row r="17" spans="2:3" x14ac:dyDescent="0.25">
      <c r="B17" s="7" t="s">
        <v>8814</v>
      </c>
      <c r="C17" s="13">
        <f>COUNTA('data processed'!B:B)</f>
        <v>2366</v>
      </c>
    </row>
    <row r="18" spans="2:3" x14ac:dyDescent="0.25">
      <c r="B18" s="7" t="s">
        <v>8815</v>
      </c>
      <c r="C18" s="8">
        <f>C16/C17</f>
        <v>0.20076077768385461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2021-01-21T23:36:54Z</dcterms:modified>
</cp:coreProperties>
</file>