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codeName="ThisWorkbook"/>
  <xr:revisionPtr revIDLastSave="0" documentId="13_ncr:1_{D6C8BF79-E4B6-4ADB-BE67-B56D6BE3FB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otation" sheetId="3" r:id="rId1"/>
  </sheets>
  <definedNames>
    <definedName name="_xlnm.Print_Area" localSheetId="0">Quotation!$A$1:$K$22</definedName>
    <definedName name="_xlnm.Print_Titles" localSheetId="0">Quotation!$7:$7</definedName>
    <definedName name="Tax_Rate" localSheetId="0">Quotation!#REF!</definedName>
    <definedName name="Tax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K8" i="3"/>
  <c r="G12" i="3"/>
  <c r="G11" i="3"/>
  <c r="G10" i="3"/>
  <c r="G9" i="3"/>
  <c r="G8" i="3"/>
  <c r="I12" i="3"/>
  <c r="G13" i="3"/>
  <c r="I13" i="3" s="1"/>
  <c r="I9" i="3"/>
  <c r="I11" i="3"/>
  <c r="I10" i="3"/>
  <c r="I8" i="3"/>
  <c r="K10" i="3" l="1"/>
  <c r="K9" i="3"/>
  <c r="K12" i="3"/>
  <c r="K11" i="3"/>
  <c r="G14" i="3"/>
  <c r="G16" i="3" s="1"/>
  <c r="I3" i="3"/>
  <c r="I16" i="3" l="1"/>
  <c r="I17" i="3" s="1"/>
  <c r="E14" i="3"/>
  <c r="E16" i="3" s="1"/>
  <c r="K14" i="3"/>
  <c r="K16" i="3" s="1"/>
</calcChain>
</file>

<file path=xl/sharedStrings.xml><?xml version="1.0" encoding="utf-8"?>
<sst xmlns="http://schemas.openxmlformats.org/spreadsheetml/2006/main" count="30" uniqueCount="26">
  <si>
    <t>TOTAL</t>
  </si>
  <si>
    <t>Description</t>
  </si>
  <si>
    <t>Date</t>
  </si>
  <si>
    <t>Thank you for your business!</t>
  </si>
  <si>
    <t>Comments or Special Instructions</t>
  </si>
  <si>
    <t>Subtotal</t>
  </si>
  <si>
    <t>Product Image</t>
  </si>
  <si>
    <t>Code</t>
  </si>
  <si>
    <t>CTN Qty</t>
  </si>
  <si>
    <t>Price</t>
  </si>
  <si>
    <t>Qty</t>
  </si>
  <si>
    <t>Amount</t>
  </si>
  <si>
    <t>MEAS CTN (CBM)</t>
  </si>
  <si>
    <t>Total MEAS (CBM)</t>
  </si>
  <si>
    <t>TOTAL AMOUNT</t>
  </si>
  <si>
    <t>The goods are Made in Turkey.</t>
  </si>
  <si>
    <t>S/N</t>
  </si>
  <si>
    <t xml:space="preserve">  Company Name:</t>
  </si>
  <si>
    <t>BYBLOS ZÜCCACIYE SAN VE TİC. LTD. ŞTİ</t>
  </si>
  <si>
    <t>Packing (Set/Pc)</t>
  </si>
  <si>
    <t>Place of delivery : Factory Land.</t>
  </si>
  <si>
    <t xml:space="preserve">CBM </t>
  </si>
  <si>
    <t>Proforma #</t>
  </si>
  <si>
    <t>CTN</t>
  </si>
  <si>
    <t xml:space="preserve">Set 18: 6x Tea Cup with  Hand/ 6x Coffee Cup </t>
  </si>
  <si>
    <t xml:space="preserve">set 7: 1 jug with 6 cup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</si>
</sst>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[$$-409]#,##0.00"/>
  </numFmts>
  <fonts count="1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theme="9" tint="-0.249977111117893"/>
      <name val="Arial"/>
      <family val="2"/>
    </font>
    <font>
      <b/>
      <sz val="10"/>
      <color theme="9" tint="-0.249977111117893"/>
      <name val="Franklin Gothic Book"/>
      <family val="2"/>
      <scheme val="minor"/>
    </font>
    <font>
      <b/>
      <sz val="9"/>
      <color theme="0"/>
      <name val="Franklin Gothic Book"/>
      <family val="2"/>
      <scheme val="minor"/>
    </font>
    <font>
      <b/>
      <sz val="8"/>
      <color theme="0"/>
      <name val="Franklin Gothic Book"/>
      <family val="2"/>
      <scheme val="minor"/>
    </font>
    <font>
      <b/>
      <i/>
      <sz val="9"/>
      <color theme="5"/>
      <name val="Franklin Gothic Book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Franklin Gothic Book"/>
      <family val="2"/>
      <scheme val="minor"/>
    </font>
    <font>
      <b/>
      <sz val="12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49" fontId="1" fillId="0" borderId="3" xfId="0" applyNumberFormat="1" applyFont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6" fillId="3" borderId="0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/>
    <xf numFmtId="164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3" fillId="0" borderId="16" xfId="0" applyNumberFormat="1" applyFont="1" applyFill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2" borderId="9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/>
    </xf>
    <xf numFmtId="49" fontId="17" fillId="0" borderId="3" xfId="1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secondRowStripe" dxfId="0"/>
    </tableStyle>
  </tableStyles>
  <colors>
    <mruColors>
      <color rgb="FF1409A7"/>
      <color rgb="FF080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microsoft.com/office/2007/relationships/hdphoto" Target="../media/hdphoto1.wdp"/><Relationship Id="rId7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jfif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990600</xdr:colOff>
      <xdr:row>0</xdr:row>
      <xdr:rowOff>1017813</xdr:rowOff>
    </xdr:from>
    <xdr:ext cx="1104900" cy="3249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F6E446-FF6F-4C81-8FBA-739CE23DEEFB}"/>
            </a:ext>
          </a:extLst>
        </xdr:cNvPr>
        <xdr:cNvSpPr txBox="1"/>
      </xdr:nvSpPr>
      <xdr:spPr>
        <a:xfrm>
          <a:off x="4200525" y="1017813"/>
          <a:ext cx="1104900" cy="3249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chemeClr val="tx2">
                  <a:lumMod val="75000"/>
                </a:schemeClr>
              </a:solidFill>
            </a:rPr>
            <a:t>Pr</a:t>
          </a:r>
          <a:r>
            <a:rPr lang="en-US" sz="1600" b="1">
              <a:solidFill>
                <a:schemeClr val="tx2">
                  <a:lumMod val="75000"/>
                </a:schemeClr>
              </a:solidFill>
            </a:rPr>
            <a:t>o</a:t>
          </a:r>
          <a:r>
            <a:rPr lang="en-GB" sz="1600" b="1">
              <a:solidFill>
                <a:schemeClr val="tx2">
                  <a:lumMod val="75000"/>
                </a:schemeClr>
              </a:solidFill>
            </a:rPr>
            <a:t>forma</a:t>
          </a:r>
          <a:endParaRPr lang="en-GB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9</xdr:col>
      <xdr:colOff>647947</xdr:colOff>
      <xdr:row>1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B712790-F595-4960-B2C2-237F2D28EAC4}"/>
            </a:ext>
          </a:extLst>
        </xdr:cNvPr>
        <xdr:cNvGrpSpPr/>
      </xdr:nvGrpSpPr>
      <xdr:grpSpPr>
        <a:xfrm>
          <a:off x="0" y="9525"/>
          <a:ext cx="9653402" cy="1129434"/>
          <a:chOff x="0" y="9525"/>
          <a:chExt cx="9669483" cy="113891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C358245-764F-4B4C-93F2-A3879A9785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69" t="21329" r="1592" b="20720"/>
          <a:stretch/>
        </xdr:blipFill>
        <xdr:spPr>
          <a:xfrm>
            <a:off x="1" y="9525"/>
            <a:ext cx="9669482" cy="102624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4E0C103-438E-43EE-8F9C-F1656AA55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66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0" y="9525"/>
            <a:ext cx="2550660" cy="113891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250771</xdr:colOff>
      <xdr:row>7</xdr:row>
      <xdr:rowOff>29122</xdr:rowOff>
    </xdr:from>
    <xdr:to>
      <xdr:col>1</xdr:col>
      <xdr:colOff>1457325</xdr:colOff>
      <xdr:row>7</xdr:row>
      <xdr:rowOff>1229558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CB19F8-E02D-4A6E-8011-8AE306C796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485" b="28002"/>
        <a:stretch/>
      </xdr:blipFill>
      <xdr:spPr>
        <a:xfrm>
          <a:off x="488896" y="2743747"/>
          <a:ext cx="1206554" cy="1200436"/>
        </a:xfrm>
        <a:prstGeom prst="rect">
          <a:avLst/>
        </a:prstGeom>
      </xdr:spPr>
    </xdr:pic>
    <xdr:clientData/>
  </xdr:twoCellAnchor>
  <xdr:twoCellAnchor editAs="oneCell">
    <xdr:from>
      <xdr:col>1</xdr:col>
      <xdr:colOff>210110</xdr:colOff>
      <xdr:row>8</xdr:row>
      <xdr:rowOff>30431</xdr:rowOff>
    </xdr:from>
    <xdr:to>
      <xdr:col>1</xdr:col>
      <xdr:colOff>1526802</xdr:colOff>
      <xdr:row>8</xdr:row>
      <xdr:rowOff>1379534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5BA527-83AC-4704-AE01-F872291931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726" r="3189" b="20900"/>
        <a:stretch/>
      </xdr:blipFill>
      <xdr:spPr>
        <a:xfrm>
          <a:off x="441799" y="4020634"/>
          <a:ext cx="1316692" cy="134910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9</xdr:row>
      <xdr:rowOff>84043</xdr:rowOff>
    </xdr:from>
    <xdr:to>
      <xdr:col>1</xdr:col>
      <xdr:colOff>1513094</xdr:colOff>
      <xdr:row>9</xdr:row>
      <xdr:rowOff>1377203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7A7EE30-55EA-45BD-9B53-652AEEF83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2" t="22978" r="39828" b="50841"/>
        <a:stretch/>
      </xdr:blipFill>
      <xdr:spPr>
        <a:xfrm>
          <a:off x="476251" y="5757021"/>
          <a:ext cx="1274968" cy="1302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112059</xdr:colOff>
      <xdr:row>10</xdr:row>
      <xdr:rowOff>18371</xdr:rowOff>
    </xdr:from>
    <xdr:to>
      <xdr:col>1</xdr:col>
      <xdr:colOff>1554816</xdr:colOff>
      <xdr:row>10</xdr:row>
      <xdr:rowOff>1484779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D257040-A20E-467F-BB4F-0486BCBCC3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4" t="63781" r="40424" b="10316"/>
        <a:stretch/>
      </xdr:blipFill>
      <xdr:spPr>
        <a:xfrm>
          <a:off x="350184" y="7176128"/>
          <a:ext cx="1442757" cy="1466408"/>
        </a:xfrm>
        <a:prstGeom prst="rect">
          <a:avLst/>
        </a:prstGeom>
      </xdr:spPr>
    </xdr:pic>
    <xdr:clientData/>
  </xdr:twoCellAnchor>
  <xdr:twoCellAnchor editAs="oneCell">
    <xdr:from>
      <xdr:col>1</xdr:col>
      <xdr:colOff>95780</xdr:colOff>
      <xdr:row>11</xdr:row>
      <xdr:rowOff>73028</xdr:rowOff>
    </xdr:from>
    <xdr:to>
      <xdr:col>1</xdr:col>
      <xdr:colOff>1570338</xdr:colOff>
      <xdr:row>12</xdr:row>
      <xdr:rowOff>8329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2C8CC5-9FA5-4298-9450-EBB53E1BB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86" t="33144" b="35662"/>
        <a:stretch/>
      </xdr:blipFill>
      <xdr:spPr>
        <a:xfrm>
          <a:off x="327469" y="8774244"/>
          <a:ext cx="1474558" cy="1145234"/>
        </a:xfrm>
        <a:prstGeom prst="rect">
          <a:avLst/>
        </a:prstGeom>
      </xdr:spPr>
    </xdr:pic>
    <xdr:clientData/>
  </xdr:twoCellAnchor>
  <xdr:twoCellAnchor editAs="oneCell">
    <xdr:from>
      <xdr:col>1</xdr:col>
      <xdr:colOff>109789</xdr:colOff>
      <xdr:row>12</xdr:row>
      <xdr:rowOff>156173</xdr:rowOff>
    </xdr:from>
    <xdr:to>
      <xdr:col>1</xdr:col>
      <xdr:colOff>1616365</xdr:colOff>
      <xdr:row>12</xdr:row>
      <xdr:rowOff>1400736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8B581EE-E502-4959-99D9-0D9151DEA6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446" r="17188" b="27167"/>
        <a:stretch/>
      </xdr:blipFill>
      <xdr:spPr>
        <a:xfrm>
          <a:off x="355130" y="9594582"/>
          <a:ext cx="1506576" cy="1244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1DAF-E35D-461F-9342-5FB7F8F9FA79}">
  <sheetPr>
    <pageSetUpPr fitToPage="1"/>
  </sheetPr>
  <dimension ref="A1:L22"/>
  <sheetViews>
    <sheetView showGridLines="0" tabSelected="1" view="pageBreakPreview" topLeftCell="A13" zoomScale="66" zoomScaleNormal="96" zoomScaleSheetLayoutView="66" workbookViewId="0">
      <selection activeCell="E17" sqref="E17"/>
    </sheetView>
  </sheetViews>
  <sheetFormatPr defaultColWidth="8.77734375" defaultRowHeight="26.1" customHeight="1" x14ac:dyDescent="0.25"/>
  <cols>
    <col min="1" max="1" width="2.77734375" style="1" customWidth="1"/>
    <col min="2" max="2" width="20.5546875" style="1" customWidth="1"/>
    <col min="3" max="3" width="14.109375" style="51" bestFit="1" customWidth="1"/>
    <col min="4" max="4" width="18.88671875" style="50" customWidth="1"/>
    <col min="5" max="5" width="10" style="1" customWidth="1"/>
    <col min="6" max="6" width="9.109375" style="1" customWidth="1"/>
    <col min="7" max="7" width="5.109375" style="1" bestFit="1" customWidth="1"/>
    <col min="8" max="8" width="10.44140625" style="1" bestFit="1" customWidth="1"/>
    <col min="9" max="9" width="14.109375" style="1" bestFit="1" customWidth="1"/>
    <col min="10" max="10" width="7.77734375" style="1" customWidth="1"/>
    <col min="11" max="11" width="5.77734375" style="1" customWidth="1"/>
    <col min="12" max="16384" width="8.77734375" style="1"/>
  </cols>
  <sheetData>
    <row r="1" spans="1:12" ht="81.599999999999994" customHeight="1" x14ac:dyDescent="0.25"/>
    <row r="2" spans="1:12" ht="21" customHeight="1" x14ac:dyDescent="0.3">
      <c r="D2" s="41"/>
    </row>
    <row r="3" spans="1:12" ht="15.75" x14ac:dyDescent="0.3">
      <c r="B3" s="20"/>
      <c r="D3" s="55"/>
      <c r="E3" s="56"/>
      <c r="F3" s="56"/>
      <c r="H3" s="8" t="s">
        <v>2</v>
      </c>
      <c r="I3" s="57">
        <f ca="1">TODAY()</f>
        <v>44487</v>
      </c>
      <c r="J3" s="57"/>
      <c r="K3" s="57"/>
    </row>
    <row r="4" spans="1:12" s="3" customFormat="1" ht="15.75" x14ac:dyDescent="0.3">
      <c r="A4" s="58" t="s">
        <v>17</v>
      </c>
      <c r="B4" s="58"/>
      <c r="C4" s="59"/>
      <c r="D4" s="59"/>
      <c r="H4" s="8" t="s">
        <v>22</v>
      </c>
      <c r="I4" s="60"/>
      <c r="J4" s="60"/>
      <c r="K4" s="60"/>
    </row>
    <row r="5" spans="1:12" s="6" customFormat="1" ht="22.15" customHeight="1" thickBot="1" x14ac:dyDescent="0.3">
      <c r="A5" s="65"/>
      <c r="B5" s="66"/>
      <c r="C5" s="66"/>
      <c r="D5" s="66"/>
      <c r="E5" s="66"/>
      <c r="F5" s="66"/>
      <c r="G5" s="10"/>
      <c r="H5" s="67"/>
      <c r="I5" s="67"/>
      <c r="J5" s="67"/>
      <c r="K5" s="67"/>
    </row>
    <row r="6" spans="1:12" s="6" customFormat="1" ht="6" customHeight="1" x14ac:dyDescent="0.25">
      <c r="A6" s="39"/>
      <c r="B6" s="39"/>
      <c r="C6" s="52"/>
      <c r="D6" s="40"/>
      <c r="E6" s="39"/>
      <c r="F6" s="39"/>
      <c r="G6" s="39"/>
      <c r="H6" s="39"/>
      <c r="I6" s="39"/>
      <c r="J6" s="39"/>
      <c r="K6" s="39"/>
    </row>
    <row r="7" spans="1:12" s="5" customFormat="1" ht="52.5" customHeight="1" x14ac:dyDescent="0.3">
      <c r="A7" s="17" t="s">
        <v>16</v>
      </c>
      <c r="B7" s="11" t="s">
        <v>6</v>
      </c>
      <c r="C7" s="11" t="s">
        <v>7</v>
      </c>
      <c r="D7" s="11" t="s">
        <v>1</v>
      </c>
      <c r="E7" s="11" t="s">
        <v>8</v>
      </c>
      <c r="F7" s="16" t="s">
        <v>19</v>
      </c>
      <c r="G7" s="11" t="s">
        <v>10</v>
      </c>
      <c r="H7" s="11" t="s">
        <v>9</v>
      </c>
      <c r="I7" s="11" t="s">
        <v>11</v>
      </c>
      <c r="J7" s="16" t="s">
        <v>12</v>
      </c>
      <c r="K7" s="11" t="s">
        <v>13</v>
      </c>
    </row>
    <row r="8" spans="1:12" s="4" customFormat="1" ht="99" customHeight="1" thickBot="1" x14ac:dyDescent="0.35">
      <c r="A8" s="26">
        <v>1</v>
      </c>
      <c r="B8" s="21"/>
      <c r="C8" s="48">
        <v>10302</v>
      </c>
      <c r="D8" s="46" t="s">
        <v>24</v>
      </c>
      <c r="E8" s="9">
        <v>1</v>
      </c>
      <c r="F8" s="22">
        <v>8</v>
      </c>
      <c r="G8" s="22">
        <f t="shared" ref="G8:G13" si="0">F8*E8</f>
        <v>8</v>
      </c>
      <c r="H8" s="33">
        <v>43</v>
      </c>
      <c r="I8" s="34">
        <f>H8*F8</f>
        <v>344</v>
      </c>
      <c r="J8" s="9">
        <v>0.105</v>
      </c>
      <c r="K8" s="9">
        <f>J8*E8</f>
        <v>0.105</v>
      </c>
      <c r="L8" s="42"/>
    </row>
    <row r="9" spans="1:12" s="4" customFormat="1" ht="111" customHeight="1" thickBot="1" x14ac:dyDescent="0.35">
      <c r="A9" s="26">
        <v>2</v>
      </c>
      <c r="B9" s="21"/>
      <c r="C9" s="48">
        <v>10649</v>
      </c>
      <c r="D9" s="46" t="s">
        <v>24</v>
      </c>
      <c r="E9" s="9">
        <v>1</v>
      </c>
      <c r="F9" s="22">
        <v>8</v>
      </c>
      <c r="G9" s="22">
        <f t="shared" si="0"/>
        <v>8</v>
      </c>
      <c r="H9" s="33">
        <v>27</v>
      </c>
      <c r="I9" s="34">
        <f>H9*F9</f>
        <v>216</v>
      </c>
      <c r="J9" s="9">
        <v>0.105</v>
      </c>
      <c r="K9" s="9">
        <f t="shared" ref="K9:K10" si="1">J9*E9</f>
        <v>0.105</v>
      </c>
      <c r="L9" s="42"/>
    </row>
    <row r="10" spans="1:12" s="4" customFormat="1" ht="108.75" customHeight="1" thickBot="1" x14ac:dyDescent="0.35">
      <c r="A10" s="26">
        <v>3</v>
      </c>
      <c r="B10" s="21"/>
      <c r="C10" s="48">
        <v>10399</v>
      </c>
      <c r="D10" s="46" t="s">
        <v>24</v>
      </c>
      <c r="E10" s="9">
        <v>1</v>
      </c>
      <c r="F10" s="22">
        <v>8</v>
      </c>
      <c r="G10" s="22">
        <f t="shared" si="0"/>
        <v>8</v>
      </c>
      <c r="H10" s="33">
        <v>27</v>
      </c>
      <c r="I10" s="34">
        <f>F10*H10</f>
        <v>216</v>
      </c>
      <c r="J10" s="9">
        <v>0.105</v>
      </c>
      <c r="K10" s="9">
        <f t="shared" si="1"/>
        <v>0.105</v>
      </c>
      <c r="L10" s="42"/>
    </row>
    <row r="11" spans="1:12" s="4" customFormat="1" ht="117.6" customHeight="1" thickBot="1" x14ac:dyDescent="0.35">
      <c r="A11" s="26">
        <v>4</v>
      </c>
      <c r="B11" s="21"/>
      <c r="C11" s="48">
        <v>10383</v>
      </c>
      <c r="D11" s="46" t="s">
        <v>24</v>
      </c>
      <c r="E11" s="9">
        <v>1</v>
      </c>
      <c r="F11" s="22">
        <v>8</v>
      </c>
      <c r="G11" s="22">
        <f t="shared" si="0"/>
        <v>8</v>
      </c>
      <c r="H11" s="33">
        <v>27</v>
      </c>
      <c r="I11" s="34">
        <f>H11*F11</f>
        <v>216</v>
      </c>
      <c r="J11" s="9">
        <v>0.105</v>
      </c>
      <c r="K11" s="9">
        <f t="shared" ref="K11:K12" si="2">J11*E11</f>
        <v>0.105</v>
      </c>
      <c r="L11" s="42"/>
    </row>
    <row r="12" spans="1:12" s="4" customFormat="1" ht="94.5" customHeight="1" thickBot="1" x14ac:dyDescent="0.35">
      <c r="A12" s="26">
        <v>5</v>
      </c>
      <c r="B12" s="21"/>
      <c r="C12" s="48"/>
      <c r="D12" s="46" t="s">
        <v>24</v>
      </c>
      <c r="E12" s="9">
        <v>1</v>
      </c>
      <c r="F12" s="22">
        <v>8</v>
      </c>
      <c r="G12" s="22">
        <f t="shared" si="0"/>
        <v>8</v>
      </c>
      <c r="H12" s="33">
        <v>37</v>
      </c>
      <c r="I12" s="34">
        <f>H12*F12</f>
        <v>296</v>
      </c>
      <c r="J12" s="9">
        <v>0.105</v>
      </c>
      <c r="K12" s="9">
        <f t="shared" si="2"/>
        <v>0.105</v>
      </c>
      <c r="L12" s="42"/>
    </row>
    <row r="13" spans="1:12" s="4" customFormat="1" ht="117.6" customHeight="1" thickBot="1" x14ac:dyDescent="0.35">
      <c r="A13" s="26">
        <v>6</v>
      </c>
      <c r="B13" s="21"/>
      <c r="C13" s="48">
        <v>15645</v>
      </c>
      <c r="D13" s="46" t="s">
        <v>25</v>
      </c>
      <c r="E13" s="9">
        <v>2</v>
      </c>
      <c r="F13" s="22">
        <v>3</v>
      </c>
      <c r="G13" s="22">
        <f t="shared" si="0"/>
        <v>6</v>
      </c>
      <c r="H13" s="33">
        <v>45</v>
      </c>
      <c r="I13" s="34">
        <f>H13*G13</f>
        <v>270</v>
      </c>
      <c r="J13" s="9"/>
      <c r="K13" s="9"/>
      <c r="L13" s="42"/>
    </row>
    <row r="14" spans="1:12" s="3" customFormat="1" ht="26.1" customHeight="1" x14ac:dyDescent="0.3">
      <c r="C14" s="53"/>
      <c r="D14" s="23" t="s">
        <v>5</v>
      </c>
      <c r="E14" s="23">
        <f>SUM(E8:E13)</f>
        <v>7</v>
      </c>
      <c r="F14" s="23"/>
      <c r="G14" s="23">
        <f>SUM(G8:G13)</f>
        <v>46</v>
      </c>
      <c r="H14" s="24"/>
      <c r="I14" s="47">
        <f>SUM(I8:I13)</f>
        <v>1558</v>
      </c>
      <c r="J14" s="9"/>
      <c r="K14" s="25">
        <f>SUM(K8:K13)</f>
        <v>0.52500000000000002</v>
      </c>
      <c r="L14" s="43"/>
    </row>
    <row r="15" spans="1:12" s="3" customFormat="1" ht="26.1" customHeight="1" x14ac:dyDescent="0.3">
      <c r="C15" s="53"/>
      <c r="D15" s="35"/>
      <c r="E15" s="27"/>
      <c r="F15" s="28"/>
      <c r="G15" s="27"/>
      <c r="H15" s="29"/>
      <c r="I15" s="30"/>
      <c r="J15" s="31"/>
      <c r="K15" s="32"/>
    </row>
    <row r="16" spans="1:12" s="3" customFormat="1" ht="31.9" customHeight="1" x14ac:dyDescent="0.3">
      <c r="C16" s="53"/>
      <c r="D16" s="36" t="s">
        <v>0</v>
      </c>
      <c r="E16" s="49">
        <f>E14</f>
        <v>7</v>
      </c>
      <c r="F16" s="45" t="s">
        <v>23</v>
      </c>
      <c r="G16" s="68" t="str">
        <f>CONCATENATE(SUM(G14:G14)," Pcs")</f>
        <v>46 Pcs</v>
      </c>
      <c r="H16" s="69"/>
      <c r="I16" s="15">
        <f>I15+I14</f>
        <v>1558</v>
      </c>
      <c r="J16" s="44" t="s">
        <v>21</v>
      </c>
      <c r="K16" s="45">
        <f>K14</f>
        <v>0.52500000000000002</v>
      </c>
    </row>
    <row r="17" spans="1:11" s="3" customFormat="1" ht="28.9" customHeight="1" x14ac:dyDescent="0.3">
      <c r="B17" s="7" t="s">
        <v>3</v>
      </c>
      <c r="C17" s="53"/>
      <c r="D17" s="37"/>
      <c r="E17" s="14"/>
      <c r="F17" s="14"/>
      <c r="G17" s="70" t="s">
        <v>14</v>
      </c>
      <c r="H17" s="71"/>
      <c r="I17" s="19">
        <f>I16</f>
        <v>1558</v>
      </c>
      <c r="J17" s="14"/>
      <c r="K17" s="14"/>
    </row>
    <row r="18" spans="1:11" s="3" customFormat="1" ht="15.75" x14ac:dyDescent="0.3">
      <c r="B18" s="7"/>
      <c r="C18" s="54"/>
      <c r="D18" s="38"/>
      <c r="E18" s="12"/>
      <c r="F18" s="12"/>
      <c r="G18" s="12"/>
      <c r="H18" s="12"/>
      <c r="I18" s="13"/>
      <c r="J18" s="12"/>
      <c r="K18" s="12"/>
    </row>
    <row r="19" spans="1:11" s="2" customFormat="1" ht="16.899999999999999" customHeight="1" x14ac:dyDescent="0.3">
      <c r="A19" s="6"/>
      <c r="B19" s="72" t="s">
        <v>4</v>
      </c>
      <c r="C19" s="73"/>
      <c r="D19" s="73"/>
      <c r="E19" s="73"/>
      <c r="F19" s="73"/>
      <c r="G19" s="73"/>
      <c r="H19" s="73"/>
      <c r="I19" s="73"/>
      <c r="J19" s="73"/>
      <c r="K19" s="74"/>
    </row>
    <row r="20" spans="1:11" s="3" customFormat="1" ht="16.899999999999999" customHeight="1" x14ac:dyDescent="0.3">
      <c r="A20" s="2"/>
      <c r="B20" s="61" t="s">
        <v>15</v>
      </c>
      <c r="C20" s="62"/>
      <c r="D20" s="62"/>
      <c r="E20" s="62"/>
      <c r="F20" s="62"/>
      <c r="G20" s="62"/>
      <c r="H20" s="62"/>
      <c r="I20" s="62"/>
      <c r="J20" s="62"/>
      <c r="K20" s="63"/>
    </row>
    <row r="21" spans="1:11" ht="13.5" x14ac:dyDescent="0.25">
      <c r="A21" s="3"/>
      <c r="B21" s="61" t="s">
        <v>20</v>
      </c>
      <c r="C21" s="62"/>
      <c r="D21" s="62"/>
      <c r="E21" s="62"/>
      <c r="F21" s="62"/>
      <c r="G21" s="62"/>
      <c r="H21" s="62"/>
      <c r="I21" s="62"/>
      <c r="J21" s="62"/>
      <c r="K21" s="63"/>
    </row>
    <row r="22" spans="1:11" ht="26.1" customHeight="1" x14ac:dyDescent="0.25">
      <c r="B22" s="18" t="s">
        <v>18</v>
      </c>
      <c r="H22" s="64"/>
      <c r="I22" s="64"/>
      <c r="J22" s="64"/>
      <c r="K22" s="64"/>
    </row>
  </sheetData>
  <mergeCells count="13">
    <mergeCell ref="B20:K20"/>
    <mergeCell ref="B21:K21"/>
    <mergeCell ref="H22:K22"/>
    <mergeCell ref="A5:F5"/>
    <mergeCell ref="H5:K5"/>
    <mergeCell ref="G16:H16"/>
    <mergeCell ref="G17:H17"/>
    <mergeCell ref="B19:K19"/>
    <mergeCell ref="D3:F3"/>
    <mergeCell ref="I3:K3"/>
    <mergeCell ref="A4:B4"/>
    <mergeCell ref="C4:D4"/>
    <mergeCell ref="I4:K4"/>
  </mergeCells>
  <dataValidations count="12">
    <dataValidation allowBlank="1" showInputMessage="1" showErrorMessage="1" prompt="Amount is automatically calculated in this column under this heading and Subtotal is automatically calculated at the end of the table" sqref="G7:J7" xr:uid="{49CB386C-616D-40B8-8A8D-0A8E08EB6DC3}"/>
    <dataValidation allowBlank="1" showInputMessage="1" showErrorMessage="1" prompt="Total due is automatically calculated in this cell" sqref="J16 J17:K17 I16:I17 G16:G17 G18:K18 E16:E18 F17:F18" xr:uid="{D0800912-0915-4080-BF35-F0BB4CA3D68A}"/>
    <dataValidation allowBlank="1" showInputMessage="1" showErrorMessage="1" prompt="Sales Tax amount is automatically calculated in this cell" sqref="I14:I15 J15" xr:uid="{7CCD37FF-3BBD-4ACF-BC61-68DCD7787773}"/>
    <dataValidation allowBlank="1" showInputMessage="1" showErrorMessage="1" prompt="Enter Unit Price in this column" sqref="C7 E7" xr:uid="{C54BFD74-F75B-41B5-8356-D673D6A99DC0}"/>
    <dataValidation allowBlank="1" showInputMessage="1" showErrorMessage="1" prompt="Enter Yes for taxable items in this column" sqref="F7" xr:uid="{B231B6F1-B165-4D67-A1D7-33E46CAEC5DE}"/>
    <dataValidation allowBlank="1" showInputMessage="1" showErrorMessage="1" prompt="Enter Quantity in this column" sqref="A7:B7" xr:uid="{E9BBFE1C-CA88-4F6E-A560-E8EBC9840868}"/>
    <dataValidation allowBlank="1" showInputMessage="1" showErrorMessage="1" prompt="Enter Description in this column" sqref="D7" xr:uid="{D9DC5B9C-4E8A-4483-A6B1-1BE94F3FBB02}"/>
    <dataValidation allowBlank="1" showInputMessage="1" showErrorMessage="1" prompt="Enter Comments or Special Instructions in this cell" sqref="B20" xr:uid="{5062DACA-553D-4589-BAF1-E50AADB1B736}"/>
    <dataValidation allowBlank="1" showInputMessage="1" showErrorMessage="1" prompt="Enter Customer's Company Name in this cell" sqref="A4" xr:uid="{1C318C11-AC79-4D92-A9E6-A2ABA7FA577F}"/>
    <dataValidation allowBlank="1" showInputMessage="1" showErrorMessage="1" prompt="Enter Quotation Date in this cell" sqref="I3" xr:uid="{587B4B3E-EDB8-43AB-815D-12AA28A4732C}"/>
    <dataValidation allowBlank="1" showInputMessage="1" showErrorMessage="1" prompt="Enter Quotation Number in this cell" sqref="I4" xr:uid="{BBEE712E-333B-49E5-AF2B-C2BB3DA7ED5F}"/>
    <dataValidation allowBlank="1" showInputMessage="1" showErrorMessage="1" prompt="Total due is automatically calculated in cell at right" sqref="D16:D18" xr:uid="{5E507E1D-E22B-4A6C-ACC8-54542693DA2F}"/>
  </dataValidations>
  <printOptions horizontalCentered="1"/>
  <pageMargins left="0.25" right="0.25" top="0.75" bottom="0.75" header="0.3" footer="0.3"/>
  <pageSetup paperSize="9" scale="73" fitToHeight="0" orientation="portrait" horizontalDpi="360" verticalDpi="360" r:id="rId1"/>
  <headerFooter scaleWithDoc="0" alignWithMargins="0">
    <oddFooter>Page &amp;P of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E90B5-3EF6-4F46-9093-678232EB6CC6}">
  <ds:schemaRefs>
    <ds:schemaRef ds:uri="http://schemas.microsoft.com/office/2006/metadata/properties"/>
    <ds:schemaRef ds:uri="http://www.w3.org/XML/1998/namespace"/>
    <ds:schemaRef ds:uri="71af3243-3dd4-4a8d-8c0d-dd76da1f02a5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2021-10-18T14:09:48Z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