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BIM-project\BIM-project\results\"/>
    </mc:Choice>
  </mc:AlternateContent>
  <xr:revisionPtr revIDLastSave="0" documentId="13_ncr:1_{EFE36716-0B7D-49E1-8F9D-9E9B63C257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H9" i="1"/>
  <c r="T10" i="1"/>
  <c r="Q10" i="1"/>
  <c r="N10" i="1"/>
  <c r="K10" i="1"/>
  <c r="H10" i="1"/>
  <c r="E10" i="1"/>
  <c r="E9" i="1"/>
  <c r="K8" i="1"/>
  <c r="H8" i="1"/>
  <c r="E8" i="1"/>
  <c r="T19" i="1"/>
  <c r="N19" i="1"/>
  <c r="Q19" i="1"/>
  <c r="K19" i="1"/>
  <c r="H19" i="1"/>
  <c r="T15" i="1"/>
  <c r="E15" i="1"/>
  <c r="H15" i="1"/>
  <c r="K15" i="1"/>
  <c r="N15" i="1"/>
  <c r="Q15" i="1"/>
</calcChain>
</file>

<file path=xl/sharedStrings.xml><?xml version="1.0" encoding="utf-8"?>
<sst xmlns="http://schemas.openxmlformats.org/spreadsheetml/2006/main" count="21" uniqueCount="11">
  <si>
    <t>ap size</t>
    <phoneticPr fontId="3" type="noConversion"/>
  </si>
  <si>
    <t>k</t>
    <phoneticPr fontId="3" type="noConversion"/>
  </si>
  <si>
    <t>degree</t>
    <phoneticPr fontId="3" type="noConversion"/>
  </si>
  <si>
    <t>pagerank</t>
    <phoneticPr fontId="3" type="noConversion"/>
  </si>
  <si>
    <t>CELF</t>
    <phoneticPr fontId="3" type="noConversion"/>
  </si>
  <si>
    <t>AD degree</t>
    <phoneticPr fontId="3" type="noConversion"/>
  </si>
  <si>
    <t>AD pagerank</t>
    <phoneticPr fontId="3" type="noConversion"/>
  </si>
  <si>
    <t>AD CELF</t>
    <phoneticPr fontId="3" type="noConversion"/>
  </si>
  <si>
    <t>time</t>
    <phoneticPr fontId="3" type="noConversion"/>
  </si>
  <si>
    <t>size</t>
    <phoneticPr fontId="3" type="noConversion"/>
  </si>
  <si>
    <t>备注：size：生成的seed size的平均值；红色数据为实验未完善时的数据，有待重新测试。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</si>
</sst>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5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25">
    <xf numFmtId="0" fontId="0" fillId="0" borderId="0" xfId="0"/>
    <xf numFmtId="0" fontId="2" fillId="2" borderId="1" xfId="2" applyBorder="1" applyAlignment="1"/>
    <xf numFmtId="0" fontId="2" fillId="4" borderId="2" xfId="4" applyBorder="1" applyAlignment="1"/>
    <xf numFmtId="0" fontId="2" fillId="4" borderId="1" xfId="4" applyBorder="1" applyAlignment="1"/>
    <xf numFmtId="0" fontId="2" fillId="5" borderId="1" xfId="5" applyBorder="1" applyAlignment="1"/>
    <xf numFmtId="0" fontId="2" fillId="2" borderId="2" xfId="2" applyBorder="1" applyAlignment="1"/>
    <xf numFmtId="0" fontId="2" fillId="2" borderId="6" xfId="2" applyBorder="1" applyAlignment="1"/>
    <xf numFmtId="0" fontId="2" fillId="2" borderId="3" xfId="2" applyBorder="1" applyAlignment="1"/>
    <xf numFmtId="0" fontId="2" fillId="6" borderId="2" xfId="6" applyBorder="1" applyAlignment="1"/>
    <xf numFmtId="0" fontId="2" fillId="6" borderId="6" xfId="6" applyBorder="1" applyAlignment="1"/>
    <xf numFmtId="0" fontId="2" fillId="6" borderId="1" xfId="6" applyBorder="1" applyAlignment="1"/>
    <xf numFmtId="0" fontId="2" fillId="6" borderId="3" xfId="6" applyBorder="1" applyAlignment="1"/>
    <xf numFmtId="0" fontId="2" fillId="6" borderId="4" xfId="6" applyBorder="1" applyAlignment="1"/>
    <xf numFmtId="0" fontId="2" fillId="2" borderId="4" xfId="2" applyBorder="1" applyAlignment="1"/>
    <xf numFmtId="0" fontId="0" fillId="0" borderId="5" xfId="0" applyBorder="1"/>
    <xf numFmtId="0" fontId="2" fillId="2" borderId="6" xfId="1" applyFont="1" applyFill="1" applyBorder="1" applyAlignment="1"/>
    <xf numFmtId="0" fontId="4" fillId="6" borderId="6" xfId="1" applyFont="1" applyFill="1" applyBorder="1" applyAlignment="1"/>
    <xf numFmtId="177" fontId="2" fillId="3" borderId="1" xfId="1" applyNumberFormat="1" applyFont="1" applyFill="1" applyBorder="1" applyAlignment="1"/>
    <xf numFmtId="177" fontId="2" fillId="2" borderId="1" xfId="1" applyNumberFormat="1" applyFont="1" applyFill="1" applyBorder="1" applyAlignment="1"/>
    <xf numFmtId="177" fontId="2" fillId="3" borderId="1" xfId="3" applyNumberFormat="1" applyBorder="1" applyAlignment="1"/>
    <xf numFmtId="177" fontId="2" fillId="2" borderId="1" xfId="2" applyNumberFormat="1" applyBorder="1" applyAlignment="1"/>
    <xf numFmtId="177" fontId="4" fillId="7" borderId="1" xfId="1" applyNumberFormat="1" applyFont="1" applyFill="1" applyBorder="1" applyAlignment="1"/>
    <xf numFmtId="177" fontId="4" fillId="6" borderId="1" xfId="1" applyNumberFormat="1" applyFont="1" applyFill="1" applyBorder="1" applyAlignment="1"/>
    <xf numFmtId="177" fontId="2" fillId="7" borderId="1" xfId="7" applyNumberFormat="1" applyBorder="1" applyAlignment="1"/>
    <xf numFmtId="177" fontId="2" fillId="6" borderId="1" xfId="6" applyNumberFormat="1" applyBorder="1" applyAlignment="1"/>
  </cellXfs>
  <cellStyles count="8">
    <cellStyle name="20% - 着色 1" xfId="2" builtinId="30"/>
    <cellStyle name="20% - 着色 2" xfId="4" builtinId="34"/>
    <cellStyle name="20% - 着色 3" xfId="6" builtinId="38"/>
    <cellStyle name="40% - 着色 1" xfId="3" builtinId="31"/>
    <cellStyle name="40% - 着色 2" xfId="5" builtinId="35"/>
    <cellStyle name="40% - 着色 3" xfId="7" builtinId="39"/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T22" sqref="T22"/>
    </sheetView>
  </sheetViews>
  <sheetFormatPr defaultRowHeight="13.8" x14ac:dyDescent="0.25"/>
  <cols>
    <col min="1" max="1" width="7.33203125" bestFit="1" customWidth="1"/>
    <col min="2" max="2" width="3.5546875" bestFit="1" customWidth="1"/>
    <col min="3" max="3" width="8.6640625" bestFit="1" customWidth="1"/>
    <col min="4" max="4" width="9.109375" bestFit="1" customWidth="1"/>
    <col min="5" max="5" width="9.21875" bestFit="1" customWidth="1"/>
    <col min="6" max="6" width="9.5546875" bestFit="1" customWidth="1"/>
    <col min="7" max="7" width="5.5546875" bestFit="1" customWidth="1"/>
    <col min="8" max="8" width="9.21875" bestFit="1" customWidth="1"/>
    <col min="9" max="9" width="8.6640625" bestFit="1" customWidth="1"/>
    <col min="10" max="10" width="9.109375" bestFit="1" customWidth="1"/>
    <col min="11" max="11" width="9.21875" bestFit="1" customWidth="1"/>
    <col min="12" max="12" width="10.6640625" bestFit="1" customWidth="1"/>
    <col min="13" max="13" width="9.44140625" bestFit="1" customWidth="1"/>
    <col min="14" max="14" width="9.21875" bestFit="1" customWidth="1"/>
    <col min="15" max="15" width="12.88671875" bestFit="1" customWidth="1"/>
    <col min="16" max="16" width="5.5546875" bestFit="1" customWidth="1"/>
    <col min="17" max="17" width="9.21875" bestFit="1" customWidth="1"/>
    <col min="18" max="18" width="8.88671875" bestFit="1" customWidth="1"/>
    <col min="19" max="19" width="9.5546875" bestFit="1" customWidth="1"/>
    <col min="20" max="20" width="9" bestFit="1" customWidth="1"/>
    <col min="21" max="21" width="9.109375" bestFit="1" customWidth="1"/>
  </cols>
  <sheetData>
    <row r="1" spans="1:20" x14ac:dyDescent="0.25">
      <c r="A1" s="2" t="s">
        <v>0</v>
      </c>
      <c r="B1" s="3" t="s">
        <v>1</v>
      </c>
      <c r="C1" s="4" t="s">
        <v>2</v>
      </c>
      <c r="D1" s="3" t="s">
        <v>8</v>
      </c>
      <c r="E1" s="3" t="s">
        <v>9</v>
      </c>
      <c r="F1" s="4" t="s">
        <v>3</v>
      </c>
      <c r="G1" s="3" t="s">
        <v>8</v>
      </c>
      <c r="H1" s="3" t="s">
        <v>9</v>
      </c>
      <c r="I1" s="4" t="s">
        <v>4</v>
      </c>
      <c r="J1" s="3" t="s">
        <v>8</v>
      </c>
      <c r="K1" s="3" t="s">
        <v>9</v>
      </c>
      <c r="L1" s="4" t="s">
        <v>5</v>
      </c>
      <c r="M1" s="3" t="s">
        <v>8</v>
      </c>
      <c r="N1" s="3" t="s">
        <v>9</v>
      </c>
      <c r="O1" s="4" t="s">
        <v>6</v>
      </c>
      <c r="P1" s="3" t="s">
        <v>8</v>
      </c>
      <c r="Q1" s="3" t="s">
        <v>9</v>
      </c>
      <c r="R1" s="4" t="s">
        <v>7</v>
      </c>
      <c r="S1" s="3" t="s">
        <v>8</v>
      </c>
      <c r="T1" s="3" t="s">
        <v>9</v>
      </c>
    </row>
    <row r="2" spans="1:20" x14ac:dyDescent="0.25">
      <c r="A2" s="5">
        <v>1</v>
      </c>
      <c r="B2" s="15">
        <v>1</v>
      </c>
      <c r="C2" s="17">
        <v>3.78213</v>
      </c>
      <c r="D2" s="18">
        <v>1.93333E-5</v>
      </c>
      <c r="E2" s="18">
        <v>1</v>
      </c>
      <c r="F2" s="17">
        <v>3.8717999999999999</v>
      </c>
      <c r="G2" s="18">
        <v>0.21960499999999999</v>
      </c>
      <c r="H2" s="18">
        <v>1</v>
      </c>
      <c r="I2" s="17">
        <v>6.9178699999999997</v>
      </c>
      <c r="J2" s="18">
        <v>3.8333300000000001E-5</v>
      </c>
      <c r="K2" s="18">
        <v>1</v>
      </c>
      <c r="L2" s="17">
        <v>3.7892000000000001</v>
      </c>
      <c r="M2" s="18">
        <v>2.5866700000000002E-4</v>
      </c>
      <c r="N2" s="18">
        <v>1</v>
      </c>
      <c r="O2" s="17">
        <v>3.8567999999999998</v>
      </c>
      <c r="P2" s="18">
        <v>0.220556</v>
      </c>
      <c r="Q2" s="18">
        <v>1</v>
      </c>
      <c r="R2" s="17">
        <v>6.86287</v>
      </c>
      <c r="S2" s="18">
        <v>2.9433299999999998E-4</v>
      </c>
      <c r="T2" s="18">
        <v>1</v>
      </c>
    </row>
    <row r="3" spans="1:20" x14ac:dyDescent="0.25">
      <c r="A3" s="7"/>
      <c r="B3" s="15">
        <v>2</v>
      </c>
      <c r="C3" s="17">
        <v>7.9474</v>
      </c>
      <c r="D3" s="18">
        <v>1.56667E-5</v>
      </c>
      <c r="E3" s="18">
        <v>2</v>
      </c>
      <c r="F3" s="17">
        <v>7.97173</v>
      </c>
      <c r="G3" s="18">
        <v>0.21942999999999999</v>
      </c>
      <c r="H3" s="18">
        <v>2</v>
      </c>
      <c r="I3" s="17">
        <v>11.379899999999999</v>
      </c>
      <c r="J3" s="18">
        <v>6.415</v>
      </c>
      <c r="K3" s="18">
        <v>2</v>
      </c>
      <c r="L3" s="17">
        <v>7.9768699999999999</v>
      </c>
      <c r="M3" s="18">
        <v>2.7266699999999998E-4</v>
      </c>
      <c r="N3" s="18">
        <v>2</v>
      </c>
      <c r="O3" s="17">
        <v>7.9730699999999999</v>
      </c>
      <c r="P3" s="18">
        <v>0.21945100000000001</v>
      </c>
      <c r="Q3" s="18">
        <v>2</v>
      </c>
      <c r="R3" s="17">
        <v>11.4008</v>
      </c>
      <c r="S3" s="18">
        <v>6.4175300000000002</v>
      </c>
      <c r="T3" s="18">
        <v>2</v>
      </c>
    </row>
    <row r="4" spans="1:20" x14ac:dyDescent="0.25">
      <c r="A4" s="7"/>
      <c r="B4" s="15">
        <v>5</v>
      </c>
      <c r="C4" s="17">
        <v>19.293900000000001</v>
      </c>
      <c r="D4" s="18">
        <v>2.2666700000000001E-5</v>
      </c>
      <c r="E4" s="18">
        <v>5</v>
      </c>
      <c r="F4" s="17">
        <v>21.8489</v>
      </c>
      <c r="G4" s="18">
        <v>0.21993299999999999</v>
      </c>
      <c r="H4" s="18">
        <v>5</v>
      </c>
      <c r="I4" s="17">
        <v>23.957799999999999</v>
      </c>
      <c r="J4" s="18">
        <v>50.578699999999998</v>
      </c>
      <c r="K4" s="18">
        <v>5</v>
      </c>
      <c r="L4" s="17">
        <v>19.2805</v>
      </c>
      <c r="M4" s="18">
        <v>2.84333E-4</v>
      </c>
      <c r="N4" s="18">
        <v>5</v>
      </c>
      <c r="O4" s="17">
        <v>21.849799999999998</v>
      </c>
      <c r="P4" s="18">
        <v>0.21933900000000001</v>
      </c>
      <c r="Q4" s="18">
        <v>5</v>
      </c>
      <c r="R4" s="17">
        <v>23.926300000000001</v>
      </c>
      <c r="S4" s="18">
        <v>50.6432</v>
      </c>
      <c r="T4" s="18">
        <v>5</v>
      </c>
    </row>
    <row r="5" spans="1:20" x14ac:dyDescent="0.25">
      <c r="A5" s="7"/>
      <c r="B5" s="15">
        <v>10</v>
      </c>
      <c r="C5" s="17">
        <v>39.060400000000001</v>
      </c>
      <c r="D5" s="18">
        <v>2.4666699999999999E-5</v>
      </c>
      <c r="E5" s="18">
        <v>10</v>
      </c>
      <c r="F5" s="17">
        <v>39.563899999999997</v>
      </c>
      <c r="G5" s="18">
        <v>0.21931</v>
      </c>
      <c r="H5" s="18">
        <v>10</v>
      </c>
      <c r="I5" s="17">
        <v>41.866799999999998</v>
      </c>
      <c r="J5" s="18">
        <v>240.92599999999999</v>
      </c>
      <c r="K5" s="18">
        <v>10</v>
      </c>
      <c r="L5" s="17">
        <v>39.043599999999998</v>
      </c>
      <c r="M5" s="18">
        <v>2.7133300000000001E-4</v>
      </c>
      <c r="N5" s="18">
        <v>10</v>
      </c>
      <c r="O5" s="17">
        <v>39.564700000000002</v>
      </c>
      <c r="P5" s="18">
        <v>0.21913299999999999</v>
      </c>
      <c r="Q5" s="18">
        <v>10</v>
      </c>
      <c r="R5" s="17">
        <v>41.854599999999998</v>
      </c>
      <c r="S5" s="18">
        <v>231.13399999999999</v>
      </c>
      <c r="T5" s="18">
        <v>10</v>
      </c>
    </row>
    <row r="6" spans="1:20" x14ac:dyDescent="0.25">
      <c r="A6" s="7"/>
      <c r="B6" s="6">
        <v>20</v>
      </c>
      <c r="C6" s="19">
        <v>48.682099999999998</v>
      </c>
      <c r="D6" s="20">
        <v>3.4333299999999999E-5</v>
      </c>
      <c r="E6" s="20">
        <v>15</v>
      </c>
      <c r="F6" s="19">
        <v>49.624099999999999</v>
      </c>
      <c r="G6" s="20">
        <v>0.177453</v>
      </c>
      <c r="H6" s="20">
        <v>15</v>
      </c>
      <c r="I6" s="19">
        <v>50.006</v>
      </c>
      <c r="J6" s="20">
        <v>728.13499999999999</v>
      </c>
      <c r="K6" s="20">
        <v>15</v>
      </c>
      <c r="L6" s="19">
        <v>48.684600000000003</v>
      </c>
      <c r="M6" s="20">
        <v>1.3566699999999999E-4</v>
      </c>
      <c r="N6" s="20">
        <v>15</v>
      </c>
      <c r="O6" s="19">
        <v>49.5745</v>
      </c>
      <c r="P6" s="20">
        <v>0.17712900000000001</v>
      </c>
      <c r="Q6" s="20">
        <v>15</v>
      </c>
      <c r="R6" s="19">
        <v>49.946599999999997</v>
      </c>
      <c r="S6" s="20">
        <v>705.46500000000003</v>
      </c>
      <c r="T6" s="20">
        <v>15</v>
      </c>
    </row>
    <row r="7" spans="1:20" x14ac:dyDescent="0.25">
      <c r="A7" s="8">
        <v>2</v>
      </c>
      <c r="B7" s="16">
        <v>1</v>
      </c>
      <c r="C7" s="21">
        <v>8.0622299999999996</v>
      </c>
      <c r="D7" s="22">
        <v>1.1E-5</v>
      </c>
      <c r="E7" s="22">
        <v>2</v>
      </c>
      <c r="F7" s="21">
        <v>8.0645699999999998</v>
      </c>
      <c r="G7" s="22">
        <v>0.21868499999999999</v>
      </c>
      <c r="H7" s="22">
        <v>2</v>
      </c>
      <c r="I7" s="21">
        <v>12.806800000000001</v>
      </c>
      <c r="J7" s="22">
        <v>3.6666699999999999E-5</v>
      </c>
      <c r="K7" s="22">
        <v>2</v>
      </c>
      <c r="L7" s="21">
        <v>8.0844000000000005</v>
      </c>
      <c r="M7" s="22">
        <v>1.3799999999999999E-4</v>
      </c>
      <c r="N7" s="22">
        <v>2</v>
      </c>
      <c r="O7" s="21">
        <v>8.0455000000000005</v>
      </c>
      <c r="P7" s="22">
        <v>0.21909999999999999</v>
      </c>
      <c r="Q7" s="22">
        <v>2</v>
      </c>
      <c r="R7" s="21">
        <v>12.801500000000001</v>
      </c>
      <c r="S7" s="22">
        <v>6.3749200000000004</v>
      </c>
      <c r="T7" s="22">
        <v>2</v>
      </c>
    </row>
    <row r="8" spans="1:20" x14ac:dyDescent="0.25">
      <c r="A8" s="11"/>
      <c r="B8" s="16">
        <v>2</v>
      </c>
      <c r="C8" s="21">
        <v>16.755400000000002</v>
      </c>
      <c r="D8" s="22">
        <v>1.6333300000000002E-5</v>
      </c>
      <c r="E8" s="22">
        <f>11/3</f>
        <v>3.6666666666666665</v>
      </c>
      <c r="F8" s="21">
        <v>16.734100000000002</v>
      </c>
      <c r="G8" s="22">
        <v>0.218802</v>
      </c>
      <c r="H8" s="22">
        <f>11/3</f>
        <v>3.6666666666666665</v>
      </c>
      <c r="I8" s="21">
        <v>20.031300000000002</v>
      </c>
      <c r="J8" s="22">
        <v>15.4634</v>
      </c>
      <c r="K8" s="22">
        <f>11/3</f>
        <v>3.6666666666666665</v>
      </c>
      <c r="L8" s="21">
        <v>17.921299999999999</v>
      </c>
      <c r="M8" s="22">
        <v>1.4466699999999999E-4</v>
      </c>
      <c r="N8" s="22">
        <v>4</v>
      </c>
      <c r="O8" s="21">
        <v>18.0382</v>
      </c>
      <c r="P8" s="22">
        <v>0.21917900000000001</v>
      </c>
      <c r="Q8" s="22">
        <v>4</v>
      </c>
      <c r="R8" s="21">
        <v>21.412400000000002</v>
      </c>
      <c r="S8" s="22">
        <v>29.363499999999998</v>
      </c>
      <c r="T8" s="22">
        <v>4</v>
      </c>
    </row>
    <row r="9" spans="1:20" x14ac:dyDescent="0.25">
      <c r="A9" s="11"/>
      <c r="B9" s="16">
        <v>5</v>
      </c>
      <c r="C9" s="21">
        <v>37.629600000000003</v>
      </c>
      <c r="D9" s="22">
        <v>2.4666699999999999E-5</v>
      </c>
      <c r="E9" s="22">
        <f>29/3</f>
        <v>9.6666666666666661</v>
      </c>
      <c r="F9" s="21">
        <v>40.118499999999997</v>
      </c>
      <c r="G9" s="22">
        <v>0.218946</v>
      </c>
      <c r="H9" s="22">
        <f>29/3</f>
        <v>9.6666666666666661</v>
      </c>
      <c r="I9" s="21">
        <v>41.141800000000003</v>
      </c>
      <c r="J9" s="22">
        <v>105.09699999999999</v>
      </c>
      <c r="K9" s="22">
        <f>29/3</f>
        <v>9.6666666666666661</v>
      </c>
      <c r="L9" s="21">
        <v>41.027200000000001</v>
      </c>
      <c r="M9" s="22">
        <v>1.49333E-4</v>
      </c>
      <c r="N9" s="22">
        <v>10</v>
      </c>
      <c r="O9" s="21">
        <v>41.075000000000003</v>
      </c>
      <c r="P9" s="22">
        <v>0.21882599999999999</v>
      </c>
      <c r="Q9" s="22">
        <v>10</v>
      </c>
      <c r="R9" s="21">
        <v>42.053800000000003</v>
      </c>
      <c r="S9" s="22">
        <v>206.08</v>
      </c>
      <c r="T9" s="22">
        <v>10</v>
      </c>
    </row>
    <row r="10" spans="1:20" x14ac:dyDescent="0.25">
      <c r="A10" s="11"/>
      <c r="B10" s="16">
        <v>10</v>
      </c>
      <c r="C10" s="21">
        <v>62.181399999999996</v>
      </c>
      <c r="D10" s="22">
        <v>2.5666699999999999E-5</v>
      </c>
      <c r="E10" s="22">
        <f>(19+19+13)/3</f>
        <v>17</v>
      </c>
      <c r="F10" s="21">
        <v>62.291800000000002</v>
      </c>
      <c r="G10" s="22">
        <v>0.218949</v>
      </c>
      <c r="H10" s="22">
        <f>(19+19+13)/3</f>
        <v>17</v>
      </c>
      <c r="I10" s="21">
        <v>63.340499999999999</v>
      </c>
      <c r="J10" s="22">
        <v>305.57100000000003</v>
      </c>
      <c r="K10" s="22">
        <f>(20+19+13)/3</f>
        <v>17.333333333333332</v>
      </c>
      <c r="L10" s="21">
        <v>63.763800000000003</v>
      </c>
      <c r="M10" s="22">
        <v>1.4899999999999999E-4</v>
      </c>
      <c r="N10" s="22">
        <f>(20+20+13)/3</f>
        <v>17.666666666666668</v>
      </c>
      <c r="O10" s="21">
        <v>64.194400000000002</v>
      </c>
      <c r="P10" s="22">
        <v>0.21911700000000001</v>
      </c>
      <c r="Q10" s="22">
        <f>(20+20+13)/3</f>
        <v>17.666666666666668</v>
      </c>
      <c r="R10" s="21">
        <v>64.271199999999993</v>
      </c>
      <c r="S10" s="22">
        <v>850.91099999999994</v>
      </c>
      <c r="T10" s="22">
        <f>(20+20+13)/3</f>
        <v>17.666666666666668</v>
      </c>
    </row>
    <row r="11" spans="1:20" x14ac:dyDescent="0.25">
      <c r="A11" s="12"/>
      <c r="B11" s="9">
        <v>20</v>
      </c>
      <c r="C11" s="23">
        <v>101.396</v>
      </c>
      <c r="D11" s="24">
        <v>6.3E-5</v>
      </c>
      <c r="E11" s="24">
        <v>30</v>
      </c>
      <c r="F11" s="23">
        <v>104.593</v>
      </c>
      <c r="G11" s="24">
        <v>0.184082</v>
      </c>
      <c r="H11" s="24">
        <v>29.67</v>
      </c>
      <c r="I11" s="23">
        <v>114.89</v>
      </c>
      <c r="J11" s="24">
        <v>2290.52</v>
      </c>
      <c r="K11" s="24">
        <v>31</v>
      </c>
      <c r="L11" s="23">
        <v>114.246</v>
      </c>
      <c r="M11" s="24">
        <v>1.1656699999999999E-3</v>
      </c>
      <c r="N11" s="24">
        <v>34.67</v>
      </c>
      <c r="O11" s="23">
        <v>120.024</v>
      </c>
      <c r="P11" s="24">
        <v>0.20075000000000001</v>
      </c>
      <c r="Q11" s="24">
        <v>34.67</v>
      </c>
      <c r="R11" s="23">
        <v>124.337</v>
      </c>
      <c r="S11" s="24">
        <v>4730.1499999999996</v>
      </c>
      <c r="T11" s="24">
        <v>35</v>
      </c>
    </row>
    <row r="12" spans="1:20" x14ac:dyDescent="0.25">
      <c r="A12" s="7">
        <v>5</v>
      </c>
      <c r="B12" s="1">
        <v>1</v>
      </c>
      <c r="C12" s="19">
        <v>13.752800000000001</v>
      </c>
      <c r="D12" s="20">
        <v>2.9300000000000001E-5</v>
      </c>
      <c r="E12" s="20">
        <v>3.67</v>
      </c>
      <c r="F12" s="19">
        <v>15.84</v>
      </c>
      <c r="G12" s="20">
        <v>0.17</v>
      </c>
      <c r="H12" s="20">
        <v>4</v>
      </c>
      <c r="I12" s="19">
        <v>23.8934</v>
      </c>
      <c r="J12" s="20">
        <v>1E-4</v>
      </c>
      <c r="K12" s="20">
        <v>4.67</v>
      </c>
      <c r="L12" s="19">
        <v>18.836300000000001</v>
      </c>
      <c r="M12" s="20">
        <v>6.8800000000000003E-4</v>
      </c>
      <c r="N12" s="20">
        <v>5</v>
      </c>
      <c r="O12" s="19">
        <v>19.718800000000002</v>
      </c>
      <c r="P12" s="20">
        <v>0.17</v>
      </c>
      <c r="Q12" s="20">
        <v>5</v>
      </c>
      <c r="R12" s="19">
        <v>25.427199999999999</v>
      </c>
      <c r="S12" s="20">
        <v>39.130000000000003</v>
      </c>
      <c r="T12" s="20">
        <v>5</v>
      </c>
    </row>
    <row r="13" spans="1:20" x14ac:dyDescent="0.25">
      <c r="A13" s="7"/>
      <c r="B13" s="1">
        <v>2</v>
      </c>
      <c r="C13" s="19">
        <v>27.504999999999999</v>
      </c>
      <c r="D13" s="20">
        <v>4.3333300000000001E-5</v>
      </c>
      <c r="E13" s="20">
        <v>7.33</v>
      </c>
      <c r="F13" s="19">
        <v>27.715900000000001</v>
      </c>
      <c r="G13" s="20">
        <v>0.17422599999999999</v>
      </c>
      <c r="H13" s="20">
        <v>7.33</v>
      </c>
      <c r="I13" s="19">
        <v>40.087699999999998</v>
      </c>
      <c r="J13" s="20">
        <v>30.701699999999999</v>
      </c>
      <c r="K13" s="20">
        <v>8.67</v>
      </c>
      <c r="L13" s="19">
        <v>37.026800000000001</v>
      </c>
      <c r="M13" s="20">
        <v>6.7266699999999995E-4</v>
      </c>
      <c r="N13" s="20">
        <v>9.67</v>
      </c>
      <c r="O13" s="19">
        <v>36.927700000000002</v>
      </c>
      <c r="P13" s="20">
        <v>0.17446900000000001</v>
      </c>
      <c r="Q13" s="20">
        <v>9.67</v>
      </c>
      <c r="R13" s="19">
        <v>44.148400000000002</v>
      </c>
      <c r="S13" s="20">
        <v>200.244</v>
      </c>
      <c r="T13" s="20">
        <v>9.67</v>
      </c>
    </row>
    <row r="14" spans="1:20" x14ac:dyDescent="0.25">
      <c r="A14" s="7"/>
      <c r="B14" s="1">
        <v>5</v>
      </c>
      <c r="C14" s="19">
        <v>61.869199999999999</v>
      </c>
      <c r="D14" s="20">
        <v>4.83333E-5</v>
      </c>
      <c r="E14" s="20">
        <v>17.670000000000002</v>
      </c>
      <c r="F14" s="19">
        <v>62.925800000000002</v>
      </c>
      <c r="G14" s="20">
        <v>0.17416799999999999</v>
      </c>
      <c r="H14" s="20">
        <v>17.329999999999998</v>
      </c>
      <c r="I14" s="19">
        <v>79.533100000000005</v>
      </c>
      <c r="J14" s="20">
        <v>202.929</v>
      </c>
      <c r="K14" s="20">
        <v>20</v>
      </c>
      <c r="L14" s="19">
        <v>82.428899999999999</v>
      </c>
      <c r="M14" s="20">
        <v>6.7199999999999996E-4</v>
      </c>
      <c r="N14" s="20">
        <v>22.33</v>
      </c>
      <c r="O14" s="19">
        <v>84.215599999999995</v>
      </c>
      <c r="P14" s="20">
        <v>0.174511</v>
      </c>
      <c r="Q14" s="20">
        <v>22.67</v>
      </c>
      <c r="R14" s="19">
        <v>87.797300000000007</v>
      </c>
      <c r="S14" s="20">
        <v>1343.48</v>
      </c>
      <c r="T14" s="20">
        <v>22.33</v>
      </c>
    </row>
    <row r="15" spans="1:20" x14ac:dyDescent="0.25">
      <c r="A15" s="13"/>
      <c r="B15" s="1">
        <v>10</v>
      </c>
      <c r="C15" s="19">
        <v>111.651</v>
      </c>
      <c r="D15" s="20">
        <v>5.8333299999999999E-5</v>
      </c>
      <c r="E15" s="20">
        <f>100/3</f>
        <v>33.333333333333336</v>
      </c>
      <c r="F15" s="19">
        <v>110.658</v>
      </c>
      <c r="G15" s="20">
        <v>0.18636</v>
      </c>
      <c r="H15" s="20">
        <f>99/3</f>
        <v>33</v>
      </c>
      <c r="I15" s="19">
        <v>122.929</v>
      </c>
      <c r="J15" s="20">
        <v>941.58600000000001</v>
      </c>
      <c r="K15" s="20">
        <f>103/3</f>
        <v>34.333333333333336</v>
      </c>
      <c r="L15" s="19">
        <v>133.22999999999999</v>
      </c>
      <c r="M15" s="20">
        <v>5.4666700000000003E-4</v>
      </c>
      <c r="N15" s="20">
        <f>125/3</f>
        <v>41.666666666666664</v>
      </c>
      <c r="O15" s="19">
        <v>138.03</v>
      </c>
      <c r="P15" s="20">
        <v>0.18532399999999999</v>
      </c>
      <c r="Q15" s="20">
        <f>126/3</f>
        <v>42</v>
      </c>
      <c r="R15" s="19">
        <v>145.20599999999999</v>
      </c>
      <c r="S15" s="20">
        <v>5903.18</v>
      </c>
      <c r="T15" s="20">
        <f>126/3</f>
        <v>42</v>
      </c>
    </row>
    <row r="16" spans="1:20" x14ac:dyDescent="0.25">
      <c r="A16" s="8">
        <v>10</v>
      </c>
      <c r="B16" s="10">
        <v>1</v>
      </c>
      <c r="C16" s="23">
        <v>25.369800000000001</v>
      </c>
      <c r="D16" s="24">
        <v>2.8E-5</v>
      </c>
      <c r="E16" s="24">
        <v>6.67</v>
      </c>
      <c r="F16" s="23">
        <v>27.014399999999998</v>
      </c>
      <c r="G16" s="24">
        <v>0.173675</v>
      </c>
      <c r="H16" s="24">
        <v>7</v>
      </c>
      <c r="I16" s="23">
        <v>38.560600000000001</v>
      </c>
      <c r="J16" s="24">
        <v>1.8366699999999999E-4</v>
      </c>
      <c r="K16" s="24">
        <v>7.67</v>
      </c>
      <c r="L16" s="23">
        <v>38.826900000000002</v>
      </c>
      <c r="M16" s="24">
        <v>6.3733300000000002E-4</v>
      </c>
      <c r="N16" s="24">
        <v>10</v>
      </c>
      <c r="O16" s="23">
        <v>38.564</v>
      </c>
      <c r="P16" s="24">
        <v>0.174591</v>
      </c>
      <c r="Q16" s="24">
        <v>10</v>
      </c>
      <c r="R16" s="23">
        <v>48.214199999999998</v>
      </c>
      <c r="S16" s="24">
        <v>175.28299999999999</v>
      </c>
      <c r="T16" s="24">
        <v>10</v>
      </c>
    </row>
    <row r="17" spans="1:20" x14ac:dyDescent="0.25">
      <c r="A17" s="11"/>
      <c r="B17" s="10">
        <v>2</v>
      </c>
      <c r="C17" s="23">
        <v>53.272399999999998</v>
      </c>
      <c r="D17" s="24">
        <v>3.5333300000000003E-5</v>
      </c>
      <c r="E17" s="24">
        <v>13.3</v>
      </c>
      <c r="F17" s="23">
        <v>50.930700000000002</v>
      </c>
      <c r="G17" s="24">
        <v>0.17400099999999999</v>
      </c>
      <c r="H17" s="24">
        <v>12.6</v>
      </c>
      <c r="I17" s="23">
        <v>65.658799999999999</v>
      </c>
      <c r="J17" s="24">
        <v>75.584500000000006</v>
      </c>
      <c r="K17" s="24">
        <v>14.3</v>
      </c>
      <c r="L17" s="23">
        <v>73.326800000000006</v>
      </c>
      <c r="M17" s="24">
        <v>6.3833300000000004E-4</v>
      </c>
      <c r="N17" s="24">
        <v>19.600000000000001</v>
      </c>
      <c r="O17" s="23">
        <v>76.104100000000003</v>
      </c>
      <c r="P17" s="24">
        <v>0.17469299999999999</v>
      </c>
      <c r="Q17" s="24">
        <v>20</v>
      </c>
      <c r="R17" s="23">
        <v>85.852400000000003</v>
      </c>
      <c r="S17" s="24">
        <v>930.70100000000002</v>
      </c>
      <c r="T17" s="24">
        <v>20</v>
      </c>
    </row>
    <row r="18" spans="1:20" x14ac:dyDescent="0.25">
      <c r="A18" s="11"/>
      <c r="B18" s="10">
        <v>5</v>
      </c>
      <c r="C18" s="23">
        <v>110.625</v>
      </c>
      <c r="D18" s="24">
        <v>4.9333299999999997E-5</v>
      </c>
      <c r="E18" s="24">
        <v>32</v>
      </c>
      <c r="F18" s="23">
        <v>113.107</v>
      </c>
      <c r="G18" s="24">
        <v>0.17426</v>
      </c>
      <c r="H18" s="24">
        <v>32</v>
      </c>
      <c r="I18" s="23">
        <v>131.91999999999999</v>
      </c>
      <c r="J18" s="24">
        <v>440.88900000000001</v>
      </c>
      <c r="K18" s="24">
        <v>34.6</v>
      </c>
      <c r="L18" s="23">
        <v>150.11500000000001</v>
      </c>
      <c r="M18" s="24">
        <v>6.5600000000000001E-4</v>
      </c>
      <c r="N18" s="24">
        <v>45.6</v>
      </c>
      <c r="O18" s="23">
        <v>157.136</v>
      </c>
      <c r="P18" s="24">
        <v>0.17465600000000001</v>
      </c>
      <c r="Q18" s="24">
        <v>45.6</v>
      </c>
      <c r="R18" s="23">
        <v>163.846</v>
      </c>
      <c r="S18" s="24">
        <v>7086</v>
      </c>
      <c r="T18" s="24">
        <v>45.6</v>
      </c>
    </row>
    <row r="19" spans="1:20" x14ac:dyDescent="0.25">
      <c r="A19" s="12"/>
      <c r="B19" s="10">
        <v>10</v>
      </c>
      <c r="C19" s="23">
        <v>156.96600000000001</v>
      </c>
      <c r="D19" s="24">
        <v>6.2333299999999995E-5</v>
      </c>
      <c r="E19" s="24">
        <v>45.67</v>
      </c>
      <c r="F19" s="23">
        <v>156.58199999999999</v>
      </c>
      <c r="G19" s="24">
        <v>0.179455</v>
      </c>
      <c r="H19" s="24">
        <f>(33+58+45)/3</f>
        <v>45.333333333333336</v>
      </c>
      <c r="I19" s="23">
        <v>180.04900000000001</v>
      </c>
      <c r="J19" s="24">
        <v>2061.75</v>
      </c>
      <c r="K19" s="24">
        <f>(41+58+49)/3</f>
        <v>49.333333333333336</v>
      </c>
      <c r="L19" s="23">
        <v>256.86799999999999</v>
      </c>
      <c r="M19" s="24">
        <v>1.39233E-3</v>
      </c>
      <c r="N19" s="24">
        <f>(92+79+76)/3</f>
        <v>82.333333333333329</v>
      </c>
      <c r="O19" s="23">
        <v>255.50200000000001</v>
      </c>
      <c r="P19" s="24">
        <v>0.180781</v>
      </c>
      <c r="Q19" s="24">
        <f>(92+77+75)/3</f>
        <v>81.333333333333329</v>
      </c>
      <c r="R19" s="23">
        <v>268.75299999999999</v>
      </c>
      <c r="S19" s="24">
        <v>26543.8</v>
      </c>
      <c r="T19" s="24">
        <f>(92+77+76)/3</f>
        <v>81.666666666666671</v>
      </c>
    </row>
    <row r="20" spans="1:20" x14ac:dyDescent="0.25">
      <c r="A20" s="14" t="s">
        <v>10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</sheetData>
  <mergeCells count="1">
    <mergeCell ref="A20:T2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黄弋骞</dc:creator>
  <cp:lastModifiedBy>lenovo</cp:lastModifiedBy>
  <dcterms:created xsi:type="dcterms:W3CDTF">2015-06-05T18:19:34Z</dcterms:created>
  <dcterms:modified xsi:type="dcterms:W3CDTF">2022-07-25T06:16:57Z</dcterms:modified>
</cp:coreProperties>
</file>