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mae &amp; pearson" sheetId="1" r:id="rId1"/>
    <sheet name="round score" sheetId="3" r:id="rId2"/>
    <sheet name="round score (boolean)" sheetId="6" r:id="rId3"/>
    <sheet name="Contigency" sheetId="4" r:id="rId4"/>
    <sheet name="performa" sheetId="2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B2" i="1" l="1"/>
  <c r="C2" i="1"/>
  <c r="C9" i="1" s="1"/>
  <c r="D2" i="1"/>
  <c r="D9" i="1" s="1"/>
  <c r="E2" i="1"/>
  <c r="E9" i="1" s="1"/>
  <c r="F2" i="1"/>
  <c r="F9" i="1" s="1"/>
  <c r="G2" i="1"/>
  <c r="G9" i="1" s="1"/>
  <c r="H2" i="1"/>
  <c r="H9" i="1" s="1"/>
  <c r="I2" i="1"/>
  <c r="I9" i="1" s="1"/>
  <c r="J2" i="1"/>
  <c r="J9" i="1" s="1"/>
  <c r="K2" i="1"/>
  <c r="K9" i="1" s="1"/>
  <c r="L2" i="1"/>
  <c r="L9" i="1" s="1"/>
  <c r="M2" i="1"/>
  <c r="M9" i="1" s="1"/>
  <c r="N2" i="1"/>
  <c r="N9" i="1" s="1"/>
  <c r="O2" i="1"/>
  <c r="O9" i="1" s="1"/>
  <c r="P2" i="1"/>
  <c r="P9" i="1" s="1"/>
  <c r="Q2" i="1"/>
  <c r="Q9" i="1" s="1"/>
  <c r="R2" i="1"/>
  <c r="R9" i="1" s="1"/>
  <c r="S2" i="1"/>
  <c r="S9" i="1" s="1"/>
  <c r="T2" i="1"/>
  <c r="T9" i="1" s="1"/>
  <c r="U2" i="1"/>
  <c r="U9" i="1" s="1"/>
  <c r="V2" i="1"/>
  <c r="V9" i="1" s="1"/>
  <c r="W2" i="1"/>
  <c r="W9" i="1" s="1"/>
  <c r="X2" i="1"/>
  <c r="X9" i="1" s="1"/>
  <c r="Y2" i="1"/>
  <c r="Y9" i="1" s="1"/>
  <c r="Z2" i="1"/>
  <c r="Z9" i="1" s="1"/>
  <c r="AA2" i="1"/>
  <c r="AA9" i="1" s="1"/>
  <c r="AB2" i="1"/>
  <c r="AB9" i="1" s="1"/>
  <c r="AC2" i="1"/>
  <c r="AC9" i="1" s="1"/>
  <c r="AD2" i="1"/>
  <c r="AD9" i="1" s="1"/>
  <c r="B3" i="1"/>
  <c r="C3" i="1"/>
  <c r="C10" i="1" s="1"/>
  <c r="D3" i="1"/>
  <c r="D10" i="1" s="1"/>
  <c r="E3" i="1"/>
  <c r="E10" i="1" s="1"/>
  <c r="F3" i="1"/>
  <c r="F10" i="1" s="1"/>
  <c r="G3" i="1"/>
  <c r="G10" i="1" s="1"/>
  <c r="H3" i="1"/>
  <c r="H10" i="1" s="1"/>
  <c r="I3" i="1"/>
  <c r="I10" i="1" s="1"/>
  <c r="J3" i="1"/>
  <c r="J10" i="1" s="1"/>
  <c r="K3" i="1"/>
  <c r="K10" i="1" s="1"/>
  <c r="L3" i="1"/>
  <c r="L10" i="1" s="1"/>
  <c r="M3" i="1"/>
  <c r="M10" i="1" s="1"/>
  <c r="N3" i="1"/>
  <c r="N10" i="1" s="1"/>
  <c r="O3" i="1"/>
  <c r="O10" i="1" s="1"/>
  <c r="P3" i="1"/>
  <c r="P10" i="1" s="1"/>
  <c r="Q3" i="1"/>
  <c r="Q10" i="1" s="1"/>
  <c r="R3" i="1"/>
  <c r="R10" i="1" s="1"/>
  <c r="S3" i="1"/>
  <c r="S10" i="1" s="1"/>
  <c r="T3" i="1"/>
  <c r="T10" i="1" s="1"/>
  <c r="U3" i="1"/>
  <c r="U10" i="1" s="1"/>
  <c r="V3" i="1"/>
  <c r="V10" i="1" s="1"/>
  <c r="W3" i="1"/>
  <c r="W10" i="1" s="1"/>
  <c r="X3" i="1"/>
  <c r="X10" i="1" s="1"/>
  <c r="Y3" i="1"/>
  <c r="Y10" i="1" s="1"/>
  <c r="Z3" i="1"/>
  <c r="Z10" i="1" s="1"/>
  <c r="AA3" i="1"/>
  <c r="AA10" i="1" s="1"/>
  <c r="AB3" i="1"/>
  <c r="AB10" i="1" s="1"/>
  <c r="AC3" i="1"/>
  <c r="AC10" i="1" s="1"/>
  <c r="AD3" i="1"/>
  <c r="AD10" i="1" s="1"/>
  <c r="B4" i="1"/>
  <c r="C4" i="1"/>
  <c r="C11" i="1" s="1"/>
  <c r="D4" i="1"/>
  <c r="D11" i="1" s="1"/>
  <c r="E4" i="1"/>
  <c r="E11" i="1" s="1"/>
  <c r="F4" i="1"/>
  <c r="F11" i="1" s="1"/>
  <c r="G4" i="1"/>
  <c r="G11" i="1" s="1"/>
  <c r="H4" i="1"/>
  <c r="H11" i="1" s="1"/>
  <c r="I4" i="1"/>
  <c r="I11" i="1" s="1"/>
  <c r="J4" i="1"/>
  <c r="J11" i="1" s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T11" i="1" s="1"/>
  <c r="U4" i="1"/>
  <c r="U11" i="1" s="1"/>
  <c r="V4" i="1"/>
  <c r="V11" i="1" s="1"/>
  <c r="W4" i="1"/>
  <c r="W11" i="1" s="1"/>
  <c r="X4" i="1"/>
  <c r="X11" i="1" s="1"/>
  <c r="Y4" i="1"/>
  <c r="Y11" i="1" s="1"/>
  <c r="Z4" i="1"/>
  <c r="Z11" i="1" s="1"/>
  <c r="AA4" i="1"/>
  <c r="AA11" i="1" s="1"/>
  <c r="AB4" i="1"/>
  <c r="AB11" i="1" s="1"/>
  <c r="AC4" i="1"/>
  <c r="AC11" i="1" s="1"/>
  <c r="AD4" i="1"/>
  <c r="AD11" i="1" s="1"/>
  <c r="B11" i="1" l="1"/>
  <c r="D15" i="1"/>
  <c r="B10" i="1"/>
  <c r="C15" i="1"/>
  <c r="B9" i="1"/>
  <c r="B15" i="1"/>
  <c r="B14" i="1"/>
  <c r="C14" i="1"/>
  <c r="D14" i="1"/>
  <c r="B5" i="2"/>
  <c r="C3" i="2" l="1"/>
  <c r="D3" i="2"/>
  <c r="E3" i="2"/>
  <c r="F3" i="2"/>
  <c r="F6" i="2" s="1"/>
  <c r="G3" i="2"/>
  <c r="H3" i="2"/>
  <c r="I3" i="2"/>
  <c r="J3" i="2"/>
  <c r="J6" i="2" s="1"/>
  <c r="K3" i="2"/>
  <c r="L3" i="2"/>
  <c r="M3" i="2"/>
  <c r="C4" i="2"/>
  <c r="C6" i="2" s="1"/>
  <c r="D4" i="2"/>
  <c r="E4" i="2"/>
  <c r="F4" i="2"/>
  <c r="G4" i="2"/>
  <c r="G6" i="2" s="1"/>
  <c r="H4" i="2"/>
  <c r="I4" i="2"/>
  <c r="J4" i="2"/>
  <c r="K4" i="2"/>
  <c r="K6" i="2" s="1"/>
  <c r="L4" i="2"/>
  <c r="M4" i="2"/>
  <c r="C5" i="2"/>
  <c r="D5" i="2"/>
  <c r="E5" i="2"/>
  <c r="F5" i="2"/>
  <c r="G5" i="2"/>
  <c r="H5" i="2"/>
  <c r="I5" i="2"/>
  <c r="J5" i="2"/>
  <c r="K5" i="2"/>
  <c r="L5" i="2"/>
  <c r="M5" i="2"/>
  <c r="D6" i="2"/>
  <c r="E6" i="2"/>
  <c r="H6" i="2"/>
  <c r="I6" i="2"/>
  <c r="L6" i="2"/>
  <c r="M6" i="2"/>
  <c r="V4" i="4"/>
  <c r="W4" i="4"/>
  <c r="X4" i="4"/>
  <c r="V5" i="4"/>
  <c r="W5" i="4"/>
  <c r="X5" i="4"/>
  <c r="V6" i="4"/>
  <c r="W6" i="4"/>
  <c r="W51" i="4" s="1"/>
  <c r="X6" i="4"/>
  <c r="V7" i="4"/>
  <c r="W7" i="4"/>
  <c r="X7" i="4"/>
  <c r="X48" i="4" s="1"/>
  <c r="V8" i="4"/>
  <c r="W8" i="4"/>
  <c r="X8" i="4"/>
  <c r="V9" i="4"/>
  <c r="W9" i="4"/>
  <c r="X9" i="4"/>
  <c r="V10" i="4"/>
  <c r="W10" i="4"/>
  <c r="X10" i="4"/>
  <c r="V11" i="4"/>
  <c r="W11" i="4"/>
  <c r="X11" i="4"/>
  <c r="V12" i="4"/>
  <c r="W12" i="4"/>
  <c r="X12" i="4"/>
  <c r="V13" i="4"/>
  <c r="W13" i="4"/>
  <c r="X13" i="4"/>
  <c r="V14" i="4"/>
  <c r="W14" i="4"/>
  <c r="X14" i="4"/>
  <c r="V15" i="4"/>
  <c r="W15" i="4"/>
  <c r="X15" i="4"/>
  <c r="V16" i="4"/>
  <c r="W16" i="4"/>
  <c r="X16" i="4"/>
  <c r="V17" i="4"/>
  <c r="W17" i="4"/>
  <c r="X17" i="4"/>
  <c r="V18" i="4"/>
  <c r="W18" i="4"/>
  <c r="X18" i="4"/>
  <c r="V19" i="4"/>
  <c r="W19" i="4"/>
  <c r="X19" i="4"/>
  <c r="V20" i="4"/>
  <c r="W20" i="4"/>
  <c r="X20" i="4"/>
  <c r="V21" i="4"/>
  <c r="W21" i="4"/>
  <c r="X21" i="4"/>
  <c r="V22" i="4"/>
  <c r="W22" i="4"/>
  <c r="X22" i="4"/>
  <c r="V23" i="4"/>
  <c r="W23" i="4"/>
  <c r="X23" i="4"/>
  <c r="V24" i="4"/>
  <c r="W24" i="4"/>
  <c r="X24" i="4"/>
  <c r="V25" i="4"/>
  <c r="W25" i="4"/>
  <c r="X25" i="4"/>
  <c r="V26" i="4"/>
  <c r="W26" i="4"/>
  <c r="X26" i="4"/>
  <c r="V27" i="4"/>
  <c r="W27" i="4"/>
  <c r="X27" i="4"/>
  <c r="V28" i="4"/>
  <c r="W28" i="4"/>
  <c r="X28" i="4"/>
  <c r="V29" i="4"/>
  <c r="W29" i="4"/>
  <c r="X29" i="4"/>
  <c r="V30" i="4"/>
  <c r="W30" i="4"/>
  <c r="X30" i="4"/>
  <c r="V31" i="4"/>
  <c r="W31" i="4"/>
  <c r="X31" i="4"/>
  <c r="V32" i="4"/>
  <c r="W32" i="4"/>
  <c r="X32" i="4"/>
  <c r="V33" i="4"/>
  <c r="W33" i="4"/>
  <c r="X33" i="4"/>
  <c r="V34" i="4"/>
  <c r="W34" i="4"/>
  <c r="X34" i="4"/>
  <c r="V35" i="4"/>
  <c r="W35" i="4"/>
  <c r="X35" i="4"/>
  <c r="V36" i="4"/>
  <c r="W36" i="4"/>
  <c r="X36" i="4"/>
  <c r="V37" i="4"/>
  <c r="W37" i="4"/>
  <c r="X37" i="4"/>
  <c r="V38" i="4"/>
  <c r="W38" i="4"/>
  <c r="X38" i="4"/>
  <c r="V39" i="4"/>
  <c r="W39" i="4"/>
  <c r="X39" i="4"/>
  <c r="V40" i="4"/>
  <c r="V49" i="4" s="1"/>
  <c r="W40" i="4"/>
  <c r="X40" i="4"/>
  <c r="V41" i="4"/>
  <c r="W41" i="4"/>
  <c r="X41" i="4"/>
  <c r="V42" i="4"/>
  <c r="W42" i="4"/>
  <c r="X42" i="4"/>
  <c r="V43" i="4"/>
  <c r="W43" i="4"/>
  <c r="X43" i="4"/>
  <c r="V44" i="4"/>
  <c r="W44" i="4"/>
  <c r="W49" i="4" s="1"/>
  <c r="X44" i="4"/>
  <c r="V45" i="4"/>
  <c r="W45" i="4"/>
  <c r="X45" i="4"/>
  <c r="V46" i="4"/>
  <c r="W46" i="4"/>
  <c r="X46" i="4"/>
  <c r="W3" i="4"/>
  <c r="X3" i="4"/>
  <c r="V3" i="4"/>
  <c r="V48" i="4" s="1"/>
  <c r="Q4" i="4"/>
  <c r="R4" i="4"/>
  <c r="S4" i="4"/>
  <c r="Q5" i="4"/>
  <c r="Q50" i="4" s="1"/>
  <c r="R5" i="4"/>
  <c r="S5" i="4"/>
  <c r="Q6" i="4"/>
  <c r="R6" i="4"/>
  <c r="R51" i="4" s="1"/>
  <c r="S6" i="4"/>
  <c r="Q7" i="4"/>
  <c r="R7" i="4"/>
  <c r="S7" i="4"/>
  <c r="S48" i="4" s="1"/>
  <c r="Q8" i="4"/>
  <c r="R8" i="4"/>
  <c r="S8" i="4"/>
  <c r="Q9" i="4"/>
  <c r="R9" i="4"/>
  <c r="S9" i="4"/>
  <c r="Q10" i="4"/>
  <c r="R10" i="4"/>
  <c r="S10" i="4"/>
  <c r="Q11" i="4"/>
  <c r="R11" i="4"/>
  <c r="S11" i="4"/>
  <c r="Q12" i="4"/>
  <c r="R12" i="4"/>
  <c r="S12" i="4"/>
  <c r="Q13" i="4"/>
  <c r="R13" i="4"/>
  <c r="S13" i="4"/>
  <c r="S50" i="4" s="1"/>
  <c r="Q14" i="4"/>
  <c r="R14" i="4"/>
  <c r="S14" i="4"/>
  <c r="Q15" i="4"/>
  <c r="R15" i="4"/>
  <c r="S15" i="4"/>
  <c r="Q16" i="4"/>
  <c r="R16" i="4"/>
  <c r="S16" i="4"/>
  <c r="Q17" i="4"/>
  <c r="R17" i="4"/>
  <c r="S17" i="4"/>
  <c r="Q18" i="4"/>
  <c r="R18" i="4"/>
  <c r="S18" i="4"/>
  <c r="Q19" i="4"/>
  <c r="R19" i="4"/>
  <c r="S19" i="4"/>
  <c r="Q20" i="4"/>
  <c r="R20" i="4"/>
  <c r="S20" i="4"/>
  <c r="Q21" i="4"/>
  <c r="R21" i="4"/>
  <c r="S21" i="4"/>
  <c r="Q22" i="4"/>
  <c r="R22" i="4"/>
  <c r="S22" i="4"/>
  <c r="Q23" i="4"/>
  <c r="R23" i="4"/>
  <c r="S23" i="4"/>
  <c r="Q24" i="4"/>
  <c r="R24" i="4"/>
  <c r="S24" i="4"/>
  <c r="Q25" i="4"/>
  <c r="R25" i="4"/>
  <c r="S25" i="4"/>
  <c r="Q26" i="4"/>
  <c r="R26" i="4"/>
  <c r="S26" i="4"/>
  <c r="R3" i="4"/>
  <c r="R48" i="4" s="1"/>
  <c r="S3" i="4"/>
  <c r="Q3" i="4"/>
  <c r="Q48" i="4" s="1"/>
  <c r="L4" i="4"/>
  <c r="M4" i="4"/>
  <c r="N4" i="4"/>
  <c r="L5" i="4"/>
  <c r="L50" i="4" s="1"/>
  <c r="M5" i="4"/>
  <c r="N5" i="4"/>
  <c r="L6" i="4"/>
  <c r="M6" i="4"/>
  <c r="M51" i="4" s="1"/>
  <c r="N6" i="4"/>
  <c r="L7" i="4"/>
  <c r="M7" i="4"/>
  <c r="N7" i="4"/>
  <c r="N48" i="4" s="1"/>
  <c r="L8" i="4"/>
  <c r="M8" i="4"/>
  <c r="N8" i="4"/>
  <c r="L9" i="4"/>
  <c r="M9" i="4"/>
  <c r="N9" i="4"/>
  <c r="L10" i="4"/>
  <c r="M10" i="4"/>
  <c r="N10" i="4"/>
  <c r="L11" i="4"/>
  <c r="M11" i="4"/>
  <c r="N11" i="4"/>
  <c r="L12" i="4"/>
  <c r="M12" i="4"/>
  <c r="N12" i="4"/>
  <c r="L13" i="4"/>
  <c r="M13" i="4"/>
  <c r="N13" i="4"/>
  <c r="L14" i="4"/>
  <c r="M14" i="4"/>
  <c r="N14" i="4"/>
  <c r="M3" i="4"/>
  <c r="N3" i="4"/>
  <c r="N49" i="4"/>
  <c r="L51" i="4"/>
  <c r="L3" i="4"/>
  <c r="L48" i="4" s="1"/>
  <c r="H3" i="4"/>
  <c r="I3" i="4"/>
  <c r="H4" i="4"/>
  <c r="I4" i="4"/>
  <c r="H5" i="4"/>
  <c r="I5" i="4"/>
  <c r="H6" i="4"/>
  <c r="I6" i="4"/>
  <c r="I51" i="4" s="1"/>
  <c r="H7" i="4"/>
  <c r="I7" i="4"/>
  <c r="H8" i="4"/>
  <c r="I8" i="4"/>
  <c r="H9" i="4"/>
  <c r="I9" i="4"/>
  <c r="H10" i="4"/>
  <c r="I10" i="4"/>
  <c r="G4" i="4"/>
  <c r="G5" i="4"/>
  <c r="G6" i="4"/>
  <c r="G7" i="4"/>
  <c r="G8" i="4"/>
  <c r="G9" i="4"/>
  <c r="G10" i="4"/>
  <c r="G3" i="4"/>
  <c r="G51" i="4"/>
  <c r="H48" i="4"/>
  <c r="L49" i="4"/>
  <c r="M49" i="4"/>
  <c r="Q49" i="4"/>
  <c r="R49" i="4"/>
  <c r="S49" i="4"/>
  <c r="X49" i="4"/>
  <c r="M50" i="4"/>
  <c r="N50" i="4"/>
  <c r="R50" i="4"/>
  <c r="V50" i="4"/>
  <c r="W50" i="4"/>
  <c r="X50" i="4"/>
  <c r="N51" i="4"/>
  <c r="Q51" i="4"/>
  <c r="S51" i="4"/>
  <c r="V51" i="4"/>
  <c r="X51" i="4"/>
  <c r="G50" i="4"/>
  <c r="H50" i="4"/>
  <c r="I50" i="4"/>
  <c r="H51" i="4"/>
  <c r="H49" i="4"/>
  <c r="I49" i="4"/>
  <c r="G49" i="4"/>
  <c r="I48" i="4"/>
  <c r="M48" i="4"/>
  <c r="W48" i="4"/>
  <c r="Q4" i="6"/>
  <c r="R4" i="6"/>
  <c r="S4" i="6"/>
  <c r="Q5" i="6"/>
  <c r="R5" i="6"/>
  <c r="S5" i="6"/>
  <c r="Q6" i="6"/>
  <c r="R6" i="6"/>
  <c r="S6" i="6"/>
  <c r="Q7" i="6"/>
  <c r="R7" i="6"/>
  <c r="S7" i="6"/>
  <c r="Q8" i="6"/>
  <c r="R8" i="6"/>
  <c r="S8" i="6"/>
  <c r="Q9" i="6"/>
  <c r="R9" i="6"/>
  <c r="S9" i="6"/>
  <c r="Q10" i="6"/>
  <c r="R10" i="6"/>
  <c r="S10" i="6"/>
  <c r="Q11" i="6"/>
  <c r="R11" i="6"/>
  <c r="S11" i="6"/>
  <c r="Q12" i="6"/>
  <c r="R12" i="6"/>
  <c r="S12" i="6"/>
  <c r="Q13" i="6"/>
  <c r="R13" i="6"/>
  <c r="S13" i="6"/>
  <c r="Q14" i="6"/>
  <c r="R14" i="6"/>
  <c r="S14" i="6"/>
  <c r="Q15" i="6"/>
  <c r="R15" i="6"/>
  <c r="S15" i="6"/>
  <c r="Q16" i="6"/>
  <c r="R16" i="6"/>
  <c r="S16" i="6"/>
  <c r="Q17" i="6"/>
  <c r="R17" i="6"/>
  <c r="S17" i="6"/>
  <c r="Q18" i="6"/>
  <c r="R18" i="6"/>
  <c r="S18" i="6"/>
  <c r="Q19" i="6"/>
  <c r="R19" i="6"/>
  <c r="S19" i="6"/>
  <c r="Q20" i="6"/>
  <c r="R20" i="6"/>
  <c r="S20" i="6"/>
  <c r="Q21" i="6"/>
  <c r="R21" i="6"/>
  <c r="S21" i="6"/>
  <c r="Q22" i="6"/>
  <c r="R22" i="6"/>
  <c r="S22" i="6"/>
  <c r="Q23" i="6"/>
  <c r="R23" i="6"/>
  <c r="S23" i="6"/>
  <c r="Q24" i="6"/>
  <c r="R24" i="6"/>
  <c r="S24" i="6"/>
  <c r="Q25" i="6"/>
  <c r="R25" i="6"/>
  <c r="S25" i="6"/>
  <c r="Q26" i="6"/>
  <c r="R26" i="6"/>
  <c r="S26" i="6"/>
  <c r="Q27" i="6"/>
  <c r="R27" i="6"/>
  <c r="S27" i="6"/>
  <c r="Q28" i="6"/>
  <c r="R28" i="6"/>
  <c r="S28" i="6"/>
  <c r="Q29" i="6"/>
  <c r="R29" i="6"/>
  <c r="S29" i="6"/>
  <c r="Q30" i="6"/>
  <c r="R30" i="6"/>
  <c r="S30" i="6"/>
  <c r="Q31" i="6"/>
  <c r="R31" i="6"/>
  <c r="S31" i="6"/>
  <c r="R3" i="6"/>
  <c r="S3" i="6"/>
  <c r="Q3" i="6"/>
  <c r="L4" i="6"/>
  <c r="M4" i="6"/>
  <c r="N4" i="6"/>
  <c r="L5" i="6"/>
  <c r="M5" i="6"/>
  <c r="N5" i="6"/>
  <c r="L6" i="6"/>
  <c r="M6" i="6"/>
  <c r="N6" i="6"/>
  <c r="L7" i="6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M3" i="6"/>
  <c r="N3" i="6"/>
  <c r="L3" i="6"/>
  <c r="G4" i="6"/>
  <c r="H4" i="6"/>
  <c r="I4" i="6"/>
  <c r="G5" i="6"/>
  <c r="H5" i="6"/>
  <c r="I5" i="6"/>
  <c r="G6" i="6"/>
  <c r="H6" i="6"/>
  <c r="I6" i="6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H3" i="6"/>
  <c r="I3" i="6"/>
  <c r="G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C3" i="6"/>
  <c r="D3" i="6"/>
  <c r="B3" i="6"/>
  <c r="G48" i="4" l="1"/>
  <c r="B3" i="2" s="1"/>
  <c r="B4" i="2"/>
  <c r="B6" i="2" l="1"/>
</calcChain>
</file>

<file path=xl/sharedStrings.xml><?xml version="1.0" encoding="utf-8"?>
<sst xmlns="http://schemas.openxmlformats.org/spreadsheetml/2006/main" count="211" uniqueCount="55">
  <si>
    <t>pearson</t>
  </si>
  <si>
    <t>mae</t>
  </si>
  <si>
    <t>midf</t>
  </si>
  <si>
    <t>widf</t>
  </si>
  <si>
    <t>tf_idf</t>
  </si>
  <si>
    <t>difference</t>
  </si>
  <si>
    <t>round_type = 2</t>
  </si>
  <si>
    <t>round_type = 3</t>
  </si>
  <si>
    <t>round_type = 6</t>
  </si>
  <si>
    <t>round_type = 11</t>
  </si>
  <si>
    <t>human</t>
  </si>
  <si>
    <t>tp</t>
  </si>
  <si>
    <t>tn</t>
  </si>
  <si>
    <t>fp</t>
  </si>
  <si>
    <t>fn</t>
  </si>
  <si>
    <t>=</t>
  </si>
  <si>
    <t>&lt;&gt;</t>
  </si>
  <si>
    <t>precision</t>
  </si>
  <si>
    <t>recall</t>
  </si>
  <si>
    <t>accuracy</t>
  </si>
  <si>
    <t>f_measure</t>
  </si>
  <si>
    <t>sum tp</t>
  </si>
  <si>
    <t>sum tn</t>
  </si>
  <si>
    <t>sum fp</t>
  </si>
  <si>
    <t>sum fn</t>
  </si>
  <si>
    <t>cosine_similarity</t>
  </si>
  <si>
    <t>answer_1</t>
  </si>
  <si>
    <t>answer_2</t>
  </si>
  <si>
    <t>answer_3</t>
  </si>
  <si>
    <t>answer_4</t>
  </si>
  <si>
    <t>answer_5</t>
  </si>
  <si>
    <t>answer_6</t>
  </si>
  <si>
    <t>answer_7</t>
  </si>
  <si>
    <t>answer_8</t>
  </si>
  <si>
    <t>answer_9</t>
  </si>
  <si>
    <t>answer_10</t>
  </si>
  <si>
    <t>answer_11</t>
  </si>
  <si>
    <t>answer_12</t>
  </si>
  <si>
    <t>answer_13</t>
  </si>
  <si>
    <t>answer_14</t>
  </si>
  <si>
    <t>answer_15</t>
  </si>
  <si>
    <t>answer_16</t>
  </si>
  <si>
    <t>answer_17</t>
  </si>
  <si>
    <t>answer_18</t>
  </si>
  <si>
    <t>answer_19</t>
  </si>
  <si>
    <t>answer_20</t>
  </si>
  <si>
    <t>answer_21</t>
  </si>
  <si>
    <t>answer_22</t>
  </si>
  <si>
    <t>answer_23</t>
  </si>
  <si>
    <t>answer_24</t>
  </si>
  <si>
    <t>answer_25</t>
  </si>
  <si>
    <t>answer_26</t>
  </si>
  <si>
    <t>answer_27</t>
  </si>
  <si>
    <t>answer_28</t>
  </si>
  <si>
    <t>answer_29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</si>
</sst>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'mae &amp; pearson'!$A$14</c:f>
              <c:strCache>
                <c:ptCount val="1"/>
                <c:pt idx="0">
                  <c:v>mae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'mae &amp; pearson'!$B$13:$D$13</c:f>
              <c:strCache>
                <c:ptCount val="3"/>
                <c:pt idx="0">
                  <c:v>tf_idf</c:v>
                </c:pt>
                <c:pt idx="1">
                  <c:v>widf</c:v>
                </c:pt>
                <c:pt idx="2">
                  <c:v>midf</c:v>
                </c:pt>
              </c:strCache>
            </c:strRef>
          </c:cat>
          <c:val>
            <c:numRef>
              <c:f>'mae &amp; pearson'!$B$14:$D$14</c:f>
              <c:numCache>
                <c:formatCode>General</c:formatCode>
                <c:ptCount val="3"/>
                <c:pt idx="0">
                  <c:v>1.0145539219046125</c:v>
                </c:pt>
                <c:pt idx="1">
                  <c:v>1.0797503216816564</c:v>
                </c:pt>
                <c:pt idx="2">
                  <c:v>2.0542790252189906</c:v>
                </c:pt>
              </c:numCache>
            </c:numRef>
          </c:val>
        </c:ser>
        <c:ser>
          <c:idx val="1"/>
          <c:order val="1"/>
          <c:tx>
            <c:strRef>
              <c:f>'mae &amp; pearson'!$A$15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'mae &amp; pearson'!$B$13:$D$13</c:f>
              <c:strCache>
                <c:ptCount val="3"/>
                <c:pt idx="0">
                  <c:v>tf_idf</c:v>
                </c:pt>
                <c:pt idx="1">
                  <c:v>widf</c:v>
                </c:pt>
                <c:pt idx="2">
                  <c:v>midf</c:v>
                </c:pt>
              </c:strCache>
            </c:strRef>
          </c:cat>
          <c:val>
            <c:numRef>
              <c:f>'mae &amp; pearson'!$B$15:$D$15</c:f>
              <c:numCache>
                <c:formatCode>General</c:formatCode>
                <c:ptCount val="3"/>
                <c:pt idx="0">
                  <c:v>0.44368813562740628</c:v>
                </c:pt>
                <c:pt idx="1">
                  <c:v>0.45822152253047965</c:v>
                </c:pt>
                <c:pt idx="2">
                  <c:v>0.74952560700115645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726640"/>
        <c:axId val="316730992"/>
      </c:barChart>
      <c:catAx>
        <c:axId val="31672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6730992"/>
        <c:crosses val="autoZero"/>
        <c:auto val="1"/>
        <c:lblAlgn val="ctr"/>
        <c:lblOffset val="100"/>
        <c:noMultiLvlLbl val="0"/>
      </c:catAx>
      <c:valAx>
        <c:axId val="3167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672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performa!$A$3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performa!$B$1:$M$2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performa!$B$3:$M$3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0.58620689655172409</c:v>
                </c:pt>
                <c:pt idx="4">
                  <c:v>0.58620689655172409</c:v>
                </c:pt>
                <c:pt idx="5">
                  <c:v>0.31034482758620691</c:v>
                </c:pt>
                <c:pt idx="6">
                  <c:v>0.51724137931034486</c:v>
                </c:pt>
                <c:pt idx="7">
                  <c:v>0.31034482758620691</c:v>
                </c:pt>
                <c:pt idx="8">
                  <c:v>0.2413793103448276</c:v>
                </c:pt>
                <c:pt idx="9">
                  <c:v>0.41379310344827586</c:v>
                </c:pt>
                <c:pt idx="10">
                  <c:v>0.27586206896551724</c:v>
                </c:pt>
                <c:pt idx="11">
                  <c:v>0.13793103448275862</c:v>
                </c:pt>
              </c:numCache>
            </c:numRef>
          </c:val>
        </c:ser>
        <c:ser>
          <c:idx val="1"/>
          <c:order val="1"/>
          <c:tx>
            <c:strRef>
              <c:f>performa!$A$4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performa!$B$1:$M$2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performa!$B$4:$M$4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0.41463414634146339</c:v>
                </c:pt>
                <c:pt idx="4">
                  <c:v>0.41463414634146339</c:v>
                </c:pt>
                <c:pt idx="5">
                  <c:v>0.18367346938775511</c:v>
                </c:pt>
                <c:pt idx="6">
                  <c:v>0.17647058823529413</c:v>
                </c:pt>
                <c:pt idx="7">
                  <c:v>8.2568807339449546E-2</c:v>
                </c:pt>
                <c:pt idx="8">
                  <c:v>5.9829059829059832E-2</c:v>
                </c:pt>
                <c:pt idx="9">
                  <c:v>6.5934065934065936E-2</c:v>
                </c:pt>
                <c:pt idx="10">
                  <c:v>3.669724770642202E-2</c:v>
                </c:pt>
                <c:pt idx="11">
                  <c:v>1.5748031496062992E-2</c:v>
                </c:pt>
              </c:numCache>
            </c:numRef>
          </c:val>
        </c:ser>
        <c:ser>
          <c:idx val="2"/>
          <c:order val="2"/>
          <c:tx>
            <c:strRef>
              <c:f>performa!$A$5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performa!$B$1:$M$2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performa!$B$5:$M$5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0.58620689655172409</c:v>
                </c:pt>
                <c:pt idx="4">
                  <c:v>0.58620689655172409</c:v>
                </c:pt>
                <c:pt idx="5">
                  <c:v>0.31034482758620691</c:v>
                </c:pt>
                <c:pt idx="6">
                  <c:v>0.51724137931034486</c:v>
                </c:pt>
                <c:pt idx="7">
                  <c:v>0.31034482758620691</c:v>
                </c:pt>
                <c:pt idx="8">
                  <c:v>0.2413793103448276</c:v>
                </c:pt>
                <c:pt idx="9">
                  <c:v>0.41379310344827586</c:v>
                </c:pt>
                <c:pt idx="10">
                  <c:v>0.27586206896551724</c:v>
                </c:pt>
                <c:pt idx="11">
                  <c:v>0.13793103448275862</c:v>
                </c:pt>
              </c:numCache>
            </c:numRef>
          </c:val>
        </c:ser>
        <c:ser>
          <c:idx val="3"/>
          <c:order val="3"/>
          <c:tx>
            <c:strRef>
              <c:f>performa!$A$6</c:f>
              <c:strCache>
                <c:ptCount val="1"/>
                <c:pt idx="0">
                  <c:v>f_measure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performa!$B$1:$M$2</c:f>
              <c:multiLvlStrCache>
                <c:ptCount val="12"/>
                <c:lvl>
                  <c:pt idx="0">
                    <c:v>tf_idf</c:v>
                  </c:pt>
                  <c:pt idx="1">
                    <c:v>widf</c:v>
                  </c:pt>
                  <c:pt idx="2">
                    <c:v>midf</c:v>
                  </c:pt>
                  <c:pt idx="3">
                    <c:v>tf_idf</c:v>
                  </c:pt>
                  <c:pt idx="4">
                    <c:v>widf</c:v>
                  </c:pt>
                  <c:pt idx="5">
                    <c:v>midf</c:v>
                  </c:pt>
                  <c:pt idx="6">
                    <c:v>tf_idf</c:v>
                  </c:pt>
                  <c:pt idx="7">
                    <c:v>widf</c:v>
                  </c:pt>
                  <c:pt idx="8">
                    <c:v>midf</c:v>
                  </c:pt>
                  <c:pt idx="9">
                    <c:v>tf_idf</c:v>
                  </c:pt>
                  <c:pt idx="10">
                    <c:v>widf</c:v>
                  </c:pt>
                  <c:pt idx="11">
                    <c:v>midf</c:v>
                  </c:pt>
                </c:lvl>
                <c:lvl>
                  <c:pt idx="0">
                    <c:v>round_type = 2</c:v>
                  </c:pt>
                  <c:pt idx="3">
                    <c:v>round_type = 3</c:v>
                  </c:pt>
                  <c:pt idx="6">
                    <c:v>round_type = 6</c:v>
                  </c:pt>
                  <c:pt idx="9">
                    <c:v>round_type = 11</c:v>
                  </c:pt>
                </c:lvl>
              </c:multiLvlStrCache>
            </c:multiLvlStrRef>
          </c:cat>
          <c:val>
            <c:numRef>
              <c:f>performa!$B$6:$M$6</c:f>
              <c:numCache>
                <c:formatCode>General</c:formatCode>
                <c:ptCount val="12"/>
                <c:pt idx="0">
                  <c:v>0.65517241379310343</c:v>
                </c:pt>
                <c:pt idx="1">
                  <c:v>0.55172413793103448</c:v>
                </c:pt>
                <c:pt idx="2">
                  <c:v>0.55172413793103448</c:v>
                </c:pt>
                <c:pt idx="3">
                  <c:v>0.48571428571428565</c:v>
                </c:pt>
                <c:pt idx="4">
                  <c:v>0.48571428571428565</c:v>
                </c:pt>
                <c:pt idx="5">
                  <c:v>0.23076923076923075</c:v>
                </c:pt>
                <c:pt idx="6">
                  <c:v>0.26315789473684209</c:v>
                </c:pt>
                <c:pt idx="7">
                  <c:v>0.13043478260869568</c:v>
                </c:pt>
                <c:pt idx="8">
                  <c:v>9.5890410958904118E-2</c:v>
                </c:pt>
                <c:pt idx="9">
                  <c:v>0.11374407582938389</c:v>
                </c:pt>
                <c:pt idx="10">
                  <c:v>6.4777327935222673E-2</c:v>
                </c:pt>
                <c:pt idx="11">
                  <c:v>2.8268551236749116E-2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727728"/>
        <c:axId val="316724464"/>
      </c:barChart>
      <c:catAx>
        <c:axId val="3167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6724464"/>
        <c:crosses val="autoZero"/>
        <c:auto val="1"/>
        <c:lblAlgn val="ctr"/>
        <c:lblOffset val="100"/>
        <c:noMultiLvlLbl val="0"/>
      </c:catAx>
      <c:valAx>
        <c:axId val="3167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67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4762</xdr:rowOff>
    </xdr:from>
    <xdr:to>
      <xdr:col>12</xdr:col>
      <xdr:colOff>304800</xdr:colOff>
      <xdr:row>26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</xdr:rowOff>
    </xdr:from>
    <xdr:to>
      <xdr:col>8</xdr:col>
      <xdr:colOff>304800</xdr:colOff>
      <xdr:row>21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.%20cosine%20similar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_invers"/>
      <sheetName val="u_transpose"/>
      <sheetName val="v"/>
      <sheetName val="vk"/>
      <sheetName val="score"/>
    </sheetNames>
    <sheetDataSet>
      <sheetData sheetId="0" refreshError="1"/>
      <sheetData sheetId="1" refreshError="1"/>
      <sheetData sheetId="2" refreshError="1"/>
      <sheetData sheetId="3">
        <row r="3">
          <cell r="A3">
            <v>-2.8199722151526635E-3</v>
          </cell>
          <cell r="B3">
            <v>-3.9552816477016667E-2</v>
          </cell>
          <cell r="C3">
            <v>-2.9385523908542519E-2</v>
          </cell>
          <cell r="D3">
            <v>-3.0471993043635112E-2</v>
          </cell>
          <cell r="E3">
            <v>-6.2162733459459371E-2</v>
          </cell>
          <cell r="F3">
            <v>-2.1213391406131935E-2</v>
          </cell>
          <cell r="G3">
            <v>-2.6289281144939343E-2</v>
          </cell>
          <cell r="H3">
            <v>-1.656891036044697E-2</v>
          </cell>
          <cell r="I3">
            <v>-2.416398305005454E-2</v>
          </cell>
          <cell r="J3">
            <v>-3.2856386133223232E-2</v>
          </cell>
          <cell r="K3">
            <v>-3.3318650861360517E-3</v>
          </cell>
          <cell r="L3">
            <v>-8.4408497710709712E-3</v>
          </cell>
          <cell r="M3">
            <v>-8.1495390386940314E-3</v>
          </cell>
          <cell r="N3">
            <v>-1.7705493492644601E-2</v>
          </cell>
          <cell r="O3">
            <v>-2.3558870708919103E-2</v>
          </cell>
          <cell r="P3">
            <v>-3.5897035234560337E-2</v>
          </cell>
          <cell r="Q3">
            <v>-6.0054111548148735E-2</v>
          </cell>
          <cell r="R3">
            <v>-8.1495390386940314E-3</v>
          </cell>
          <cell r="S3">
            <v>-6.434837376619657E-3</v>
          </cell>
          <cell r="T3">
            <v>-4.8734547865348157E-3</v>
          </cell>
          <cell r="U3">
            <v>-4.8981282477429326E-2</v>
          </cell>
          <cell r="V3">
            <v>-3.3318650861360517E-3</v>
          </cell>
          <cell r="W3">
            <v>-3.3318650861360517E-3</v>
          </cell>
          <cell r="X3">
            <v>-3.6801611233237365E-2</v>
          </cell>
          <cell r="Y3">
            <v>-1.2167247549291185E-2</v>
          </cell>
          <cell r="Z3">
            <v>-3.3318650861360517E-3</v>
          </cell>
          <cell r="AA3">
            <v>-2.7183806106010653E-2</v>
          </cell>
          <cell r="AB3">
            <v>-2.0265702454363824E-2</v>
          </cell>
          <cell r="AC3">
            <v>-6.3725568405232419E-3</v>
          </cell>
          <cell r="AD3">
            <v>-0.72564374437281298</v>
          </cell>
        </row>
        <row r="4">
          <cell r="A4">
            <v>2.2949576524654233E-2</v>
          </cell>
          <cell r="B4">
            <v>0.20150546994702584</v>
          </cell>
          <cell r="C4">
            <v>0.1362184920980532</v>
          </cell>
          <cell r="D4">
            <v>6.116177284114703E-2</v>
          </cell>
          <cell r="E4">
            <v>0.12034056354400254</v>
          </cell>
          <cell r="F4">
            <v>0.46397280254264833</v>
          </cell>
          <cell r="G4">
            <v>2.4217762081822924E-2</v>
          </cell>
          <cell r="H4">
            <v>7.3453921784603832E-2</v>
          </cell>
          <cell r="I4">
            <v>5.5963089939140967E-2</v>
          </cell>
          <cell r="J4">
            <v>2.3093932007907637E-2</v>
          </cell>
          <cell r="K4">
            <v>2.5362260713455816E-2</v>
          </cell>
          <cell r="L4">
            <v>3.6417437114979412E-2</v>
          </cell>
          <cell r="M4">
            <v>3.6510362761074805E-2</v>
          </cell>
          <cell r="N4">
            <v>1.7009014107391102E-2</v>
          </cell>
          <cell r="O4">
            <v>2.2657373993587009E-2</v>
          </cell>
          <cell r="P4">
            <v>2.9894690880015493E-2</v>
          </cell>
          <cell r="Q4">
            <v>0.12162709524618084</v>
          </cell>
          <cell r="R4">
            <v>3.6510362761074805E-2</v>
          </cell>
          <cell r="S4">
            <v>3.4212842744675641E-2</v>
          </cell>
          <cell r="T4">
            <v>1.1402609873555587E-2</v>
          </cell>
          <cell r="U4">
            <v>0.64694632786746931</v>
          </cell>
          <cell r="V4">
            <v>2.5362260713455816E-2</v>
          </cell>
          <cell r="W4">
            <v>2.5362260713455816E-2</v>
          </cell>
          <cell r="X4">
            <v>5.5373353904769038E-2</v>
          </cell>
          <cell r="Y4">
            <v>1.9638883269896774E-2</v>
          </cell>
          <cell r="Z4">
            <v>2.5362260713455816E-2</v>
          </cell>
          <cell r="AA4">
            <v>5.9762383890167588E-2</v>
          </cell>
          <cell r="AB4">
            <v>0.10508338291706301</v>
          </cell>
          <cell r="AC4">
            <v>4.0320969047546569E-2</v>
          </cell>
          <cell r="AD4">
            <v>8.4834313531150698E-3</v>
          </cell>
        </row>
        <row r="5">
          <cell r="A5">
            <v>-8.8390715353000499E-2</v>
          </cell>
          <cell r="B5">
            <v>-0.20105730120509682</v>
          </cell>
          <cell r="C5">
            <v>-0.45693077268926818</v>
          </cell>
          <cell r="D5">
            <v>-0.16512368685654522</v>
          </cell>
          <cell r="E5">
            <v>-0.45288702143316273</v>
          </cell>
          <cell r="F5">
            <v>-0.34379622456263376</v>
          </cell>
          <cell r="G5">
            <v>-8.2321407516592546E-2</v>
          </cell>
          <cell r="H5">
            <v>-0.14073081631607673</v>
          </cell>
          <cell r="I5">
            <v>-0.12921426152436444</v>
          </cell>
          <cell r="J5">
            <v>-3.7236613040411773E-2</v>
          </cell>
          <cell r="K5">
            <v>-0.10122189675161022</v>
          </cell>
          <cell r="L5">
            <v>-0.11388377399377761</v>
          </cell>
          <cell r="M5">
            <v>-0.11171251488578282</v>
          </cell>
          <cell r="N5">
            <v>-9.0008467326645164E-2</v>
          </cell>
          <cell r="O5">
            <v>-0.12689971161181132</v>
          </cell>
          <cell r="P5">
            <v>-0.10437638915052137</v>
          </cell>
          <cell r="Q5">
            <v>-0.48170980245546202</v>
          </cell>
          <cell r="R5">
            <v>-0.11171251488578282</v>
          </cell>
          <cell r="S5">
            <v>-5.3592849213109459E-2</v>
          </cell>
          <cell r="T5">
            <v>-1.0864656028949938E-2</v>
          </cell>
          <cell r="U5">
            <v>0.3213415954317298</v>
          </cell>
          <cell r="V5">
            <v>-0.10122189675161022</v>
          </cell>
          <cell r="W5">
            <v>-0.10122189675161022</v>
          </cell>
          <cell r="X5">
            <v>-0.17203317295672149</v>
          </cell>
          <cell r="Y5">
            <v>-6.099003772639202E-2</v>
          </cell>
          <cell r="Z5">
            <v>-0.10122189675161022</v>
          </cell>
          <cell r="AA5">
            <v>-0.19181477371880032</v>
          </cell>
          <cell r="AB5">
            <v>-0.11165218999331807</v>
          </cell>
          <cell r="AC5">
            <v>-1.5857882155627785E-2</v>
          </cell>
          <cell r="AD5">
            <v>-6.8702392843631985E-2</v>
          </cell>
        </row>
        <row r="6">
          <cell r="A6">
            <v>2.1480568708874957E-2</v>
          </cell>
          <cell r="B6">
            <v>0.42415397695215362</v>
          </cell>
          <cell r="C6">
            <v>7.8224821697997854E-2</v>
          </cell>
          <cell r="D6">
            <v>3.6320119200954168E-2</v>
          </cell>
          <cell r="E6">
            <v>0.21821425537492592</v>
          </cell>
          <cell r="F6">
            <v>-0.46643491092994516</v>
          </cell>
          <cell r="G6">
            <v>4.2453337694457936E-2</v>
          </cell>
          <cell r="H6">
            <v>0.37683847244041457</v>
          </cell>
          <cell r="I6">
            <v>8.361856027934654E-2</v>
          </cell>
          <cell r="J6">
            <v>3.1479327133542997E-2</v>
          </cell>
          <cell r="K6">
            <v>2.6320605206653323E-2</v>
          </cell>
          <cell r="L6">
            <v>4.2718960814964214E-2</v>
          </cell>
          <cell r="M6">
            <v>3.7539168027577709E-2</v>
          </cell>
          <cell r="N6">
            <v>4.9854259882481759E-2</v>
          </cell>
          <cell r="O6">
            <v>8.2501814765889789E-2</v>
          </cell>
          <cell r="P6">
            <v>8.3446817390011835E-2</v>
          </cell>
          <cell r="Q6">
            <v>0.32623523781254438</v>
          </cell>
          <cell r="R6">
            <v>3.7539168027577709E-2</v>
          </cell>
          <cell r="S6">
            <v>-2.2815942440625004E-2</v>
          </cell>
          <cell r="T6">
            <v>1.1717585981090078E-2</v>
          </cell>
          <cell r="U6">
            <v>0.19889818494798961</v>
          </cell>
          <cell r="V6">
            <v>2.6320605206653323E-2</v>
          </cell>
          <cell r="W6">
            <v>2.6320605206653323E-2</v>
          </cell>
          <cell r="X6">
            <v>0.11124556684128181</v>
          </cell>
          <cell r="Y6">
            <v>5.6405142394732495E-2</v>
          </cell>
          <cell r="Z6">
            <v>2.6320605206653323E-2</v>
          </cell>
          <cell r="AA6">
            <v>0.14697237997979493</v>
          </cell>
          <cell r="AB6">
            <v>-1.8196771220168606E-2</v>
          </cell>
          <cell r="AC6">
            <v>5.8162606353810278E-2</v>
          </cell>
          <cell r="AD6">
            <v>5.8630692875440912E-2</v>
          </cell>
        </row>
        <row r="7">
          <cell r="A7">
            <v>-5.3425412477715577E-3</v>
          </cell>
          <cell r="B7">
            <v>2.9708925495207815E-3</v>
          </cell>
          <cell r="C7">
            <v>-1.8777101329477006E-2</v>
          </cell>
          <cell r="D7">
            <v>-1.71398562063255E-3</v>
          </cell>
          <cell r="E7">
            <v>-1.6259735734702036E-2</v>
          </cell>
          <cell r="F7">
            <v>1.0274963253852847E-2</v>
          </cell>
          <cell r="G7">
            <v>2.3446984851381043E-3</v>
          </cell>
          <cell r="H7">
            <v>1.7158781955476245E-2</v>
          </cell>
          <cell r="I7">
            <v>2.1683378499794719E-2</v>
          </cell>
          <cell r="J7">
            <v>0.71588992025220777</v>
          </cell>
          <cell r="K7">
            <v>-6.1672345422975582E-3</v>
          </cell>
          <cell r="L7">
            <v>9.5494068154090123E-4</v>
          </cell>
          <cell r="M7">
            <v>1.1756951949368826E-3</v>
          </cell>
          <cell r="N7">
            <v>4.0928816033027806E-3</v>
          </cell>
          <cell r="O7">
            <v>-7.0199379371797821E-3</v>
          </cell>
          <cell r="P7">
            <v>6.1845883959984603E-2</v>
          </cell>
          <cell r="Q7">
            <v>-3.9904885084564171E-3</v>
          </cell>
          <cell r="R7">
            <v>1.1756951949368826E-3</v>
          </cell>
          <cell r="S7">
            <v>7.967668787526816E-2</v>
          </cell>
          <cell r="T7">
            <v>7.6964217694515764E-3</v>
          </cell>
          <cell r="U7">
            <v>2.1571905632306026E-2</v>
          </cell>
          <cell r="V7">
            <v>-6.1672345422975582E-3</v>
          </cell>
          <cell r="W7">
            <v>-6.1672345422975582E-3</v>
          </cell>
          <cell r="X7">
            <v>-6.1835464846185973E-4</v>
          </cell>
          <cell r="Y7">
            <v>6.0722600696214053E-3</v>
          </cell>
          <cell r="Z7">
            <v>-6.1672345422975582E-3</v>
          </cell>
          <cell r="AA7">
            <v>1.0711610654526194E-2</v>
          </cell>
          <cell r="AB7">
            <v>1.4039496810243664E-2</v>
          </cell>
          <cell r="AC7">
            <v>6.2292871374041298E-3</v>
          </cell>
          <cell r="AD7">
            <v>5.8215701409360301E-3</v>
          </cell>
        </row>
        <row r="11">
          <cell r="A11">
            <v>-3.9761188682659412E-4</v>
          </cell>
          <cell r="B11">
            <v>-2.1213208610000311E-2</v>
          </cell>
          <cell r="C11">
            <v>-1.5027788093567912E-2</v>
          </cell>
          <cell r="D11">
            <v>-2.4253741408396687E-2</v>
          </cell>
          <cell r="E11">
            <v>-4.0998509738944484E-2</v>
          </cell>
          <cell r="F11">
            <v>-1.1523153643402048E-2</v>
          </cell>
          <cell r="G11">
            <v>-2.269586605524531E-2</v>
          </cell>
          <cell r="H11">
            <v>-1.1906745984648923E-2</v>
          </cell>
          <cell r="I11">
            <v>-1.5777371520680684E-2</v>
          </cell>
          <cell r="J11">
            <v>-3.9301351171534139E-2</v>
          </cell>
          <cell r="K11">
            <v>-4.8267703841559789E-4</v>
          </cell>
          <cell r="L11">
            <v>-4.4934587706109905E-3</v>
          </cell>
          <cell r="M11">
            <v>-4.308174191351738E-3</v>
          </cell>
          <cell r="N11">
            <v>-1.0202465788570139E-2</v>
          </cell>
          <cell r="O11">
            <v>-1.2827017457065295E-2</v>
          </cell>
          <cell r="P11">
            <v>-2.7958832071933302E-2</v>
          </cell>
          <cell r="Q11">
            <v>-3.3418437031187631E-2</v>
          </cell>
          <cell r="R11">
            <v>-4.308174191351738E-3</v>
          </cell>
          <cell r="S11">
            <v>-4.4218488089923938E-3</v>
          </cell>
          <cell r="T11">
            <v>-3.8555046868669813E-3</v>
          </cell>
          <cell r="U11">
            <v>-4.8377463730503195E-2</v>
          </cell>
          <cell r="V11">
            <v>-4.8267703841559789E-4</v>
          </cell>
          <cell r="W11">
            <v>-4.8267703841559789E-4</v>
          </cell>
          <cell r="X11">
            <v>-2.0907747019446723E-2</v>
          </cell>
          <cell r="Y11">
            <v>-6.9097160431890008E-3</v>
          </cell>
          <cell r="Z11">
            <v>-4.8267703841559789E-4</v>
          </cell>
          <cell r="AA11">
            <v>-1.5325488011291176E-2</v>
          </cell>
          <cell r="AB11">
            <v>-1.2528535830781576E-2</v>
          </cell>
          <cell r="AC11">
            <v>-4.3133171904404782E-3</v>
          </cell>
          <cell r="AD11">
            <v>-1.2046628194876723</v>
          </cell>
        </row>
        <row r="12">
          <cell r="A12">
            <v>9.477534534504152E-3</v>
          </cell>
          <cell r="B12">
            <v>0.25879533426568641</v>
          </cell>
          <cell r="C12">
            <v>0.10116460141390674</v>
          </cell>
          <cell r="D12">
            <v>5.0580239999669874E-2</v>
          </cell>
          <cell r="E12">
            <v>7.753631975587727E-2</v>
          </cell>
          <cell r="F12">
            <v>0.78943009204029901</v>
          </cell>
          <cell r="G12">
            <v>1.4509024106715519E-2</v>
          </cell>
          <cell r="H12">
            <v>7.6752714490910756E-2</v>
          </cell>
          <cell r="I12">
            <v>4.0873711048464378E-2</v>
          </cell>
          <cell r="J12">
            <v>2.2591942739719317E-2</v>
          </cell>
          <cell r="K12">
            <v>9.9706030305815249E-3</v>
          </cell>
          <cell r="L12">
            <v>2.1189907044020153E-2</v>
          </cell>
          <cell r="M12">
            <v>2.0615839246428586E-2</v>
          </cell>
          <cell r="N12">
            <v>9.1322182984464734E-3</v>
          </cell>
          <cell r="O12">
            <v>6.8522425345614816E-3</v>
          </cell>
          <cell r="P12">
            <v>1.7631833728119505E-2</v>
          </cell>
          <cell r="Q12">
            <v>9.551361486559358E-2</v>
          </cell>
          <cell r="R12">
            <v>2.0615839246428586E-2</v>
          </cell>
          <cell r="S12">
            <v>4.8065876247733924E-2</v>
          </cell>
          <cell r="T12">
            <v>1.0898001611417449E-2</v>
          </cell>
          <cell r="U12">
            <v>1.2238322758756603</v>
          </cell>
          <cell r="V12">
            <v>9.9706030305815249E-3</v>
          </cell>
          <cell r="W12">
            <v>9.9706030305815249E-3</v>
          </cell>
          <cell r="X12">
            <v>3.6298926076511182E-2</v>
          </cell>
          <cell r="Y12">
            <v>1.2760305073636104E-2</v>
          </cell>
          <cell r="Z12">
            <v>9.9706030305815249E-3</v>
          </cell>
          <cell r="AA12">
            <v>4.0747033967991321E-2</v>
          </cell>
          <cell r="AB12">
            <v>0.14502523444773643</v>
          </cell>
          <cell r="AC12">
            <v>4.7590444394385568E-2</v>
          </cell>
          <cell r="AD12">
            <v>2.9622559179163562E-2</v>
          </cell>
        </row>
        <row r="13">
          <cell r="A13">
            <v>2.4015843317556552E-2</v>
          </cell>
          <cell r="B13">
            <v>4.1411671975829303E-2</v>
          </cell>
          <cell r="C13">
            <v>0.20585332201408485</v>
          </cell>
          <cell r="D13">
            <v>7.0683401345740388E-2</v>
          </cell>
          <cell r="E13">
            <v>0.32023120034367847</v>
          </cell>
          <cell r="F13">
            <v>0.48682221314018015</v>
          </cell>
          <cell r="G13">
            <v>3.6872057182406701E-2</v>
          </cell>
          <cell r="H13">
            <v>5.0940282221721783E-2</v>
          </cell>
          <cell r="I13">
            <v>7.6529313694109383E-2</v>
          </cell>
          <cell r="J13">
            <v>3.9342762917778093E-2</v>
          </cell>
          <cell r="K13">
            <v>2.6333110346957494E-2</v>
          </cell>
          <cell r="L13">
            <v>4.289546459892507E-2</v>
          </cell>
          <cell r="M13">
            <v>3.5779863431742429E-2</v>
          </cell>
          <cell r="N13">
            <v>5.1669197595273879E-2</v>
          </cell>
          <cell r="O13">
            <v>8.8341938939206985E-2</v>
          </cell>
          <cell r="P13">
            <v>5.4584107370678189E-2</v>
          </cell>
          <cell r="Q13">
            <v>1.1153984846031322</v>
          </cell>
          <cell r="R13">
            <v>3.5779863431742429E-2</v>
          </cell>
          <cell r="S13">
            <v>4.8716827252548708E-2</v>
          </cell>
          <cell r="T13">
            <v>9.7722588209289748E-3</v>
          </cell>
          <cell r="U13">
            <v>-0.29119852196517593</v>
          </cell>
          <cell r="V13">
            <v>2.6333110346957494E-2</v>
          </cell>
          <cell r="W13">
            <v>2.6333110346957494E-2</v>
          </cell>
          <cell r="X13">
            <v>9.9012874705923806E-2</v>
          </cell>
          <cell r="Y13">
            <v>3.1957283550476258E-2</v>
          </cell>
          <cell r="Z13">
            <v>2.6333110346957494E-2</v>
          </cell>
          <cell r="AA13">
            <v>0.14435709352560336</v>
          </cell>
          <cell r="AB13">
            <v>0.10015108358103182</v>
          </cell>
          <cell r="AC13">
            <v>2.656665104426496E-2</v>
          </cell>
          <cell r="AD13">
            <v>7.0983385074074937E-2</v>
          </cell>
        </row>
        <row r="14">
          <cell r="A14">
            <v>-6.2978453981248229E-3</v>
          </cell>
          <cell r="B14">
            <v>0.1767216018742287</v>
          </cell>
          <cell r="C14">
            <v>-9.3436255936692775E-2</v>
          </cell>
          <cell r="D14">
            <v>-4.758212625841747E-2</v>
          </cell>
          <cell r="E14">
            <v>4.2850632817649531E-2</v>
          </cell>
          <cell r="F14">
            <v>-0.95805068878777144</v>
          </cell>
          <cell r="G14">
            <v>8.9438431716931423E-3</v>
          </cell>
          <cell r="H14">
            <v>8.5617294875593067E-2</v>
          </cell>
          <cell r="I14">
            <v>2.2792767142666138E-2</v>
          </cell>
          <cell r="J14">
            <v>-2.390162969321865E-2</v>
          </cell>
          <cell r="K14">
            <v>-6.355563287422674E-3</v>
          </cell>
          <cell r="L14">
            <v>-4.6070128879742694E-4</v>
          </cell>
          <cell r="M14">
            <v>-2.8375364815907142E-3</v>
          </cell>
          <cell r="N14">
            <v>7.3014356626056685E-3</v>
          </cell>
          <cell r="O14">
            <v>3.9138413986986371E-2</v>
          </cell>
          <cell r="P14">
            <v>1.6955028829503251E-2</v>
          </cell>
          <cell r="Q14">
            <v>0.51001271690507988</v>
          </cell>
          <cell r="R14">
            <v>-2.8375364815907142E-3</v>
          </cell>
          <cell r="S14">
            <v>-7.3112137790862536E-2</v>
          </cell>
          <cell r="T14">
            <v>3.6463517119487915E-3</v>
          </cell>
          <cell r="U14">
            <v>0.54042733188945569</v>
          </cell>
          <cell r="V14">
            <v>-6.355563287422674E-3</v>
          </cell>
          <cell r="W14">
            <v>-6.355563287422674E-3</v>
          </cell>
          <cell r="X14">
            <v>1.6873463788727349E-2</v>
          </cell>
          <cell r="Y14">
            <v>1.4272623059058995E-2</v>
          </cell>
          <cell r="Z14">
            <v>-6.355563287422674E-3</v>
          </cell>
          <cell r="AA14">
            <v>5.5641787526625401E-2</v>
          </cell>
          <cell r="AB14">
            <v>-0.14103512732479986</v>
          </cell>
          <cell r="AC14">
            <v>4.4487853217333985E-2</v>
          </cell>
          <cell r="AD14">
            <v>2.8708548113637447E-2</v>
          </cell>
        </row>
        <row r="15">
          <cell r="A15">
            <v>4.3117098788274033E-4</v>
          </cell>
          <cell r="B15">
            <v>-2.3415018080322106E-2</v>
          </cell>
          <cell r="C15">
            <v>-3.3740393905944141E-3</v>
          </cell>
          <cell r="D15">
            <v>-3.3122628663402945E-3</v>
          </cell>
          <cell r="E15">
            <v>-2.476627427607906E-3</v>
          </cell>
          <cell r="F15">
            <v>2.2928747598050893E-2</v>
          </cell>
          <cell r="G15">
            <v>-5.485307619883569E-3</v>
          </cell>
          <cell r="H15">
            <v>-4.0507463974188619E-2</v>
          </cell>
          <cell r="I15">
            <v>-2.1145266327937371E-2</v>
          </cell>
          <cell r="J15">
            <v>-1.1873648656348312</v>
          </cell>
          <cell r="K15">
            <v>4.6418729836318531E-4</v>
          </cell>
          <cell r="L15">
            <v>-5.8215731772408427E-3</v>
          </cell>
          <cell r="M15">
            <v>-5.90439396174225E-3</v>
          </cell>
          <cell r="N15">
            <v>-2.7995295972892483E-3</v>
          </cell>
          <cell r="O15">
            <v>6.6371731285818356E-4</v>
          </cell>
          <cell r="P15">
            <v>-5.823030126488573E-2</v>
          </cell>
          <cell r="Q15">
            <v>-1.0553393116826373E-2</v>
          </cell>
          <cell r="R15">
            <v>-5.90439396174225E-3</v>
          </cell>
          <cell r="S15">
            <v>-6.5844967547030828E-2</v>
          </cell>
          <cell r="T15">
            <v>-6.6176104277557617E-3</v>
          </cell>
          <cell r="U15">
            <v>-3.2450583880545225E-2</v>
          </cell>
          <cell r="V15">
            <v>4.6418729836318531E-4</v>
          </cell>
          <cell r="W15">
            <v>4.6418729836318531E-4</v>
          </cell>
          <cell r="X15">
            <v>-5.2498569754179459E-3</v>
          </cell>
          <cell r="Y15">
            <v>-6.4737198375062711E-3</v>
          </cell>
          <cell r="Z15">
            <v>4.6418729836318531E-4</v>
          </cell>
          <cell r="AA15">
            <v>-1.4277252859335718E-2</v>
          </cell>
          <cell r="AB15">
            <v>-7.9082710733352126E-3</v>
          </cell>
          <cell r="AC15">
            <v>-7.3098860325603119E-3</v>
          </cell>
          <cell r="AD15">
            <v>-2.0506979945786236E-2</v>
          </cell>
        </row>
        <row r="19">
          <cell r="A19">
            <v>0.15447154610397118</v>
          </cell>
          <cell r="B19">
            <v>0.30507814304849612</v>
          </cell>
          <cell r="C19">
            <v>0.2985243442915857</v>
          </cell>
          <cell r="D19">
            <v>0.28541264164337982</v>
          </cell>
          <cell r="E19">
            <v>0.41113520741642195</v>
          </cell>
          <cell r="F19">
            <v>0.23986776449540409</v>
          </cell>
          <cell r="G19">
            <v>0.10316969877400115</v>
          </cell>
          <cell r="H19">
            <v>0.19819694152355272</v>
          </cell>
          <cell r="I19">
            <v>0.24604546740703537</v>
          </cell>
          <cell r="J19">
            <v>0.12945967823468341</v>
          </cell>
          <cell r="K19">
            <v>0.18089926532340525</v>
          </cell>
          <cell r="L19">
            <v>0.21811260304428498</v>
          </cell>
          <cell r="M19">
            <v>0.23656559159680854</v>
          </cell>
          <cell r="N19">
            <v>6.1659643440774632E-2</v>
          </cell>
          <cell r="O19">
            <v>0.11673002545170251</v>
          </cell>
          <cell r="P19">
            <v>0.13702283298075085</v>
          </cell>
          <cell r="Q19">
            <v>0.42254356612060734</v>
          </cell>
          <cell r="R19">
            <v>0.23656559159680854</v>
          </cell>
          <cell r="S19">
            <v>7.1002253792829387E-2</v>
          </cell>
          <cell r="T19">
            <v>5.8078011337095579E-2</v>
          </cell>
          <cell r="U19">
            <v>0.23496077848925481</v>
          </cell>
          <cell r="V19">
            <v>0.18089926532340525</v>
          </cell>
          <cell r="W19">
            <v>0.18089926532340525</v>
          </cell>
          <cell r="X19">
            <v>0.18538233836702495</v>
          </cell>
          <cell r="Y19">
            <v>9.0325373930207606E-2</v>
          </cell>
          <cell r="Z19">
            <v>0.18089926532340525</v>
          </cell>
          <cell r="AA19">
            <v>0.208492294889877</v>
          </cell>
          <cell r="AB19">
            <v>0.20082677769689775</v>
          </cell>
          <cell r="AC19">
            <v>7.2508889469337381E-2</v>
          </cell>
          <cell r="AD19">
            <v>0.36737308568533056</v>
          </cell>
        </row>
        <row r="20">
          <cell r="A20">
            <v>0.22145038198960809</v>
          </cell>
          <cell r="B20">
            <v>-0.2529446709099385</v>
          </cell>
          <cell r="C20">
            <v>7.321185911833053E-2</v>
          </cell>
          <cell r="D20">
            <v>0.18431344929719345</v>
          </cell>
          <cell r="E20">
            <v>5.8102234464326594E-2</v>
          </cell>
          <cell r="F20">
            <v>-0.16191148786389048</v>
          </cell>
          <cell r="G20">
            <v>-0.10465545070468513</v>
          </cell>
          <cell r="H20">
            <v>-0.23268831621127103</v>
          </cell>
          <cell r="I20">
            <v>-0.18526305127909706</v>
          </cell>
          <cell r="J20">
            <v>-0.16522700769270987</v>
          </cell>
          <cell r="K20">
            <v>0.26882147806000423</v>
          </cell>
          <cell r="L20">
            <v>0.17518871761385257</v>
          </cell>
          <cell r="M20">
            <v>0.20771654720797986</v>
          </cell>
          <cell r="N20">
            <v>-7.0880254325438499E-2</v>
          </cell>
          <cell r="O20">
            <v>-6.0767818652432692E-2</v>
          </cell>
          <cell r="P20">
            <v>-0.1497734725319548</v>
          </cell>
          <cell r="Q20">
            <v>-0.3780581936262557</v>
          </cell>
          <cell r="R20">
            <v>0.20771654720797986</v>
          </cell>
          <cell r="S20">
            <v>-8.8182701875296879E-2</v>
          </cell>
          <cell r="T20">
            <v>-6.5936516566802605E-2</v>
          </cell>
          <cell r="U20">
            <v>-0.32348304994166954</v>
          </cell>
          <cell r="V20">
            <v>0.26882147806000423</v>
          </cell>
          <cell r="W20">
            <v>0.26882147806000423</v>
          </cell>
          <cell r="X20">
            <v>-0.18842180224739166</v>
          </cell>
          <cell r="Y20">
            <v>-0.10487421106187683</v>
          </cell>
          <cell r="Z20">
            <v>0.26882147806000423</v>
          </cell>
          <cell r="AA20">
            <v>-0.21300242507275688</v>
          </cell>
          <cell r="AB20">
            <v>-0.12537719396053879</v>
          </cell>
          <cell r="AC20">
            <v>-8.8181442950557437E-2</v>
          </cell>
          <cell r="AD20">
            <v>-0.5419189136731738</v>
          </cell>
        </row>
        <row r="21">
          <cell r="A21">
            <v>-5.367008616617687E-3</v>
          </cell>
          <cell r="B21">
            <v>0.20363571242562106</v>
          </cell>
          <cell r="C21">
            <v>-5.0449367025520837E-2</v>
          </cell>
          <cell r="D21">
            <v>1.610028349117457E-2</v>
          </cell>
          <cell r="E21">
            <v>-0.14246095807393752</v>
          </cell>
          <cell r="F21">
            <v>0.56786517766246236</v>
          </cell>
          <cell r="G21">
            <v>-2.7044985245535794E-2</v>
          </cell>
          <cell r="H21">
            <v>0.23460892732631852</v>
          </cell>
          <cell r="I21">
            <v>0.11904251749543772</v>
          </cell>
          <cell r="J21">
            <v>9.870710825010412E-2</v>
          </cell>
          <cell r="K21">
            <v>-1.0680955806593354E-2</v>
          </cell>
          <cell r="L21">
            <v>3.6501828003914417E-2</v>
          </cell>
          <cell r="M21">
            <v>3.626398241043241E-2</v>
          </cell>
          <cell r="N21">
            <v>-0.11223516949896793</v>
          </cell>
          <cell r="O21">
            <v>-0.15093969436482274</v>
          </cell>
          <cell r="P21">
            <v>-5.8618893078524442E-2</v>
          </cell>
          <cell r="Q21">
            <v>-9.5867470737064669E-2</v>
          </cell>
          <cell r="R21">
            <v>3.626398241043241E-2</v>
          </cell>
          <cell r="S21">
            <v>8.7629966808731155E-2</v>
          </cell>
          <cell r="T21">
            <v>5.4084193923062504E-2</v>
          </cell>
          <cell r="U21">
            <v>0.63189702284015226</v>
          </cell>
          <cell r="V21">
            <v>-1.0680955806593354E-2</v>
          </cell>
          <cell r="W21">
            <v>-1.0680955806593354E-2</v>
          </cell>
          <cell r="X21">
            <v>-0.10132117234999527</v>
          </cell>
          <cell r="Y21">
            <v>-1.4663103085172085E-3</v>
          </cell>
          <cell r="Z21">
            <v>-1.0680955806593354E-2</v>
          </cell>
          <cell r="AA21">
            <v>1.9234856009942135E-2</v>
          </cell>
          <cell r="AB21">
            <v>0.18758031433280944</v>
          </cell>
          <cell r="AC21">
            <v>8.0865726741995575E-2</v>
          </cell>
          <cell r="AD21">
            <v>-0.56242967399759758</v>
          </cell>
        </row>
        <row r="22">
          <cell r="A22">
            <v>5.3575430706321189E-2</v>
          </cell>
          <cell r="B22">
            <v>-0.15376073840605986</v>
          </cell>
          <cell r="C22">
            <v>-0.14269604584317694</v>
          </cell>
          <cell r="D22">
            <v>0.11458033993728493</v>
          </cell>
          <cell r="E22">
            <v>-0.21879771042832916</v>
          </cell>
          <cell r="F22">
            <v>0.10751495516619707</v>
          </cell>
          <cell r="G22">
            <v>-3.5810374854550721E-2</v>
          </cell>
          <cell r="H22">
            <v>8.6888134630679348E-2</v>
          </cell>
          <cell r="I22">
            <v>2.1823432106858172E-2</v>
          </cell>
          <cell r="J22">
            <v>0.12607207639645082</v>
          </cell>
          <cell r="K22">
            <v>7.3594806074894784E-2</v>
          </cell>
          <cell r="L22">
            <v>8.1801823330410223E-2</v>
          </cell>
          <cell r="M22">
            <v>9.9653604478078237E-2</v>
          </cell>
          <cell r="N22">
            <v>-0.15690248698890166</v>
          </cell>
          <cell r="O22">
            <v>-0.21497036015523865</v>
          </cell>
          <cell r="P22">
            <v>-8.7974269487271425E-2</v>
          </cell>
          <cell r="Q22">
            <v>-0.53318805077168396</v>
          </cell>
          <cell r="R22">
            <v>9.9653604478078237E-2</v>
          </cell>
          <cell r="S22">
            <v>2.1944767726055116E-2</v>
          </cell>
          <cell r="T22">
            <v>3.050080485385092E-2</v>
          </cell>
          <cell r="U22">
            <v>0.32987169591681903</v>
          </cell>
          <cell r="V22">
            <v>7.3594806074894784E-2</v>
          </cell>
          <cell r="W22">
            <v>7.3594806074894784E-2</v>
          </cell>
          <cell r="X22">
            <v>-0.23923030352178443</v>
          </cell>
          <cell r="Y22">
            <v>-6.8916075390105261E-2</v>
          </cell>
          <cell r="Z22">
            <v>7.3594806074894784E-2</v>
          </cell>
          <cell r="AA22">
            <v>-0.16290086719087157</v>
          </cell>
          <cell r="AB22">
            <v>7.6761972847345261E-2</v>
          </cell>
          <cell r="AC22">
            <v>5.5024767115795454E-5</v>
          </cell>
          <cell r="AD22">
            <v>0.72037251152421233</v>
          </cell>
        </row>
        <row r="23">
          <cell r="A23">
            <v>3.0406337056120343E-2</v>
          </cell>
          <cell r="B23">
            <v>0.2570530950568275</v>
          </cell>
          <cell r="C23">
            <v>0.18735908677103386</v>
          </cell>
          <cell r="D23">
            <v>4.4868243978806198E-2</v>
          </cell>
          <cell r="E23">
            <v>-0.29253092686676879</v>
          </cell>
          <cell r="F23">
            <v>-0.63756722286951406</v>
          </cell>
          <cell r="G23">
            <v>8.1309623908131831E-2</v>
          </cell>
          <cell r="H23">
            <v>0.58539689230004022</v>
          </cell>
          <cell r="I23">
            <v>0.31147489805951223</v>
          </cell>
          <cell r="J23">
            <v>0.27138865036642945</v>
          </cell>
          <cell r="K23">
            <v>2.7968526260100789E-2</v>
          </cell>
          <cell r="L23">
            <v>3.2850706952450223E-2</v>
          </cell>
          <cell r="M23">
            <v>9.4169642886988841E-2</v>
          </cell>
          <cell r="N23">
            <v>-4.2853433375732594E-2</v>
          </cell>
          <cell r="O23">
            <v>3.2644906437754445E-3</v>
          </cell>
          <cell r="P23">
            <v>4.0239190907432762E-2</v>
          </cell>
          <cell r="Q23">
            <v>-1.2100189901987482E-2</v>
          </cell>
          <cell r="R23">
            <v>9.4169642886988841E-2</v>
          </cell>
          <cell r="S23">
            <v>9.3366992415864727E-2</v>
          </cell>
          <cell r="T23">
            <v>8.4531938739643833E-2</v>
          </cell>
          <cell r="U23">
            <v>0.15000101991620943</v>
          </cell>
          <cell r="V23">
            <v>2.7968526260100789E-2</v>
          </cell>
          <cell r="W23">
            <v>2.7968526260100789E-2</v>
          </cell>
          <cell r="X23">
            <v>-5.7995436991204886E-2</v>
          </cell>
          <cell r="Y23">
            <v>6.5563976531186202E-2</v>
          </cell>
          <cell r="Z23">
            <v>2.7968526260100789E-2</v>
          </cell>
          <cell r="AA23">
            <v>0.18237685787221064</v>
          </cell>
          <cell r="AB23">
            <v>6.0266839271641615E-2</v>
          </cell>
          <cell r="AC23">
            <v>0.12395863824758767</v>
          </cell>
          <cell r="AD23">
            <v>-9.1708793591999418E-2</v>
          </cell>
        </row>
      </sheetData>
      <sheetData sheetId="4">
        <row r="2">
          <cell r="B2">
            <v>3.2806431680969226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tabSelected="1" topLeftCell="B1" zoomScale="70" zoomScaleNormal="70" workbookViewId="0">
      <selection activeCell="W17" sqref="W17"/>
    </sheetView>
  </sheetViews>
  <sheetFormatPr defaultRowHeight="15" x14ac:dyDescent="0.25"/>
  <sheetData>
    <row r="1" spans="1:30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</row>
    <row r="2" spans="1:30" x14ac:dyDescent="0.25">
      <c r="A2" t="s">
        <v>4</v>
      </c>
      <c r="B2">
        <f>IF(SUMPRODUCT([1]vk!$A$3:$A$7,[1]vk!B3:B7)/(SQRT(SUMSQ([1]vk!$A$3:$A$7))*SQRT(SUMSQ([1]vk!B3:B7)))*5&gt;0,SUMPRODUCT([1]vk!$A$3:$A$7,[1]vk!B3:B7)/(SQRT(SUMSQ([1]vk!$A$3:$A$7))*SQRT(SUMSQ([1]vk!B3:B7)))*5,0)</f>
        <v>3.2806431680969226</v>
      </c>
      <c r="C2">
        <f>IF(SUMPRODUCT([1]vk!$A$3:$A$7,[1]vk!C3:C7)/(SQRT(SUMSQ([1]vk!$A$3:$A$7))*SQRT(SUMSQ([1]vk!C3:C7)))*5&gt;0,SUMPRODUCT([1]vk!$A$3:$A$7,[1]vk!C3:C7)/(SQRT(SUMSQ([1]vk!$A$3:$A$7))*SQRT(SUMSQ([1]vk!C3:C7)))*5,0)</f>
        <v>4.9821467332530727</v>
      </c>
      <c r="D2">
        <f>IF(SUMPRODUCT([1]vk!$A$3:$A$7,[1]vk!D3:D7)/(SQRT(SUMSQ([1]vk!$A$3:$A$7))*SQRT(SUMSQ([1]vk!D3:D7)))*5&gt;0,SUMPRODUCT([1]vk!$A$3:$A$7,[1]vk!D3:D7)/(SQRT(SUMSQ([1]vk!$A$3:$A$7))*SQRT(SUMSQ([1]vk!D3:D7)))*5,0)</f>
        <v>4.9213903025900327</v>
      </c>
      <c r="E2">
        <f>IF(SUMPRODUCT([1]vk!$A$3:$A$7,[1]vk!E3:E7)/(SQRT(SUMSQ([1]vk!$A$3:$A$7))*SQRT(SUMSQ([1]vk!E3:E7)))*5&gt;0,SUMPRODUCT([1]vk!$A$3:$A$7,[1]vk!E3:E7)/(SQRT(SUMSQ([1]vk!$A$3:$A$7))*SQRT(SUMSQ([1]vk!E3:E7)))*5,0)</f>
        <v>4.8747891858297727</v>
      </c>
      <c r="F2">
        <f>IF(SUMPRODUCT([1]vk!$A$3:$A$7,[1]vk!F3:F7)/(SQRT(SUMSQ([1]vk!$A$3:$A$7))*SQRT(SUMSQ([1]vk!F3:F7)))*5&gt;0,SUMPRODUCT([1]vk!$A$3:$A$7,[1]vk!F3:F7)/(SQRT(SUMSQ([1]vk!$A$3:$A$7))*SQRT(SUMSQ([1]vk!F3:F7)))*5,0)</f>
        <v>2.2216174091310918</v>
      </c>
      <c r="G2">
        <f>IF(SUMPRODUCT([1]vk!$A$3:$A$7,[1]vk!G3:G7)/(SQRT(SUMSQ([1]vk!$A$3:$A$7))*SQRT(SUMSQ([1]vk!G3:G7)))*5&gt;0,SUMPRODUCT([1]vk!$A$3:$A$7,[1]vk!G3:G7)/(SQRT(SUMSQ([1]vk!$A$3:$A$7))*SQRT(SUMSQ([1]vk!G3:G7)))*5,0)</f>
        <v>4.7161184738576782</v>
      </c>
      <c r="H2">
        <f>IF(SUMPRODUCT([1]vk!$A$3:$A$7,[1]vk!H3:H7)/(SQRT(SUMSQ([1]vk!$A$3:$A$7))*SQRT(SUMSQ([1]vk!H3:H7)))*5&gt;0,SUMPRODUCT([1]vk!$A$3:$A$7,[1]vk!H3:H7)/(SQRT(SUMSQ([1]vk!$A$3:$A$7))*SQRT(SUMSQ([1]vk!H3:H7)))*5,0)</f>
        <v>2.8793771565571009</v>
      </c>
      <c r="I2">
        <f>IF(SUMPRODUCT([1]vk!$A$3:$A$7,[1]vk!I3:I7)/(SQRT(SUMSQ([1]vk!$A$3:$A$7))*SQRT(SUMSQ([1]vk!I3:I7)))*5&gt;0,SUMPRODUCT([1]vk!$A$3:$A$7,[1]vk!I3:I7)/(SQRT(SUMSQ([1]vk!$A$3:$A$7))*SQRT(SUMSQ([1]vk!I3:I7)))*5,0)</f>
        <v>4.604634418742843</v>
      </c>
      <c r="J2">
        <f>IF(SUMPRODUCT([1]vk!$A$3:$A$7,[1]vk!J3:J7)/(SQRT(SUMSQ([1]vk!$A$3:$A$7))*SQRT(SUMSQ([1]vk!J3:J7)))*5&gt;0,SUMPRODUCT([1]vk!$A$3:$A$7,[1]vk!J3:J7)/(SQRT(SUMSQ([1]vk!$A$3:$A$7))*SQRT(SUMSQ([1]vk!J3:J7)))*5,0)</f>
        <v>5.6655797148043169E-2</v>
      </c>
      <c r="K2">
        <f>IF(SUMPRODUCT([1]vk!$A$3:$A$7,[1]vk!K3:K7)/(SQRT(SUMSQ([1]vk!$A$3:$A$7))*SQRT(SUMSQ([1]vk!K3:K7)))*5&gt;0,SUMPRODUCT([1]vk!$A$3:$A$7,[1]vk!K3:K7)/(SQRT(SUMSQ([1]vk!$A$3:$A$7))*SQRT(SUMSQ([1]vk!K3:K7)))*5,0)</f>
        <v>4.999185059753108</v>
      </c>
      <c r="L2">
        <f>IF(SUMPRODUCT([1]vk!$A$3:$A$7,[1]vk!L3:L7)/(SQRT(SUMSQ([1]vk!$A$3:$A$7))*SQRT(SUMSQ([1]vk!L3:L7)))*5&gt;0,SUMPRODUCT([1]vk!$A$3:$A$7,[1]vk!L3:L7)/(SQRT(SUMSQ([1]vk!$A$3:$A$7))*SQRT(SUMSQ([1]vk!L3:L7)))*5,0)</f>
        <v>4.9480657659901013</v>
      </c>
      <c r="M2">
        <f>IF(SUMPRODUCT([1]vk!$A$3:$A$7,[1]vk!M3:M7)/(SQRT(SUMSQ([1]vk!$A$3:$A$7))*SQRT(SUMSQ([1]vk!M3:M7)))*5&gt;0,SUMPRODUCT([1]vk!$A$3:$A$7,[1]vk!M3:M7)/(SQRT(SUMSQ([1]vk!$A$3:$A$7))*SQRT(SUMSQ([1]vk!M3:M7)))*5,0)</f>
        <v>4.9617522459800876</v>
      </c>
      <c r="N2">
        <f>IF(SUMPRODUCT([1]vk!$A$3:$A$7,[1]vk!N3:N7)/(SQRT(SUMSQ([1]vk!$A$3:$A$7))*SQRT(SUMSQ([1]vk!N3:N7)))*5&gt;0,SUMPRODUCT([1]vk!$A$3:$A$7,[1]vk!N3:N7)/(SQRT(SUMSQ([1]vk!$A$3:$A$7))*SQRT(SUMSQ([1]vk!N3:N7)))*5,0)</f>
        <v>4.7454997118671285</v>
      </c>
      <c r="O2">
        <f>IF(SUMPRODUCT([1]vk!$A$3:$A$7,[1]vk!O3:O7)/(SQRT(SUMSQ([1]vk!$A$3:$A$7))*SQRT(SUMSQ([1]vk!O3:O7)))*5&gt;0,SUMPRODUCT([1]vk!$A$3:$A$7,[1]vk!O3:O7)/(SQRT(SUMSQ([1]vk!$A$3:$A$7))*SQRT(SUMSQ([1]vk!O3:O7)))*5,0)</f>
        <v>4.6708709540347506</v>
      </c>
      <c r="P2">
        <f>IF(SUMPRODUCT([1]vk!$A$3:$A$7,[1]vk!P3:P7)/(SQRT(SUMSQ([1]vk!$A$3:$A$7))*SQRT(SUMSQ([1]vk!P3:P7)))*5&gt;0,SUMPRODUCT([1]vk!$A$3:$A$7,[1]vk!P3:P7)/(SQRT(SUMSQ([1]vk!$A$3:$A$7))*SQRT(SUMSQ([1]vk!P3:P7)))*5,0)</f>
        <v>3.9508205097601667</v>
      </c>
      <c r="Q2">
        <f>IF(SUMPRODUCT([1]vk!$A$3:$A$7,[1]vk!Q3:Q7)/(SQRT(SUMSQ([1]vk!$A$3:$A$7))*SQRT(SUMSQ([1]vk!Q3:Q7)))*5&gt;0,SUMPRODUCT([1]vk!$A$3:$A$7,[1]vk!Q3:Q7)/(SQRT(SUMSQ([1]vk!$A$3:$A$7))*SQRT(SUMSQ([1]vk!Q3:Q7)))*5,0)</f>
        <v>4.6801804265628695</v>
      </c>
      <c r="R2">
        <f>IF(SUMPRODUCT([1]vk!$A$3:$A$7,[1]vk!R3:R7)/(SQRT(SUMSQ([1]vk!$A$3:$A$7))*SQRT(SUMSQ([1]vk!R3:R7)))*5&gt;0,SUMPRODUCT([1]vk!$A$3:$A$7,[1]vk!R3:R7)/(SQRT(SUMSQ([1]vk!$A$3:$A$7))*SQRT(SUMSQ([1]vk!R3:R7)))*5,0)</f>
        <v>4.9617522459800876</v>
      </c>
      <c r="S2">
        <f>IF(SUMPRODUCT([1]vk!$A$3:$A$7,[1]vk!S3:S7)/(SQRT(SUMSQ([1]vk!$A$3:$A$7))*SQRT(SUMSQ([1]vk!S3:S7)))*5&gt;0,SUMPRODUCT([1]vk!$A$3:$A$7,[1]vk!S3:S7)/(SQRT(SUMSQ([1]vk!$A$3:$A$7))*SQRT(SUMSQ([1]vk!S3:S7)))*5,0)</f>
        <v>2.3502617744032279</v>
      </c>
      <c r="T2">
        <f>IF(SUMPRODUCT([1]vk!$A$3:$A$7,[1]vk!T3:T7)/(SQRT(SUMSQ([1]vk!$A$3:$A$7))*SQRT(SUMSQ([1]vk!T3:T7)))*5&gt;0,SUMPRODUCT([1]vk!$A$3:$A$7,[1]vk!T3:T7)/(SQRT(SUMSQ([1]vk!$A$3:$A$7))*SQRT(SUMSQ([1]vk!T3:T7)))*5,0)</f>
        <v>3.5546161221051302</v>
      </c>
      <c r="U2">
        <f>IF(SUMPRODUCT([1]vk!$A$3:$A$7,[1]vk!U3:U7)/(SQRT(SUMSQ([1]vk!$A$3:$A$7))*SQRT(SUMSQ([1]vk!U3:U7)))*5&gt;0,SUMPRODUCT([1]vk!$A$3:$A$7,[1]vk!U3:U7)/(SQRT(SUMSQ([1]vk!$A$3:$A$7))*SQRT(SUMSQ([1]vk!U3:U7)))*5,0)</f>
        <v>0</v>
      </c>
      <c r="V2">
        <f>IF(SUMPRODUCT([1]vk!$A$3:$A$7,[1]vk!V3:V7)/(SQRT(SUMSQ([1]vk!$A$3:$A$7))*SQRT(SUMSQ([1]vk!V3:V7)))*5&gt;0,SUMPRODUCT([1]vk!$A$3:$A$7,[1]vk!V3:V7)/(SQRT(SUMSQ([1]vk!$A$3:$A$7))*SQRT(SUMSQ([1]vk!V3:V7)))*5,0)</f>
        <v>4.999185059753108</v>
      </c>
      <c r="W2">
        <f>IF(SUMPRODUCT([1]vk!$A$3:$A$7,[1]vk!W3:W7)/(SQRT(SUMSQ([1]vk!$A$3:$A$7))*SQRT(SUMSQ([1]vk!W3:W7)))*5&gt;0,SUMPRODUCT([1]vk!$A$3:$A$7,[1]vk!W3:W7)/(SQRT(SUMSQ([1]vk!$A$3:$A$7))*SQRT(SUMSQ([1]vk!W3:W7)))*5,0)</f>
        <v>4.999185059753108</v>
      </c>
      <c r="X2">
        <f>IF(SUMPRODUCT([1]vk!$A$3:$A$7,[1]vk!X3:X7)/(SQRT(SUMSQ([1]vk!$A$3:$A$7))*SQRT(SUMSQ([1]vk!X3:X7)))*5&gt;0,SUMPRODUCT([1]vk!$A$3:$A$7,[1]vk!X3:X7)/(SQRT(SUMSQ([1]vk!$A$3:$A$7))*SQRT(SUMSQ([1]vk!X3:X7)))*5,0)</f>
        <v>4.6852655542948227</v>
      </c>
      <c r="Y2">
        <f>IF(SUMPRODUCT([1]vk!$A$3:$A$7,[1]vk!Y3:Y7)/(SQRT(SUMSQ([1]vk!$A$3:$A$7))*SQRT(SUMSQ([1]vk!Y3:Y7)))*5&gt;0,SUMPRODUCT([1]vk!$A$3:$A$7,[1]vk!Y3:Y7)/(SQRT(SUMSQ([1]vk!$A$3:$A$7))*SQRT(SUMSQ([1]vk!Y3:Y7)))*5,0)</f>
        <v>4.341047142087552</v>
      </c>
      <c r="Z2">
        <f>IF(SUMPRODUCT([1]vk!$A$3:$A$7,[1]vk!Z3:Z7)/(SQRT(SUMSQ([1]vk!$A$3:$A$7))*SQRT(SUMSQ([1]vk!Z3:Z7)))*5&gt;0,SUMPRODUCT([1]vk!$A$3:$A$7,[1]vk!Z3:Z7)/(SQRT(SUMSQ([1]vk!$A$3:$A$7))*SQRT(SUMSQ([1]vk!Z3:Z7)))*5,0)</f>
        <v>4.999185059753108</v>
      </c>
      <c r="AA2">
        <f>IF(SUMPRODUCT([1]vk!$A$3:$A$7,[1]vk!AA3:AA7)/(SQRT(SUMSQ([1]vk!$A$3:$A$7))*SQRT(SUMSQ([1]vk!AA3:AA7)))*5&gt;0,SUMPRODUCT([1]vk!$A$3:$A$7,[1]vk!AA3:AA7)/(SQRT(SUMSQ([1]vk!$A$3:$A$7))*SQRT(SUMSQ([1]vk!AA3:AA7)))*5,0)</f>
        <v>4.5630090523650848</v>
      </c>
      <c r="AB2">
        <f>IF(SUMPRODUCT([1]vk!$A$3:$A$7,[1]vk!AB3:AB7)/(SQRT(SUMSQ([1]vk!$A$3:$A$7))*SQRT(SUMSQ([1]vk!AB3:AB7)))*5&gt;0,SUMPRODUCT([1]vk!$A$3:$A$7,[1]vk!AB3:AB7)/(SQRT(SUMSQ([1]vk!$A$3:$A$7))*SQRT(SUMSQ([1]vk!AB3:AB7)))*5,0)</f>
        <v>4.0383751160546257</v>
      </c>
      <c r="AC2">
        <f>IF(SUMPRODUCT([1]vk!$A$3:$A$7,[1]vk!AC3:AC7)/(SQRT(SUMSQ([1]vk!$A$3:$A$7))*SQRT(SUMSQ([1]vk!AC3:AC7)))*5&gt;0,SUMPRODUCT([1]vk!$A$3:$A$7,[1]vk!AC3:AC7)/(SQRT(SUMSQ([1]vk!$A$3:$A$7))*SQRT(SUMSQ([1]vk!AC3:AC7)))*5,0)</f>
        <v>2.5920059893506164</v>
      </c>
      <c r="AD2">
        <f>IF(SUMPRODUCT([1]vk!$A$3:$A$7,[1]vk!AD3:AD7)/(SQRT(SUMSQ([1]vk!$A$3:$A$7))*SQRT(SUMSQ([1]vk!AD3:AD7)))*5&gt;0,SUMPRODUCT([1]vk!$A$3:$A$7,[1]vk!AD3:AD7)/(SQRT(SUMSQ([1]vk!$A$3:$A$7))*SQRT(SUMSQ([1]vk!AD3:AD7)))*5,0)</f>
        <v>0.69396536279133736</v>
      </c>
    </row>
    <row r="3" spans="1:30" x14ac:dyDescent="0.25">
      <c r="A3" t="s">
        <v>3</v>
      </c>
      <c r="B3">
        <f>IF(SUMPRODUCT([1]vk!$A$11:$A$15,[1]vk!B11:B15)/(SQRT(SUMSQ([1]vk!$A$11:$A$15))*SQRT(SUMSQ([1]vk!B11:B15)))*5&gt;0,SUMPRODUCT([1]vk!$A$11:$A$15,[1]vk!B11:B15)/(SQRT(SUMSQ([1]vk!$A$11:$A$15))*SQRT(SUMSQ([1]vk!B11:B15)))*5,0)</f>
        <v>1.3811784768854027</v>
      </c>
      <c r="C3">
        <f>IF(SUMPRODUCT([1]vk!$A$11:$A$15,[1]vk!C11:C15)/(SQRT(SUMSQ([1]vk!$A$11:$A$15))*SQRT(SUMSQ([1]vk!C11:C15)))*5&gt;0,SUMPRODUCT([1]vk!$A$11:$A$15,[1]vk!C11:C15)/(SQRT(SUMSQ([1]vk!$A$11:$A$15))*SQRT(SUMSQ([1]vk!C11:C15)))*5,0)</f>
        <v>4.9236559643309024</v>
      </c>
      <c r="D3">
        <f>IF(SUMPRODUCT([1]vk!$A$11:$A$15,[1]vk!D11:D15)/(SQRT(SUMSQ([1]vk!$A$11:$A$15))*SQRT(SUMSQ([1]vk!D11:D15)))*5&gt;0,SUMPRODUCT([1]vk!$A$11:$A$15,[1]vk!D11:D15)/(SQRT(SUMSQ([1]vk!$A$11:$A$15))*SQRT(SUMSQ([1]vk!D11:D15)))*5,0)</f>
        <v>4.5791607018772158</v>
      </c>
      <c r="E3">
        <f>IF(SUMPRODUCT([1]vk!$A$11:$A$15,[1]vk!E11:E15)/(SQRT(SUMSQ([1]vk!$A$11:$A$15))*SQRT(SUMSQ([1]vk!E11:E15)))*5&gt;0,SUMPRODUCT([1]vk!$A$11:$A$15,[1]vk!E11:E15)/(SQRT(SUMSQ([1]vk!$A$11:$A$15))*SQRT(SUMSQ([1]vk!E11:E15)))*5,0)</f>
        <v>4.5907396576358153</v>
      </c>
      <c r="F3">
        <f>IF(SUMPRODUCT([1]vk!$A$11:$A$15,[1]vk!F11:F15)/(SQRT(SUMSQ([1]vk!$A$11:$A$15))*SQRT(SUMSQ([1]vk!F11:F15)))*5&gt;0,SUMPRODUCT([1]vk!$A$11:$A$15,[1]vk!F11:F15)/(SQRT(SUMSQ([1]vk!$A$11:$A$15))*SQRT(SUMSQ([1]vk!F11:F15)))*5,0)</f>
        <v>3.5571500249357211</v>
      </c>
      <c r="G3">
        <f>IF(SUMPRODUCT([1]vk!$A$11:$A$15,[1]vk!G11:G15)/(SQRT(SUMSQ([1]vk!$A$11:$A$15))*SQRT(SUMSQ([1]vk!G11:G15)))*5&gt;0,SUMPRODUCT([1]vk!$A$11:$A$15,[1]vk!G11:G15)/(SQRT(SUMSQ([1]vk!$A$11:$A$15))*SQRT(SUMSQ([1]vk!G11:G15)))*5,0)</f>
        <v>3.9076527645132932</v>
      </c>
      <c r="H3">
        <f>IF(SUMPRODUCT([1]vk!$A$11:$A$15,[1]vk!H11:H15)/(SQRT(SUMSQ([1]vk!$A$11:$A$15))*SQRT(SUMSQ([1]vk!H11:H15)))*5&gt;0,SUMPRODUCT([1]vk!$A$11:$A$15,[1]vk!H11:H15)/(SQRT(SUMSQ([1]vk!$A$11:$A$15))*SQRT(SUMSQ([1]vk!H11:H15)))*5,0)</f>
        <v>1.9834420694904096</v>
      </c>
      <c r="I3">
        <f>IF(SUMPRODUCT([1]vk!$A$11:$A$15,[1]vk!I11:I15)/(SQRT(SUMSQ([1]vk!$A$11:$A$15))*SQRT(SUMSQ([1]vk!I11:I15)))*5&gt;0,SUMPRODUCT([1]vk!$A$11:$A$15,[1]vk!I11:I15)/(SQRT(SUMSQ([1]vk!$A$11:$A$15))*SQRT(SUMSQ([1]vk!I11:I15)))*5,0)</f>
        <v>4.1820787058564228</v>
      </c>
      <c r="J3">
        <f>IF(SUMPRODUCT([1]vk!$A$11:$A$15,[1]vk!J11:J15)/(SQRT(SUMSQ([1]vk!$A$11:$A$15))*SQRT(SUMSQ([1]vk!J11:J15)))*5&gt;0,SUMPRODUCT([1]vk!$A$11:$A$15,[1]vk!J11:J15)/(SQRT(SUMSQ([1]vk!$A$11:$A$15))*SQRT(SUMSQ([1]vk!J11:J15)))*5,0)</f>
        <v>0.12862865023127967</v>
      </c>
      <c r="K3">
        <f>IF(SUMPRODUCT([1]vk!$A$11:$A$15,[1]vk!K11:K15)/(SQRT(SUMSQ([1]vk!$A$11:$A$15))*SQRT(SUMSQ([1]vk!K11:K15)))*5&gt;0,SUMPRODUCT([1]vk!$A$11:$A$15,[1]vk!K11:K15)/(SQRT(SUMSQ([1]vk!$A$11:$A$15))*SQRT(SUMSQ([1]vk!K11:K15)))*5,0)</f>
        <v>4.9987886717787831</v>
      </c>
      <c r="L3">
        <f>IF(SUMPRODUCT([1]vk!$A$11:$A$15,[1]vk!L11:L15)/(SQRT(SUMSQ([1]vk!$A$11:$A$15))*SQRT(SUMSQ([1]vk!L11:L15)))*5&gt;0,SUMPRODUCT([1]vk!$A$11:$A$15,[1]vk!L11:L15)/(SQRT(SUMSQ([1]vk!$A$11:$A$15))*SQRT(SUMSQ([1]vk!L11:L15)))*5,0)</f>
        <v>4.7917567532744973</v>
      </c>
      <c r="M3">
        <f>IF(SUMPRODUCT([1]vk!$A$11:$A$15,[1]vk!M11:M15)/(SQRT(SUMSQ([1]vk!$A$11:$A$15))*SQRT(SUMSQ([1]vk!M11:M15)))*5&gt;0,SUMPRODUCT([1]vk!$A$11:$A$15,[1]vk!M11:M15)/(SQRT(SUMSQ([1]vk!$A$11:$A$15))*SQRT(SUMSQ([1]vk!M11:M15)))*5,0)</f>
        <v>4.7960415856736542</v>
      </c>
      <c r="N3">
        <f>IF(SUMPRODUCT([1]vk!$A$11:$A$15,[1]vk!N11:N15)/(SQRT(SUMSQ([1]vk!$A$11:$A$15))*SQRT(SUMSQ([1]vk!N11:N15)))*5&gt;0,SUMPRODUCT([1]vk!$A$11:$A$15,[1]vk!N11:N15)/(SQRT(SUMSQ([1]vk!$A$11:$A$15))*SQRT(SUMSQ([1]vk!N11:N15)))*5,0)</f>
        <v>4.4718073027132652</v>
      </c>
      <c r="O3">
        <f>IF(SUMPRODUCT([1]vk!$A$11:$A$15,[1]vk!O11:O15)/(SQRT(SUMSQ([1]vk!$A$11:$A$15))*SQRT(SUMSQ([1]vk!O11:O15)))*5&gt;0,SUMPRODUCT([1]vk!$A$11:$A$15,[1]vk!O11:O15)/(SQRT(SUMSQ([1]vk!$A$11:$A$15))*SQRT(SUMSQ([1]vk!O11:O15)))*5,0)</f>
        <v>3.7449688992445713</v>
      </c>
      <c r="P3">
        <f>IF(SUMPRODUCT([1]vk!$A$11:$A$15,[1]vk!P11:P15)/(SQRT(SUMSQ([1]vk!$A$11:$A$15))*SQRT(SUMSQ([1]vk!P11:P15)))*5&gt;0,SUMPRODUCT([1]vk!$A$11:$A$15,[1]vk!P11:P15)/(SQRT(SUMSQ([1]vk!$A$11:$A$15))*SQRT(SUMSQ([1]vk!P11:P15)))*5,0)</f>
        <v>2.8998675078776524</v>
      </c>
      <c r="Q3">
        <f>IF(SUMPRODUCT([1]vk!$A$11:$A$15,[1]vk!Q11:Q15)/(SQRT(SUMSQ([1]vk!$A$11:$A$15))*SQRT(SUMSQ([1]vk!Q11:Q15)))*5&gt;0,SUMPRODUCT([1]vk!$A$11:$A$15,[1]vk!Q11:Q15)/(SQRT(SUMSQ([1]vk!$A$11:$A$15))*SQRT(SUMSQ([1]vk!Q11:Q15)))*5,0)</f>
        <v>3.7429594840015219</v>
      </c>
      <c r="R3">
        <f>IF(SUMPRODUCT([1]vk!$A$11:$A$15,[1]vk!R11:R15)/(SQRT(SUMSQ([1]vk!$A$11:$A$15))*SQRT(SUMSQ([1]vk!R11:R15)))*5&gt;0,SUMPRODUCT([1]vk!$A$11:$A$15,[1]vk!R11:R15)/(SQRT(SUMSQ([1]vk!$A$11:$A$15))*SQRT(SUMSQ([1]vk!R11:R15)))*5,0)</f>
        <v>4.7960415856736542</v>
      </c>
      <c r="S3">
        <f>IF(SUMPRODUCT([1]vk!$A$11:$A$15,[1]vk!S11:S15)/(SQRT(SUMSQ([1]vk!$A$11:$A$15))*SQRT(SUMSQ([1]vk!S11:S15)))*5&gt;0,SUMPRODUCT([1]vk!$A$11:$A$15,[1]vk!S11:S15)/(SQRT(SUMSQ([1]vk!$A$11:$A$15))*SQRT(SUMSQ([1]vk!S11:S15)))*5,0)</f>
        <v>3.229768634644159</v>
      </c>
      <c r="T3">
        <f>IF(SUMPRODUCT([1]vk!$A$11:$A$15,[1]vk!T11:T15)/(SQRT(SUMSQ([1]vk!$A$11:$A$15))*SQRT(SUMSQ([1]vk!T11:T15)))*5&gt;0,SUMPRODUCT([1]vk!$A$11:$A$15,[1]vk!T11:T15)/(SQRT(SUMSQ([1]vk!$A$11:$A$15))*SQRT(SUMSQ([1]vk!T11:T15)))*5,0)</f>
        <v>3.4877056327033773</v>
      </c>
      <c r="U3">
        <f>IF(SUMPRODUCT([1]vk!$A$11:$A$15,[1]vk!U11:U15)/(SQRT(SUMSQ([1]vk!$A$11:$A$15))*SQRT(SUMSQ([1]vk!U11:U15)))*5&gt;0,SUMPRODUCT([1]vk!$A$11:$A$15,[1]vk!U11:U15)/(SQRT(SUMSQ([1]vk!$A$11:$A$15))*SQRT(SUMSQ([1]vk!U11:U15)))*5,0)</f>
        <v>0.16570419175839682</v>
      </c>
      <c r="V3">
        <f>IF(SUMPRODUCT([1]vk!$A$11:$A$15,[1]vk!V11:V15)/(SQRT(SUMSQ([1]vk!$A$11:$A$15))*SQRT(SUMSQ([1]vk!V11:V15)))*5&gt;0,SUMPRODUCT([1]vk!$A$11:$A$15,[1]vk!V11:V15)/(SQRT(SUMSQ([1]vk!$A$11:$A$15))*SQRT(SUMSQ([1]vk!V11:V15)))*5,0)</f>
        <v>4.9987886717787831</v>
      </c>
      <c r="W3">
        <f>IF(SUMPRODUCT([1]vk!$A$11:$A$15,[1]vk!W11:W15)/(SQRT(SUMSQ([1]vk!$A$11:$A$15))*SQRT(SUMSQ([1]vk!W11:W15)))*5&gt;0,SUMPRODUCT([1]vk!$A$11:$A$15,[1]vk!W11:W15)/(SQRT(SUMSQ([1]vk!$A$11:$A$15))*SQRT(SUMSQ([1]vk!W11:W15)))*5,0)</f>
        <v>4.9987886717787831</v>
      </c>
      <c r="X3">
        <f>IF(SUMPRODUCT([1]vk!$A$11:$A$15,[1]vk!X11:X15)/(SQRT(SUMSQ([1]vk!$A$11:$A$15))*SQRT(SUMSQ([1]vk!X11:X15)))*5&gt;0,SUMPRODUCT([1]vk!$A$11:$A$15,[1]vk!X11:X15)/(SQRT(SUMSQ([1]vk!$A$11:$A$15))*SQRT(SUMSQ([1]vk!X11:X15)))*5,0)</f>
        <v>4.5261674700654542</v>
      </c>
      <c r="Y3">
        <f>IF(SUMPRODUCT([1]vk!$A$11:$A$15,[1]vk!Y11:Y15)/(SQRT(SUMSQ([1]vk!$A$11:$A$15))*SQRT(SUMSQ([1]vk!Y11:Y15)))*5&gt;0,SUMPRODUCT([1]vk!$A$11:$A$15,[1]vk!Y11:Y15)/(SQRT(SUMSQ([1]vk!$A$11:$A$15))*SQRT(SUMSQ([1]vk!Y11:Y15)))*5,0)</f>
        <v>3.9074777665631717</v>
      </c>
      <c r="Z3">
        <f>IF(SUMPRODUCT([1]vk!$A$11:$A$15,[1]vk!Z11:Z15)/(SQRT(SUMSQ([1]vk!$A$11:$A$15))*SQRT(SUMSQ([1]vk!Z11:Z15)))*5&gt;0,SUMPRODUCT([1]vk!$A$11:$A$15,[1]vk!Z11:Z15)/(SQRT(SUMSQ([1]vk!$A$11:$A$15))*SQRT(SUMSQ([1]vk!Z11:Z15)))*5,0)</f>
        <v>4.9987886717787831</v>
      </c>
      <c r="AA3">
        <f>IF(SUMPRODUCT([1]vk!$A$11:$A$15,[1]vk!AA11:AA15)/(SQRT(SUMSQ([1]vk!$A$11:$A$15))*SQRT(SUMSQ([1]vk!AA11:AA15)))*5&gt;0,SUMPRODUCT([1]vk!$A$11:$A$15,[1]vk!AA11:AA15)/(SQRT(SUMSQ([1]vk!$A$11:$A$15))*SQRT(SUMSQ([1]vk!AA11:AA15)))*5,0)</f>
        <v>4.0831944426041398</v>
      </c>
      <c r="AB3">
        <f>IF(SUMPRODUCT([1]vk!$A$11:$A$15,[1]vk!AB11:AB15)/(SQRT(SUMSQ([1]vk!$A$11:$A$15))*SQRT(SUMSQ([1]vk!AB11:AB15)))*5&gt;0,SUMPRODUCT([1]vk!$A$11:$A$15,[1]vk!AB11:AB15)/(SQRT(SUMSQ([1]vk!$A$11:$A$15))*SQRT(SUMSQ([1]vk!AB11:AB15)))*5,0)</f>
        <v>3.8827051254293177</v>
      </c>
      <c r="AC3">
        <f>IF(SUMPRODUCT([1]vk!$A$11:$A$15,[1]vk!AC11:AC15)/(SQRT(SUMSQ([1]vk!$A$11:$A$15))*SQRT(SUMSQ([1]vk!AC11:AC15)))*5&gt;0,SUMPRODUCT([1]vk!$A$11:$A$15,[1]vk!AC11:AC15)/(SQRT(SUMSQ([1]vk!$A$11:$A$15))*SQRT(SUMSQ([1]vk!AC11:AC15)))*5,0)</f>
        <v>2.1432251472769512</v>
      </c>
      <c r="AD3">
        <f>IF(SUMPRODUCT([1]vk!$A$11:$A$15,[1]vk!AD11:AD15)/(SQRT(SUMSQ([1]vk!$A$11:$A$15))*SQRT(SUMSQ([1]vk!AD11:AD15)))*5&gt;0,SUMPRODUCT([1]vk!$A$11:$A$15,[1]vk!AD11:AD15)/(SQRT(SUMSQ([1]vk!$A$11:$A$15))*SQRT(SUMSQ([1]vk!AD11:AD15)))*5,0)</f>
        <v>0.3543221867101175</v>
      </c>
    </row>
    <row r="4" spans="1:30" x14ac:dyDescent="0.25">
      <c r="A4" t="s">
        <v>2</v>
      </c>
      <c r="B4">
        <f>IF(SUMPRODUCT([1]vk!$A$19:$A$23,[1]vk!B19:B23)/(SQRT(SUMSQ([1]vk!$A$19:$A$23))*SQRT(SUMSQ([1]vk!B19:B23)))*5&gt;0,SUMPRODUCT([1]vk!$A$19:$A$23,[1]vk!B19:B23)/(SQRT(SUMSQ([1]vk!$A$19:$A$23))*SQRT(SUMSQ([1]vk!B19:B23)))*5,0)</f>
        <v>0</v>
      </c>
      <c r="C4">
        <f>IF(SUMPRODUCT([1]vk!$A$19:$A$23,[1]vk!C19:C23)/(SQRT(SUMSQ([1]vk!$A$19:$A$23))*SQRT(SUMSQ([1]vk!C19:C23)))*5&gt;0,SUMPRODUCT([1]vk!$A$19:$A$23,[1]vk!C19:C23)/(SQRT(SUMSQ([1]vk!$A$19:$A$23))*SQRT(SUMSQ([1]vk!C19:C23)))*5,0)</f>
        <v>2.8035400363100029</v>
      </c>
      <c r="D4">
        <f>IF(SUMPRODUCT([1]vk!$A$19:$A$23,[1]vk!D19:D23)/(SQRT(SUMSQ([1]vk!$A$19:$A$23))*SQRT(SUMSQ([1]vk!D19:D23)))*5&gt;0,SUMPRODUCT([1]vk!$A$19:$A$23,[1]vk!D19:D23)/(SQRT(SUMSQ([1]vk!$A$19:$A$23))*SQRT(SUMSQ([1]vk!D19:D23)))*5,0)</f>
        <v>4.6072563414918752</v>
      </c>
      <c r="E4">
        <f>IF(SUMPRODUCT([1]vk!$A$19:$A$23,[1]vk!E19:E23)/(SQRT(SUMSQ([1]vk!$A$19:$A$23))*SQRT(SUMSQ([1]vk!E19:E23)))*5&gt;0,SUMPRODUCT([1]vk!$A$19:$A$23,[1]vk!E19:E23)/(SQRT(SUMSQ([1]vk!$A$19:$A$23))*SQRT(SUMSQ([1]vk!E19:E23)))*5,0)</f>
        <v>1.7865594544448817</v>
      </c>
      <c r="F4">
        <f>IF(SUMPRODUCT([1]vk!$A$19:$A$23,[1]vk!F19:F23)/(SQRT(SUMSQ([1]vk!$A$19:$A$23))*SQRT(SUMSQ([1]vk!F19:F23)))*5&gt;0,SUMPRODUCT([1]vk!$A$19:$A$23,[1]vk!F19:F23)/(SQRT(SUMSQ([1]vk!$A$19:$A$23))*SQRT(SUMSQ([1]vk!F19:F23)))*5,0)</f>
        <v>0</v>
      </c>
      <c r="G4">
        <f>IF(SUMPRODUCT([1]vk!$A$19:$A$23,[1]vk!G19:G23)/(SQRT(SUMSQ([1]vk!$A$19:$A$23))*SQRT(SUMSQ([1]vk!G19:G23)))*5&gt;0,SUMPRODUCT([1]vk!$A$19:$A$23,[1]vk!G19:G23)/(SQRT(SUMSQ([1]vk!$A$19:$A$23))*SQRT(SUMSQ([1]vk!G19:G23)))*5,0)</f>
        <v>0</v>
      </c>
      <c r="H4">
        <f>IF(SUMPRODUCT([1]vk!$A$19:$A$23,[1]vk!H19:H23)/(SQRT(SUMSQ([1]vk!$A$19:$A$23))*SQRT(SUMSQ([1]vk!H19:H23)))*5&gt;0,SUMPRODUCT([1]vk!$A$19:$A$23,[1]vk!H19:H23)/(SQRT(SUMSQ([1]vk!$A$19:$A$23))*SQRT(SUMSQ([1]vk!H19:H23)))*5,0)</f>
        <v>7.2227178389974202E-3</v>
      </c>
      <c r="I4">
        <f>IF(SUMPRODUCT([1]vk!$A$19:$A$23,[1]vk!I19:I23)/(SQRT(SUMSQ([1]vk!$A$19:$A$23))*SQRT(SUMSQ([1]vk!I19:I23)))*5&gt;0,SUMPRODUCT([1]vk!$A$19:$A$23,[1]vk!I19:I23)/(SQRT(SUMSQ([1]vk!$A$19:$A$23))*SQRT(SUMSQ([1]vk!I19:I23)))*5,0)</f>
        <v>0.27731076002566796</v>
      </c>
      <c r="J4">
        <f>IF(SUMPRODUCT([1]vk!$A$19:$A$23,[1]vk!J19:J23)/(SQRT(SUMSQ([1]vk!$A$19:$A$23))*SQRT(SUMSQ([1]vk!J19:J23)))*5&gt;0,SUMPRODUCT([1]vk!$A$19:$A$23,[1]vk!J19:J23)/(SQRT(SUMSQ([1]vk!$A$19:$A$23))*SQRT(SUMSQ([1]vk!J19:J23)))*5,0)</f>
        <v>0</v>
      </c>
      <c r="K4">
        <f>IF(SUMPRODUCT([1]vk!$A$19:$A$23,[1]vk!K19:K23)/(SQRT(SUMSQ([1]vk!$A$19:$A$23))*SQRT(SUMSQ([1]vk!K19:K23)))*5&gt;0,SUMPRODUCT([1]vk!$A$19:$A$23,[1]vk!K19:K23)/(SQRT(SUMSQ([1]vk!$A$19:$A$23))*SQRT(SUMSQ([1]vk!K19:K23)))*5,0)</f>
        <v>4.9953769821843199</v>
      </c>
      <c r="L4">
        <f>IF(SUMPRODUCT([1]vk!$A$19:$A$23,[1]vk!L19:L23)/(SQRT(SUMSQ([1]vk!$A$19:$A$23))*SQRT(SUMSQ([1]vk!L19:L23)))*5&gt;0,SUMPRODUCT([1]vk!$A$19:$A$23,[1]vk!L19:L23)/(SQRT(SUMSQ([1]vk!$A$19:$A$23))*SQRT(SUMSQ([1]vk!L19:L23)))*5,0)</f>
        <v>4.7434891969761788</v>
      </c>
      <c r="M4">
        <f>IF(SUMPRODUCT([1]vk!$A$19:$A$23,[1]vk!M19:M23)/(SQRT(SUMSQ([1]vk!$A$19:$A$23))*SQRT(SUMSQ([1]vk!M19:M23)))*5&gt;0,SUMPRODUCT([1]vk!$A$19:$A$23,[1]vk!M19:M23)/(SQRT(SUMSQ([1]vk!$A$19:$A$23))*SQRT(SUMSQ([1]vk!M19:M23)))*5,0)</f>
        <v>4.733744626056823</v>
      </c>
      <c r="N4">
        <f>IF(SUMPRODUCT([1]vk!$A$19:$A$23,[1]vk!N19:N23)/(SQRT(SUMSQ([1]vk!$A$19:$A$23))*SQRT(SUMSQ([1]vk!N19:N23)))*5&gt;0,SUMPRODUCT([1]vk!$A$19:$A$23,[1]vk!N19:N23)/(SQRT(SUMSQ([1]vk!$A$19:$A$23))*SQRT(SUMSQ([1]vk!N19:N23)))*5,0)</f>
        <v>0</v>
      </c>
      <c r="O4">
        <f>IF(SUMPRODUCT([1]vk!$A$19:$A$23,[1]vk!O19:O23)/(SQRT(SUMSQ([1]vk!$A$19:$A$23))*SQRT(SUMSQ([1]vk!O19:O23)))*5&gt;0,SUMPRODUCT([1]vk!$A$19:$A$23,[1]vk!O19:O23)/(SQRT(SUMSQ([1]vk!$A$19:$A$23))*SQRT(SUMSQ([1]vk!O19:O23)))*5,0)</f>
        <v>0</v>
      </c>
      <c r="P4">
        <f>IF(SUMPRODUCT([1]vk!$A$19:$A$23,[1]vk!P19:P23)/(SQRT(SUMSQ([1]vk!$A$19:$A$23))*SQRT(SUMSQ([1]vk!P19:P23)))*5&gt;0,SUMPRODUCT([1]vk!$A$19:$A$23,[1]vk!P19:P23)/(SQRT(SUMSQ([1]vk!$A$19:$A$23))*SQRT(SUMSQ([1]vk!P19:P23)))*5,0)</f>
        <v>0</v>
      </c>
      <c r="Q4">
        <f>IF(SUMPRODUCT([1]vk!$A$19:$A$23,[1]vk!Q19:Q23)/(SQRT(SUMSQ([1]vk!$A$19:$A$23))*SQRT(SUMSQ([1]vk!Q19:Q23)))*5&gt;0,SUMPRODUCT([1]vk!$A$19:$A$23,[1]vk!Q19:Q23)/(SQRT(SUMSQ([1]vk!$A$19:$A$23))*SQRT(SUMSQ([1]vk!Q19:Q23)))*5,0)</f>
        <v>0</v>
      </c>
      <c r="R4">
        <f>IF(SUMPRODUCT([1]vk!$A$19:$A$23,[1]vk!R19:R23)/(SQRT(SUMSQ([1]vk!$A$19:$A$23))*SQRT(SUMSQ([1]vk!R19:R23)))*5&gt;0,SUMPRODUCT([1]vk!$A$19:$A$23,[1]vk!R19:R23)/(SQRT(SUMSQ([1]vk!$A$19:$A$23))*SQRT(SUMSQ([1]vk!R19:R23)))*5,0)</f>
        <v>4.733744626056823</v>
      </c>
      <c r="S4">
        <f>IF(SUMPRODUCT([1]vk!$A$19:$A$23,[1]vk!S19:S23)/(SQRT(SUMSQ([1]vk!$A$19:$A$23))*SQRT(SUMSQ([1]vk!S19:S23)))*5&gt;0,SUMPRODUCT([1]vk!$A$19:$A$23,[1]vk!S19:S23)/(SQRT(SUMSQ([1]vk!$A$19:$A$23))*SQRT(SUMSQ([1]vk!S19:S23)))*5,0)</f>
        <v>0</v>
      </c>
      <c r="T4">
        <f>IF(SUMPRODUCT([1]vk!$A$19:$A$23,[1]vk!T19:T23)/(SQRT(SUMSQ([1]vk!$A$19:$A$23))*SQRT(SUMSQ([1]vk!T19:T23)))*5&gt;0,SUMPRODUCT([1]vk!$A$19:$A$23,[1]vk!T19:T23)/(SQRT(SUMSQ([1]vk!$A$19:$A$23))*SQRT(SUMSQ([1]vk!T19:T23)))*5,0)</f>
        <v>0</v>
      </c>
      <c r="U4">
        <f>IF(SUMPRODUCT([1]vk!$A$19:$A$23,[1]vk!U19:U23)/(SQRT(SUMSQ([1]vk!$A$19:$A$23))*SQRT(SUMSQ([1]vk!U19:U23)))*5&gt;0,SUMPRODUCT([1]vk!$A$19:$A$23,[1]vk!U19:U23)/(SQRT(SUMSQ([1]vk!$A$19:$A$23))*SQRT(SUMSQ([1]vk!U19:U23)))*5,0)</f>
        <v>0</v>
      </c>
      <c r="V4">
        <f>IF(SUMPRODUCT([1]vk!$A$19:$A$23,[1]vk!V19:V23)/(SQRT(SUMSQ([1]vk!$A$19:$A$23))*SQRT(SUMSQ([1]vk!V19:V23)))*5&gt;0,SUMPRODUCT([1]vk!$A$19:$A$23,[1]vk!V19:V23)/(SQRT(SUMSQ([1]vk!$A$19:$A$23))*SQRT(SUMSQ([1]vk!V19:V23)))*5,0)</f>
        <v>4.9953769821843199</v>
      </c>
      <c r="W4">
        <f>IF(SUMPRODUCT([1]vk!$A$19:$A$23,[1]vk!W19:W23)/(SQRT(SUMSQ([1]vk!$A$19:$A$23))*SQRT(SUMSQ([1]vk!W19:W23)))*5&gt;0,SUMPRODUCT([1]vk!$A$19:$A$23,[1]vk!W19:W23)/(SQRT(SUMSQ([1]vk!$A$19:$A$23))*SQRT(SUMSQ([1]vk!W19:W23)))*5,0)</f>
        <v>4.9953769821843199</v>
      </c>
      <c r="X4">
        <f>IF(SUMPRODUCT([1]vk!$A$19:$A$23,[1]vk!X19:X23)/(SQRT(SUMSQ([1]vk!$A$19:$A$23))*SQRT(SUMSQ([1]vk!X19:X23)))*5&gt;0,SUMPRODUCT([1]vk!$A$19:$A$23,[1]vk!X19:X23)/(SQRT(SUMSQ([1]vk!$A$19:$A$23))*SQRT(SUMSQ([1]vk!X19:X23)))*5,0)</f>
        <v>0</v>
      </c>
      <c r="Y4">
        <f>IF(SUMPRODUCT([1]vk!$A$19:$A$23,[1]vk!Y19:Y23)/(SQRT(SUMSQ([1]vk!$A$19:$A$23))*SQRT(SUMSQ([1]vk!Y19:Y23)))*5&gt;0,SUMPRODUCT([1]vk!$A$19:$A$23,[1]vk!Y19:Y23)/(SQRT(SUMSQ([1]vk!$A$19:$A$23))*SQRT(SUMSQ([1]vk!Y19:Y23)))*5,0)</f>
        <v>0</v>
      </c>
      <c r="Z4">
        <f>IF(SUMPRODUCT([1]vk!$A$19:$A$23,[1]vk!Z19:Z23)/(SQRT(SUMSQ([1]vk!$A$19:$A$23))*SQRT(SUMSQ([1]vk!Z19:Z23)))*5&gt;0,SUMPRODUCT([1]vk!$A$19:$A$23,[1]vk!Z19:Z23)/(SQRT(SUMSQ([1]vk!$A$19:$A$23))*SQRT(SUMSQ([1]vk!Z19:Z23)))*5,0)</f>
        <v>4.9953769821843199</v>
      </c>
      <c r="AA4">
        <f>IF(SUMPRODUCT([1]vk!$A$19:$A$23,[1]vk!AA19:AA23)/(SQRT(SUMSQ([1]vk!$A$19:$A$23))*SQRT(SUMSQ([1]vk!AA19:AA23)))*5&gt;0,SUMPRODUCT([1]vk!$A$19:$A$23,[1]vk!AA19:AA23)/(SQRT(SUMSQ([1]vk!$A$19:$A$23))*SQRT(SUMSQ([1]vk!AA19:AA23)))*5,0)</f>
        <v>0</v>
      </c>
      <c r="AB4">
        <f>IF(SUMPRODUCT([1]vk!$A$19:$A$23,[1]vk!AB19:AB23)/(SQRT(SUMSQ([1]vk!$A$19:$A$23))*SQRT(SUMSQ([1]vk!AB19:AB23)))*5&gt;0,SUMPRODUCT([1]vk!$A$19:$A$23,[1]vk!AB19:AB23)/(SQRT(SUMSQ([1]vk!$A$19:$A$23))*SQRT(SUMSQ([1]vk!AB19:AB23)))*5,0)</f>
        <v>0.46604526369449539</v>
      </c>
      <c r="AC4">
        <f>IF(SUMPRODUCT([1]vk!$A$19:$A$23,[1]vk!AC19:AC23)/(SQRT(SUMSQ([1]vk!$A$19:$A$23))*SQRT(SUMSQ([1]vk!AC19:AC23)))*5&gt;0,SUMPRODUCT([1]vk!$A$19:$A$23,[1]vk!AC19:AC23)/(SQRT(SUMSQ([1]vk!$A$19:$A$23))*SQRT(SUMSQ([1]vk!AC19:AC23)))*5,0)</f>
        <v>0</v>
      </c>
      <c r="AD4">
        <f>IF(SUMPRODUCT([1]vk!$A$19:$A$23,[1]vk!AD19:AD23)/(SQRT(SUMSQ([1]vk!$A$19:$A$23))*SQRT(SUMSQ([1]vk!AD19:AD23)))*5&gt;0,SUMPRODUCT([1]vk!$A$19:$A$23,[1]vk!AD19:AD23)/(SQRT(SUMSQ([1]vk!$A$19:$A$23))*SQRT(SUMSQ([1]vk!AD19:AD23)))*5,0)</f>
        <v>0</v>
      </c>
    </row>
    <row r="6" spans="1:30" x14ac:dyDescent="0.25">
      <c r="A6" t="s">
        <v>10</v>
      </c>
      <c r="B6">
        <v>3.5</v>
      </c>
      <c r="C6">
        <v>5</v>
      </c>
      <c r="D6">
        <v>4</v>
      </c>
      <c r="E6">
        <v>5</v>
      </c>
      <c r="F6">
        <v>3</v>
      </c>
      <c r="G6">
        <v>2</v>
      </c>
      <c r="H6">
        <v>2.5</v>
      </c>
      <c r="I6">
        <v>5</v>
      </c>
      <c r="J6">
        <v>3.5</v>
      </c>
      <c r="K6">
        <v>5</v>
      </c>
      <c r="L6">
        <v>5</v>
      </c>
      <c r="M6">
        <v>5</v>
      </c>
      <c r="N6">
        <v>2</v>
      </c>
      <c r="O6">
        <v>4.5</v>
      </c>
      <c r="P6">
        <v>2</v>
      </c>
      <c r="Q6">
        <v>4.5</v>
      </c>
      <c r="R6">
        <v>5</v>
      </c>
      <c r="S6">
        <v>2</v>
      </c>
      <c r="T6">
        <v>2</v>
      </c>
      <c r="U6">
        <v>2.5</v>
      </c>
      <c r="V6">
        <v>5</v>
      </c>
      <c r="W6">
        <v>5</v>
      </c>
      <c r="X6">
        <v>1.5</v>
      </c>
      <c r="Y6">
        <v>2.5</v>
      </c>
      <c r="Z6">
        <v>5</v>
      </c>
      <c r="AA6">
        <v>2</v>
      </c>
      <c r="AB6">
        <v>3</v>
      </c>
      <c r="AC6">
        <v>3</v>
      </c>
      <c r="AD6">
        <v>2.5</v>
      </c>
    </row>
    <row r="8" spans="1:30" x14ac:dyDescent="0.25">
      <c r="A8" t="s">
        <v>5</v>
      </c>
    </row>
    <row r="9" spans="1:30" x14ac:dyDescent="0.25">
      <c r="A9" t="s">
        <v>4</v>
      </c>
      <c r="B9">
        <f>ABS(B$6-B2)</f>
        <v>0.21935683190307742</v>
      </c>
      <c r="C9">
        <f>ABS(C$6-C2)</f>
        <v>1.7853266746927332E-2</v>
      </c>
      <c r="D9">
        <f>ABS(D$6-D2)</f>
        <v>0.92139030259003274</v>
      </c>
      <c r="E9">
        <f>ABS(E$6-E2)</f>
        <v>0.12521081417022728</v>
      </c>
      <c r="F9">
        <f>ABS(F$6-F2)</f>
        <v>0.77838259086890815</v>
      </c>
      <c r="G9">
        <f>ABS(G$6-G2)</f>
        <v>2.7161184738576782</v>
      </c>
      <c r="H9">
        <f>ABS(H$6-H2)</f>
        <v>0.37937715655710091</v>
      </c>
      <c r="I9">
        <f>ABS(I$6-I2)</f>
        <v>0.39536558125715704</v>
      </c>
      <c r="J9">
        <f>ABS(J$6-J2)</f>
        <v>3.4433442028519567</v>
      </c>
      <c r="K9">
        <f>ABS(K$6-K2)</f>
        <v>8.1494024689199307E-4</v>
      </c>
      <c r="L9">
        <f>ABS(L$6-L2)</f>
        <v>5.1934234009898717E-2</v>
      </c>
      <c r="M9">
        <f>ABS(M$6-M2)</f>
        <v>3.8247754019912428E-2</v>
      </c>
      <c r="N9">
        <f>ABS(N$6-N2)</f>
        <v>2.7454997118671285</v>
      </c>
      <c r="O9">
        <f>ABS(O$6-O2)</f>
        <v>0.17087095403475061</v>
      </c>
      <c r="P9">
        <f>ABS(P$6-P2)</f>
        <v>1.9508205097601667</v>
      </c>
      <c r="Q9">
        <f>ABS(Q$6-Q2)</f>
        <v>0.18018042656286948</v>
      </c>
      <c r="R9">
        <f>ABS(R$6-R2)</f>
        <v>3.8247754019912428E-2</v>
      </c>
      <c r="S9">
        <f>ABS(S$6-S2)</f>
        <v>0.35026177440322792</v>
      </c>
      <c r="T9">
        <f>ABS(T$6-T2)</f>
        <v>1.5546161221051302</v>
      </c>
      <c r="U9">
        <f>ABS(U$6-U2)</f>
        <v>2.5</v>
      </c>
      <c r="V9">
        <f>ABS(V$6-V2)</f>
        <v>8.1494024689199307E-4</v>
      </c>
      <c r="W9">
        <f>ABS(W$6-W2)</f>
        <v>8.1494024689199307E-4</v>
      </c>
      <c r="X9">
        <f>ABS(X$6-X2)</f>
        <v>3.1852655542948227</v>
      </c>
      <c r="Y9">
        <f>ABS(Y$6-Y2)</f>
        <v>1.841047142087552</v>
      </c>
      <c r="Z9">
        <f>ABS(Z$6-Z2)</f>
        <v>8.1494024689199307E-4</v>
      </c>
      <c r="AA9">
        <f>ABS(AA$6-AA2)</f>
        <v>2.5630090523650848</v>
      </c>
      <c r="AB9">
        <f>ABS(AB$6-AB2)</f>
        <v>1.0383751160546257</v>
      </c>
      <c r="AC9">
        <f>ABS(AC$6-AC2)</f>
        <v>0.40799401064938356</v>
      </c>
      <c r="AD9">
        <f>ABS(AD$6-AD2)</f>
        <v>1.8060346372086626</v>
      </c>
    </row>
    <row r="10" spans="1:30" x14ac:dyDescent="0.25">
      <c r="A10" t="s">
        <v>3</v>
      </c>
      <c r="B10">
        <f>ABS(B$6-B3)</f>
        <v>2.1188215231145975</v>
      </c>
      <c r="C10">
        <f>ABS(C$6-C3)</f>
        <v>7.6344035669097643E-2</v>
      </c>
      <c r="D10">
        <f>ABS(D$6-D3)</f>
        <v>0.5791607018772158</v>
      </c>
      <c r="E10">
        <f>ABS(E$6-E3)</f>
        <v>0.40926034236418474</v>
      </c>
      <c r="F10">
        <f>ABS(F$6-F3)</f>
        <v>0.55715002493572108</v>
      </c>
      <c r="G10">
        <f>ABS(G$6-G3)</f>
        <v>1.9076527645132932</v>
      </c>
      <c r="H10">
        <f>ABS(H$6-H3)</f>
        <v>0.51655793050959042</v>
      </c>
      <c r="I10">
        <f>ABS(I$6-I3)</f>
        <v>0.81792129414357717</v>
      </c>
      <c r="J10">
        <f>ABS(J$6-J3)</f>
        <v>3.3713713497687205</v>
      </c>
      <c r="K10">
        <f>ABS(K$6-K3)</f>
        <v>1.2113282212169452E-3</v>
      </c>
      <c r="L10">
        <f>ABS(L$6-L3)</f>
        <v>0.20824324672550265</v>
      </c>
      <c r="M10">
        <f>ABS(M$6-M3)</f>
        <v>0.20395841432634576</v>
      </c>
      <c r="N10">
        <f>ABS(N$6-N3)</f>
        <v>2.4718073027132652</v>
      </c>
      <c r="O10">
        <f>ABS(O$6-O3)</f>
        <v>0.75503110075542867</v>
      </c>
      <c r="P10">
        <f>ABS(P$6-P3)</f>
        <v>0.89986750787765235</v>
      </c>
      <c r="Q10">
        <f>ABS(Q$6-Q3)</f>
        <v>0.7570405159984781</v>
      </c>
      <c r="R10">
        <f>ABS(R$6-R3)</f>
        <v>0.20395841432634576</v>
      </c>
      <c r="S10">
        <f>ABS(S$6-S3)</f>
        <v>1.229768634644159</v>
      </c>
      <c r="T10">
        <f>ABS(T$6-T3)</f>
        <v>1.4877056327033773</v>
      </c>
      <c r="U10">
        <f>ABS(U$6-U3)</f>
        <v>2.334295808241603</v>
      </c>
      <c r="V10">
        <f>ABS(V$6-V3)</f>
        <v>1.2113282212169452E-3</v>
      </c>
      <c r="W10">
        <f>ABS(W$6-W3)</f>
        <v>1.2113282212169452E-3</v>
      </c>
      <c r="X10">
        <f>ABS(X$6-X3)</f>
        <v>3.0261674700654542</v>
      </c>
      <c r="Y10">
        <f>ABS(Y$6-Y3)</f>
        <v>1.4074777665631717</v>
      </c>
      <c r="Z10">
        <f>ABS(Z$6-Z3)</f>
        <v>1.2113282212169452E-3</v>
      </c>
      <c r="AA10">
        <f>ABS(AA$6-AA3)</f>
        <v>2.0831944426041398</v>
      </c>
      <c r="AB10">
        <f>ABS(AB$6-AB3)</f>
        <v>0.88270512542931767</v>
      </c>
      <c r="AC10">
        <f>ABS(AC$6-AC3)</f>
        <v>0.85677485272304876</v>
      </c>
      <c r="AD10">
        <f>ABS(AD$6-AD3)</f>
        <v>2.1456778132898826</v>
      </c>
    </row>
    <row r="11" spans="1:30" x14ac:dyDescent="0.25">
      <c r="A11" t="s">
        <v>2</v>
      </c>
      <c r="B11">
        <f>ABS(B$6-B4)</f>
        <v>3.5</v>
      </c>
      <c r="C11">
        <f>ABS(C$6-C4)</f>
        <v>2.1964599636899971</v>
      </c>
      <c r="D11">
        <f>ABS(D$6-D4)</f>
        <v>0.60725634149187524</v>
      </c>
      <c r="E11">
        <f>ABS(E$6-E4)</f>
        <v>3.2134405455551183</v>
      </c>
      <c r="F11">
        <f>ABS(F$6-F4)</f>
        <v>3</v>
      </c>
      <c r="G11">
        <f>ABS(G$6-G4)</f>
        <v>2</v>
      </c>
      <c r="H11">
        <f>ABS(H$6-H4)</f>
        <v>2.4927772821610024</v>
      </c>
      <c r="I11">
        <f>ABS(I$6-I4)</f>
        <v>4.7226892399743319</v>
      </c>
      <c r="J11">
        <f>ABS(J$6-J4)</f>
        <v>3.5</v>
      </c>
      <c r="K11">
        <f>ABS(K$6-K4)</f>
        <v>4.6230178156800861E-3</v>
      </c>
      <c r="L11">
        <f>ABS(L$6-L4)</f>
        <v>0.25651080302382123</v>
      </c>
      <c r="M11">
        <f>ABS(M$6-M4)</f>
        <v>0.266255373943177</v>
      </c>
      <c r="N11">
        <f>ABS(N$6-N4)</f>
        <v>2</v>
      </c>
      <c r="O11">
        <f>ABS(O$6-O4)</f>
        <v>4.5</v>
      </c>
      <c r="P11">
        <f>ABS(P$6-P4)</f>
        <v>2</v>
      </c>
      <c r="Q11">
        <f>ABS(Q$6-Q4)</f>
        <v>4.5</v>
      </c>
      <c r="R11">
        <f>ABS(R$6-R4)</f>
        <v>0.266255373943177</v>
      </c>
      <c r="S11">
        <f>ABS(S$6-S4)</f>
        <v>2</v>
      </c>
      <c r="T11">
        <f>ABS(T$6-T4)</f>
        <v>2</v>
      </c>
      <c r="U11">
        <f>ABS(U$6-U4)</f>
        <v>2.5</v>
      </c>
      <c r="V11">
        <f>ABS(V$6-V4)</f>
        <v>4.6230178156800861E-3</v>
      </c>
      <c r="W11">
        <f>ABS(W$6-W4)</f>
        <v>4.6230178156800861E-3</v>
      </c>
      <c r="X11">
        <f>ABS(X$6-X4)</f>
        <v>1.5</v>
      </c>
      <c r="Y11">
        <f>ABS(Y$6-Y4)</f>
        <v>2.5</v>
      </c>
      <c r="Z11">
        <f>ABS(Z$6-Z4)</f>
        <v>4.6230178156800861E-3</v>
      </c>
      <c r="AA11">
        <f>ABS(AA$6-AA4)</f>
        <v>2</v>
      </c>
      <c r="AB11">
        <f>ABS(AB$6-AB4)</f>
        <v>2.5339547363055046</v>
      </c>
      <c r="AC11">
        <f>ABS(AC$6-AC4)</f>
        <v>3</v>
      </c>
      <c r="AD11">
        <f>ABS(AD$6-AD4)</f>
        <v>2.5</v>
      </c>
    </row>
    <row r="13" spans="1:30" x14ac:dyDescent="0.25">
      <c r="B13" t="s">
        <v>4</v>
      </c>
      <c r="C13" t="s">
        <v>3</v>
      </c>
      <c r="D13" t="s">
        <v>2</v>
      </c>
    </row>
    <row r="14" spans="1:30" x14ac:dyDescent="0.25">
      <c r="A14" t="s">
        <v>1</v>
      </c>
      <c r="B14">
        <f>AVERAGE(B9:AD9)</f>
        <v>1.0145539219046125</v>
      </c>
      <c r="C14">
        <f>AVERAGE(B10:AD10)</f>
        <v>1.0797503216816564</v>
      </c>
      <c r="D14">
        <f>AVERAGE(B11:AD11)</f>
        <v>2.0542790252189906</v>
      </c>
    </row>
    <row r="15" spans="1:30" x14ac:dyDescent="0.25">
      <c r="A15" t="s">
        <v>0</v>
      </c>
      <c r="B15">
        <f>PEARSON(B6:AD6,B2:AD2)</f>
        <v>0.44368813562740628</v>
      </c>
      <c r="C15">
        <f>PEARSON(B6:AD6,B3:AD3)</f>
        <v>0.45822152253047965</v>
      </c>
      <c r="D15">
        <f>PEARSON(B6:AD6,B4:AD4)</f>
        <v>0.74952560700115645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U2" sqref="A1:XFD1048576"/>
    </sheetView>
  </sheetViews>
  <sheetFormatPr defaultRowHeight="15" x14ac:dyDescent="0.25"/>
  <sheetData>
    <row r="1" spans="1:19" x14ac:dyDescent="0.25">
      <c r="A1" s="3" t="s">
        <v>6</v>
      </c>
      <c r="B1" s="3"/>
      <c r="C1" s="3"/>
      <c r="D1" s="3"/>
      <c r="F1" s="3" t="s">
        <v>7</v>
      </c>
      <c r="G1" s="3"/>
      <c r="H1" s="3"/>
      <c r="I1" s="3"/>
      <c r="K1" s="3" t="s">
        <v>8</v>
      </c>
      <c r="L1" s="3"/>
      <c r="M1" s="3"/>
      <c r="N1" s="3"/>
      <c r="P1" s="3" t="s">
        <v>9</v>
      </c>
      <c r="Q1" s="3"/>
      <c r="R1" s="3"/>
      <c r="S1" s="3"/>
    </row>
    <row r="2" spans="1:19" x14ac:dyDescent="0.25">
      <c r="A2" s="1" t="s">
        <v>10</v>
      </c>
      <c r="B2" s="1" t="s">
        <v>4</v>
      </c>
      <c r="C2" s="1" t="s">
        <v>3</v>
      </c>
      <c r="D2" s="1" t="s">
        <v>2</v>
      </c>
      <c r="F2" s="1" t="s">
        <v>10</v>
      </c>
      <c r="G2" s="1" t="s">
        <v>4</v>
      </c>
      <c r="H2" s="1" t="s">
        <v>3</v>
      </c>
      <c r="I2" s="1" t="s">
        <v>2</v>
      </c>
      <c r="K2" s="1" t="s">
        <v>10</v>
      </c>
      <c r="L2" s="1" t="s">
        <v>4</v>
      </c>
      <c r="M2" s="1" t="s">
        <v>3</v>
      </c>
      <c r="N2" s="1" t="s">
        <v>2</v>
      </c>
      <c r="P2" s="1" t="s">
        <v>10</v>
      </c>
      <c r="Q2" s="1" t="s">
        <v>4</v>
      </c>
      <c r="R2" s="1" t="s">
        <v>3</v>
      </c>
      <c r="S2" s="1" t="s">
        <v>2</v>
      </c>
    </row>
    <row r="3" spans="1:19" x14ac:dyDescent="0.25">
      <c r="A3">
        <v>5</v>
      </c>
      <c r="B3">
        <v>5</v>
      </c>
      <c r="C3">
        <v>0</v>
      </c>
      <c r="D3">
        <v>0</v>
      </c>
      <c r="F3">
        <v>5</v>
      </c>
      <c r="G3">
        <v>2.5</v>
      </c>
      <c r="H3">
        <v>0</v>
      </c>
      <c r="I3">
        <v>0</v>
      </c>
      <c r="K3">
        <v>4</v>
      </c>
      <c r="L3">
        <v>3</v>
      </c>
      <c r="M3">
        <v>1</v>
      </c>
      <c r="N3">
        <v>0</v>
      </c>
      <c r="P3">
        <v>3.5</v>
      </c>
      <c r="Q3">
        <v>3.5</v>
      </c>
      <c r="R3">
        <v>1.5</v>
      </c>
      <c r="S3">
        <v>0</v>
      </c>
    </row>
    <row r="4" spans="1:19" x14ac:dyDescent="0.25">
      <c r="A4">
        <v>5</v>
      </c>
      <c r="B4">
        <v>5</v>
      </c>
      <c r="C4">
        <v>5</v>
      </c>
      <c r="D4">
        <v>5</v>
      </c>
      <c r="F4">
        <v>5</v>
      </c>
      <c r="G4">
        <v>5</v>
      </c>
      <c r="H4">
        <v>5</v>
      </c>
      <c r="I4">
        <v>2.5</v>
      </c>
      <c r="K4">
        <v>5</v>
      </c>
      <c r="L4">
        <v>5</v>
      </c>
      <c r="M4">
        <v>5</v>
      </c>
      <c r="N4">
        <v>3</v>
      </c>
      <c r="P4">
        <v>5</v>
      </c>
      <c r="Q4">
        <v>5</v>
      </c>
      <c r="R4">
        <v>5</v>
      </c>
      <c r="S4">
        <v>3</v>
      </c>
    </row>
    <row r="5" spans="1:19" x14ac:dyDescent="0.25">
      <c r="A5">
        <v>5</v>
      </c>
      <c r="B5">
        <v>5</v>
      </c>
      <c r="C5">
        <v>5</v>
      </c>
      <c r="D5">
        <v>5</v>
      </c>
      <c r="F5">
        <v>5</v>
      </c>
      <c r="G5">
        <v>5</v>
      </c>
      <c r="H5">
        <v>5</v>
      </c>
      <c r="I5">
        <v>5</v>
      </c>
      <c r="K5">
        <v>4</v>
      </c>
      <c r="L5">
        <v>5</v>
      </c>
      <c r="M5">
        <v>5</v>
      </c>
      <c r="N5">
        <v>5</v>
      </c>
      <c r="P5">
        <v>4</v>
      </c>
      <c r="Q5">
        <v>5</v>
      </c>
      <c r="R5">
        <v>4.5</v>
      </c>
      <c r="S5">
        <v>4.5</v>
      </c>
    </row>
    <row r="6" spans="1:19" x14ac:dyDescent="0.25">
      <c r="A6">
        <v>5</v>
      </c>
      <c r="B6">
        <v>5</v>
      </c>
      <c r="C6">
        <v>5</v>
      </c>
      <c r="D6">
        <v>0</v>
      </c>
      <c r="F6">
        <v>5</v>
      </c>
      <c r="G6">
        <v>5</v>
      </c>
      <c r="H6">
        <v>5</v>
      </c>
      <c r="I6">
        <v>2.5</v>
      </c>
      <c r="K6">
        <v>5</v>
      </c>
      <c r="L6">
        <v>5</v>
      </c>
      <c r="M6">
        <v>5</v>
      </c>
      <c r="N6">
        <v>2</v>
      </c>
      <c r="P6">
        <v>5</v>
      </c>
      <c r="Q6">
        <v>5</v>
      </c>
      <c r="R6">
        <v>4.5</v>
      </c>
      <c r="S6">
        <v>2</v>
      </c>
    </row>
    <row r="7" spans="1:19" x14ac:dyDescent="0.25">
      <c r="A7">
        <v>5</v>
      </c>
      <c r="B7">
        <v>0</v>
      </c>
      <c r="C7">
        <v>5</v>
      </c>
      <c r="D7">
        <v>0</v>
      </c>
      <c r="F7">
        <v>2.5</v>
      </c>
      <c r="G7">
        <v>2.5</v>
      </c>
      <c r="H7">
        <v>5</v>
      </c>
      <c r="I7">
        <v>0</v>
      </c>
      <c r="K7">
        <v>3</v>
      </c>
      <c r="L7">
        <v>2</v>
      </c>
      <c r="M7">
        <v>4</v>
      </c>
      <c r="N7">
        <v>0</v>
      </c>
      <c r="P7">
        <v>3</v>
      </c>
      <c r="Q7">
        <v>2</v>
      </c>
      <c r="R7">
        <v>3.5</v>
      </c>
      <c r="S7">
        <v>0</v>
      </c>
    </row>
    <row r="8" spans="1:19" x14ac:dyDescent="0.25">
      <c r="A8">
        <v>0</v>
      </c>
      <c r="B8">
        <v>5</v>
      </c>
      <c r="C8">
        <v>5</v>
      </c>
      <c r="D8">
        <v>0</v>
      </c>
      <c r="F8">
        <v>2.5</v>
      </c>
      <c r="G8">
        <v>5</v>
      </c>
      <c r="H8">
        <v>5</v>
      </c>
      <c r="I8">
        <v>0</v>
      </c>
      <c r="K8">
        <v>2</v>
      </c>
      <c r="L8">
        <v>5</v>
      </c>
      <c r="M8">
        <v>4</v>
      </c>
      <c r="N8">
        <v>0</v>
      </c>
      <c r="P8">
        <v>2</v>
      </c>
      <c r="Q8">
        <v>4.5</v>
      </c>
      <c r="R8">
        <v>4</v>
      </c>
      <c r="S8">
        <v>0</v>
      </c>
    </row>
    <row r="9" spans="1:19" x14ac:dyDescent="0.25">
      <c r="A9">
        <v>5</v>
      </c>
      <c r="B9">
        <v>5</v>
      </c>
      <c r="C9">
        <v>0</v>
      </c>
      <c r="D9">
        <v>0</v>
      </c>
      <c r="F9">
        <v>2.5</v>
      </c>
      <c r="G9">
        <v>2.5</v>
      </c>
      <c r="H9">
        <v>2.5</v>
      </c>
      <c r="I9">
        <v>0</v>
      </c>
      <c r="K9">
        <v>3</v>
      </c>
      <c r="L9">
        <v>3</v>
      </c>
      <c r="M9">
        <v>2</v>
      </c>
      <c r="N9">
        <v>0</v>
      </c>
      <c r="P9">
        <v>2.5</v>
      </c>
      <c r="Q9">
        <v>3</v>
      </c>
      <c r="R9">
        <v>2</v>
      </c>
      <c r="S9">
        <v>0</v>
      </c>
    </row>
    <row r="10" spans="1:19" x14ac:dyDescent="0.25">
      <c r="A10">
        <v>5</v>
      </c>
      <c r="B10">
        <v>5</v>
      </c>
      <c r="C10">
        <v>5</v>
      </c>
      <c r="D10">
        <v>0</v>
      </c>
      <c r="F10">
        <v>5</v>
      </c>
      <c r="G10">
        <v>5</v>
      </c>
      <c r="H10">
        <v>5</v>
      </c>
      <c r="I10">
        <v>0</v>
      </c>
      <c r="K10">
        <v>5</v>
      </c>
      <c r="L10">
        <v>5</v>
      </c>
      <c r="M10">
        <v>4</v>
      </c>
      <c r="N10">
        <v>0</v>
      </c>
      <c r="P10">
        <v>5</v>
      </c>
      <c r="Q10">
        <v>4.5</v>
      </c>
      <c r="R10">
        <v>4</v>
      </c>
      <c r="S10">
        <v>0.5</v>
      </c>
    </row>
    <row r="11" spans="1:19" x14ac:dyDescent="0.25">
      <c r="A11">
        <v>5</v>
      </c>
      <c r="B11">
        <v>0</v>
      </c>
      <c r="C11">
        <v>0</v>
      </c>
      <c r="D11">
        <v>0</v>
      </c>
      <c r="F11">
        <v>5</v>
      </c>
      <c r="G11">
        <v>0</v>
      </c>
      <c r="H11">
        <v>0</v>
      </c>
      <c r="I11">
        <v>0</v>
      </c>
      <c r="K11">
        <v>4</v>
      </c>
      <c r="L11">
        <v>0</v>
      </c>
      <c r="M11">
        <v>0</v>
      </c>
      <c r="N11">
        <v>0</v>
      </c>
      <c r="P11">
        <v>3.5</v>
      </c>
      <c r="Q11">
        <v>0</v>
      </c>
      <c r="R11">
        <v>0</v>
      </c>
      <c r="S11">
        <v>0</v>
      </c>
    </row>
    <row r="12" spans="1:19" x14ac:dyDescent="0.25">
      <c r="A12">
        <v>5</v>
      </c>
      <c r="B12">
        <v>5</v>
      </c>
      <c r="C12">
        <v>5</v>
      </c>
      <c r="D12">
        <v>5</v>
      </c>
      <c r="F12">
        <v>5</v>
      </c>
      <c r="G12">
        <v>5</v>
      </c>
      <c r="H12">
        <v>5</v>
      </c>
      <c r="I12">
        <v>5</v>
      </c>
      <c r="K12">
        <v>5</v>
      </c>
      <c r="L12">
        <v>5</v>
      </c>
      <c r="M12">
        <v>5</v>
      </c>
      <c r="N12">
        <v>5</v>
      </c>
      <c r="P12">
        <v>5</v>
      </c>
      <c r="Q12">
        <v>5</v>
      </c>
      <c r="R12">
        <v>5</v>
      </c>
      <c r="S12">
        <v>5</v>
      </c>
    </row>
    <row r="13" spans="1:19" x14ac:dyDescent="0.25">
      <c r="A13">
        <v>5</v>
      </c>
      <c r="B13">
        <v>5</v>
      </c>
      <c r="C13">
        <v>5</v>
      </c>
      <c r="D13">
        <v>5</v>
      </c>
      <c r="F13">
        <v>5</v>
      </c>
      <c r="G13">
        <v>5</v>
      </c>
      <c r="H13">
        <v>5</v>
      </c>
      <c r="I13">
        <v>5</v>
      </c>
      <c r="K13">
        <v>5</v>
      </c>
      <c r="L13">
        <v>5</v>
      </c>
      <c r="M13">
        <v>5</v>
      </c>
      <c r="N13">
        <v>5</v>
      </c>
      <c r="P13">
        <v>5</v>
      </c>
      <c r="Q13">
        <v>5</v>
      </c>
      <c r="R13">
        <v>5</v>
      </c>
      <c r="S13">
        <v>4.5</v>
      </c>
    </row>
    <row r="14" spans="1:19" x14ac:dyDescent="0.25">
      <c r="A14">
        <v>5</v>
      </c>
      <c r="B14">
        <v>5</v>
      </c>
      <c r="C14">
        <v>5</v>
      </c>
      <c r="D14">
        <v>5</v>
      </c>
      <c r="F14">
        <v>5</v>
      </c>
      <c r="G14">
        <v>5</v>
      </c>
      <c r="H14">
        <v>5</v>
      </c>
      <c r="I14">
        <v>5</v>
      </c>
      <c r="K14">
        <v>5</v>
      </c>
      <c r="L14">
        <v>5</v>
      </c>
      <c r="M14">
        <v>5</v>
      </c>
      <c r="N14">
        <v>5</v>
      </c>
      <c r="P14">
        <v>5</v>
      </c>
      <c r="Q14">
        <v>5</v>
      </c>
      <c r="R14">
        <v>5</v>
      </c>
      <c r="S14">
        <v>4.5</v>
      </c>
    </row>
    <row r="15" spans="1:19" x14ac:dyDescent="0.25">
      <c r="A15">
        <v>0</v>
      </c>
      <c r="B15">
        <v>5</v>
      </c>
      <c r="C15">
        <v>5</v>
      </c>
      <c r="D15">
        <v>0</v>
      </c>
      <c r="F15">
        <v>2.5</v>
      </c>
      <c r="G15">
        <v>5</v>
      </c>
      <c r="H15">
        <v>5</v>
      </c>
      <c r="I15">
        <v>0</v>
      </c>
      <c r="K15">
        <v>2</v>
      </c>
      <c r="L15">
        <v>5</v>
      </c>
      <c r="M15">
        <v>4</v>
      </c>
      <c r="N15">
        <v>0</v>
      </c>
      <c r="P15">
        <v>2</v>
      </c>
      <c r="Q15">
        <v>4.5</v>
      </c>
      <c r="R15">
        <v>4.5</v>
      </c>
      <c r="S15">
        <v>0</v>
      </c>
    </row>
    <row r="16" spans="1:19" x14ac:dyDescent="0.25">
      <c r="A16">
        <v>5</v>
      </c>
      <c r="B16">
        <v>5</v>
      </c>
      <c r="C16">
        <v>5</v>
      </c>
      <c r="D16">
        <v>0</v>
      </c>
      <c r="F16">
        <v>5</v>
      </c>
      <c r="G16">
        <v>5</v>
      </c>
      <c r="H16">
        <v>5</v>
      </c>
      <c r="I16">
        <v>0</v>
      </c>
      <c r="K16">
        <v>5</v>
      </c>
      <c r="L16">
        <v>5</v>
      </c>
      <c r="M16">
        <v>4</v>
      </c>
      <c r="N16">
        <v>0</v>
      </c>
      <c r="P16">
        <v>4.5</v>
      </c>
      <c r="Q16">
        <v>4.5</v>
      </c>
      <c r="R16">
        <v>3.5</v>
      </c>
      <c r="S16">
        <v>0</v>
      </c>
    </row>
    <row r="17" spans="1:19" x14ac:dyDescent="0.25">
      <c r="A17">
        <v>0</v>
      </c>
      <c r="B17">
        <v>5</v>
      </c>
      <c r="C17">
        <v>5</v>
      </c>
      <c r="D17">
        <v>0</v>
      </c>
      <c r="F17">
        <v>2.5</v>
      </c>
      <c r="G17">
        <v>5</v>
      </c>
      <c r="H17">
        <v>2.5</v>
      </c>
      <c r="I17">
        <v>0</v>
      </c>
      <c r="K17">
        <v>2</v>
      </c>
      <c r="L17">
        <v>4</v>
      </c>
      <c r="M17">
        <v>3</v>
      </c>
      <c r="N17">
        <v>0</v>
      </c>
      <c r="P17">
        <v>2</v>
      </c>
      <c r="Q17">
        <v>4</v>
      </c>
      <c r="R17">
        <v>3</v>
      </c>
      <c r="S17">
        <v>0</v>
      </c>
    </row>
    <row r="18" spans="1:19" x14ac:dyDescent="0.25">
      <c r="A18">
        <v>5</v>
      </c>
      <c r="B18">
        <v>5</v>
      </c>
      <c r="C18">
        <v>5</v>
      </c>
      <c r="D18">
        <v>0</v>
      </c>
      <c r="F18">
        <v>5</v>
      </c>
      <c r="G18">
        <v>5</v>
      </c>
      <c r="H18">
        <v>5</v>
      </c>
      <c r="I18">
        <v>0</v>
      </c>
      <c r="K18">
        <v>5</v>
      </c>
      <c r="L18">
        <v>5</v>
      </c>
      <c r="M18">
        <v>4</v>
      </c>
      <c r="N18">
        <v>0</v>
      </c>
      <c r="P18">
        <v>4.5</v>
      </c>
      <c r="Q18">
        <v>4.5</v>
      </c>
      <c r="R18">
        <v>3.5</v>
      </c>
      <c r="S18">
        <v>0</v>
      </c>
    </row>
    <row r="19" spans="1:19" x14ac:dyDescent="0.25">
      <c r="A19">
        <v>5</v>
      </c>
      <c r="B19">
        <v>5</v>
      </c>
      <c r="C19">
        <v>5</v>
      </c>
      <c r="D19">
        <v>5</v>
      </c>
      <c r="F19">
        <v>5</v>
      </c>
      <c r="G19">
        <v>5</v>
      </c>
      <c r="H19">
        <v>5</v>
      </c>
      <c r="I19">
        <v>5</v>
      </c>
      <c r="K19">
        <v>5</v>
      </c>
      <c r="L19">
        <v>5</v>
      </c>
      <c r="M19">
        <v>5</v>
      </c>
      <c r="N19">
        <v>5</v>
      </c>
      <c r="P19">
        <v>5</v>
      </c>
      <c r="Q19">
        <v>5</v>
      </c>
      <c r="R19">
        <v>5</v>
      </c>
      <c r="S19">
        <v>4.5</v>
      </c>
    </row>
    <row r="20" spans="1:19" x14ac:dyDescent="0.25">
      <c r="A20">
        <v>0</v>
      </c>
      <c r="B20">
        <v>0</v>
      </c>
      <c r="C20">
        <v>5</v>
      </c>
      <c r="D20">
        <v>0</v>
      </c>
      <c r="F20">
        <v>2.5</v>
      </c>
      <c r="G20">
        <v>2.5</v>
      </c>
      <c r="H20">
        <v>2.5</v>
      </c>
      <c r="I20">
        <v>0</v>
      </c>
      <c r="K20">
        <v>2</v>
      </c>
      <c r="L20">
        <v>2</v>
      </c>
      <c r="M20">
        <v>3</v>
      </c>
      <c r="N20">
        <v>0</v>
      </c>
      <c r="P20">
        <v>2</v>
      </c>
      <c r="Q20">
        <v>2.5</v>
      </c>
      <c r="R20">
        <v>3</v>
      </c>
      <c r="S20">
        <v>0</v>
      </c>
    </row>
    <row r="21" spans="1:19" x14ac:dyDescent="0.25">
      <c r="A21">
        <v>0</v>
      </c>
      <c r="B21">
        <v>5</v>
      </c>
      <c r="C21">
        <v>5</v>
      </c>
      <c r="D21">
        <v>0</v>
      </c>
      <c r="F21">
        <v>2.5</v>
      </c>
      <c r="G21">
        <v>5</v>
      </c>
      <c r="H21">
        <v>5</v>
      </c>
      <c r="I21">
        <v>0</v>
      </c>
      <c r="K21">
        <v>2</v>
      </c>
      <c r="L21">
        <v>4</v>
      </c>
      <c r="M21">
        <v>3</v>
      </c>
      <c r="N21">
        <v>0</v>
      </c>
      <c r="P21">
        <v>2</v>
      </c>
      <c r="Q21">
        <v>3.5</v>
      </c>
      <c r="R21">
        <v>3.5</v>
      </c>
      <c r="S21">
        <v>0</v>
      </c>
    </row>
    <row r="22" spans="1:19" x14ac:dyDescent="0.25">
      <c r="A22">
        <v>5</v>
      </c>
      <c r="B22">
        <v>0</v>
      </c>
      <c r="C22">
        <v>0</v>
      </c>
      <c r="D22">
        <v>0</v>
      </c>
      <c r="F22">
        <v>2.5</v>
      </c>
      <c r="G22">
        <v>0</v>
      </c>
      <c r="H22">
        <v>0</v>
      </c>
      <c r="I22">
        <v>0</v>
      </c>
      <c r="K22">
        <v>3</v>
      </c>
      <c r="L22">
        <v>0</v>
      </c>
      <c r="M22">
        <v>0</v>
      </c>
      <c r="N22">
        <v>0</v>
      </c>
      <c r="P22">
        <v>2.5</v>
      </c>
      <c r="Q22">
        <v>0</v>
      </c>
      <c r="R22">
        <v>0</v>
      </c>
      <c r="S22">
        <v>0</v>
      </c>
    </row>
    <row r="23" spans="1:19" x14ac:dyDescent="0.25">
      <c r="A23">
        <v>5</v>
      </c>
      <c r="B23">
        <v>5</v>
      </c>
      <c r="C23">
        <v>5</v>
      </c>
      <c r="D23">
        <v>5</v>
      </c>
      <c r="F23">
        <v>5</v>
      </c>
      <c r="G23">
        <v>5</v>
      </c>
      <c r="H23">
        <v>5</v>
      </c>
      <c r="I23">
        <v>5</v>
      </c>
      <c r="K23">
        <v>5</v>
      </c>
      <c r="L23">
        <v>5</v>
      </c>
      <c r="M23">
        <v>5</v>
      </c>
      <c r="N23">
        <v>5</v>
      </c>
      <c r="P23">
        <v>5</v>
      </c>
      <c r="Q23">
        <v>5</v>
      </c>
      <c r="R23">
        <v>5</v>
      </c>
      <c r="S23">
        <v>5</v>
      </c>
    </row>
    <row r="24" spans="1:19" x14ac:dyDescent="0.25">
      <c r="A24">
        <v>5</v>
      </c>
      <c r="B24">
        <v>5</v>
      </c>
      <c r="C24">
        <v>5</v>
      </c>
      <c r="D24">
        <v>5</v>
      </c>
      <c r="F24">
        <v>5</v>
      </c>
      <c r="G24">
        <v>5</v>
      </c>
      <c r="H24">
        <v>5</v>
      </c>
      <c r="I24">
        <v>5</v>
      </c>
      <c r="K24">
        <v>5</v>
      </c>
      <c r="L24">
        <v>5</v>
      </c>
      <c r="M24">
        <v>5</v>
      </c>
      <c r="N24">
        <v>5</v>
      </c>
      <c r="P24">
        <v>5</v>
      </c>
      <c r="Q24">
        <v>5</v>
      </c>
      <c r="R24">
        <v>5</v>
      </c>
      <c r="S24">
        <v>5</v>
      </c>
    </row>
    <row r="25" spans="1:19" x14ac:dyDescent="0.25">
      <c r="A25">
        <v>0</v>
      </c>
      <c r="B25">
        <v>5</v>
      </c>
      <c r="C25">
        <v>5</v>
      </c>
      <c r="D25">
        <v>0</v>
      </c>
      <c r="F25">
        <v>0</v>
      </c>
      <c r="G25">
        <v>5</v>
      </c>
      <c r="H25">
        <v>5</v>
      </c>
      <c r="I25">
        <v>0</v>
      </c>
      <c r="K25">
        <v>2</v>
      </c>
      <c r="L25">
        <v>5</v>
      </c>
      <c r="M25">
        <v>5</v>
      </c>
      <c r="N25">
        <v>0</v>
      </c>
      <c r="P25">
        <v>1.5</v>
      </c>
      <c r="Q25">
        <v>4.5</v>
      </c>
      <c r="R25">
        <v>4.5</v>
      </c>
      <c r="S25">
        <v>0</v>
      </c>
    </row>
    <row r="26" spans="1:19" x14ac:dyDescent="0.25">
      <c r="A26">
        <v>5</v>
      </c>
      <c r="B26">
        <v>5</v>
      </c>
      <c r="C26">
        <v>5</v>
      </c>
      <c r="D26">
        <v>0</v>
      </c>
      <c r="F26">
        <v>2.5</v>
      </c>
      <c r="G26">
        <v>5</v>
      </c>
      <c r="H26">
        <v>5</v>
      </c>
      <c r="I26">
        <v>0</v>
      </c>
      <c r="K26">
        <v>3</v>
      </c>
      <c r="L26">
        <v>4</v>
      </c>
      <c r="M26">
        <v>4</v>
      </c>
      <c r="N26">
        <v>0</v>
      </c>
      <c r="P26">
        <v>2.5</v>
      </c>
      <c r="Q26">
        <v>4.5</v>
      </c>
      <c r="R26">
        <v>4</v>
      </c>
      <c r="S26">
        <v>0</v>
      </c>
    </row>
    <row r="27" spans="1:19" x14ac:dyDescent="0.25">
      <c r="A27">
        <v>5</v>
      </c>
      <c r="B27">
        <v>5</v>
      </c>
      <c r="C27">
        <v>5</v>
      </c>
      <c r="D27">
        <v>5</v>
      </c>
      <c r="F27">
        <v>5</v>
      </c>
      <c r="G27">
        <v>5</v>
      </c>
      <c r="H27">
        <v>5</v>
      </c>
      <c r="I27">
        <v>5</v>
      </c>
      <c r="K27">
        <v>5</v>
      </c>
      <c r="L27">
        <v>5</v>
      </c>
      <c r="M27">
        <v>5</v>
      </c>
      <c r="N27">
        <v>5</v>
      </c>
      <c r="P27">
        <v>5</v>
      </c>
      <c r="Q27">
        <v>5</v>
      </c>
      <c r="R27">
        <v>5</v>
      </c>
      <c r="S27">
        <v>5</v>
      </c>
    </row>
    <row r="28" spans="1:19" x14ac:dyDescent="0.25">
      <c r="A28">
        <v>0</v>
      </c>
      <c r="B28">
        <v>5</v>
      </c>
      <c r="C28">
        <v>5</v>
      </c>
      <c r="D28">
        <v>0</v>
      </c>
      <c r="F28">
        <v>2.5</v>
      </c>
      <c r="G28">
        <v>5</v>
      </c>
      <c r="H28">
        <v>5</v>
      </c>
      <c r="I28">
        <v>0</v>
      </c>
      <c r="K28">
        <v>2</v>
      </c>
      <c r="L28">
        <v>5</v>
      </c>
      <c r="M28">
        <v>4</v>
      </c>
      <c r="N28">
        <v>0</v>
      </c>
      <c r="P28">
        <v>2</v>
      </c>
      <c r="Q28">
        <v>4.5</v>
      </c>
      <c r="R28">
        <v>4</v>
      </c>
      <c r="S28">
        <v>0</v>
      </c>
    </row>
    <row r="29" spans="1:19" x14ac:dyDescent="0.25">
      <c r="A29">
        <v>5</v>
      </c>
      <c r="B29">
        <v>5</v>
      </c>
      <c r="C29">
        <v>5</v>
      </c>
      <c r="D29">
        <v>0</v>
      </c>
      <c r="F29">
        <v>2.5</v>
      </c>
      <c r="G29">
        <v>5</v>
      </c>
      <c r="H29">
        <v>5</v>
      </c>
      <c r="I29">
        <v>0</v>
      </c>
      <c r="K29">
        <v>3</v>
      </c>
      <c r="L29">
        <v>4</v>
      </c>
      <c r="M29">
        <v>4</v>
      </c>
      <c r="N29">
        <v>0</v>
      </c>
      <c r="P29">
        <v>3</v>
      </c>
      <c r="Q29">
        <v>4</v>
      </c>
      <c r="R29">
        <v>4</v>
      </c>
      <c r="S29">
        <v>0.5</v>
      </c>
    </row>
    <row r="30" spans="1:19" x14ac:dyDescent="0.25">
      <c r="A30">
        <v>5</v>
      </c>
      <c r="B30">
        <v>5</v>
      </c>
      <c r="C30">
        <v>0</v>
      </c>
      <c r="D30">
        <v>0</v>
      </c>
      <c r="F30">
        <v>2.5</v>
      </c>
      <c r="G30">
        <v>2.5</v>
      </c>
      <c r="H30">
        <v>2.5</v>
      </c>
      <c r="I30">
        <v>0</v>
      </c>
      <c r="K30">
        <v>3</v>
      </c>
      <c r="L30">
        <v>3</v>
      </c>
      <c r="M30">
        <v>2</v>
      </c>
      <c r="N30">
        <v>0</v>
      </c>
      <c r="P30">
        <v>3</v>
      </c>
      <c r="Q30">
        <v>2.5</v>
      </c>
      <c r="R30">
        <v>2</v>
      </c>
      <c r="S30">
        <v>0</v>
      </c>
    </row>
    <row r="31" spans="1:19" x14ac:dyDescent="0.25">
      <c r="A31">
        <v>5</v>
      </c>
      <c r="B31">
        <v>0</v>
      </c>
      <c r="C31">
        <v>0</v>
      </c>
      <c r="D31">
        <v>0</v>
      </c>
      <c r="F31">
        <v>2.5</v>
      </c>
      <c r="G31">
        <v>0</v>
      </c>
      <c r="H31">
        <v>0</v>
      </c>
      <c r="I31">
        <v>0</v>
      </c>
      <c r="K31">
        <v>3</v>
      </c>
      <c r="L31">
        <v>1</v>
      </c>
      <c r="M31">
        <v>0</v>
      </c>
      <c r="N31">
        <v>0</v>
      </c>
      <c r="P31">
        <v>2.5</v>
      </c>
      <c r="Q31">
        <v>0.5</v>
      </c>
      <c r="R31">
        <v>0.5</v>
      </c>
      <c r="S31">
        <v>0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A4" sqref="A4"/>
    </sheetView>
  </sheetViews>
  <sheetFormatPr defaultRowHeight="15" x14ac:dyDescent="0.25"/>
  <sheetData>
    <row r="1" spans="1:19" x14ac:dyDescent="0.25">
      <c r="A1" s="3" t="s">
        <v>6</v>
      </c>
      <c r="B1" s="3"/>
      <c r="C1" s="3"/>
      <c r="D1" s="3"/>
      <c r="F1" s="3" t="s">
        <v>7</v>
      </c>
      <c r="G1" s="3"/>
      <c r="H1" s="3"/>
      <c r="I1" s="3"/>
      <c r="K1" s="3" t="s">
        <v>8</v>
      </c>
      <c r="L1" s="3"/>
      <c r="M1" s="3"/>
      <c r="N1" s="3"/>
      <c r="P1" s="3" t="s">
        <v>9</v>
      </c>
      <c r="Q1" s="3"/>
      <c r="R1" s="3"/>
      <c r="S1" s="3"/>
    </row>
    <row r="2" spans="1:19" x14ac:dyDescent="0.25">
      <c r="A2" s="2" t="s">
        <v>10</v>
      </c>
      <c r="B2" s="2" t="s">
        <v>4</v>
      </c>
      <c r="C2" s="2" t="s">
        <v>3</v>
      </c>
      <c r="D2" s="2" t="s">
        <v>2</v>
      </c>
      <c r="F2" s="2" t="s">
        <v>10</v>
      </c>
      <c r="G2" s="2" t="s">
        <v>4</v>
      </c>
      <c r="H2" s="2" t="s">
        <v>3</v>
      </c>
      <c r="I2" s="2" t="s">
        <v>2</v>
      </c>
      <c r="K2" s="2" t="s">
        <v>10</v>
      </c>
      <c r="L2" s="2" t="s">
        <v>4</v>
      </c>
      <c r="M2" s="2" t="s">
        <v>3</v>
      </c>
      <c r="N2" s="2" t="s">
        <v>2</v>
      </c>
      <c r="P2" s="2" t="s">
        <v>10</v>
      </c>
      <c r="Q2" s="2" t="s">
        <v>4</v>
      </c>
      <c r="R2" s="2" t="s">
        <v>3</v>
      </c>
      <c r="S2" s="2" t="s">
        <v>2</v>
      </c>
    </row>
    <row r="3" spans="1:19" x14ac:dyDescent="0.25">
      <c r="A3">
        <v>5</v>
      </c>
      <c r="B3" t="b">
        <f>IF($A3='round score'!B3,TRUE,FALSE)</f>
        <v>1</v>
      </c>
      <c r="C3" t="b">
        <f>IF($A3='round score'!C3,TRUE,FALSE)</f>
        <v>0</v>
      </c>
      <c r="D3" t="b">
        <f>IF($A3='round score'!D3,TRUE,FALSE)</f>
        <v>0</v>
      </c>
      <c r="F3">
        <v>5</v>
      </c>
      <c r="G3" t="b">
        <f>IF($F3='round score'!G3,TRUE,FALSE)</f>
        <v>0</v>
      </c>
      <c r="H3" t="b">
        <f>IF($F3='round score'!H3,TRUE,FALSE)</f>
        <v>0</v>
      </c>
      <c r="I3" t="b">
        <f>IF($F3='round score'!I3,TRUE,FALSE)</f>
        <v>0</v>
      </c>
      <c r="K3">
        <v>4</v>
      </c>
      <c r="L3" t="b">
        <f>IF($K3='round score'!L3,TRUE,FALSE)</f>
        <v>0</v>
      </c>
      <c r="M3" t="b">
        <f>IF($K3='round score'!M3,TRUE,FALSE)</f>
        <v>0</v>
      </c>
      <c r="N3" t="b">
        <f>IF($K3='round score'!N3,TRUE,FALSE)</f>
        <v>0</v>
      </c>
      <c r="P3">
        <v>3.5</v>
      </c>
      <c r="Q3" t="b">
        <f>IF($P3='round score'!Q3,TRUE,FALSE)</f>
        <v>1</v>
      </c>
      <c r="R3" t="b">
        <f>IF($P3='round score'!R3,TRUE,FALSE)</f>
        <v>0</v>
      </c>
      <c r="S3" t="b">
        <f>IF($P3='round score'!S3,TRUE,FALSE)</f>
        <v>0</v>
      </c>
    </row>
    <row r="4" spans="1:19" x14ac:dyDescent="0.25">
      <c r="A4">
        <v>5</v>
      </c>
      <c r="B4" t="b">
        <f>IF($A4='round score'!B4,TRUE,FALSE)</f>
        <v>1</v>
      </c>
      <c r="C4" t="b">
        <f>IF($A4='round score'!C4,TRUE,FALSE)</f>
        <v>1</v>
      </c>
      <c r="D4" t="b">
        <f>IF($A4='round score'!D4,TRUE,FALSE)</f>
        <v>1</v>
      </c>
      <c r="F4">
        <v>5</v>
      </c>
      <c r="G4" t="b">
        <f>IF($F4='round score'!G4,TRUE,FALSE)</f>
        <v>1</v>
      </c>
      <c r="H4" t="b">
        <f>IF($F4='round score'!H4,TRUE,FALSE)</f>
        <v>1</v>
      </c>
      <c r="I4" t="b">
        <f>IF($F4='round score'!I4,TRUE,FALSE)</f>
        <v>0</v>
      </c>
      <c r="K4">
        <v>5</v>
      </c>
      <c r="L4" t="b">
        <f>IF($K4='round score'!L4,TRUE,FALSE)</f>
        <v>1</v>
      </c>
      <c r="M4" t="b">
        <f>IF($K4='round score'!M4,TRUE,FALSE)</f>
        <v>1</v>
      </c>
      <c r="N4" t="b">
        <f>IF($K4='round score'!N4,TRUE,FALSE)</f>
        <v>0</v>
      </c>
      <c r="P4">
        <v>5</v>
      </c>
      <c r="Q4" t="b">
        <f>IF($P4='round score'!Q4,TRUE,FALSE)</f>
        <v>1</v>
      </c>
      <c r="R4" t="b">
        <f>IF($P4='round score'!R4,TRUE,FALSE)</f>
        <v>1</v>
      </c>
      <c r="S4" t="b">
        <f>IF($P4='round score'!S4,TRUE,FALSE)</f>
        <v>0</v>
      </c>
    </row>
    <row r="5" spans="1:19" x14ac:dyDescent="0.25">
      <c r="A5">
        <v>5</v>
      </c>
      <c r="B5" t="b">
        <f>IF($A5='round score'!B5,TRUE,FALSE)</f>
        <v>1</v>
      </c>
      <c r="C5" t="b">
        <f>IF($A5='round score'!C5,TRUE,FALSE)</f>
        <v>1</v>
      </c>
      <c r="D5" t="b">
        <f>IF($A5='round score'!D5,TRUE,FALSE)</f>
        <v>1</v>
      </c>
      <c r="F5">
        <v>5</v>
      </c>
      <c r="G5" t="b">
        <f>IF($F5='round score'!G5,TRUE,FALSE)</f>
        <v>1</v>
      </c>
      <c r="H5" t="b">
        <f>IF($F5='round score'!H5,TRUE,FALSE)</f>
        <v>1</v>
      </c>
      <c r="I5" t="b">
        <f>IF($F5='round score'!I5,TRUE,FALSE)</f>
        <v>1</v>
      </c>
      <c r="K5">
        <v>4</v>
      </c>
      <c r="L5" t="b">
        <f>IF($K5='round score'!L5,TRUE,FALSE)</f>
        <v>0</v>
      </c>
      <c r="M5" t="b">
        <f>IF($K5='round score'!M5,TRUE,FALSE)</f>
        <v>0</v>
      </c>
      <c r="N5" t="b">
        <f>IF($K5='round score'!N5,TRUE,FALSE)</f>
        <v>0</v>
      </c>
      <c r="P5">
        <v>4</v>
      </c>
      <c r="Q5" t="b">
        <f>IF($P5='round score'!Q5,TRUE,FALSE)</f>
        <v>0</v>
      </c>
      <c r="R5" t="b">
        <f>IF($P5='round score'!R5,TRUE,FALSE)</f>
        <v>0</v>
      </c>
      <c r="S5" t="b">
        <f>IF($P5='round score'!S5,TRUE,FALSE)</f>
        <v>0</v>
      </c>
    </row>
    <row r="6" spans="1:19" x14ac:dyDescent="0.25">
      <c r="A6">
        <v>5</v>
      </c>
      <c r="B6" t="b">
        <f>IF($A6='round score'!B6,TRUE,FALSE)</f>
        <v>1</v>
      </c>
      <c r="C6" t="b">
        <f>IF($A6='round score'!C6,TRUE,FALSE)</f>
        <v>1</v>
      </c>
      <c r="D6" t="b">
        <f>IF($A6='round score'!D6,TRUE,FALSE)</f>
        <v>0</v>
      </c>
      <c r="F6">
        <v>5</v>
      </c>
      <c r="G6" t="b">
        <f>IF($F6='round score'!G6,TRUE,FALSE)</f>
        <v>1</v>
      </c>
      <c r="H6" t="b">
        <f>IF($F6='round score'!H6,TRUE,FALSE)</f>
        <v>1</v>
      </c>
      <c r="I6" t="b">
        <f>IF($F6='round score'!I6,TRUE,FALSE)</f>
        <v>0</v>
      </c>
      <c r="K6">
        <v>5</v>
      </c>
      <c r="L6" t="b">
        <f>IF($K6='round score'!L6,TRUE,FALSE)</f>
        <v>1</v>
      </c>
      <c r="M6" t="b">
        <f>IF($K6='round score'!M6,TRUE,FALSE)</f>
        <v>1</v>
      </c>
      <c r="N6" t="b">
        <f>IF($K6='round score'!N6,TRUE,FALSE)</f>
        <v>0</v>
      </c>
      <c r="P6">
        <v>5</v>
      </c>
      <c r="Q6" t="b">
        <f>IF($P6='round score'!Q6,TRUE,FALSE)</f>
        <v>1</v>
      </c>
      <c r="R6" t="b">
        <f>IF($P6='round score'!R6,TRUE,FALSE)</f>
        <v>0</v>
      </c>
      <c r="S6" t="b">
        <f>IF($P6='round score'!S6,TRUE,FALSE)</f>
        <v>0</v>
      </c>
    </row>
    <row r="7" spans="1:19" x14ac:dyDescent="0.25">
      <c r="A7">
        <v>5</v>
      </c>
      <c r="B7" t="b">
        <f>IF($A7='round score'!B7,TRUE,FALSE)</f>
        <v>0</v>
      </c>
      <c r="C7" t="b">
        <f>IF($A7='round score'!C7,TRUE,FALSE)</f>
        <v>1</v>
      </c>
      <c r="D7" t="b">
        <f>IF($A7='round score'!D7,TRUE,FALSE)</f>
        <v>0</v>
      </c>
      <c r="F7">
        <v>2.5</v>
      </c>
      <c r="G7" t="b">
        <f>IF($F7='round score'!G7,TRUE,FALSE)</f>
        <v>1</v>
      </c>
      <c r="H7" t="b">
        <f>IF($F7='round score'!H7,TRUE,FALSE)</f>
        <v>0</v>
      </c>
      <c r="I7" t="b">
        <f>IF($F7='round score'!I7,TRUE,FALSE)</f>
        <v>0</v>
      </c>
      <c r="K7">
        <v>3</v>
      </c>
      <c r="L7" t="b">
        <f>IF($K7='round score'!L7,TRUE,FALSE)</f>
        <v>0</v>
      </c>
      <c r="M7" t="b">
        <f>IF($K7='round score'!M7,TRUE,FALSE)</f>
        <v>0</v>
      </c>
      <c r="N7" t="b">
        <f>IF($K7='round score'!N7,TRUE,FALSE)</f>
        <v>0</v>
      </c>
      <c r="P7">
        <v>3</v>
      </c>
      <c r="Q7" t="b">
        <f>IF($P7='round score'!Q7,TRUE,FALSE)</f>
        <v>0</v>
      </c>
      <c r="R7" t="b">
        <f>IF($P7='round score'!R7,TRUE,FALSE)</f>
        <v>0</v>
      </c>
      <c r="S7" t="b">
        <f>IF($P7='round score'!S7,TRUE,FALSE)</f>
        <v>0</v>
      </c>
    </row>
    <row r="8" spans="1:19" x14ac:dyDescent="0.25">
      <c r="A8">
        <v>0</v>
      </c>
      <c r="B8" t="b">
        <f>IF($A8='round score'!B8,TRUE,FALSE)</f>
        <v>0</v>
      </c>
      <c r="C8" t="b">
        <f>IF($A8='round score'!C8,TRUE,FALSE)</f>
        <v>0</v>
      </c>
      <c r="D8" t="b">
        <f>IF($A8='round score'!D8,TRUE,FALSE)</f>
        <v>1</v>
      </c>
      <c r="F8">
        <v>2.5</v>
      </c>
      <c r="G8" t="b">
        <f>IF($F8='round score'!G8,TRUE,FALSE)</f>
        <v>0</v>
      </c>
      <c r="H8" t="b">
        <f>IF($F8='round score'!H8,TRUE,FALSE)</f>
        <v>0</v>
      </c>
      <c r="I8" t="b">
        <f>IF($F8='round score'!I8,TRUE,FALSE)</f>
        <v>0</v>
      </c>
      <c r="K8">
        <v>2</v>
      </c>
      <c r="L8" t="b">
        <f>IF($K8='round score'!L8,TRUE,FALSE)</f>
        <v>0</v>
      </c>
      <c r="M8" t="b">
        <f>IF($K8='round score'!M8,TRUE,FALSE)</f>
        <v>0</v>
      </c>
      <c r="N8" t="b">
        <f>IF($K8='round score'!N8,TRUE,FALSE)</f>
        <v>0</v>
      </c>
      <c r="P8">
        <v>2</v>
      </c>
      <c r="Q8" t="b">
        <f>IF($P8='round score'!Q8,TRUE,FALSE)</f>
        <v>0</v>
      </c>
      <c r="R8" t="b">
        <f>IF($P8='round score'!R8,TRUE,FALSE)</f>
        <v>0</v>
      </c>
      <c r="S8" t="b">
        <f>IF($P8='round score'!S8,TRUE,FALSE)</f>
        <v>0</v>
      </c>
    </row>
    <row r="9" spans="1:19" x14ac:dyDescent="0.25">
      <c r="A9">
        <v>5</v>
      </c>
      <c r="B9" t="b">
        <f>IF($A9='round score'!B9,TRUE,FALSE)</f>
        <v>1</v>
      </c>
      <c r="C9" t="b">
        <f>IF($A9='round score'!C9,TRUE,FALSE)</f>
        <v>0</v>
      </c>
      <c r="D9" t="b">
        <f>IF($A9='round score'!D9,TRUE,FALSE)</f>
        <v>0</v>
      </c>
      <c r="F9">
        <v>2.5</v>
      </c>
      <c r="G9" t="b">
        <f>IF($F9='round score'!G9,TRUE,FALSE)</f>
        <v>1</v>
      </c>
      <c r="H9" t="b">
        <f>IF($F9='round score'!H9,TRUE,FALSE)</f>
        <v>1</v>
      </c>
      <c r="I9" t="b">
        <f>IF($F9='round score'!I9,TRUE,FALSE)</f>
        <v>0</v>
      </c>
      <c r="K9">
        <v>3</v>
      </c>
      <c r="L9" t="b">
        <f>IF($K9='round score'!L9,TRUE,FALSE)</f>
        <v>1</v>
      </c>
      <c r="M9" t="b">
        <f>IF($K9='round score'!M9,TRUE,FALSE)</f>
        <v>0</v>
      </c>
      <c r="N9" t="b">
        <f>IF($K9='round score'!N9,TRUE,FALSE)</f>
        <v>0</v>
      </c>
      <c r="P9">
        <v>2.5</v>
      </c>
      <c r="Q9" t="b">
        <f>IF($P9='round score'!Q9,TRUE,FALSE)</f>
        <v>0</v>
      </c>
      <c r="R9" t="b">
        <f>IF($P9='round score'!R9,TRUE,FALSE)</f>
        <v>0</v>
      </c>
      <c r="S9" t="b">
        <f>IF($P9='round score'!S9,TRUE,FALSE)</f>
        <v>0</v>
      </c>
    </row>
    <row r="10" spans="1:19" x14ac:dyDescent="0.25">
      <c r="A10">
        <v>5</v>
      </c>
      <c r="B10" t="b">
        <f>IF($A10='round score'!B10,TRUE,FALSE)</f>
        <v>1</v>
      </c>
      <c r="C10" t="b">
        <f>IF($A10='round score'!C10,TRUE,FALSE)</f>
        <v>1</v>
      </c>
      <c r="D10" t="b">
        <f>IF($A10='round score'!D10,TRUE,FALSE)</f>
        <v>0</v>
      </c>
      <c r="F10">
        <v>5</v>
      </c>
      <c r="G10" t="b">
        <f>IF($F10='round score'!G10,TRUE,FALSE)</f>
        <v>1</v>
      </c>
      <c r="H10" t="b">
        <f>IF($F10='round score'!H10,TRUE,FALSE)</f>
        <v>1</v>
      </c>
      <c r="I10" t="b">
        <f>IF($F10='round score'!I10,TRUE,FALSE)</f>
        <v>0</v>
      </c>
      <c r="K10">
        <v>5</v>
      </c>
      <c r="L10" t="b">
        <f>IF($K10='round score'!L10,TRUE,FALSE)</f>
        <v>1</v>
      </c>
      <c r="M10" t="b">
        <f>IF($K10='round score'!M10,TRUE,FALSE)</f>
        <v>0</v>
      </c>
      <c r="N10" t="b">
        <f>IF($K10='round score'!N10,TRUE,FALSE)</f>
        <v>0</v>
      </c>
      <c r="P10">
        <v>5</v>
      </c>
      <c r="Q10" t="b">
        <f>IF($P10='round score'!Q10,TRUE,FALSE)</f>
        <v>0</v>
      </c>
      <c r="R10" t="b">
        <f>IF($P10='round score'!R10,TRUE,FALSE)</f>
        <v>0</v>
      </c>
      <c r="S10" t="b">
        <f>IF($P10='round score'!S10,TRUE,FALSE)</f>
        <v>0</v>
      </c>
    </row>
    <row r="11" spans="1:19" x14ac:dyDescent="0.25">
      <c r="A11">
        <v>5</v>
      </c>
      <c r="B11" t="b">
        <f>IF($A11='round score'!B11,TRUE,FALSE)</f>
        <v>0</v>
      </c>
      <c r="C11" t="b">
        <f>IF($A11='round score'!C11,TRUE,FALSE)</f>
        <v>0</v>
      </c>
      <c r="D11" t="b">
        <f>IF($A11='round score'!D11,TRUE,FALSE)</f>
        <v>0</v>
      </c>
      <c r="F11">
        <v>5</v>
      </c>
      <c r="G11" t="b">
        <f>IF($F11='round score'!G11,TRUE,FALSE)</f>
        <v>0</v>
      </c>
      <c r="H11" t="b">
        <f>IF($F11='round score'!H11,TRUE,FALSE)</f>
        <v>0</v>
      </c>
      <c r="I11" t="b">
        <f>IF($F11='round score'!I11,TRUE,FALSE)</f>
        <v>0</v>
      </c>
      <c r="K11">
        <v>4</v>
      </c>
      <c r="L11" t="b">
        <f>IF($K11='round score'!L11,TRUE,FALSE)</f>
        <v>0</v>
      </c>
      <c r="M11" t="b">
        <f>IF($K11='round score'!M11,TRUE,FALSE)</f>
        <v>0</v>
      </c>
      <c r="N11" t="b">
        <f>IF($K11='round score'!N11,TRUE,FALSE)</f>
        <v>0</v>
      </c>
      <c r="P11">
        <v>3.5</v>
      </c>
      <c r="Q11" t="b">
        <f>IF($P11='round score'!Q11,TRUE,FALSE)</f>
        <v>0</v>
      </c>
      <c r="R11" t="b">
        <f>IF($P11='round score'!R11,TRUE,FALSE)</f>
        <v>0</v>
      </c>
      <c r="S11" t="b">
        <f>IF($P11='round score'!S11,TRUE,FALSE)</f>
        <v>0</v>
      </c>
    </row>
    <row r="12" spans="1:19" x14ac:dyDescent="0.25">
      <c r="A12">
        <v>5</v>
      </c>
      <c r="B12" t="b">
        <f>IF($A12='round score'!B12,TRUE,FALSE)</f>
        <v>1</v>
      </c>
      <c r="C12" t="b">
        <f>IF($A12='round score'!C12,TRUE,FALSE)</f>
        <v>1</v>
      </c>
      <c r="D12" t="b">
        <f>IF($A12='round score'!D12,TRUE,FALSE)</f>
        <v>1</v>
      </c>
      <c r="F12">
        <v>5</v>
      </c>
      <c r="G12" t="b">
        <f>IF($F12='round score'!G12,TRUE,FALSE)</f>
        <v>1</v>
      </c>
      <c r="H12" t="b">
        <f>IF($F12='round score'!H12,TRUE,FALSE)</f>
        <v>1</v>
      </c>
      <c r="I12" t="b">
        <f>IF($F12='round score'!I12,TRUE,FALSE)</f>
        <v>1</v>
      </c>
      <c r="K12">
        <v>5</v>
      </c>
      <c r="L12" t="b">
        <f>IF($K12='round score'!L12,TRUE,FALSE)</f>
        <v>1</v>
      </c>
      <c r="M12" t="b">
        <f>IF($K12='round score'!M12,TRUE,FALSE)</f>
        <v>1</v>
      </c>
      <c r="N12" t="b">
        <f>IF($K12='round score'!N12,TRUE,FALSE)</f>
        <v>1</v>
      </c>
      <c r="P12">
        <v>5</v>
      </c>
      <c r="Q12" t="b">
        <f>IF($P12='round score'!Q12,TRUE,FALSE)</f>
        <v>1</v>
      </c>
      <c r="R12" t="b">
        <f>IF($P12='round score'!R12,TRUE,FALSE)</f>
        <v>1</v>
      </c>
      <c r="S12" t="b">
        <f>IF($P12='round score'!S12,TRUE,FALSE)</f>
        <v>1</v>
      </c>
    </row>
    <row r="13" spans="1:19" x14ac:dyDescent="0.25">
      <c r="A13">
        <v>5</v>
      </c>
      <c r="B13" t="b">
        <f>IF($A13='round score'!B13,TRUE,FALSE)</f>
        <v>1</v>
      </c>
      <c r="C13" t="b">
        <f>IF($A13='round score'!C13,TRUE,FALSE)</f>
        <v>1</v>
      </c>
      <c r="D13" t="b">
        <f>IF($A13='round score'!D13,TRUE,FALSE)</f>
        <v>1</v>
      </c>
      <c r="F13">
        <v>5</v>
      </c>
      <c r="G13" t="b">
        <f>IF($F13='round score'!G13,TRUE,FALSE)</f>
        <v>1</v>
      </c>
      <c r="H13" t="b">
        <f>IF($F13='round score'!H13,TRUE,FALSE)</f>
        <v>1</v>
      </c>
      <c r="I13" t="b">
        <f>IF($F13='round score'!I13,TRUE,FALSE)</f>
        <v>1</v>
      </c>
      <c r="K13">
        <v>5</v>
      </c>
      <c r="L13" t="b">
        <f>IF($K13='round score'!L13,TRUE,FALSE)</f>
        <v>1</v>
      </c>
      <c r="M13" t="b">
        <f>IF($K13='round score'!M13,TRUE,FALSE)</f>
        <v>1</v>
      </c>
      <c r="N13" t="b">
        <f>IF($K13='round score'!N13,TRUE,FALSE)</f>
        <v>1</v>
      </c>
      <c r="P13">
        <v>5</v>
      </c>
      <c r="Q13" t="b">
        <f>IF($P13='round score'!Q13,TRUE,FALSE)</f>
        <v>1</v>
      </c>
      <c r="R13" t="b">
        <f>IF($P13='round score'!R13,TRUE,FALSE)</f>
        <v>1</v>
      </c>
      <c r="S13" t="b">
        <f>IF($P13='round score'!S13,TRUE,FALSE)</f>
        <v>0</v>
      </c>
    </row>
    <row r="14" spans="1:19" x14ac:dyDescent="0.25">
      <c r="A14">
        <v>5</v>
      </c>
      <c r="B14" t="b">
        <f>IF($A14='round score'!B14,TRUE,FALSE)</f>
        <v>1</v>
      </c>
      <c r="C14" t="b">
        <f>IF($A14='round score'!C14,TRUE,FALSE)</f>
        <v>1</v>
      </c>
      <c r="D14" t="b">
        <f>IF($A14='round score'!D14,TRUE,FALSE)</f>
        <v>1</v>
      </c>
      <c r="F14">
        <v>5</v>
      </c>
      <c r="G14" t="b">
        <f>IF($F14='round score'!G14,TRUE,FALSE)</f>
        <v>1</v>
      </c>
      <c r="H14" t="b">
        <f>IF($F14='round score'!H14,TRUE,FALSE)</f>
        <v>1</v>
      </c>
      <c r="I14" t="b">
        <f>IF($F14='round score'!I14,TRUE,FALSE)</f>
        <v>1</v>
      </c>
      <c r="K14">
        <v>5</v>
      </c>
      <c r="L14" t="b">
        <f>IF($K14='round score'!L14,TRUE,FALSE)</f>
        <v>1</v>
      </c>
      <c r="M14" t="b">
        <f>IF($K14='round score'!M14,TRUE,FALSE)</f>
        <v>1</v>
      </c>
      <c r="N14" t="b">
        <f>IF($K14='round score'!N14,TRUE,FALSE)</f>
        <v>1</v>
      </c>
      <c r="P14">
        <v>5</v>
      </c>
      <c r="Q14" t="b">
        <f>IF($P14='round score'!Q14,TRUE,FALSE)</f>
        <v>1</v>
      </c>
      <c r="R14" t="b">
        <f>IF($P14='round score'!R14,TRUE,FALSE)</f>
        <v>1</v>
      </c>
      <c r="S14" t="b">
        <f>IF($P14='round score'!S14,TRUE,FALSE)</f>
        <v>0</v>
      </c>
    </row>
    <row r="15" spans="1:19" x14ac:dyDescent="0.25">
      <c r="A15">
        <v>0</v>
      </c>
      <c r="B15" t="b">
        <f>IF($A15='round score'!B15,TRUE,FALSE)</f>
        <v>0</v>
      </c>
      <c r="C15" t="b">
        <f>IF($A15='round score'!C15,TRUE,FALSE)</f>
        <v>0</v>
      </c>
      <c r="D15" t="b">
        <f>IF($A15='round score'!D15,TRUE,FALSE)</f>
        <v>1</v>
      </c>
      <c r="F15">
        <v>2.5</v>
      </c>
      <c r="G15" t="b">
        <f>IF($F15='round score'!G15,TRUE,FALSE)</f>
        <v>0</v>
      </c>
      <c r="H15" t="b">
        <f>IF($F15='round score'!H15,TRUE,FALSE)</f>
        <v>0</v>
      </c>
      <c r="I15" t="b">
        <f>IF($F15='round score'!I15,TRUE,FALSE)</f>
        <v>0</v>
      </c>
      <c r="K15">
        <v>2</v>
      </c>
      <c r="L15" t="b">
        <f>IF($K15='round score'!L15,TRUE,FALSE)</f>
        <v>0</v>
      </c>
      <c r="M15" t="b">
        <f>IF($K15='round score'!M15,TRUE,FALSE)</f>
        <v>0</v>
      </c>
      <c r="N15" t="b">
        <f>IF($K15='round score'!N15,TRUE,FALSE)</f>
        <v>0</v>
      </c>
      <c r="P15">
        <v>2</v>
      </c>
      <c r="Q15" t="b">
        <f>IF($P15='round score'!Q15,TRUE,FALSE)</f>
        <v>0</v>
      </c>
      <c r="R15" t="b">
        <f>IF($P15='round score'!R15,TRUE,FALSE)</f>
        <v>0</v>
      </c>
      <c r="S15" t="b">
        <f>IF($P15='round score'!S15,TRUE,FALSE)</f>
        <v>0</v>
      </c>
    </row>
    <row r="16" spans="1:19" x14ac:dyDescent="0.25">
      <c r="A16">
        <v>5</v>
      </c>
      <c r="B16" t="b">
        <f>IF($A16='round score'!B16,TRUE,FALSE)</f>
        <v>1</v>
      </c>
      <c r="C16" t="b">
        <f>IF($A16='round score'!C16,TRUE,FALSE)</f>
        <v>1</v>
      </c>
      <c r="D16" t="b">
        <f>IF($A16='round score'!D16,TRUE,FALSE)</f>
        <v>0</v>
      </c>
      <c r="F16">
        <v>5</v>
      </c>
      <c r="G16" t="b">
        <f>IF($F16='round score'!G16,TRUE,FALSE)</f>
        <v>1</v>
      </c>
      <c r="H16" t="b">
        <f>IF($F16='round score'!H16,TRUE,FALSE)</f>
        <v>1</v>
      </c>
      <c r="I16" t="b">
        <f>IF($F16='round score'!I16,TRUE,FALSE)</f>
        <v>0</v>
      </c>
      <c r="K16">
        <v>5</v>
      </c>
      <c r="L16" t="b">
        <f>IF($K16='round score'!L16,TRUE,FALSE)</f>
        <v>1</v>
      </c>
      <c r="M16" t="b">
        <f>IF($K16='round score'!M16,TRUE,FALSE)</f>
        <v>0</v>
      </c>
      <c r="N16" t="b">
        <f>IF($K16='round score'!N16,TRUE,FALSE)</f>
        <v>0</v>
      </c>
      <c r="P16">
        <v>4.5</v>
      </c>
      <c r="Q16" t="b">
        <f>IF($P16='round score'!Q16,TRUE,FALSE)</f>
        <v>1</v>
      </c>
      <c r="R16" t="b">
        <f>IF($P16='round score'!R16,TRUE,FALSE)</f>
        <v>0</v>
      </c>
      <c r="S16" t="b">
        <f>IF($P16='round score'!S16,TRUE,FALSE)</f>
        <v>0</v>
      </c>
    </row>
    <row r="17" spans="1:19" x14ac:dyDescent="0.25">
      <c r="A17">
        <v>0</v>
      </c>
      <c r="B17" t="b">
        <f>IF($A17='round score'!B17,TRUE,FALSE)</f>
        <v>0</v>
      </c>
      <c r="C17" t="b">
        <f>IF($A17='round score'!C17,TRUE,FALSE)</f>
        <v>0</v>
      </c>
      <c r="D17" t="b">
        <f>IF($A17='round score'!D17,TRUE,FALSE)</f>
        <v>1</v>
      </c>
      <c r="F17">
        <v>2.5</v>
      </c>
      <c r="G17" t="b">
        <f>IF($F17='round score'!G17,TRUE,FALSE)</f>
        <v>0</v>
      </c>
      <c r="H17" t="b">
        <f>IF($F17='round score'!H17,TRUE,FALSE)</f>
        <v>1</v>
      </c>
      <c r="I17" t="b">
        <f>IF($F17='round score'!I17,TRUE,FALSE)</f>
        <v>0</v>
      </c>
      <c r="K17">
        <v>2</v>
      </c>
      <c r="L17" t="b">
        <f>IF($K17='round score'!L17,TRUE,FALSE)</f>
        <v>0</v>
      </c>
      <c r="M17" t="b">
        <f>IF($K17='round score'!M17,TRUE,FALSE)</f>
        <v>0</v>
      </c>
      <c r="N17" t="b">
        <f>IF($K17='round score'!N17,TRUE,FALSE)</f>
        <v>0</v>
      </c>
      <c r="P17">
        <v>2</v>
      </c>
      <c r="Q17" t="b">
        <f>IF($P17='round score'!Q17,TRUE,FALSE)</f>
        <v>0</v>
      </c>
      <c r="R17" t="b">
        <f>IF($P17='round score'!R17,TRUE,FALSE)</f>
        <v>0</v>
      </c>
      <c r="S17" t="b">
        <f>IF($P17='round score'!S17,TRUE,FALSE)</f>
        <v>0</v>
      </c>
    </row>
    <row r="18" spans="1:19" x14ac:dyDescent="0.25">
      <c r="A18">
        <v>5</v>
      </c>
      <c r="B18" t="b">
        <f>IF($A18='round score'!B18,TRUE,FALSE)</f>
        <v>1</v>
      </c>
      <c r="C18" t="b">
        <f>IF($A18='round score'!C18,TRUE,FALSE)</f>
        <v>1</v>
      </c>
      <c r="D18" t="b">
        <f>IF($A18='round score'!D18,TRUE,FALSE)</f>
        <v>0</v>
      </c>
      <c r="F18">
        <v>5</v>
      </c>
      <c r="G18" t="b">
        <f>IF($F18='round score'!G18,TRUE,FALSE)</f>
        <v>1</v>
      </c>
      <c r="H18" t="b">
        <f>IF($F18='round score'!H18,TRUE,FALSE)</f>
        <v>1</v>
      </c>
      <c r="I18" t="b">
        <f>IF($F18='round score'!I18,TRUE,FALSE)</f>
        <v>0</v>
      </c>
      <c r="K18">
        <v>5</v>
      </c>
      <c r="L18" t="b">
        <f>IF($K18='round score'!L18,TRUE,FALSE)</f>
        <v>1</v>
      </c>
      <c r="M18" t="b">
        <f>IF($K18='round score'!M18,TRUE,FALSE)</f>
        <v>0</v>
      </c>
      <c r="N18" t="b">
        <f>IF($K18='round score'!N18,TRUE,FALSE)</f>
        <v>0</v>
      </c>
      <c r="P18">
        <v>4.5</v>
      </c>
      <c r="Q18" t="b">
        <f>IF($P18='round score'!Q18,TRUE,FALSE)</f>
        <v>1</v>
      </c>
      <c r="R18" t="b">
        <f>IF($P18='round score'!R18,TRUE,FALSE)</f>
        <v>0</v>
      </c>
      <c r="S18" t="b">
        <f>IF($P18='round score'!S18,TRUE,FALSE)</f>
        <v>0</v>
      </c>
    </row>
    <row r="19" spans="1:19" x14ac:dyDescent="0.25">
      <c r="A19">
        <v>5</v>
      </c>
      <c r="B19" t="b">
        <f>IF($A19='round score'!B19,TRUE,FALSE)</f>
        <v>1</v>
      </c>
      <c r="C19" t="b">
        <f>IF($A19='round score'!C19,TRUE,FALSE)</f>
        <v>1</v>
      </c>
      <c r="D19" t="b">
        <f>IF($A19='round score'!D19,TRUE,FALSE)</f>
        <v>1</v>
      </c>
      <c r="F19">
        <v>5</v>
      </c>
      <c r="G19" t="b">
        <f>IF($F19='round score'!G19,TRUE,FALSE)</f>
        <v>1</v>
      </c>
      <c r="H19" t="b">
        <f>IF($F19='round score'!H19,TRUE,FALSE)</f>
        <v>1</v>
      </c>
      <c r="I19" t="b">
        <f>IF($F19='round score'!I19,TRUE,FALSE)</f>
        <v>1</v>
      </c>
      <c r="K19">
        <v>5</v>
      </c>
      <c r="L19" t="b">
        <f>IF($K19='round score'!L19,TRUE,FALSE)</f>
        <v>1</v>
      </c>
      <c r="M19" t="b">
        <f>IF($K19='round score'!M19,TRUE,FALSE)</f>
        <v>1</v>
      </c>
      <c r="N19" t="b">
        <f>IF($K19='round score'!N19,TRUE,FALSE)</f>
        <v>1</v>
      </c>
      <c r="P19">
        <v>5</v>
      </c>
      <c r="Q19" t="b">
        <f>IF($P19='round score'!Q19,TRUE,FALSE)</f>
        <v>1</v>
      </c>
      <c r="R19" t="b">
        <f>IF($P19='round score'!R19,TRUE,FALSE)</f>
        <v>1</v>
      </c>
      <c r="S19" t="b">
        <f>IF($P19='round score'!S19,TRUE,FALSE)</f>
        <v>0</v>
      </c>
    </row>
    <row r="20" spans="1:19" x14ac:dyDescent="0.25">
      <c r="A20">
        <v>0</v>
      </c>
      <c r="B20" t="b">
        <f>IF($A20='round score'!B20,TRUE,FALSE)</f>
        <v>1</v>
      </c>
      <c r="C20" t="b">
        <f>IF($A20='round score'!C20,TRUE,FALSE)</f>
        <v>0</v>
      </c>
      <c r="D20" t="b">
        <f>IF($A20='round score'!D20,TRUE,FALSE)</f>
        <v>1</v>
      </c>
      <c r="F20">
        <v>2.5</v>
      </c>
      <c r="G20" t="b">
        <f>IF($F20='round score'!G20,TRUE,FALSE)</f>
        <v>1</v>
      </c>
      <c r="H20" t="b">
        <f>IF($F20='round score'!H20,TRUE,FALSE)</f>
        <v>1</v>
      </c>
      <c r="I20" t="b">
        <f>IF($F20='round score'!I20,TRUE,FALSE)</f>
        <v>0</v>
      </c>
      <c r="K20">
        <v>2</v>
      </c>
      <c r="L20" t="b">
        <f>IF($K20='round score'!L20,TRUE,FALSE)</f>
        <v>1</v>
      </c>
      <c r="M20" t="b">
        <f>IF($K20='round score'!M20,TRUE,FALSE)</f>
        <v>0</v>
      </c>
      <c r="N20" t="b">
        <f>IF($K20='round score'!N20,TRUE,FALSE)</f>
        <v>0</v>
      </c>
      <c r="P20">
        <v>2</v>
      </c>
      <c r="Q20" t="b">
        <f>IF($P20='round score'!Q20,TRUE,FALSE)</f>
        <v>0</v>
      </c>
      <c r="R20" t="b">
        <f>IF($P20='round score'!R20,TRUE,FALSE)</f>
        <v>0</v>
      </c>
      <c r="S20" t="b">
        <f>IF($P20='round score'!S20,TRUE,FALSE)</f>
        <v>0</v>
      </c>
    </row>
    <row r="21" spans="1:19" x14ac:dyDescent="0.25">
      <c r="A21">
        <v>0</v>
      </c>
      <c r="B21" t="b">
        <f>IF($A21='round score'!B21,TRUE,FALSE)</f>
        <v>0</v>
      </c>
      <c r="C21" t="b">
        <f>IF($A21='round score'!C21,TRUE,FALSE)</f>
        <v>0</v>
      </c>
      <c r="D21" t="b">
        <f>IF($A21='round score'!D21,TRUE,FALSE)</f>
        <v>1</v>
      </c>
      <c r="F21">
        <v>2.5</v>
      </c>
      <c r="G21" t="b">
        <f>IF($F21='round score'!G21,TRUE,FALSE)</f>
        <v>0</v>
      </c>
      <c r="H21" t="b">
        <f>IF($F21='round score'!H21,TRUE,FALSE)</f>
        <v>0</v>
      </c>
      <c r="I21" t="b">
        <f>IF($F21='round score'!I21,TRUE,FALSE)</f>
        <v>0</v>
      </c>
      <c r="K21">
        <v>2</v>
      </c>
      <c r="L21" t="b">
        <f>IF($K21='round score'!L21,TRUE,FALSE)</f>
        <v>0</v>
      </c>
      <c r="M21" t="b">
        <f>IF($K21='round score'!M21,TRUE,FALSE)</f>
        <v>0</v>
      </c>
      <c r="N21" t="b">
        <f>IF($K21='round score'!N21,TRUE,FALSE)</f>
        <v>0</v>
      </c>
      <c r="P21">
        <v>2</v>
      </c>
      <c r="Q21" t="b">
        <f>IF($P21='round score'!Q21,TRUE,FALSE)</f>
        <v>0</v>
      </c>
      <c r="R21" t="b">
        <f>IF($P21='round score'!R21,TRUE,FALSE)</f>
        <v>0</v>
      </c>
      <c r="S21" t="b">
        <f>IF($P21='round score'!S21,TRUE,FALSE)</f>
        <v>0</v>
      </c>
    </row>
    <row r="22" spans="1:19" x14ac:dyDescent="0.25">
      <c r="A22">
        <v>5</v>
      </c>
      <c r="B22" t="b">
        <f>IF($A22='round score'!B22,TRUE,FALSE)</f>
        <v>0</v>
      </c>
      <c r="C22" t="b">
        <f>IF($A22='round score'!C22,TRUE,FALSE)</f>
        <v>0</v>
      </c>
      <c r="D22" t="b">
        <f>IF($A22='round score'!D22,TRUE,FALSE)</f>
        <v>0</v>
      </c>
      <c r="F22">
        <v>2.5</v>
      </c>
      <c r="G22" t="b">
        <f>IF($F22='round score'!G22,TRUE,FALSE)</f>
        <v>0</v>
      </c>
      <c r="H22" t="b">
        <f>IF($F22='round score'!H22,TRUE,FALSE)</f>
        <v>0</v>
      </c>
      <c r="I22" t="b">
        <f>IF($F22='round score'!I22,TRUE,FALSE)</f>
        <v>0</v>
      </c>
      <c r="K22">
        <v>3</v>
      </c>
      <c r="L22" t="b">
        <f>IF($K22='round score'!L22,TRUE,FALSE)</f>
        <v>0</v>
      </c>
      <c r="M22" t="b">
        <f>IF($K22='round score'!M22,TRUE,FALSE)</f>
        <v>0</v>
      </c>
      <c r="N22" t="b">
        <f>IF($K22='round score'!N22,TRUE,FALSE)</f>
        <v>0</v>
      </c>
      <c r="P22">
        <v>2.5</v>
      </c>
      <c r="Q22" t="b">
        <f>IF($P22='round score'!Q22,TRUE,FALSE)</f>
        <v>0</v>
      </c>
      <c r="R22" t="b">
        <f>IF($P22='round score'!R22,TRUE,FALSE)</f>
        <v>0</v>
      </c>
      <c r="S22" t="b">
        <f>IF($P22='round score'!S22,TRUE,FALSE)</f>
        <v>0</v>
      </c>
    </row>
    <row r="23" spans="1:19" x14ac:dyDescent="0.25">
      <c r="A23">
        <v>5</v>
      </c>
      <c r="B23" t="b">
        <f>IF($A23='round score'!B23,TRUE,FALSE)</f>
        <v>1</v>
      </c>
      <c r="C23" t="b">
        <f>IF($A23='round score'!C23,TRUE,FALSE)</f>
        <v>1</v>
      </c>
      <c r="D23" t="b">
        <f>IF($A23='round score'!D23,TRUE,FALSE)</f>
        <v>1</v>
      </c>
      <c r="F23">
        <v>5</v>
      </c>
      <c r="G23" t="b">
        <f>IF($F23='round score'!G23,TRUE,FALSE)</f>
        <v>1</v>
      </c>
      <c r="H23" t="b">
        <f>IF($F23='round score'!H23,TRUE,FALSE)</f>
        <v>1</v>
      </c>
      <c r="I23" t="b">
        <f>IF($F23='round score'!I23,TRUE,FALSE)</f>
        <v>1</v>
      </c>
      <c r="K23">
        <v>5</v>
      </c>
      <c r="L23" t="b">
        <f>IF($K23='round score'!L23,TRUE,FALSE)</f>
        <v>1</v>
      </c>
      <c r="M23" t="b">
        <f>IF($K23='round score'!M23,TRUE,FALSE)</f>
        <v>1</v>
      </c>
      <c r="N23" t="b">
        <f>IF($K23='round score'!N23,TRUE,FALSE)</f>
        <v>1</v>
      </c>
      <c r="P23">
        <v>5</v>
      </c>
      <c r="Q23" t="b">
        <f>IF($P23='round score'!Q23,TRUE,FALSE)</f>
        <v>1</v>
      </c>
      <c r="R23" t="b">
        <f>IF($P23='round score'!R23,TRUE,FALSE)</f>
        <v>1</v>
      </c>
      <c r="S23" t="b">
        <f>IF($P23='round score'!S23,TRUE,FALSE)</f>
        <v>1</v>
      </c>
    </row>
    <row r="24" spans="1:19" x14ac:dyDescent="0.25">
      <c r="A24">
        <v>5</v>
      </c>
      <c r="B24" t="b">
        <f>IF($A24='round score'!B24,TRUE,FALSE)</f>
        <v>1</v>
      </c>
      <c r="C24" t="b">
        <f>IF($A24='round score'!C24,TRUE,FALSE)</f>
        <v>1</v>
      </c>
      <c r="D24" t="b">
        <f>IF($A24='round score'!D24,TRUE,FALSE)</f>
        <v>1</v>
      </c>
      <c r="F24">
        <v>5</v>
      </c>
      <c r="G24" t="b">
        <f>IF($F24='round score'!G24,TRUE,FALSE)</f>
        <v>1</v>
      </c>
      <c r="H24" t="b">
        <f>IF($F24='round score'!H24,TRUE,FALSE)</f>
        <v>1</v>
      </c>
      <c r="I24" t="b">
        <f>IF($F24='round score'!I24,TRUE,FALSE)</f>
        <v>1</v>
      </c>
      <c r="K24">
        <v>5</v>
      </c>
      <c r="L24" t="b">
        <f>IF($K24='round score'!L24,TRUE,FALSE)</f>
        <v>1</v>
      </c>
      <c r="M24" t="b">
        <f>IF($K24='round score'!M24,TRUE,FALSE)</f>
        <v>1</v>
      </c>
      <c r="N24" t="b">
        <f>IF($K24='round score'!N24,TRUE,FALSE)</f>
        <v>1</v>
      </c>
      <c r="P24">
        <v>5</v>
      </c>
      <c r="Q24" t="b">
        <f>IF($P24='round score'!Q24,TRUE,FALSE)</f>
        <v>1</v>
      </c>
      <c r="R24" t="b">
        <f>IF($P24='round score'!R24,TRUE,FALSE)</f>
        <v>1</v>
      </c>
      <c r="S24" t="b">
        <f>IF($P24='round score'!S24,TRUE,FALSE)</f>
        <v>1</v>
      </c>
    </row>
    <row r="25" spans="1:19" x14ac:dyDescent="0.25">
      <c r="A25">
        <v>0</v>
      </c>
      <c r="B25" t="b">
        <f>IF($A25='round score'!B25,TRUE,FALSE)</f>
        <v>0</v>
      </c>
      <c r="C25" t="b">
        <f>IF($A25='round score'!C25,TRUE,FALSE)</f>
        <v>0</v>
      </c>
      <c r="D25" t="b">
        <f>IF($A25='round score'!D25,TRUE,FALSE)</f>
        <v>1</v>
      </c>
      <c r="F25">
        <v>0</v>
      </c>
      <c r="G25" t="b">
        <f>IF($F25='round score'!G25,TRUE,FALSE)</f>
        <v>0</v>
      </c>
      <c r="H25" t="b">
        <f>IF($F25='round score'!H25,TRUE,FALSE)</f>
        <v>0</v>
      </c>
      <c r="I25" t="b">
        <f>IF($F25='round score'!I25,TRUE,FALSE)</f>
        <v>1</v>
      </c>
      <c r="K25">
        <v>2</v>
      </c>
      <c r="L25" t="b">
        <f>IF($K25='round score'!L25,TRUE,FALSE)</f>
        <v>0</v>
      </c>
      <c r="M25" t="b">
        <f>IF($K25='round score'!M25,TRUE,FALSE)</f>
        <v>0</v>
      </c>
      <c r="N25" t="b">
        <f>IF($K25='round score'!N25,TRUE,FALSE)</f>
        <v>0</v>
      </c>
      <c r="P25">
        <v>1.5</v>
      </c>
      <c r="Q25" t="b">
        <f>IF($P25='round score'!Q25,TRUE,FALSE)</f>
        <v>0</v>
      </c>
      <c r="R25" t="b">
        <f>IF($P25='round score'!R25,TRUE,FALSE)</f>
        <v>0</v>
      </c>
      <c r="S25" t="b">
        <f>IF($P25='round score'!S25,TRUE,FALSE)</f>
        <v>0</v>
      </c>
    </row>
    <row r="26" spans="1:19" x14ac:dyDescent="0.25">
      <c r="A26">
        <v>5</v>
      </c>
      <c r="B26" t="b">
        <f>IF($A26='round score'!B26,TRUE,FALSE)</f>
        <v>1</v>
      </c>
      <c r="C26" t="b">
        <f>IF($A26='round score'!C26,TRUE,FALSE)</f>
        <v>1</v>
      </c>
      <c r="D26" t="b">
        <f>IF($A26='round score'!D26,TRUE,FALSE)</f>
        <v>0</v>
      </c>
      <c r="F26">
        <v>2.5</v>
      </c>
      <c r="G26" t="b">
        <f>IF($F26='round score'!G26,TRUE,FALSE)</f>
        <v>0</v>
      </c>
      <c r="H26" t="b">
        <f>IF($F26='round score'!H26,TRUE,FALSE)</f>
        <v>0</v>
      </c>
      <c r="I26" t="b">
        <f>IF($F26='round score'!I26,TRUE,FALSE)</f>
        <v>0</v>
      </c>
      <c r="K26">
        <v>3</v>
      </c>
      <c r="L26" t="b">
        <f>IF($K26='round score'!L26,TRUE,FALSE)</f>
        <v>0</v>
      </c>
      <c r="M26" t="b">
        <f>IF($K26='round score'!M26,TRUE,FALSE)</f>
        <v>0</v>
      </c>
      <c r="N26" t="b">
        <f>IF($K26='round score'!N26,TRUE,FALSE)</f>
        <v>0</v>
      </c>
      <c r="P26">
        <v>2.5</v>
      </c>
      <c r="Q26" t="b">
        <f>IF($P26='round score'!Q26,TRUE,FALSE)</f>
        <v>0</v>
      </c>
      <c r="R26" t="b">
        <f>IF($P26='round score'!R26,TRUE,FALSE)</f>
        <v>0</v>
      </c>
      <c r="S26" t="b">
        <f>IF($P26='round score'!S26,TRUE,FALSE)</f>
        <v>0</v>
      </c>
    </row>
    <row r="27" spans="1:19" x14ac:dyDescent="0.25">
      <c r="A27">
        <v>5</v>
      </c>
      <c r="B27" t="b">
        <f>IF($A27='round score'!B27,TRUE,FALSE)</f>
        <v>1</v>
      </c>
      <c r="C27" t="b">
        <f>IF($A27='round score'!C27,TRUE,FALSE)</f>
        <v>1</v>
      </c>
      <c r="D27" t="b">
        <f>IF($A27='round score'!D27,TRUE,FALSE)</f>
        <v>1</v>
      </c>
      <c r="F27">
        <v>5</v>
      </c>
      <c r="G27" t="b">
        <f>IF($F27='round score'!G27,TRUE,FALSE)</f>
        <v>1</v>
      </c>
      <c r="H27" t="b">
        <f>IF($F27='round score'!H27,TRUE,FALSE)</f>
        <v>1</v>
      </c>
      <c r="I27" t="b">
        <f>IF($F27='round score'!I27,TRUE,FALSE)</f>
        <v>1</v>
      </c>
      <c r="K27">
        <v>5</v>
      </c>
      <c r="L27" t="b">
        <f>IF($K27='round score'!L27,TRUE,FALSE)</f>
        <v>1</v>
      </c>
      <c r="M27" t="b">
        <f>IF($K27='round score'!M27,TRUE,FALSE)</f>
        <v>1</v>
      </c>
      <c r="N27" t="b">
        <f>IF($K27='round score'!N27,TRUE,FALSE)</f>
        <v>1</v>
      </c>
      <c r="P27">
        <v>5</v>
      </c>
      <c r="Q27" t="b">
        <f>IF($P27='round score'!Q27,TRUE,FALSE)</f>
        <v>1</v>
      </c>
      <c r="R27" t="b">
        <f>IF($P27='round score'!R27,TRUE,FALSE)</f>
        <v>1</v>
      </c>
      <c r="S27" t="b">
        <f>IF($P27='round score'!S27,TRUE,FALSE)</f>
        <v>1</v>
      </c>
    </row>
    <row r="28" spans="1:19" x14ac:dyDescent="0.25">
      <c r="A28">
        <v>0</v>
      </c>
      <c r="B28" t="b">
        <f>IF($A28='round score'!B28,TRUE,FALSE)</f>
        <v>0</v>
      </c>
      <c r="C28" t="b">
        <f>IF($A28='round score'!C28,TRUE,FALSE)</f>
        <v>0</v>
      </c>
      <c r="D28" t="b">
        <f>IF($A28='round score'!D28,TRUE,FALSE)</f>
        <v>1</v>
      </c>
      <c r="F28">
        <v>2.5</v>
      </c>
      <c r="G28" t="b">
        <f>IF($F28='round score'!G28,TRUE,FALSE)</f>
        <v>0</v>
      </c>
      <c r="H28" t="b">
        <f>IF($F28='round score'!H28,TRUE,FALSE)</f>
        <v>0</v>
      </c>
      <c r="I28" t="b">
        <f>IF($F28='round score'!I28,TRUE,FALSE)</f>
        <v>0</v>
      </c>
      <c r="K28">
        <v>2</v>
      </c>
      <c r="L28" t="b">
        <f>IF($K28='round score'!L28,TRUE,FALSE)</f>
        <v>0</v>
      </c>
      <c r="M28" t="b">
        <f>IF($K28='round score'!M28,TRUE,FALSE)</f>
        <v>0</v>
      </c>
      <c r="N28" t="b">
        <f>IF($K28='round score'!N28,TRUE,FALSE)</f>
        <v>0</v>
      </c>
      <c r="P28">
        <v>2</v>
      </c>
      <c r="Q28" t="b">
        <f>IF($P28='round score'!Q28,TRUE,FALSE)</f>
        <v>0</v>
      </c>
      <c r="R28" t="b">
        <f>IF($P28='round score'!R28,TRUE,FALSE)</f>
        <v>0</v>
      </c>
      <c r="S28" t="b">
        <f>IF($P28='round score'!S28,TRUE,FALSE)</f>
        <v>0</v>
      </c>
    </row>
    <row r="29" spans="1:19" x14ac:dyDescent="0.25">
      <c r="A29">
        <v>5</v>
      </c>
      <c r="B29" t="b">
        <f>IF($A29='round score'!B29,TRUE,FALSE)</f>
        <v>1</v>
      </c>
      <c r="C29" t="b">
        <f>IF($A29='round score'!C29,TRUE,FALSE)</f>
        <v>1</v>
      </c>
      <c r="D29" t="b">
        <f>IF($A29='round score'!D29,TRUE,FALSE)</f>
        <v>0</v>
      </c>
      <c r="F29">
        <v>2.5</v>
      </c>
      <c r="G29" t="b">
        <f>IF($F29='round score'!G29,TRUE,FALSE)</f>
        <v>0</v>
      </c>
      <c r="H29" t="b">
        <f>IF($F29='round score'!H29,TRUE,FALSE)</f>
        <v>0</v>
      </c>
      <c r="I29" t="b">
        <f>IF($F29='round score'!I29,TRUE,FALSE)</f>
        <v>0</v>
      </c>
      <c r="K29">
        <v>3</v>
      </c>
      <c r="L29" t="b">
        <f>IF($K29='round score'!L29,TRUE,FALSE)</f>
        <v>0</v>
      </c>
      <c r="M29" t="b">
        <f>IF($K29='round score'!M29,TRUE,FALSE)</f>
        <v>0</v>
      </c>
      <c r="N29" t="b">
        <f>IF($K29='round score'!N29,TRUE,FALSE)</f>
        <v>0</v>
      </c>
      <c r="P29">
        <v>3</v>
      </c>
      <c r="Q29" t="b">
        <f>IF($P29='round score'!Q29,TRUE,FALSE)</f>
        <v>0</v>
      </c>
      <c r="R29" t="b">
        <f>IF($P29='round score'!R29,TRUE,FALSE)</f>
        <v>0</v>
      </c>
      <c r="S29" t="b">
        <f>IF($P29='round score'!S29,TRUE,FALSE)</f>
        <v>0</v>
      </c>
    </row>
    <row r="30" spans="1:19" x14ac:dyDescent="0.25">
      <c r="A30">
        <v>5</v>
      </c>
      <c r="B30" t="b">
        <f>IF($A30='round score'!B30,TRUE,FALSE)</f>
        <v>1</v>
      </c>
      <c r="C30" t="b">
        <f>IF($A30='round score'!C30,TRUE,FALSE)</f>
        <v>0</v>
      </c>
      <c r="D30" t="b">
        <f>IF($A30='round score'!D30,TRUE,FALSE)</f>
        <v>0</v>
      </c>
      <c r="F30">
        <v>2.5</v>
      </c>
      <c r="G30" t="b">
        <f>IF($F30='round score'!G30,TRUE,FALSE)</f>
        <v>1</v>
      </c>
      <c r="H30" t="b">
        <f>IF($F30='round score'!H30,TRUE,FALSE)</f>
        <v>1</v>
      </c>
      <c r="I30" t="b">
        <f>IF($F30='round score'!I30,TRUE,FALSE)</f>
        <v>0</v>
      </c>
      <c r="K30">
        <v>3</v>
      </c>
      <c r="L30" t="b">
        <f>IF($K30='round score'!L30,TRUE,FALSE)</f>
        <v>1</v>
      </c>
      <c r="M30" t="b">
        <f>IF($K30='round score'!M30,TRUE,FALSE)</f>
        <v>0</v>
      </c>
      <c r="N30" t="b">
        <f>IF($K30='round score'!N30,TRUE,FALSE)</f>
        <v>0</v>
      </c>
      <c r="P30">
        <v>3</v>
      </c>
      <c r="Q30" t="b">
        <f>IF($P30='round score'!Q30,TRUE,FALSE)</f>
        <v>0</v>
      </c>
      <c r="R30" t="b">
        <f>IF($P30='round score'!R30,TRUE,FALSE)</f>
        <v>0</v>
      </c>
      <c r="S30" t="b">
        <f>IF($P30='round score'!S30,TRUE,FALSE)</f>
        <v>0</v>
      </c>
    </row>
    <row r="31" spans="1:19" x14ac:dyDescent="0.25">
      <c r="A31">
        <v>5</v>
      </c>
      <c r="B31" t="b">
        <f>IF($A31='round score'!B31,TRUE,FALSE)</f>
        <v>0</v>
      </c>
      <c r="C31" t="b">
        <f>IF($A31='round score'!C31,TRUE,FALSE)</f>
        <v>0</v>
      </c>
      <c r="D31" t="b">
        <f>IF($A31='round score'!D31,TRUE,FALSE)</f>
        <v>0</v>
      </c>
      <c r="F31">
        <v>2.5</v>
      </c>
      <c r="G31" t="b">
        <f>IF($F31='round score'!G31,TRUE,FALSE)</f>
        <v>0</v>
      </c>
      <c r="H31" t="b">
        <f>IF($F31='round score'!H31,TRUE,FALSE)</f>
        <v>0</v>
      </c>
      <c r="I31" t="b">
        <f>IF($F31='round score'!I31,TRUE,FALSE)</f>
        <v>0</v>
      </c>
      <c r="K31">
        <v>3</v>
      </c>
      <c r="L31" t="b">
        <f>IF($K31='round score'!L31,TRUE,FALSE)</f>
        <v>0</v>
      </c>
      <c r="M31" t="b">
        <f>IF($K31='round score'!M31,TRUE,FALSE)</f>
        <v>0</v>
      </c>
      <c r="N31" t="b">
        <f>IF($K31='round score'!N31,TRUE,FALSE)</f>
        <v>0</v>
      </c>
      <c r="P31">
        <v>2.5</v>
      </c>
      <c r="Q31" t="b">
        <f>IF($P31='round score'!Q31,TRUE,FALSE)</f>
        <v>0</v>
      </c>
      <c r="R31" t="b">
        <f>IF($P31='round score'!R31,TRUE,FALSE)</f>
        <v>0</v>
      </c>
      <c r="S31" t="b">
        <f>IF($P31='round score'!S31,TRUE,FALSE)</f>
        <v>0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V3" sqref="V3:X46"/>
    </sheetView>
  </sheetViews>
  <sheetFormatPr defaultRowHeight="15" x14ac:dyDescent="0.25"/>
  <cols>
    <col min="2" max="2" width="9.140625" style="1"/>
    <col min="3" max="6" width="9.140625" style="2"/>
    <col min="11" max="11" width="9.140625" style="2"/>
    <col min="16" max="16" width="9.140625" style="2"/>
    <col min="21" max="21" width="9.140625" style="2"/>
  </cols>
  <sheetData>
    <row r="1" spans="1:24" x14ac:dyDescent="0.25">
      <c r="G1" s="3" t="s">
        <v>6</v>
      </c>
      <c r="H1" s="3"/>
      <c r="I1" s="3"/>
      <c r="J1" s="2"/>
      <c r="L1" s="3" t="s">
        <v>7</v>
      </c>
      <c r="M1" s="3"/>
      <c r="N1" s="3"/>
      <c r="O1" s="2"/>
      <c r="Q1" s="3" t="s">
        <v>8</v>
      </c>
      <c r="R1" s="3"/>
      <c r="S1" s="3"/>
      <c r="T1" s="2"/>
      <c r="V1" s="3" t="s">
        <v>9</v>
      </c>
      <c r="W1" s="3"/>
      <c r="X1" s="3"/>
    </row>
    <row r="2" spans="1:24" x14ac:dyDescent="0.25">
      <c r="G2" s="1" t="s">
        <v>4</v>
      </c>
      <c r="H2" s="1" t="s">
        <v>3</v>
      </c>
      <c r="I2" s="1" t="s">
        <v>2</v>
      </c>
      <c r="J2" s="2"/>
      <c r="L2" s="1" t="s">
        <v>4</v>
      </c>
      <c r="M2" s="1" t="s">
        <v>3</v>
      </c>
      <c r="N2" s="1" t="s">
        <v>2</v>
      </c>
      <c r="O2" s="2"/>
      <c r="Q2" s="1" t="s">
        <v>4</v>
      </c>
      <c r="R2" s="1" t="s">
        <v>3</v>
      </c>
      <c r="S2" s="1" t="s">
        <v>2</v>
      </c>
      <c r="T2" s="2"/>
      <c r="V2" s="1" t="s">
        <v>4</v>
      </c>
      <c r="W2" s="1" t="s">
        <v>3</v>
      </c>
      <c r="X2" s="1" t="s">
        <v>2</v>
      </c>
    </row>
    <row r="3" spans="1:24" x14ac:dyDescent="0.25">
      <c r="A3" s="4">
        <v>1</v>
      </c>
      <c r="B3" s="1" t="s">
        <v>11</v>
      </c>
      <c r="C3" s="2" t="b">
        <v>1</v>
      </c>
      <c r="D3" s="2" t="s">
        <v>15</v>
      </c>
      <c r="F3" s="2">
        <v>0</v>
      </c>
      <c r="G3">
        <f>COUNTIFS('round score (boolean)'!B$3:B$31,$C3,'round score (boolean)'!$A$3:$A$31,CONCATENATE($D3,$F3))</f>
        <v>1</v>
      </c>
      <c r="H3">
        <f>COUNTIFS('round score (boolean)'!C$3:C$31,$C3,'round score (boolean)'!$A$3:$A$31,CONCATENATE($D3,$F3))</f>
        <v>0</v>
      </c>
      <c r="I3">
        <f>COUNTIFS('round score (boolean)'!D$3:D$31,$C3,'round score (boolean)'!$A$3:$A$31,CONCATENATE($D3,$F3))</f>
        <v>7</v>
      </c>
      <c r="K3" s="2">
        <v>0</v>
      </c>
      <c r="L3">
        <f>COUNTIFS('round score (boolean)'!G$3:G$31,$C3,'round score (boolean)'!$F$3:$F$31,CONCATENATE($D3,$K3))</f>
        <v>0</v>
      </c>
      <c r="M3">
        <f>COUNTIFS('round score (boolean)'!H$3:H$31,$C3,'round score (boolean)'!$F$3:$F$31,CONCATENATE($D3,$K3))</f>
        <v>0</v>
      </c>
      <c r="N3">
        <f>COUNTIFS('round score (boolean)'!I$3:I$31,$C3,'round score (boolean)'!$F$3:$F$31,CONCATENATE($D3,$K3))</f>
        <v>1</v>
      </c>
      <c r="P3" s="2">
        <v>0</v>
      </c>
      <c r="Q3">
        <f>COUNTIFS('round score (boolean)'!L$3:L$31,$C3,'round score (boolean)'!$K$3:$K$31,CONCATENATE($D3,$P3))</f>
        <v>0</v>
      </c>
      <c r="R3">
        <f>COUNTIFS('round score (boolean)'!M$3:M$31,$C3,'round score (boolean)'!$K$3:$K$31,CONCATENATE($D3,$P3))</f>
        <v>0</v>
      </c>
      <c r="S3">
        <f>COUNTIFS('round score (boolean)'!N$3:N$31,$C3,'round score (boolean)'!$K$3:$K$31,CONCATENATE($D3,$P3))</f>
        <v>0</v>
      </c>
      <c r="U3" s="2">
        <v>0</v>
      </c>
      <c r="V3">
        <f>COUNTIFS('round score (boolean)'!Q$3:Q$31,$C3,'round score (boolean)'!$P$3:$P$31,CONCATENATE($D3,$U3))</f>
        <v>0</v>
      </c>
      <c r="W3">
        <f>COUNTIFS('round score (boolean)'!R$3:R$31,$C3,'round score (boolean)'!$P$3:$P$31,CONCATENATE($D3,$U3))</f>
        <v>0</v>
      </c>
      <c r="X3">
        <f>COUNTIFS('round score (boolean)'!S$3:S$31,$C3,'round score (boolean)'!$P$3:$P$31,CONCATENATE($D3,$U3))</f>
        <v>0</v>
      </c>
    </row>
    <row r="4" spans="1:24" x14ac:dyDescent="0.25">
      <c r="A4" s="4"/>
      <c r="B4" s="1" t="s">
        <v>12</v>
      </c>
      <c r="C4" s="2" t="b">
        <v>1</v>
      </c>
      <c r="D4" s="2" t="s">
        <v>16</v>
      </c>
      <c r="F4" s="2">
        <v>0</v>
      </c>
      <c r="G4">
        <f>COUNTIFS('round score (boolean)'!B$3:B$31,$C4,'round score (boolean)'!$A$3:$A$31,CONCATENATE($D4,$F4))</f>
        <v>18</v>
      </c>
      <c r="H4">
        <f>COUNTIFS('round score (boolean)'!C$3:C$31,$C4,'round score (boolean)'!$A$3:$A$31,CONCATENATE($D4,$F4))</f>
        <v>16</v>
      </c>
      <c r="I4">
        <f>COUNTIFS('round score (boolean)'!D$3:D$31,$C4,'round score (boolean)'!$A$3:$A$31,CONCATENATE($D4,$F4))</f>
        <v>9</v>
      </c>
      <c r="K4" s="2">
        <v>0</v>
      </c>
      <c r="L4">
        <f>COUNTIFS('round score (boolean)'!G$3:G$31,$C4,'round score (boolean)'!$F$3:$F$31,CONCATENATE($D4,$K4))</f>
        <v>17</v>
      </c>
      <c r="M4">
        <f>COUNTIFS('round score (boolean)'!H$3:H$31,$C4,'round score (boolean)'!$F$3:$F$31,CONCATENATE($D4,$K4))</f>
        <v>17</v>
      </c>
      <c r="N4">
        <f>COUNTIFS('round score (boolean)'!I$3:I$31,$C4,'round score (boolean)'!$F$3:$F$31,CONCATENATE($D4,$K4))</f>
        <v>8</v>
      </c>
      <c r="P4" s="2">
        <v>0</v>
      </c>
      <c r="Q4">
        <f>COUNTIFS('round score (boolean)'!L$3:L$31,$C4,'round score (boolean)'!$K$3:$K$31,CONCATENATE($D4,$P4))</f>
        <v>15</v>
      </c>
      <c r="R4">
        <f>COUNTIFS('round score (boolean)'!M$3:M$31,$C4,'round score (boolean)'!$K$3:$K$31,CONCATENATE($D4,$P4))</f>
        <v>9</v>
      </c>
      <c r="S4">
        <f>COUNTIFS('round score (boolean)'!N$3:N$31,$C4,'round score (boolean)'!$K$3:$K$31,CONCATENATE($D4,$P4))</f>
        <v>7</v>
      </c>
      <c r="U4" s="2">
        <v>0</v>
      </c>
      <c r="V4">
        <f>COUNTIFS('round score (boolean)'!Q$3:Q$31,$C4,'round score (boolean)'!$P$3:$P$31,CONCATENATE($D4,$U4))</f>
        <v>12</v>
      </c>
      <c r="W4">
        <f>COUNTIFS('round score (boolean)'!R$3:R$31,$C4,'round score (boolean)'!$P$3:$P$31,CONCATENATE($D4,$U4))</f>
        <v>8</v>
      </c>
      <c r="X4">
        <f>COUNTIFS('round score (boolean)'!S$3:S$31,$C4,'round score (boolean)'!$P$3:$P$31,CONCATENATE($D4,$U4))</f>
        <v>4</v>
      </c>
    </row>
    <row r="5" spans="1:24" x14ac:dyDescent="0.25">
      <c r="A5" s="4"/>
      <c r="B5" s="1" t="s">
        <v>13</v>
      </c>
      <c r="C5" s="2" t="b">
        <v>0</v>
      </c>
      <c r="D5" s="2" t="s">
        <v>15</v>
      </c>
      <c r="F5" s="2">
        <v>0</v>
      </c>
      <c r="G5">
        <f>COUNTIFS('round score (boolean)'!B$3:B$31,$C5,'round score (boolean)'!$A$3:$A$31,CONCATENATE($D5,$F5))</f>
        <v>6</v>
      </c>
      <c r="H5">
        <f>COUNTIFS('round score (boolean)'!C$3:C$31,$C5,'round score (boolean)'!$A$3:$A$31,CONCATENATE($D5,$F5))</f>
        <v>7</v>
      </c>
      <c r="I5">
        <f>COUNTIFS('round score (boolean)'!D$3:D$31,$C5,'round score (boolean)'!$A$3:$A$31,CONCATENATE($D5,$F5))</f>
        <v>0</v>
      </c>
      <c r="K5" s="2">
        <v>0</v>
      </c>
      <c r="L5">
        <f>COUNTIFS('round score (boolean)'!G$3:G$31,$C5,'round score (boolean)'!$F$3:$F$31,CONCATENATE($D5,$K5))</f>
        <v>1</v>
      </c>
      <c r="M5">
        <f>COUNTIFS('round score (boolean)'!H$3:H$31,$C5,'round score (boolean)'!$F$3:$F$31,CONCATENATE($D5,$K5))</f>
        <v>1</v>
      </c>
      <c r="N5">
        <f>COUNTIFS('round score (boolean)'!I$3:I$31,$C5,'round score (boolean)'!$F$3:$F$31,CONCATENATE($D5,$K5))</f>
        <v>0</v>
      </c>
      <c r="P5" s="2">
        <v>0</v>
      </c>
      <c r="Q5">
        <f>COUNTIFS('round score (boolean)'!L$3:L$31,$C5,'round score (boolean)'!$K$3:$K$31,CONCATENATE($D5,$P5))</f>
        <v>0</v>
      </c>
      <c r="R5">
        <f>COUNTIFS('round score (boolean)'!M$3:M$31,$C5,'round score (boolean)'!$K$3:$K$31,CONCATENATE($D5,$P5))</f>
        <v>0</v>
      </c>
      <c r="S5">
        <f>COUNTIFS('round score (boolean)'!N$3:N$31,$C5,'round score (boolean)'!$K$3:$K$31,CONCATENATE($D5,$P5))</f>
        <v>0</v>
      </c>
      <c r="U5" s="2">
        <v>0</v>
      </c>
      <c r="V5">
        <f>COUNTIFS('round score (boolean)'!Q$3:Q$31,$C5,'round score (boolean)'!$P$3:$P$31,CONCATENATE($D5,$U5))</f>
        <v>0</v>
      </c>
      <c r="W5">
        <f>COUNTIFS('round score (boolean)'!R$3:R$31,$C5,'round score (boolean)'!$P$3:$P$31,CONCATENATE($D5,$U5))</f>
        <v>0</v>
      </c>
      <c r="X5">
        <f>COUNTIFS('round score (boolean)'!S$3:S$31,$C5,'round score (boolean)'!$P$3:$P$31,CONCATENATE($D5,$U5))</f>
        <v>0</v>
      </c>
    </row>
    <row r="6" spans="1:24" x14ac:dyDescent="0.25">
      <c r="A6" s="4"/>
      <c r="B6" s="1" t="s">
        <v>14</v>
      </c>
      <c r="C6" s="2" t="b">
        <v>0</v>
      </c>
      <c r="D6" s="2" t="s">
        <v>16</v>
      </c>
      <c r="F6" s="2">
        <v>0</v>
      </c>
      <c r="G6">
        <f>COUNTIFS('round score (boolean)'!B$3:B$31,$C6,'round score (boolean)'!$A$3:$A$31,CONCATENATE($D6,$F6))</f>
        <v>4</v>
      </c>
      <c r="H6">
        <f>COUNTIFS('round score (boolean)'!C$3:C$31,$C6,'round score (boolean)'!$A$3:$A$31,CONCATENATE($D6,$F6))</f>
        <v>6</v>
      </c>
      <c r="I6">
        <f>COUNTIFS('round score (boolean)'!D$3:D$31,$C6,'round score (boolean)'!$A$3:$A$31,CONCATENATE($D6,$F6))</f>
        <v>13</v>
      </c>
      <c r="K6" s="2">
        <v>0</v>
      </c>
      <c r="L6">
        <f>COUNTIFS('round score (boolean)'!G$3:G$31,$C6,'round score (boolean)'!$F$3:$F$31,CONCATENATE($D6,$K6))</f>
        <v>11</v>
      </c>
      <c r="M6">
        <f>COUNTIFS('round score (boolean)'!H$3:H$31,$C6,'round score (boolean)'!$F$3:$F$31,CONCATENATE($D6,$K6))</f>
        <v>11</v>
      </c>
      <c r="N6">
        <f>COUNTIFS('round score (boolean)'!I$3:I$31,$C6,'round score (boolean)'!$F$3:$F$31,CONCATENATE($D6,$K6))</f>
        <v>20</v>
      </c>
      <c r="P6" s="2">
        <v>0</v>
      </c>
      <c r="Q6">
        <f>COUNTIFS('round score (boolean)'!L$3:L$31,$C6,'round score (boolean)'!$K$3:$K$31,CONCATENATE($D6,$P6))</f>
        <v>14</v>
      </c>
      <c r="R6">
        <f>COUNTIFS('round score (boolean)'!M$3:M$31,$C6,'round score (boolean)'!$K$3:$K$31,CONCATENATE($D6,$P6))</f>
        <v>20</v>
      </c>
      <c r="S6">
        <f>COUNTIFS('round score (boolean)'!N$3:N$31,$C6,'round score (boolean)'!$K$3:$K$31,CONCATENATE($D6,$P6))</f>
        <v>22</v>
      </c>
      <c r="U6" s="2">
        <v>0</v>
      </c>
      <c r="V6">
        <f>COUNTIFS('round score (boolean)'!Q$3:Q$31,$C6,'round score (boolean)'!$P$3:$P$31,CONCATENATE($D6,$U6))</f>
        <v>17</v>
      </c>
      <c r="W6">
        <f>COUNTIFS('round score (boolean)'!R$3:R$31,$C6,'round score (boolean)'!$P$3:$P$31,CONCATENATE($D6,$U6))</f>
        <v>21</v>
      </c>
      <c r="X6">
        <f>COUNTIFS('round score (boolean)'!S$3:S$31,$C6,'round score (boolean)'!$P$3:$P$31,CONCATENATE($D6,$U6))</f>
        <v>25</v>
      </c>
    </row>
    <row r="7" spans="1:24" x14ac:dyDescent="0.25">
      <c r="A7" s="4">
        <v>2</v>
      </c>
      <c r="B7" s="1" t="s">
        <v>11</v>
      </c>
      <c r="C7" s="2" t="b">
        <v>1</v>
      </c>
      <c r="D7" s="2" t="s">
        <v>15</v>
      </c>
      <c r="F7" s="2">
        <v>5</v>
      </c>
      <c r="G7">
        <f>COUNTIFS('round score (boolean)'!B$3:B$31,$C7,'round score (boolean)'!$A$3:$A$31,CONCATENATE($D7,$F7))</f>
        <v>18</v>
      </c>
      <c r="H7">
        <f>COUNTIFS('round score (boolean)'!C$3:C$31,$C7,'round score (boolean)'!$A$3:$A$31,CONCATENATE($D7,$F7))</f>
        <v>16</v>
      </c>
      <c r="I7">
        <f>COUNTIFS('round score (boolean)'!D$3:D$31,$C7,'round score (boolean)'!$A$3:$A$31,CONCATENATE($D7,$F7))</f>
        <v>9</v>
      </c>
      <c r="K7" s="2">
        <v>2.5</v>
      </c>
      <c r="L7">
        <f>COUNTIFS('round score (boolean)'!G$3:G$31,$C7,'round score (boolean)'!$F$3:$F$31,CONCATENATE($D7,$K7))</f>
        <v>4</v>
      </c>
      <c r="M7">
        <f>COUNTIFS('round score (boolean)'!H$3:H$31,$C7,'round score (boolean)'!$F$3:$F$31,CONCATENATE($D7,$K7))</f>
        <v>4</v>
      </c>
      <c r="N7">
        <f>COUNTIFS('round score (boolean)'!I$3:I$31,$C7,'round score (boolean)'!$F$3:$F$31,CONCATENATE($D7,$K7))</f>
        <v>0</v>
      </c>
      <c r="P7" s="2">
        <v>1</v>
      </c>
      <c r="Q7">
        <f>COUNTIFS('round score (boolean)'!L$3:L$31,$C7,'round score (boolean)'!$K$3:$K$31,CONCATENATE($D7,$P7))</f>
        <v>0</v>
      </c>
      <c r="R7">
        <f>COUNTIFS('round score (boolean)'!M$3:M$31,$C7,'round score (boolean)'!$K$3:$K$31,CONCATENATE($D7,$P7))</f>
        <v>0</v>
      </c>
      <c r="S7">
        <f>COUNTIFS('round score (boolean)'!N$3:N$31,$C7,'round score (boolean)'!$K$3:$K$31,CONCATENATE($D7,$P7))</f>
        <v>0</v>
      </c>
      <c r="U7" s="2">
        <v>0.5</v>
      </c>
      <c r="V7">
        <f>COUNTIFS('round score (boolean)'!Q$3:Q$31,$C7,'round score (boolean)'!$P$3:$P$31,CONCATENATE($D7,$U7))</f>
        <v>0</v>
      </c>
      <c r="W7">
        <f>COUNTIFS('round score (boolean)'!R$3:R$31,$C7,'round score (boolean)'!$P$3:$P$31,CONCATENATE($D7,$U7))</f>
        <v>0</v>
      </c>
      <c r="X7">
        <f>COUNTIFS('round score (boolean)'!S$3:S$31,$C7,'round score (boolean)'!$P$3:$P$31,CONCATENATE($D7,$U7))</f>
        <v>0</v>
      </c>
    </row>
    <row r="8" spans="1:24" x14ac:dyDescent="0.25">
      <c r="A8" s="4"/>
      <c r="B8" s="1" t="s">
        <v>12</v>
      </c>
      <c r="C8" s="2" t="b">
        <v>1</v>
      </c>
      <c r="D8" s="2" t="s">
        <v>16</v>
      </c>
      <c r="F8" s="2">
        <v>5</v>
      </c>
      <c r="G8">
        <f>COUNTIFS('round score (boolean)'!B$3:B$31,$C8,'round score (boolean)'!$A$3:$A$31,CONCATENATE($D8,$F8))</f>
        <v>1</v>
      </c>
      <c r="H8">
        <f>COUNTIFS('round score (boolean)'!C$3:C$31,$C8,'round score (boolean)'!$A$3:$A$31,CONCATENATE($D8,$F8))</f>
        <v>0</v>
      </c>
      <c r="I8">
        <f>COUNTIFS('round score (boolean)'!D$3:D$31,$C8,'round score (boolean)'!$A$3:$A$31,CONCATENATE($D8,$F8))</f>
        <v>7</v>
      </c>
      <c r="K8" s="2">
        <v>2.5</v>
      </c>
      <c r="L8">
        <f>COUNTIFS('round score (boolean)'!G$3:G$31,$C8,'round score (boolean)'!$F$3:$F$31,CONCATENATE($D8,$K8))</f>
        <v>13</v>
      </c>
      <c r="M8">
        <f>COUNTIFS('round score (boolean)'!H$3:H$31,$C8,'round score (boolean)'!$F$3:$F$31,CONCATENATE($D8,$K8))</f>
        <v>13</v>
      </c>
      <c r="N8">
        <f>COUNTIFS('round score (boolean)'!I$3:I$31,$C8,'round score (boolean)'!$F$3:$F$31,CONCATENATE($D8,$K8))</f>
        <v>9</v>
      </c>
      <c r="P8" s="2">
        <v>1</v>
      </c>
      <c r="Q8">
        <f>COUNTIFS('round score (boolean)'!L$3:L$31,$C8,'round score (boolean)'!$K$3:$K$31,CONCATENATE($D8,$P8))</f>
        <v>15</v>
      </c>
      <c r="R8">
        <f>COUNTIFS('round score (boolean)'!M$3:M$31,$C8,'round score (boolean)'!$K$3:$K$31,CONCATENATE($D8,$P8))</f>
        <v>9</v>
      </c>
      <c r="S8">
        <f>COUNTIFS('round score (boolean)'!N$3:N$31,$C8,'round score (boolean)'!$K$3:$K$31,CONCATENATE($D8,$P8))</f>
        <v>7</v>
      </c>
      <c r="U8" s="2">
        <v>0.5</v>
      </c>
      <c r="V8">
        <f>COUNTIFS('round score (boolean)'!Q$3:Q$31,$C8,'round score (boolean)'!$P$3:$P$31,CONCATENATE($D8,$U8))</f>
        <v>12</v>
      </c>
      <c r="W8">
        <f>COUNTIFS('round score (boolean)'!R$3:R$31,$C8,'round score (boolean)'!$P$3:$P$31,CONCATENATE($D8,$U8))</f>
        <v>8</v>
      </c>
      <c r="X8">
        <f>COUNTIFS('round score (boolean)'!S$3:S$31,$C8,'round score (boolean)'!$P$3:$P$31,CONCATENATE($D8,$U8))</f>
        <v>4</v>
      </c>
    </row>
    <row r="9" spans="1:24" x14ac:dyDescent="0.25">
      <c r="A9" s="4"/>
      <c r="B9" s="1" t="s">
        <v>13</v>
      </c>
      <c r="C9" s="2" t="b">
        <v>0</v>
      </c>
      <c r="D9" s="2" t="s">
        <v>15</v>
      </c>
      <c r="F9" s="2">
        <v>5</v>
      </c>
      <c r="G9">
        <f>COUNTIFS('round score (boolean)'!B$3:B$31,$C9,'round score (boolean)'!$A$3:$A$31,CONCATENATE($D9,$F9))</f>
        <v>4</v>
      </c>
      <c r="H9">
        <f>COUNTIFS('round score (boolean)'!C$3:C$31,$C9,'round score (boolean)'!$A$3:$A$31,CONCATENATE($D9,$F9))</f>
        <v>6</v>
      </c>
      <c r="I9">
        <f>COUNTIFS('round score (boolean)'!D$3:D$31,$C9,'round score (boolean)'!$A$3:$A$31,CONCATENATE($D9,$F9))</f>
        <v>13</v>
      </c>
      <c r="K9" s="2">
        <v>2.5</v>
      </c>
      <c r="L9">
        <f>COUNTIFS('round score (boolean)'!G$3:G$31,$C9,'round score (boolean)'!$F$3:$F$31,CONCATENATE($D9,$K9))</f>
        <v>9</v>
      </c>
      <c r="M9">
        <f>COUNTIFS('round score (boolean)'!H$3:H$31,$C9,'round score (boolean)'!$F$3:$F$31,CONCATENATE($D9,$K9))</f>
        <v>9</v>
      </c>
      <c r="N9">
        <f>COUNTIFS('round score (boolean)'!I$3:I$31,$C9,'round score (boolean)'!$F$3:$F$31,CONCATENATE($D9,$K9))</f>
        <v>13</v>
      </c>
      <c r="P9" s="2">
        <v>1</v>
      </c>
      <c r="Q9">
        <f>COUNTIFS('round score (boolean)'!L$3:L$31,$C9,'round score (boolean)'!$K$3:$K$31,CONCATENATE($D9,$P9))</f>
        <v>0</v>
      </c>
      <c r="R9">
        <f>COUNTIFS('round score (boolean)'!M$3:M$31,$C9,'round score (boolean)'!$K$3:$K$31,CONCATENATE($D9,$P9))</f>
        <v>0</v>
      </c>
      <c r="S9">
        <f>COUNTIFS('round score (boolean)'!N$3:N$31,$C9,'round score (boolean)'!$K$3:$K$31,CONCATENATE($D9,$P9))</f>
        <v>0</v>
      </c>
      <c r="U9" s="2">
        <v>0.5</v>
      </c>
      <c r="V9">
        <f>COUNTIFS('round score (boolean)'!Q$3:Q$31,$C9,'round score (boolean)'!$P$3:$P$31,CONCATENATE($D9,$U9))</f>
        <v>0</v>
      </c>
      <c r="W9">
        <f>COUNTIFS('round score (boolean)'!R$3:R$31,$C9,'round score (boolean)'!$P$3:$P$31,CONCATENATE($D9,$U9))</f>
        <v>0</v>
      </c>
      <c r="X9">
        <f>COUNTIFS('round score (boolean)'!S$3:S$31,$C9,'round score (boolean)'!$P$3:$P$31,CONCATENATE($D9,$U9))</f>
        <v>0</v>
      </c>
    </row>
    <row r="10" spans="1:24" x14ac:dyDescent="0.25">
      <c r="A10" s="4"/>
      <c r="B10" s="1" t="s">
        <v>14</v>
      </c>
      <c r="C10" s="2" t="b">
        <v>0</v>
      </c>
      <c r="D10" s="2" t="s">
        <v>16</v>
      </c>
      <c r="F10" s="2">
        <v>5</v>
      </c>
      <c r="G10">
        <f>COUNTIFS('round score (boolean)'!B$3:B$31,$C10,'round score (boolean)'!$A$3:$A$31,CONCATENATE($D10,$F10))</f>
        <v>6</v>
      </c>
      <c r="H10">
        <f>COUNTIFS('round score (boolean)'!C$3:C$31,$C10,'round score (boolean)'!$A$3:$A$31,CONCATENATE($D10,$F10))</f>
        <v>7</v>
      </c>
      <c r="I10">
        <f>COUNTIFS('round score (boolean)'!D$3:D$31,$C10,'round score (boolean)'!$A$3:$A$31,CONCATENATE($D10,$F10))</f>
        <v>0</v>
      </c>
      <c r="K10" s="2">
        <v>2.5</v>
      </c>
      <c r="L10">
        <f>COUNTIFS('round score (boolean)'!G$3:G$31,$C10,'round score (boolean)'!$F$3:$F$31,CONCATENATE($D10,$K10))</f>
        <v>3</v>
      </c>
      <c r="M10">
        <f>COUNTIFS('round score (boolean)'!H$3:H$31,$C10,'round score (boolean)'!$F$3:$F$31,CONCATENATE($D10,$K10))</f>
        <v>3</v>
      </c>
      <c r="N10">
        <f>COUNTIFS('round score (boolean)'!I$3:I$31,$C10,'round score (boolean)'!$F$3:$F$31,CONCATENATE($D10,$K10))</f>
        <v>7</v>
      </c>
      <c r="P10" s="2">
        <v>1</v>
      </c>
      <c r="Q10">
        <f>COUNTIFS('round score (boolean)'!L$3:L$31,$C10,'round score (boolean)'!$K$3:$K$31,CONCATENATE($D10,$P10))</f>
        <v>14</v>
      </c>
      <c r="R10">
        <f>COUNTIFS('round score (boolean)'!M$3:M$31,$C10,'round score (boolean)'!$K$3:$K$31,CONCATENATE($D10,$P10))</f>
        <v>20</v>
      </c>
      <c r="S10">
        <f>COUNTIFS('round score (boolean)'!N$3:N$31,$C10,'round score (boolean)'!$K$3:$K$31,CONCATENATE($D10,$P10))</f>
        <v>22</v>
      </c>
      <c r="U10" s="2">
        <v>0.5</v>
      </c>
      <c r="V10">
        <f>COUNTIFS('round score (boolean)'!Q$3:Q$31,$C10,'round score (boolean)'!$P$3:$P$31,CONCATENATE($D10,$U10))</f>
        <v>17</v>
      </c>
      <c r="W10">
        <f>COUNTIFS('round score (boolean)'!R$3:R$31,$C10,'round score (boolean)'!$P$3:$P$31,CONCATENATE($D10,$U10))</f>
        <v>21</v>
      </c>
      <c r="X10">
        <f>COUNTIFS('round score (boolean)'!S$3:S$31,$C10,'round score (boolean)'!$P$3:$P$31,CONCATENATE($D10,$U10))</f>
        <v>25</v>
      </c>
    </row>
    <row r="11" spans="1:24" x14ac:dyDescent="0.25">
      <c r="A11" s="4">
        <v>3</v>
      </c>
      <c r="B11" s="1" t="s">
        <v>11</v>
      </c>
      <c r="C11" s="2" t="b">
        <v>1</v>
      </c>
      <c r="D11" s="2" t="s">
        <v>15</v>
      </c>
      <c r="K11" s="2">
        <v>5</v>
      </c>
      <c r="L11">
        <f>COUNTIFS('round score (boolean)'!G$3:G$31,$C11,'round score (boolean)'!$F$3:$F$31,CONCATENATE($D11,$K11))</f>
        <v>13</v>
      </c>
      <c r="M11">
        <f>COUNTIFS('round score (boolean)'!H$3:H$31,$C11,'round score (boolean)'!$F$3:$F$31,CONCATENATE($D11,$K11))</f>
        <v>13</v>
      </c>
      <c r="N11">
        <f>COUNTIFS('round score (boolean)'!I$3:I$31,$C11,'round score (boolean)'!$F$3:$F$31,CONCATENATE($D11,$K11))</f>
        <v>8</v>
      </c>
      <c r="P11" s="2">
        <v>2</v>
      </c>
      <c r="Q11">
        <f>COUNTIFS('round score (boolean)'!L$3:L$31,$C11,'round score (boolean)'!$K$3:$K$31,CONCATENATE($D11,$P11))</f>
        <v>1</v>
      </c>
      <c r="R11">
        <f>COUNTIFS('round score (boolean)'!M$3:M$31,$C11,'round score (boolean)'!$K$3:$K$31,CONCATENATE($D11,$P11))</f>
        <v>0</v>
      </c>
      <c r="S11">
        <f>COUNTIFS('round score (boolean)'!N$3:N$31,$C11,'round score (boolean)'!$K$3:$K$31,CONCATENATE($D11,$P11))</f>
        <v>0</v>
      </c>
      <c r="U11" s="2">
        <v>1</v>
      </c>
      <c r="V11">
        <f>COUNTIFS('round score (boolean)'!Q$3:Q$31,$C11,'round score (boolean)'!$P$3:$P$31,CONCATENATE($D11,$U11))</f>
        <v>0</v>
      </c>
      <c r="W11">
        <f>COUNTIFS('round score (boolean)'!R$3:R$31,$C11,'round score (boolean)'!$P$3:$P$31,CONCATENATE($D11,$U11))</f>
        <v>0</v>
      </c>
      <c r="X11">
        <f>COUNTIFS('round score (boolean)'!S$3:S$31,$C11,'round score (boolean)'!$P$3:$P$31,CONCATENATE($D11,$U11))</f>
        <v>0</v>
      </c>
    </row>
    <row r="12" spans="1:24" x14ac:dyDescent="0.25">
      <c r="A12" s="4"/>
      <c r="B12" s="1" t="s">
        <v>12</v>
      </c>
      <c r="C12" s="2" t="b">
        <v>1</v>
      </c>
      <c r="D12" s="2" t="s">
        <v>16</v>
      </c>
      <c r="K12" s="2">
        <v>5</v>
      </c>
      <c r="L12">
        <f>COUNTIFS('round score (boolean)'!G$3:G$31,$C12,'round score (boolean)'!$F$3:$F$31,CONCATENATE($D12,$K12))</f>
        <v>4</v>
      </c>
      <c r="M12">
        <f>COUNTIFS('round score (boolean)'!H$3:H$31,$C12,'round score (boolean)'!$F$3:$F$31,CONCATENATE($D12,$K12))</f>
        <v>4</v>
      </c>
      <c r="N12">
        <f>COUNTIFS('round score (boolean)'!I$3:I$31,$C12,'round score (boolean)'!$F$3:$F$31,CONCATENATE($D12,$K12))</f>
        <v>1</v>
      </c>
      <c r="P12" s="2">
        <v>2</v>
      </c>
      <c r="Q12">
        <f>COUNTIFS('round score (boolean)'!L$3:L$31,$C12,'round score (boolean)'!$K$3:$K$31,CONCATENATE($D12,$P12))</f>
        <v>14</v>
      </c>
      <c r="R12">
        <f>COUNTIFS('round score (boolean)'!M$3:M$31,$C12,'round score (boolean)'!$K$3:$K$31,CONCATENATE($D12,$P12))</f>
        <v>9</v>
      </c>
      <c r="S12">
        <f>COUNTIFS('round score (boolean)'!N$3:N$31,$C12,'round score (boolean)'!$K$3:$K$31,CONCATENATE($D12,$P12))</f>
        <v>7</v>
      </c>
      <c r="U12" s="2">
        <v>1</v>
      </c>
      <c r="V12">
        <f>COUNTIFS('round score (boolean)'!Q$3:Q$31,$C12,'round score (boolean)'!$P$3:$P$31,CONCATENATE($D12,$U12))</f>
        <v>12</v>
      </c>
      <c r="W12">
        <f>COUNTIFS('round score (boolean)'!R$3:R$31,$C12,'round score (boolean)'!$P$3:$P$31,CONCATENATE($D12,$U12))</f>
        <v>8</v>
      </c>
      <c r="X12">
        <f>COUNTIFS('round score (boolean)'!S$3:S$31,$C12,'round score (boolean)'!$P$3:$P$31,CONCATENATE($D12,$U12))</f>
        <v>4</v>
      </c>
    </row>
    <row r="13" spans="1:24" x14ac:dyDescent="0.25">
      <c r="A13" s="4"/>
      <c r="B13" s="1" t="s">
        <v>13</v>
      </c>
      <c r="C13" s="2" t="b">
        <v>0</v>
      </c>
      <c r="D13" s="2" t="s">
        <v>15</v>
      </c>
      <c r="K13" s="2">
        <v>5</v>
      </c>
      <c r="L13">
        <f>COUNTIFS('round score (boolean)'!G$3:G$31,$C13,'round score (boolean)'!$F$3:$F$31,CONCATENATE($D13,$K13))</f>
        <v>2</v>
      </c>
      <c r="M13">
        <f>COUNTIFS('round score (boolean)'!H$3:H$31,$C13,'round score (boolean)'!$F$3:$F$31,CONCATENATE($D13,$K13))</f>
        <v>2</v>
      </c>
      <c r="N13">
        <f>COUNTIFS('round score (boolean)'!I$3:I$31,$C13,'round score (boolean)'!$F$3:$F$31,CONCATENATE($D13,$K13))</f>
        <v>7</v>
      </c>
      <c r="P13" s="2">
        <v>2</v>
      </c>
      <c r="Q13">
        <f>COUNTIFS('round score (boolean)'!L$3:L$31,$C13,'round score (boolean)'!$K$3:$K$31,CONCATENATE($D13,$P13))</f>
        <v>6</v>
      </c>
      <c r="R13">
        <f>COUNTIFS('round score (boolean)'!M$3:M$31,$C13,'round score (boolean)'!$K$3:$K$31,CONCATENATE($D13,$P13))</f>
        <v>7</v>
      </c>
      <c r="S13">
        <f>COUNTIFS('round score (boolean)'!N$3:N$31,$C13,'round score (boolean)'!$K$3:$K$31,CONCATENATE($D13,$P13))</f>
        <v>7</v>
      </c>
      <c r="U13" s="2">
        <v>1</v>
      </c>
      <c r="V13">
        <f>COUNTIFS('round score (boolean)'!Q$3:Q$31,$C13,'round score (boolean)'!$P$3:$P$31,CONCATENATE($D13,$U13))</f>
        <v>0</v>
      </c>
      <c r="W13">
        <f>COUNTIFS('round score (boolean)'!R$3:R$31,$C13,'round score (boolean)'!$P$3:$P$31,CONCATENATE($D13,$U13))</f>
        <v>0</v>
      </c>
      <c r="X13">
        <f>COUNTIFS('round score (boolean)'!S$3:S$31,$C13,'round score (boolean)'!$P$3:$P$31,CONCATENATE($D13,$U13))</f>
        <v>0</v>
      </c>
    </row>
    <row r="14" spans="1:24" x14ac:dyDescent="0.25">
      <c r="A14" s="4"/>
      <c r="B14" s="1" t="s">
        <v>14</v>
      </c>
      <c r="C14" s="2" t="b">
        <v>0</v>
      </c>
      <c r="D14" s="2" t="s">
        <v>16</v>
      </c>
      <c r="K14" s="2">
        <v>5</v>
      </c>
      <c r="L14">
        <f>COUNTIFS('round score (boolean)'!G$3:G$31,$C14,'round score (boolean)'!$F$3:$F$31,CONCATENATE($D14,$K14))</f>
        <v>10</v>
      </c>
      <c r="M14">
        <f>COUNTIFS('round score (boolean)'!H$3:H$31,$C14,'round score (boolean)'!$F$3:$F$31,CONCATENATE($D14,$K14))</f>
        <v>10</v>
      </c>
      <c r="N14">
        <f>COUNTIFS('round score (boolean)'!I$3:I$31,$C14,'round score (boolean)'!$F$3:$F$31,CONCATENATE($D14,$K14))</f>
        <v>13</v>
      </c>
      <c r="P14" s="2">
        <v>2</v>
      </c>
      <c r="Q14">
        <f>COUNTIFS('round score (boolean)'!L$3:L$31,$C14,'round score (boolean)'!$K$3:$K$31,CONCATENATE($D14,$P14))</f>
        <v>8</v>
      </c>
      <c r="R14">
        <f>COUNTIFS('round score (boolean)'!M$3:M$31,$C14,'round score (boolean)'!$K$3:$K$31,CONCATENATE($D14,$P14))</f>
        <v>13</v>
      </c>
      <c r="S14">
        <f>COUNTIFS('round score (boolean)'!N$3:N$31,$C14,'round score (boolean)'!$K$3:$K$31,CONCATENATE($D14,$P14))</f>
        <v>15</v>
      </c>
      <c r="U14" s="2">
        <v>1</v>
      </c>
      <c r="V14">
        <f>COUNTIFS('round score (boolean)'!Q$3:Q$31,$C14,'round score (boolean)'!$P$3:$P$31,CONCATENATE($D14,$U14))</f>
        <v>17</v>
      </c>
      <c r="W14">
        <f>COUNTIFS('round score (boolean)'!R$3:R$31,$C14,'round score (boolean)'!$P$3:$P$31,CONCATENATE($D14,$U14))</f>
        <v>21</v>
      </c>
      <c r="X14">
        <f>COUNTIFS('round score (boolean)'!S$3:S$31,$C14,'round score (boolean)'!$P$3:$P$31,CONCATENATE($D14,$U14))</f>
        <v>25</v>
      </c>
    </row>
    <row r="15" spans="1:24" x14ac:dyDescent="0.25">
      <c r="A15" s="4">
        <v>4</v>
      </c>
      <c r="B15" s="1" t="s">
        <v>11</v>
      </c>
      <c r="C15" s="2" t="b">
        <v>1</v>
      </c>
      <c r="D15" s="2" t="s">
        <v>15</v>
      </c>
      <c r="P15" s="2">
        <v>3</v>
      </c>
      <c r="Q15">
        <f>COUNTIFS('round score (boolean)'!L$3:L$31,$C15,'round score (boolean)'!$K$3:$K$31,CONCATENATE($D15,$P15))</f>
        <v>2</v>
      </c>
      <c r="R15">
        <f>COUNTIFS('round score (boolean)'!M$3:M$31,$C15,'round score (boolean)'!$K$3:$K$31,CONCATENATE($D15,$P15))</f>
        <v>0</v>
      </c>
      <c r="S15">
        <f>COUNTIFS('round score (boolean)'!N$3:N$31,$C15,'round score (boolean)'!$K$3:$K$31,CONCATENATE($D15,$P15))</f>
        <v>0</v>
      </c>
      <c r="U15" s="2">
        <v>1.5</v>
      </c>
      <c r="V15">
        <f>COUNTIFS('round score (boolean)'!Q$3:Q$31,$C15,'round score (boolean)'!$P$3:$P$31,CONCATENATE($D15,$U15))</f>
        <v>0</v>
      </c>
      <c r="W15">
        <f>COUNTIFS('round score (boolean)'!R$3:R$31,$C15,'round score (boolean)'!$P$3:$P$31,CONCATENATE($D15,$U15))</f>
        <v>0</v>
      </c>
      <c r="X15">
        <f>COUNTIFS('round score (boolean)'!S$3:S$31,$C15,'round score (boolean)'!$P$3:$P$31,CONCATENATE($D15,$U15))</f>
        <v>0</v>
      </c>
    </row>
    <row r="16" spans="1:24" x14ac:dyDescent="0.25">
      <c r="A16" s="4"/>
      <c r="B16" s="1" t="s">
        <v>12</v>
      </c>
      <c r="C16" s="2" t="b">
        <v>1</v>
      </c>
      <c r="D16" s="2" t="s">
        <v>16</v>
      </c>
      <c r="P16" s="2">
        <v>3</v>
      </c>
      <c r="Q16">
        <f>COUNTIFS('round score (boolean)'!L$3:L$31,$C16,'round score (boolean)'!$K$3:$K$31,CONCATENATE($D16,$P16))</f>
        <v>13</v>
      </c>
      <c r="R16">
        <f>COUNTIFS('round score (boolean)'!M$3:M$31,$C16,'round score (boolean)'!$K$3:$K$31,CONCATENATE($D16,$P16))</f>
        <v>9</v>
      </c>
      <c r="S16">
        <f>COUNTIFS('round score (boolean)'!N$3:N$31,$C16,'round score (boolean)'!$K$3:$K$31,CONCATENATE($D16,$P16))</f>
        <v>7</v>
      </c>
      <c r="U16" s="2">
        <v>1.5</v>
      </c>
      <c r="V16">
        <f>COUNTIFS('round score (boolean)'!Q$3:Q$31,$C16,'round score (boolean)'!$P$3:$P$31,CONCATENATE($D16,$U16))</f>
        <v>12</v>
      </c>
      <c r="W16">
        <f>COUNTIFS('round score (boolean)'!R$3:R$31,$C16,'round score (boolean)'!$P$3:$P$31,CONCATENATE($D16,$U16))</f>
        <v>8</v>
      </c>
      <c r="X16">
        <f>COUNTIFS('round score (boolean)'!S$3:S$31,$C16,'round score (boolean)'!$P$3:$P$31,CONCATENATE($D16,$U16))</f>
        <v>4</v>
      </c>
    </row>
    <row r="17" spans="1:24" x14ac:dyDescent="0.25">
      <c r="A17" s="4"/>
      <c r="B17" s="1" t="s">
        <v>13</v>
      </c>
      <c r="C17" s="2" t="b">
        <v>0</v>
      </c>
      <c r="D17" s="2" t="s">
        <v>15</v>
      </c>
      <c r="P17" s="2">
        <v>3</v>
      </c>
      <c r="Q17">
        <f>COUNTIFS('round score (boolean)'!L$3:L$31,$C17,'round score (boolean)'!$K$3:$K$31,CONCATENATE($D17,$P17))</f>
        <v>5</v>
      </c>
      <c r="R17">
        <f>COUNTIFS('round score (boolean)'!M$3:M$31,$C17,'round score (boolean)'!$K$3:$K$31,CONCATENATE($D17,$P17))</f>
        <v>7</v>
      </c>
      <c r="S17">
        <f>COUNTIFS('round score (boolean)'!N$3:N$31,$C17,'round score (boolean)'!$K$3:$K$31,CONCATENATE($D17,$P17))</f>
        <v>7</v>
      </c>
      <c r="U17" s="2">
        <v>1.5</v>
      </c>
      <c r="V17">
        <f>COUNTIFS('round score (boolean)'!Q$3:Q$31,$C17,'round score (boolean)'!$P$3:$P$31,CONCATENATE($D17,$U17))</f>
        <v>1</v>
      </c>
      <c r="W17">
        <f>COUNTIFS('round score (boolean)'!R$3:R$31,$C17,'round score (boolean)'!$P$3:$P$31,CONCATENATE($D17,$U17))</f>
        <v>1</v>
      </c>
      <c r="X17">
        <f>COUNTIFS('round score (boolean)'!S$3:S$31,$C17,'round score (boolean)'!$P$3:$P$31,CONCATENATE($D17,$U17))</f>
        <v>1</v>
      </c>
    </row>
    <row r="18" spans="1:24" x14ac:dyDescent="0.25">
      <c r="A18" s="4"/>
      <c r="B18" s="1" t="s">
        <v>14</v>
      </c>
      <c r="C18" s="2" t="b">
        <v>0</v>
      </c>
      <c r="D18" s="2" t="s">
        <v>16</v>
      </c>
      <c r="P18" s="2">
        <v>3</v>
      </c>
      <c r="Q18">
        <f>COUNTIFS('round score (boolean)'!L$3:L$31,$C18,'round score (boolean)'!$K$3:$K$31,CONCATENATE($D18,$P18))</f>
        <v>9</v>
      </c>
      <c r="R18">
        <f>COUNTIFS('round score (boolean)'!M$3:M$31,$C18,'round score (boolean)'!$K$3:$K$31,CONCATENATE($D18,$P18))</f>
        <v>13</v>
      </c>
      <c r="S18">
        <f>COUNTIFS('round score (boolean)'!N$3:N$31,$C18,'round score (boolean)'!$K$3:$K$31,CONCATENATE($D18,$P18))</f>
        <v>15</v>
      </c>
      <c r="U18" s="2">
        <v>1.5</v>
      </c>
      <c r="V18">
        <f>COUNTIFS('round score (boolean)'!Q$3:Q$31,$C18,'round score (boolean)'!$P$3:$P$31,CONCATENATE($D18,$U18))</f>
        <v>16</v>
      </c>
      <c r="W18">
        <f>COUNTIFS('round score (boolean)'!R$3:R$31,$C18,'round score (boolean)'!$P$3:$P$31,CONCATENATE($D18,$U18))</f>
        <v>20</v>
      </c>
      <c r="X18">
        <f>COUNTIFS('round score (boolean)'!S$3:S$31,$C18,'round score (boolean)'!$P$3:$P$31,CONCATENATE($D18,$U18))</f>
        <v>24</v>
      </c>
    </row>
    <row r="19" spans="1:24" x14ac:dyDescent="0.25">
      <c r="A19" s="4">
        <v>5</v>
      </c>
      <c r="B19" s="1" t="s">
        <v>11</v>
      </c>
      <c r="C19" s="2" t="b">
        <v>1</v>
      </c>
      <c r="D19" s="2" t="s">
        <v>15</v>
      </c>
      <c r="P19" s="2">
        <v>4</v>
      </c>
      <c r="Q19">
        <f>COUNTIFS('round score (boolean)'!L$3:L$31,$C19,'round score (boolean)'!$K$3:$K$31,CONCATENATE($D19,$P19))</f>
        <v>0</v>
      </c>
      <c r="R19">
        <f>COUNTIFS('round score (boolean)'!M$3:M$31,$C19,'round score (boolean)'!$K$3:$K$31,CONCATENATE($D19,$P19))</f>
        <v>0</v>
      </c>
      <c r="S19">
        <f>COUNTIFS('round score (boolean)'!N$3:N$31,$C19,'round score (boolean)'!$K$3:$K$31,CONCATENATE($D19,$P19))</f>
        <v>0</v>
      </c>
      <c r="U19" s="2">
        <v>2</v>
      </c>
      <c r="V19">
        <f>COUNTIFS('round score (boolean)'!Q$3:Q$31,$C19,'round score (boolean)'!$P$3:$P$31,CONCATENATE($D19,$U19))</f>
        <v>0</v>
      </c>
      <c r="W19">
        <f>COUNTIFS('round score (boolean)'!R$3:R$31,$C19,'round score (boolean)'!$P$3:$P$31,CONCATENATE($D19,$U19))</f>
        <v>0</v>
      </c>
      <c r="X19">
        <f>COUNTIFS('round score (boolean)'!S$3:S$31,$C19,'round score (boolean)'!$P$3:$P$31,CONCATENATE($D19,$U19))</f>
        <v>0</v>
      </c>
    </row>
    <row r="20" spans="1:24" x14ac:dyDescent="0.25">
      <c r="A20" s="4"/>
      <c r="B20" s="1" t="s">
        <v>12</v>
      </c>
      <c r="C20" s="2" t="b">
        <v>1</v>
      </c>
      <c r="D20" s="2" t="s">
        <v>16</v>
      </c>
      <c r="P20" s="2">
        <v>4</v>
      </c>
      <c r="Q20">
        <f>COUNTIFS('round score (boolean)'!L$3:L$31,$C20,'round score (boolean)'!$K$3:$K$31,CONCATENATE($D20,$P20))</f>
        <v>15</v>
      </c>
      <c r="R20">
        <f>COUNTIFS('round score (boolean)'!M$3:M$31,$C20,'round score (boolean)'!$K$3:$K$31,CONCATENATE($D20,$P20))</f>
        <v>9</v>
      </c>
      <c r="S20">
        <f>COUNTIFS('round score (boolean)'!N$3:N$31,$C20,'round score (boolean)'!$K$3:$K$31,CONCATENATE($D20,$P20))</f>
        <v>7</v>
      </c>
      <c r="U20" s="2">
        <v>2</v>
      </c>
      <c r="V20">
        <f>COUNTIFS('round score (boolean)'!Q$3:Q$31,$C20,'round score (boolean)'!$P$3:$P$31,CONCATENATE($D20,$U20))</f>
        <v>12</v>
      </c>
      <c r="W20">
        <f>COUNTIFS('round score (boolean)'!R$3:R$31,$C20,'round score (boolean)'!$P$3:$P$31,CONCATENATE($D20,$U20))</f>
        <v>8</v>
      </c>
      <c r="X20">
        <f>COUNTIFS('round score (boolean)'!S$3:S$31,$C20,'round score (boolean)'!$P$3:$P$31,CONCATENATE($D20,$U20))</f>
        <v>4</v>
      </c>
    </row>
    <row r="21" spans="1:24" x14ac:dyDescent="0.25">
      <c r="A21" s="4"/>
      <c r="B21" s="1" t="s">
        <v>13</v>
      </c>
      <c r="C21" s="2" t="b">
        <v>0</v>
      </c>
      <c r="D21" s="2" t="s">
        <v>15</v>
      </c>
      <c r="P21" s="2">
        <v>4</v>
      </c>
      <c r="Q21">
        <f>COUNTIFS('round score (boolean)'!L$3:L$31,$C21,'round score (boolean)'!$K$3:$K$31,CONCATENATE($D21,$P21))</f>
        <v>3</v>
      </c>
      <c r="R21">
        <f>COUNTIFS('round score (boolean)'!M$3:M$31,$C21,'round score (boolean)'!$K$3:$K$31,CONCATENATE($D21,$P21))</f>
        <v>3</v>
      </c>
      <c r="S21">
        <f>COUNTIFS('round score (boolean)'!N$3:N$31,$C21,'round score (boolean)'!$K$3:$K$31,CONCATENATE($D21,$P21))</f>
        <v>3</v>
      </c>
      <c r="U21" s="2">
        <v>2</v>
      </c>
      <c r="V21">
        <f>COUNTIFS('round score (boolean)'!Q$3:Q$31,$C21,'round score (boolean)'!$P$3:$P$31,CONCATENATE($D21,$U21))</f>
        <v>6</v>
      </c>
      <c r="W21">
        <f>COUNTIFS('round score (boolean)'!R$3:R$31,$C21,'round score (boolean)'!$P$3:$P$31,CONCATENATE($D21,$U21))</f>
        <v>6</v>
      </c>
      <c r="X21">
        <f>COUNTIFS('round score (boolean)'!S$3:S$31,$C21,'round score (boolean)'!$P$3:$P$31,CONCATENATE($D21,$U21))</f>
        <v>6</v>
      </c>
    </row>
    <row r="22" spans="1:24" x14ac:dyDescent="0.25">
      <c r="A22" s="4"/>
      <c r="B22" s="1" t="s">
        <v>14</v>
      </c>
      <c r="C22" s="2" t="b">
        <v>0</v>
      </c>
      <c r="D22" s="2" t="s">
        <v>16</v>
      </c>
      <c r="P22" s="2">
        <v>4</v>
      </c>
      <c r="Q22">
        <f>COUNTIFS('round score (boolean)'!L$3:L$31,$C22,'round score (boolean)'!$K$3:$K$31,CONCATENATE($D22,$P22))</f>
        <v>11</v>
      </c>
      <c r="R22">
        <f>COUNTIFS('round score (boolean)'!M$3:M$31,$C22,'round score (boolean)'!$K$3:$K$31,CONCATENATE($D22,$P22))</f>
        <v>17</v>
      </c>
      <c r="S22">
        <f>COUNTIFS('round score (boolean)'!N$3:N$31,$C22,'round score (boolean)'!$K$3:$K$31,CONCATENATE($D22,$P22))</f>
        <v>19</v>
      </c>
      <c r="U22" s="2">
        <v>2</v>
      </c>
      <c r="V22">
        <f>COUNTIFS('round score (boolean)'!Q$3:Q$31,$C22,'round score (boolean)'!$P$3:$P$31,CONCATENATE($D22,$U22))</f>
        <v>11</v>
      </c>
      <c r="W22">
        <f>COUNTIFS('round score (boolean)'!R$3:R$31,$C22,'round score (boolean)'!$P$3:$P$31,CONCATENATE($D22,$U22))</f>
        <v>15</v>
      </c>
      <c r="X22">
        <f>COUNTIFS('round score (boolean)'!S$3:S$31,$C22,'round score (boolean)'!$P$3:$P$31,CONCATENATE($D22,$U22))</f>
        <v>19</v>
      </c>
    </row>
    <row r="23" spans="1:24" x14ac:dyDescent="0.25">
      <c r="A23" s="4">
        <v>6</v>
      </c>
      <c r="B23" s="1" t="s">
        <v>11</v>
      </c>
      <c r="C23" s="2" t="b">
        <v>1</v>
      </c>
      <c r="D23" s="2" t="s">
        <v>15</v>
      </c>
      <c r="P23" s="2">
        <v>5</v>
      </c>
      <c r="Q23">
        <f>COUNTIFS('round score (boolean)'!L$3:L$31,$C23,'round score (boolean)'!$K$3:$K$31,CONCATENATE($D23,$P23))</f>
        <v>12</v>
      </c>
      <c r="R23">
        <f>COUNTIFS('round score (boolean)'!M$3:M$31,$C23,'round score (boolean)'!$K$3:$K$31,CONCATENATE($D23,$P23))</f>
        <v>9</v>
      </c>
      <c r="S23">
        <f>COUNTIFS('round score (boolean)'!N$3:N$31,$C23,'round score (boolean)'!$K$3:$K$31,CONCATENATE($D23,$P23))</f>
        <v>7</v>
      </c>
      <c r="U23" s="2">
        <v>2.5</v>
      </c>
      <c r="V23">
        <f>COUNTIFS('round score (boolean)'!Q$3:Q$31,$C23,'round score (boolean)'!$P$3:$P$31,CONCATENATE($D23,$U23))</f>
        <v>0</v>
      </c>
      <c r="W23">
        <f>COUNTIFS('round score (boolean)'!R$3:R$31,$C23,'round score (boolean)'!$P$3:$P$31,CONCATENATE($D23,$U23))</f>
        <v>0</v>
      </c>
      <c r="X23">
        <f>COUNTIFS('round score (boolean)'!S$3:S$31,$C23,'round score (boolean)'!$P$3:$P$31,CONCATENATE($D23,$U23))</f>
        <v>0</v>
      </c>
    </row>
    <row r="24" spans="1:24" x14ac:dyDescent="0.25">
      <c r="A24" s="4"/>
      <c r="B24" s="1" t="s">
        <v>12</v>
      </c>
      <c r="C24" s="2" t="b">
        <v>1</v>
      </c>
      <c r="D24" s="2" t="s">
        <v>16</v>
      </c>
      <c r="P24" s="2">
        <v>5</v>
      </c>
      <c r="Q24">
        <f>COUNTIFS('round score (boolean)'!L$3:L$31,$C24,'round score (boolean)'!$K$3:$K$31,CONCATENATE($D24,$P24))</f>
        <v>3</v>
      </c>
      <c r="R24">
        <f>COUNTIFS('round score (boolean)'!M$3:M$31,$C24,'round score (boolean)'!$K$3:$K$31,CONCATENATE($D24,$P24))</f>
        <v>0</v>
      </c>
      <c r="S24">
        <f>COUNTIFS('round score (boolean)'!N$3:N$31,$C24,'round score (boolean)'!$K$3:$K$31,CONCATENATE($D24,$P24))</f>
        <v>0</v>
      </c>
      <c r="U24" s="2">
        <v>2.5</v>
      </c>
      <c r="V24">
        <f>COUNTIFS('round score (boolean)'!Q$3:Q$31,$C24,'round score (boolean)'!$P$3:$P$31,CONCATENATE($D24,$U24))</f>
        <v>12</v>
      </c>
      <c r="W24">
        <f>COUNTIFS('round score (boolean)'!R$3:R$31,$C24,'round score (boolean)'!$P$3:$P$31,CONCATENATE($D24,$U24))</f>
        <v>8</v>
      </c>
      <c r="X24">
        <f>COUNTIFS('round score (boolean)'!S$3:S$31,$C24,'round score (boolean)'!$P$3:$P$31,CONCATENATE($D24,$U24))</f>
        <v>4</v>
      </c>
    </row>
    <row r="25" spans="1:24" x14ac:dyDescent="0.25">
      <c r="A25" s="4"/>
      <c r="B25" s="1" t="s">
        <v>13</v>
      </c>
      <c r="C25" s="2" t="b">
        <v>0</v>
      </c>
      <c r="D25" s="2" t="s">
        <v>15</v>
      </c>
      <c r="P25" s="2">
        <v>5</v>
      </c>
      <c r="Q25">
        <f>COUNTIFS('round score (boolean)'!L$3:L$31,$C25,'round score (boolean)'!$K$3:$K$31,CONCATENATE($D25,$P25))</f>
        <v>0</v>
      </c>
      <c r="R25">
        <f>COUNTIFS('round score (boolean)'!M$3:M$31,$C25,'round score (boolean)'!$K$3:$K$31,CONCATENATE($D25,$P25))</f>
        <v>3</v>
      </c>
      <c r="S25">
        <f>COUNTIFS('round score (boolean)'!N$3:N$31,$C25,'round score (boolean)'!$K$3:$K$31,CONCATENATE($D25,$P25))</f>
        <v>5</v>
      </c>
      <c r="U25" s="2">
        <v>2.5</v>
      </c>
      <c r="V25">
        <f>COUNTIFS('round score (boolean)'!Q$3:Q$31,$C25,'round score (boolean)'!$P$3:$P$31,CONCATENATE($D25,$U25))</f>
        <v>4</v>
      </c>
      <c r="W25">
        <f>COUNTIFS('round score (boolean)'!R$3:R$31,$C25,'round score (boolean)'!$P$3:$P$31,CONCATENATE($D25,$U25))</f>
        <v>4</v>
      </c>
      <c r="X25">
        <f>COUNTIFS('round score (boolean)'!S$3:S$31,$C25,'round score (boolean)'!$P$3:$P$31,CONCATENATE($D25,$U25))</f>
        <v>4</v>
      </c>
    </row>
    <row r="26" spans="1:24" x14ac:dyDescent="0.25">
      <c r="A26" s="4"/>
      <c r="B26" s="1" t="s">
        <v>14</v>
      </c>
      <c r="C26" s="2" t="b">
        <v>0</v>
      </c>
      <c r="D26" s="2" t="s">
        <v>16</v>
      </c>
      <c r="P26" s="2">
        <v>5</v>
      </c>
      <c r="Q26">
        <f>COUNTIFS('round score (boolean)'!L$3:L$31,$C26,'round score (boolean)'!$K$3:$K$31,CONCATENATE($D26,$P26))</f>
        <v>14</v>
      </c>
      <c r="R26">
        <f>COUNTIFS('round score (boolean)'!M$3:M$31,$C26,'round score (boolean)'!$K$3:$K$31,CONCATENATE($D26,$P26))</f>
        <v>17</v>
      </c>
      <c r="S26">
        <f>COUNTIFS('round score (boolean)'!N$3:N$31,$C26,'round score (boolean)'!$K$3:$K$31,CONCATENATE($D26,$P26))</f>
        <v>17</v>
      </c>
      <c r="U26" s="2">
        <v>2.5</v>
      </c>
      <c r="V26">
        <f>COUNTIFS('round score (boolean)'!Q$3:Q$31,$C26,'round score (boolean)'!$P$3:$P$31,CONCATENATE($D26,$U26))</f>
        <v>13</v>
      </c>
      <c r="W26">
        <f>COUNTIFS('round score (boolean)'!R$3:R$31,$C26,'round score (boolean)'!$P$3:$P$31,CONCATENATE($D26,$U26))</f>
        <v>17</v>
      </c>
      <c r="X26">
        <f>COUNTIFS('round score (boolean)'!S$3:S$31,$C26,'round score (boolean)'!$P$3:$P$31,CONCATENATE($D26,$U26))</f>
        <v>21</v>
      </c>
    </row>
    <row r="27" spans="1:24" x14ac:dyDescent="0.25">
      <c r="A27" s="4">
        <v>7</v>
      </c>
      <c r="B27" s="1" t="s">
        <v>11</v>
      </c>
      <c r="C27" s="2" t="b">
        <v>1</v>
      </c>
      <c r="D27" s="2" t="s">
        <v>15</v>
      </c>
      <c r="U27" s="2">
        <v>3</v>
      </c>
      <c r="V27">
        <f>COUNTIFS('round score (boolean)'!Q$3:Q$31,$C27,'round score (boolean)'!$P$3:$P$31,CONCATENATE($D27,$U27))</f>
        <v>0</v>
      </c>
      <c r="W27">
        <f>COUNTIFS('round score (boolean)'!R$3:R$31,$C27,'round score (boolean)'!$P$3:$P$31,CONCATENATE($D27,$U27))</f>
        <v>0</v>
      </c>
      <c r="X27">
        <f>COUNTIFS('round score (boolean)'!S$3:S$31,$C27,'round score (boolean)'!$P$3:$P$31,CONCATENATE($D27,$U27))</f>
        <v>0</v>
      </c>
    </row>
    <row r="28" spans="1:24" x14ac:dyDescent="0.25">
      <c r="A28" s="4"/>
      <c r="B28" s="1" t="s">
        <v>12</v>
      </c>
      <c r="C28" s="2" t="b">
        <v>1</v>
      </c>
      <c r="D28" s="2" t="s">
        <v>16</v>
      </c>
      <c r="U28" s="2">
        <v>3</v>
      </c>
      <c r="V28">
        <f>COUNTIFS('round score (boolean)'!Q$3:Q$31,$C28,'round score (boolean)'!$P$3:$P$31,CONCATENATE($D28,$U28))</f>
        <v>12</v>
      </c>
      <c r="W28">
        <f>COUNTIFS('round score (boolean)'!R$3:R$31,$C28,'round score (boolean)'!$P$3:$P$31,CONCATENATE($D28,$U28))</f>
        <v>8</v>
      </c>
      <c r="X28">
        <f>COUNTIFS('round score (boolean)'!S$3:S$31,$C28,'round score (boolean)'!$P$3:$P$31,CONCATENATE($D28,$U28))</f>
        <v>4</v>
      </c>
    </row>
    <row r="29" spans="1:24" x14ac:dyDescent="0.25">
      <c r="A29" s="4"/>
      <c r="B29" s="1" t="s">
        <v>13</v>
      </c>
      <c r="C29" s="2" t="b">
        <v>0</v>
      </c>
      <c r="D29" s="2" t="s">
        <v>15</v>
      </c>
      <c r="U29" s="2">
        <v>3</v>
      </c>
      <c r="V29">
        <f>COUNTIFS('round score (boolean)'!Q$3:Q$31,$C29,'round score (boolean)'!$P$3:$P$31,CONCATENATE($D29,$U29))</f>
        <v>3</v>
      </c>
      <c r="W29">
        <f>COUNTIFS('round score (boolean)'!R$3:R$31,$C29,'round score (boolean)'!$P$3:$P$31,CONCATENATE($D29,$U29))</f>
        <v>3</v>
      </c>
      <c r="X29">
        <f>COUNTIFS('round score (boolean)'!S$3:S$31,$C29,'round score (boolean)'!$P$3:$P$31,CONCATENATE($D29,$U29))</f>
        <v>3</v>
      </c>
    </row>
    <row r="30" spans="1:24" x14ac:dyDescent="0.25">
      <c r="A30" s="4"/>
      <c r="B30" s="1" t="s">
        <v>14</v>
      </c>
      <c r="C30" s="2" t="b">
        <v>0</v>
      </c>
      <c r="D30" s="2" t="s">
        <v>16</v>
      </c>
      <c r="U30" s="2">
        <v>3</v>
      </c>
      <c r="V30">
        <f>COUNTIFS('round score (boolean)'!Q$3:Q$31,$C30,'round score (boolean)'!$P$3:$P$31,CONCATENATE($D30,$U30))</f>
        <v>14</v>
      </c>
      <c r="W30">
        <f>COUNTIFS('round score (boolean)'!R$3:R$31,$C30,'round score (boolean)'!$P$3:$P$31,CONCATENATE($D30,$U30))</f>
        <v>18</v>
      </c>
      <c r="X30">
        <f>COUNTIFS('round score (boolean)'!S$3:S$31,$C30,'round score (boolean)'!$P$3:$P$31,CONCATENATE($D30,$U30))</f>
        <v>22</v>
      </c>
    </row>
    <row r="31" spans="1:24" x14ac:dyDescent="0.25">
      <c r="A31" s="4">
        <v>8</v>
      </c>
      <c r="B31" s="1" t="s">
        <v>11</v>
      </c>
      <c r="C31" s="2" t="b">
        <v>1</v>
      </c>
      <c r="D31" s="2" t="s">
        <v>15</v>
      </c>
      <c r="U31" s="2">
        <v>3.5</v>
      </c>
      <c r="V31">
        <f>COUNTIFS('round score (boolean)'!Q$3:Q$31,$C31,'round score (boolean)'!$P$3:$P$31,CONCATENATE($D31,$U31))</f>
        <v>1</v>
      </c>
      <c r="W31">
        <f>COUNTIFS('round score (boolean)'!R$3:R$31,$C31,'round score (boolean)'!$P$3:$P$31,CONCATENATE($D31,$U31))</f>
        <v>0</v>
      </c>
      <c r="X31">
        <f>COUNTIFS('round score (boolean)'!S$3:S$31,$C31,'round score (boolean)'!$P$3:$P$31,CONCATENATE($D31,$U31))</f>
        <v>0</v>
      </c>
    </row>
    <row r="32" spans="1:24" x14ac:dyDescent="0.25">
      <c r="A32" s="4"/>
      <c r="B32" s="1" t="s">
        <v>12</v>
      </c>
      <c r="C32" s="2" t="b">
        <v>1</v>
      </c>
      <c r="D32" s="2" t="s">
        <v>16</v>
      </c>
      <c r="U32" s="2">
        <v>3.5</v>
      </c>
      <c r="V32">
        <f>COUNTIFS('round score (boolean)'!Q$3:Q$31,$C32,'round score (boolean)'!$P$3:$P$31,CONCATENATE($D32,$U32))</f>
        <v>11</v>
      </c>
      <c r="W32">
        <f>COUNTIFS('round score (boolean)'!R$3:R$31,$C32,'round score (boolean)'!$P$3:$P$31,CONCATENATE($D32,$U32))</f>
        <v>8</v>
      </c>
      <c r="X32">
        <f>COUNTIFS('round score (boolean)'!S$3:S$31,$C32,'round score (boolean)'!$P$3:$P$31,CONCATENATE($D32,$U32))</f>
        <v>4</v>
      </c>
    </row>
    <row r="33" spans="1:24" x14ac:dyDescent="0.25">
      <c r="A33" s="4"/>
      <c r="B33" s="1" t="s">
        <v>13</v>
      </c>
      <c r="C33" s="2" t="b">
        <v>0</v>
      </c>
      <c r="D33" s="2" t="s">
        <v>15</v>
      </c>
      <c r="U33" s="2">
        <v>3.5</v>
      </c>
      <c r="V33">
        <f>COUNTIFS('round score (boolean)'!Q$3:Q$31,$C33,'round score (boolean)'!$P$3:$P$31,CONCATENATE($D33,$U33))</f>
        <v>1</v>
      </c>
      <c r="W33">
        <f>COUNTIFS('round score (boolean)'!R$3:R$31,$C33,'round score (boolean)'!$P$3:$P$31,CONCATENATE($D33,$U33))</f>
        <v>2</v>
      </c>
      <c r="X33">
        <f>COUNTIFS('round score (boolean)'!S$3:S$31,$C33,'round score (boolean)'!$P$3:$P$31,CONCATENATE($D33,$U33))</f>
        <v>2</v>
      </c>
    </row>
    <row r="34" spans="1:24" x14ac:dyDescent="0.25">
      <c r="A34" s="4"/>
      <c r="B34" s="1" t="s">
        <v>14</v>
      </c>
      <c r="C34" s="2" t="b">
        <v>0</v>
      </c>
      <c r="D34" s="2" t="s">
        <v>16</v>
      </c>
      <c r="U34" s="2">
        <v>3.5</v>
      </c>
      <c r="V34">
        <f>COUNTIFS('round score (boolean)'!Q$3:Q$31,$C34,'round score (boolean)'!$P$3:$P$31,CONCATENATE($D34,$U34))</f>
        <v>16</v>
      </c>
      <c r="W34">
        <f>COUNTIFS('round score (boolean)'!R$3:R$31,$C34,'round score (boolean)'!$P$3:$P$31,CONCATENATE($D34,$U34))</f>
        <v>19</v>
      </c>
      <c r="X34">
        <f>COUNTIFS('round score (boolean)'!S$3:S$31,$C34,'round score (boolean)'!$P$3:$P$31,CONCATENATE($D34,$U34))</f>
        <v>23</v>
      </c>
    </row>
    <row r="35" spans="1:24" x14ac:dyDescent="0.25">
      <c r="A35" s="4">
        <v>9</v>
      </c>
      <c r="B35" s="1" t="s">
        <v>11</v>
      </c>
      <c r="C35" s="2" t="b">
        <v>1</v>
      </c>
      <c r="D35" s="2" t="s">
        <v>15</v>
      </c>
      <c r="U35" s="2">
        <v>4</v>
      </c>
      <c r="V35">
        <f>COUNTIFS('round score (boolean)'!Q$3:Q$31,$C35,'round score (boolean)'!$P$3:$P$31,CONCATENATE($D35,$U35))</f>
        <v>0</v>
      </c>
      <c r="W35">
        <f>COUNTIFS('round score (boolean)'!R$3:R$31,$C35,'round score (boolean)'!$P$3:$P$31,CONCATENATE($D35,$U35))</f>
        <v>0</v>
      </c>
      <c r="X35">
        <f>COUNTIFS('round score (boolean)'!S$3:S$31,$C35,'round score (boolean)'!$P$3:$P$31,CONCATENATE($D35,$U35))</f>
        <v>0</v>
      </c>
    </row>
    <row r="36" spans="1:24" x14ac:dyDescent="0.25">
      <c r="A36" s="4"/>
      <c r="B36" s="1" t="s">
        <v>12</v>
      </c>
      <c r="C36" s="2" t="b">
        <v>1</v>
      </c>
      <c r="D36" s="2" t="s">
        <v>16</v>
      </c>
      <c r="U36" s="2">
        <v>4</v>
      </c>
      <c r="V36">
        <f>COUNTIFS('round score (boolean)'!Q$3:Q$31,$C36,'round score (boolean)'!$P$3:$P$31,CONCATENATE($D36,$U36))</f>
        <v>12</v>
      </c>
      <c r="W36">
        <f>COUNTIFS('round score (boolean)'!R$3:R$31,$C36,'round score (boolean)'!$P$3:$P$31,CONCATENATE($D36,$U36))</f>
        <v>8</v>
      </c>
      <c r="X36">
        <f>COUNTIFS('round score (boolean)'!S$3:S$31,$C36,'round score (boolean)'!$P$3:$P$31,CONCATENATE($D36,$U36))</f>
        <v>4</v>
      </c>
    </row>
    <row r="37" spans="1:24" x14ac:dyDescent="0.25">
      <c r="A37" s="4"/>
      <c r="B37" s="1" t="s">
        <v>13</v>
      </c>
      <c r="C37" s="2" t="b">
        <v>0</v>
      </c>
      <c r="D37" s="2" t="s">
        <v>15</v>
      </c>
      <c r="U37" s="2">
        <v>4</v>
      </c>
      <c r="V37">
        <f>COUNTIFS('round score (boolean)'!Q$3:Q$31,$C37,'round score (boolean)'!$P$3:$P$31,CONCATENATE($D37,$U37))</f>
        <v>1</v>
      </c>
      <c r="W37">
        <f>COUNTIFS('round score (boolean)'!R$3:R$31,$C37,'round score (boolean)'!$P$3:$P$31,CONCATENATE($D37,$U37))</f>
        <v>1</v>
      </c>
      <c r="X37">
        <f>COUNTIFS('round score (boolean)'!S$3:S$31,$C37,'round score (boolean)'!$P$3:$P$31,CONCATENATE($D37,$U37))</f>
        <v>1</v>
      </c>
    </row>
    <row r="38" spans="1:24" x14ac:dyDescent="0.25">
      <c r="A38" s="4"/>
      <c r="B38" s="1" t="s">
        <v>14</v>
      </c>
      <c r="C38" s="2" t="b">
        <v>0</v>
      </c>
      <c r="D38" s="2" t="s">
        <v>16</v>
      </c>
      <c r="U38" s="2">
        <v>4</v>
      </c>
      <c r="V38">
        <f>COUNTIFS('round score (boolean)'!Q$3:Q$31,$C38,'round score (boolean)'!$P$3:$P$31,CONCATENATE($D38,$U38))</f>
        <v>16</v>
      </c>
      <c r="W38">
        <f>COUNTIFS('round score (boolean)'!R$3:R$31,$C38,'round score (boolean)'!$P$3:$P$31,CONCATENATE($D38,$U38))</f>
        <v>20</v>
      </c>
      <c r="X38">
        <f>COUNTIFS('round score (boolean)'!S$3:S$31,$C38,'round score (boolean)'!$P$3:$P$31,CONCATENATE($D38,$U38))</f>
        <v>24</v>
      </c>
    </row>
    <row r="39" spans="1:24" x14ac:dyDescent="0.25">
      <c r="A39" s="4">
        <v>10</v>
      </c>
      <c r="B39" s="1" t="s">
        <v>11</v>
      </c>
      <c r="C39" s="2" t="b">
        <v>1</v>
      </c>
      <c r="D39" s="2" t="s">
        <v>15</v>
      </c>
      <c r="U39" s="2">
        <v>4.5</v>
      </c>
      <c r="V39">
        <f>COUNTIFS('round score (boolean)'!Q$3:Q$31,$C39,'round score (boolean)'!$P$3:$P$31,CONCATENATE($D39,$U39))</f>
        <v>2</v>
      </c>
      <c r="W39">
        <f>COUNTIFS('round score (boolean)'!R$3:R$31,$C39,'round score (boolean)'!$P$3:$P$31,CONCATENATE($D39,$U39))</f>
        <v>0</v>
      </c>
      <c r="X39">
        <f>COUNTIFS('round score (boolean)'!S$3:S$31,$C39,'round score (boolean)'!$P$3:$P$31,CONCATENATE($D39,$U39))</f>
        <v>0</v>
      </c>
    </row>
    <row r="40" spans="1:24" x14ac:dyDescent="0.25">
      <c r="A40" s="4"/>
      <c r="B40" s="1" t="s">
        <v>12</v>
      </c>
      <c r="C40" s="2" t="b">
        <v>1</v>
      </c>
      <c r="D40" s="2" t="s">
        <v>16</v>
      </c>
      <c r="U40" s="2">
        <v>4.5</v>
      </c>
      <c r="V40">
        <f>COUNTIFS('round score (boolean)'!Q$3:Q$31,$C40,'round score (boolean)'!$P$3:$P$31,CONCATENATE($D40,$U40))</f>
        <v>10</v>
      </c>
      <c r="W40">
        <f>COUNTIFS('round score (boolean)'!R$3:R$31,$C40,'round score (boolean)'!$P$3:$P$31,CONCATENATE($D40,$U40))</f>
        <v>8</v>
      </c>
      <c r="X40">
        <f>COUNTIFS('round score (boolean)'!S$3:S$31,$C40,'round score (boolean)'!$P$3:$P$31,CONCATENATE($D40,$U40))</f>
        <v>4</v>
      </c>
    </row>
    <row r="41" spans="1:24" x14ac:dyDescent="0.25">
      <c r="A41" s="4"/>
      <c r="B41" s="1" t="s">
        <v>13</v>
      </c>
      <c r="C41" s="2" t="b">
        <v>0</v>
      </c>
      <c r="D41" s="2" t="s">
        <v>15</v>
      </c>
      <c r="U41" s="2">
        <v>4.5</v>
      </c>
      <c r="V41">
        <f>COUNTIFS('round score (boolean)'!Q$3:Q$31,$C41,'round score (boolean)'!$P$3:$P$31,CONCATENATE($D41,$U41))</f>
        <v>0</v>
      </c>
      <c r="W41">
        <f>COUNTIFS('round score (boolean)'!R$3:R$31,$C41,'round score (boolean)'!$P$3:$P$31,CONCATENATE($D41,$U41))</f>
        <v>2</v>
      </c>
      <c r="X41">
        <f>COUNTIFS('round score (boolean)'!S$3:S$31,$C41,'round score (boolean)'!$P$3:$P$31,CONCATENATE($D41,$U41))</f>
        <v>2</v>
      </c>
    </row>
    <row r="42" spans="1:24" x14ac:dyDescent="0.25">
      <c r="A42" s="4"/>
      <c r="B42" s="1" t="s">
        <v>14</v>
      </c>
      <c r="C42" s="2" t="b">
        <v>0</v>
      </c>
      <c r="D42" s="2" t="s">
        <v>16</v>
      </c>
      <c r="U42" s="2">
        <v>4.5</v>
      </c>
      <c r="V42">
        <f>COUNTIFS('round score (boolean)'!Q$3:Q$31,$C42,'round score (boolean)'!$P$3:$P$31,CONCATENATE($D42,$U42))</f>
        <v>17</v>
      </c>
      <c r="W42">
        <f>COUNTIFS('round score (boolean)'!R$3:R$31,$C42,'round score (boolean)'!$P$3:$P$31,CONCATENATE($D42,$U42))</f>
        <v>19</v>
      </c>
      <c r="X42">
        <f>COUNTIFS('round score (boolean)'!S$3:S$31,$C42,'round score (boolean)'!$P$3:$P$31,CONCATENATE($D42,$U42))</f>
        <v>23</v>
      </c>
    </row>
    <row r="43" spans="1:24" x14ac:dyDescent="0.25">
      <c r="A43" s="4">
        <v>11</v>
      </c>
      <c r="B43" s="1" t="s">
        <v>11</v>
      </c>
      <c r="C43" s="2" t="b">
        <v>1</v>
      </c>
      <c r="D43" s="2" t="s">
        <v>15</v>
      </c>
      <c r="U43" s="2">
        <v>5</v>
      </c>
      <c r="V43">
        <f>COUNTIFS('round score (boolean)'!Q$3:Q$31,$C43,'round score (boolean)'!$P$3:$P$31,CONCATENATE($D43,$U43))</f>
        <v>9</v>
      </c>
      <c r="W43">
        <f>COUNTIFS('round score (boolean)'!R$3:R$31,$C43,'round score (boolean)'!$P$3:$P$31,CONCATENATE($D43,$U43))</f>
        <v>8</v>
      </c>
      <c r="X43">
        <f>COUNTIFS('round score (boolean)'!S$3:S$31,$C43,'round score (boolean)'!$P$3:$P$31,CONCATENATE($D43,$U43))</f>
        <v>4</v>
      </c>
    </row>
    <row r="44" spans="1:24" x14ac:dyDescent="0.25">
      <c r="A44" s="4"/>
      <c r="B44" s="1" t="s">
        <v>12</v>
      </c>
      <c r="C44" s="2" t="b">
        <v>1</v>
      </c>
      <c r="D44" s="2" t="s">
        <v>16</v>
      </c>
      <c r="U44" s="2">
        <v>5</v>
      </c>
      <c r="V44">
        <f>COUNTIFS('round score (boolean)'!Q$3:Q$31,$C44,'round score (boolean)'!$P$3:$P$31,CONCATENATE($D44,$U44))</f>
        <v>3</v>
      </c>
      <c r="W44">
        <f>COUNTIFS('round score (boolean)'!R$3:R$31,$C44,'round score (boolean)'!$P$3:$P$31,CONCATENATE($D44,$U44))</f>
        <v>0</v>
      </c>
      <c r="X44">
        <f>COUNTIFS('round score (boolean)'!S$3:S$31,$C44,'round score (boolean)'!$P$3:$P$31,CONCATENATE($D44,$U44))</f>
        <v>0</v>
      </c>
    </row>
    <row r="45" spans="1:24" x14ac:dyDescent="0.25">
      <c r="A45" s="4"/>
      <c r="B45" s="1" t="s">
        <v>13</v>
      </c>
      <c r="C45" s="2" t="b">
        <v>0</v>
      </c>
      <c r="D45" s="2" t="s">
        <v>15</v>
      </c>
      <c r="U45" s="2">
        <v>5</v>
      </c>
      <c r="V45">
        <f>COUNTIFS('round score (boolean)'!Q$3:Q$31,$C45,'round score (boolean)'!$P$3:$P$31,CONCATENATE($D45,$U45))</f>
        <v>1</v>
      </c>
      <c r="W45">
        <f>COUNTIFS('round score (boolean)'!R$3:R$31,$C45,'round score (boolean)'!$P$3:$P$31,CONCATENATE($D45,$U45))</f>
        <v>2</v>
      </c>
      <c r="X45">
        <f>COUNTIFS('round score (boolean)'!S$3:S$31,$C45,'round score (boolean)'!$P$3:$P$31,CONCATENATE($D45,$U45))</f>
        <v>6</v>
      </c>
    </row>
    <row r="46" spans="1:24" x14ac:dyDescent="0.25">
      <c r="A46" s="4"/>
      <c r="B46" s="1" t="s">
        <v>14</v>
      </c>
      <c r="C46" s="2" t="b">
        <v>0</v>
      </c>
      <c r="D46" s="2" t="s">
        <v>16</v>
      </c>
      <c r="U46" s="2">
        <v>5</v>
      </c>
      <c r="V46">
        <f>COUNTIFS('round score (boolean)'!Q$3:Q$31,$C46,'round score (boolean)'!$P$3:$P$31,CONCATENATE($D46,$U46))</f>
        <v>16</v>
      </c>
      <c r="W46">
        <f>COUNTIFS('round score (boolean)'!R$3:R$31,$C46,'round score (boolean)'!$P$3:$P$31,CONCATENATE($D46,$U46))</f>
        <v>19</v>
      </c>
      <c r="X46">
        <f>COUNTIFS('round score (boolean)'!S$3:S$31,$C46,'round score (boolean)'!$P$3:$P$31,CONCATENATE($D46,$U46))</f>
        <v>19</v>
      </c>
    </row>
    <row r="48" spans="1:24" x14ac:dyDescent="0.25">
      <c r="B48" s="1" t="s">
        <v>21</v>
      </c>
      <c r="G48" s="2">
        <f t="shared" ref="G48:S49" si="0">SUM(G3,G7,G11,G15,G19,G23,G27,G31,G35,G39,G43)</f>
        <v>19</v>
      </c>
      <c r="H48" s="2">
        <f t="shared" si="0"/>
        <v>16</v>
      </c>
      <c r="I48" s="2">
        <f t="shared" si="0"/>
        <v>16</v>
      </c>
      <c r="J48" s="2"/>
      <c r="L48" s="2">
        <f t="shared" si="0"/>
        <v>17</v>
      </c>
      <c r="M48" s="2">
        <f t="shared" si="0"/>
        <v>17</v>
      </c>
      <c r="N48" s="2">
        <f t="shared" si="0"/>
        <v>9</v>
      </c>
      <c r="O48" s="2"/>
      <c r="Q48" s="2">
        <f t="shared" si="0"/>
        <v>15</v>
      </c>
      <c r="R48" s="2">
        <f t="shared" si="0"/>
        <v>9</v>
      </c>
      <c r="S48" s="2">
        <f t="shared" si="0"/>
        <v>7</v>
      </c>
      <c r="T48" s="2"/>
      <c r="V48" s="2">
        <f t="shared" ref="V48:X48" si="1">SUM(V3,V7,V11,V15,V19,V23,V27,V31,V35,V39,V43)</f>
        <v>12</v>
      </c>
      <c r="W48" s="2">
        <f t="shared" si="1"/>
        <v>8</v>
      </c>
      <c r="X48" s="2">
        <f t="shared" si="1"/>
        <v>4</v>
      </c>
    </row>
    <row r="49" spans="2:24" x14ac:dyDescent="0.25">
      <c r="B49" s="2" t="s">
        <v>22</v>
      </c>
      <c r="G49" s="2">
        <f t="shared" si="0"/>
        <v>19</v>
      </c>
      <c r="H49" s="2">
        <f t="shared" si="0"/>
        <v>16</v>
      </c>
      <c r="I49" s="2">
        <f t="shared" si="0"/>
        <v>16</v>
      </c>
      <c r="J49" s="2"/>
      <c r="L49" s="2">
        <f t="shared" ref="L49:X49" si="2">SUM(L4,L8,L12,L16,L20,L24,L28,L32,L36,L40,L44)</f>
        <v>34</v>
      </c>
      <c r="M49" s="2">
        <f t="shared" si="2"/>
        <v>34</v>
      </c>
      <c r="N49" s="2">
        <f t="shared" si="2"/>
        <v>18</v>
      </c>
      <c r="O49" s="2"/>
      <c r="Q49" s="2">
        <f t="shared" si="2"/>
        <v>75</v>
      </c>
      <c r="R49" s="2">
        <f t="shared" si="2"/>
        <v>45</v>
      </c>
      <c r="S49" s="2">
        <f t="shared" si="2"/>
        <v>35</v>
      </c>
      <c r="T49" s="2"/>
      <c r="V49" s="2">
        <f t="shared" si="2"/>
        <v>120</v>
      </c>
      <c r="W49" s="2">
        <f t="shared" si="2"/>
        <v>80</v>
      </c>
      <c r="X49" s="2">
        <f t="shared" si="2"/>
        <v>40</v>
      </c>
    </row>
    <row r="50" spans="2:24" x14ac:dyDescent="0.25">
      <c r="B50" s="2" t="s">
        <v>23</v>
      </c>
      <c r="G50" s="2">
        <f t="shared" ref="G50:I50" si="3">SUM(G5,G9,G13,G17,G21,G25,G29,G33,G37,G41,G45)</f>
        <v>10</v>
      </c>
      <c r="H50" s="2">
        <f t="shared" si="3"/>
        <v>13</v>
      </c>
      <c r="I50" s="2">
        <f t="shared" si="3"/>
        <v>13</v>
      </c>
      <c r="J50" s="2"/>
      <c r="L50" s="2">
        <f t="shared" ref="L50:X50" si="4">SUM(L5,L9,L13,L17,L21,L25,L29,L33,L37,L41,L45)</f>
        <v>12</v>
      </c>
      <c r="M50" s="2">
        <f t="shared" si="4"/>
        <v>12</v>
      </c>
      <c r="N50" s="2">
        <f t="shared" si="4"/>
        <v>20</v>
      </c>
      <c r="O50" s="2"/>
      <c r="Q50" s="2">
        <f t="shared" si="4"/>
        <v>14</v>
      </c>
      <c r="R50" s="2">
        <f t="shared" si="4"/>
        <v>20</v>
      </c>
      <c r="S50" s="2">
        <f t="shared" si="4"/>
        <v>22</v>
      </c>
      <c r="T50" s="2"/>
      <c r="V50" s="2">
        <f t="shared" si="4"/>
        <v>17</v>
      </c>
      <c r="W50" s="2">
        <f t="shared" si="4"/>
        <v>21</v>
      </c>
      <c r="X50" s="2">
        <f t="shared" si="4"/>
        <v>25</v>
      </c>
    </row>
    <row r="51" spans="2:24" x14ac:dyDescent="0.25">
      <c r="B51" s="2" t="s">
        <v>24</v>
      </c>
      <c r="G51" s="2">
        <f t="shared" ref="G51:I51" si="5">SUM(G6,G10,G14,G18,G22,G26,G30,G34,G38,G42,G46)</f>
        <v>10</v>
      </c>
      <c r="H51" s="2">
        <f t="shared" si="5"/>
        <v>13</v>
      </c>
      <c r="I51" s="2">
        <f t="shared" si="5"/>
        <v>13</v>
      </c>
      <c r="J51" s="2"/>
      <c r="L51" s="2">
        <f t="shared" ref="L51:X51" si="6">SUM(L6,L10,L14,L18,L22,L26,L30,L34,L38,L42,L46)</f>
        <v>24</v>
      </c>
      <c r="M51" s="2">
        <f t="shared" si="6"/>
        <v>24</v>
      </c>
      <c r="N51" s="2">
        <f t="shared" si="6"/>
        <v>40</v>
      </c>
      <c r="O51" s="2"/>
      <c r="Q51" s="2">
        <f t="shared" si="6"/>
        <v>70</v>
      </c>
      <c r="R51" s="2">
        <f t="shared" si="6"/>
        <v>100</v>
      </c>
      <c r="S51" s="2">
        <f t="shared" si="6"/>
        <v>110</v>
      </c>
      <c r="T51" s="2"/>
      <c r="V51" s="2">
        <f t="shared" si="6"/>
        <v>170</v>
      </c>
      <c r="W51" s="2">
        <f t="shared" si="6"/>
        <v>210</v>
      </c>
      <c r="X51" s="2">
        <f t="shared" si="6"/>
        <v>250</v>
      </c>
    </row>
  </sheetData>
  <mergeCells count="15">
    <mergeCell ref="A23:A26"/>
    <mergeCell ref="G1:I1"/>
    <mergeCell ref="L1:N1"/>
    <mergeCell ref="Q1:S1"/>
    <mergeCell ref="V1:X1"/>
    <mergeCell ref="A3:A6"/>
    <mergeCell ref="A7:A10"/>
    <mergeCell ref="A11:A14"/>
    <mergeCell ref="A15:A18"/>
    <mergeCell ref="A19:A22"/>
    <mergeCell ref="A27:A30"/>
    <mergeCell ref="A31:A34"/>
    <mergeCell ref="A35:A38"/>
    <mergeCell ref="A39:A42"/>
    <mergeCell ref="A43:A4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N17" sqref="N17"/>
    </sheetView>
  </sheetViews>
  <sheetFormatPr defaultRowHeight="15" x14ac:dyDescent="0.25"/>
  <cols>
    <col min="1" max="1" width="10.42578125" bestFit="1" customWidth="1"/>
    <col min="2" max="2" width="9.140625" customWidth="1"/>
    <col min="3" max="3" width="9.140625" style="2"/>
    <col min="5" max="5" width="9.140625" customWidth="1"/>
  </cols>
  <sheetData>
    <row r="1" spans="1:13" x14ac:dyDescent="0.25">
      <c r="B1" s="3" t="s">
        <v>6</v>
      </c>
      <c r="C1" s="3"/>
      <c r="D1" s="3"/>
      <c r="E1" s="3" t="s">
        <v>7</v>
      </c>
      <c r="F1" s="3"/>
      <c r="G1" s="3"/>
      <c r="H1" s="3" t="s">
        <v>8</v>
      </c>
      <c r="I1" s="3"/>
      <c r="J1" s="3"/>
      <c r="K1" s="3" t="s">
        <v>9</v>
      </c>
      <c r="L1" s="3"/>
      <c r="M1" s="3"/>
    </row>
    <row r="2" spans="1:13" x14ac:dyDescent="0.25">
      <c r="B2" s="2" t="s">
        <v>4</v>
      </c>
      <c r="C2" s="2" t="s">
        <v>3</v>
      </c>
      <c r="D2" s="2" t="s">
        <v>2</v>
      </c>
      <c r="E2" s="2" t="s">
        <v>4</v>
      </c>
      <c r="F2" s="2" t="s">
        <v>3</v>
      </c>
      <c r="G2" s="2" t="s">
        <v>2</v>
      </c>
      <c r="H2" s="2" t="s">
        <v>4</v>
      </c>
      <c r="I2" s="2" t="s">
        <v>3</v>
      </c>
      <c r="J2" s="2" t="s">
        <v>2</v>
      </c>
      <c r="K2" s="2" t="s">
        <v>4</v>
      </c>
      <c r="L2" s="2" t="s">
        <v>3</v>
      </c>
      <c r="M2" s="2" t="s">
        <v>2</v>
      </c>
    </row>
    <row r="3" spans="1:13" x14ac:dyDescent="0.25">
      <c r="A3" t="s">
        <v>17</v>
      </c>
      <c r="B3">
        <f>Contigency!G48/(Contigency!G48+Contigency!G50)</f>
        <v>0.65517241379310343</v>
      </c>
      <c r="C3">
        <f>Contigency!H48/(Contigency!H48+Contigency!H50)</f>
        <v>0.55172413793103448</v>
      </c>
      <c r="D3">
        <f>Contigency!I48/(Contigency!I48+Contigency!I50)</f>
        <v>0.55172413793103448</v>
      </c>
      <c r="E3">
        <f>Contigency!L48/(Contigency!L48+Contigency!L50)</f>
        <v>0.58620689655172409</v>
      </c>
      <c r="F3">
        <f>Contigency!M48/(Contigency!M48+Contigency!M50)</f>
        <v>0.58620689655172409</v>
      </c>
      <c r="G3">
        <f>Contigency!N48/(Contigency!N48+Contigency!N50)</f>
        <v>0.31034482758620691</v>
      </c>
      <c r="H3">
        <f>Contigency!Q48/(Contigency!Q48+Contigency!Q50)</f>
        <v>0.51724137931034486</v>
      </c>
      <c r="I3">
        <f>Contigency!R48/(Contigency!R48+Contigency!R50)</f>
        <v>0.31034482758620691</v>
      </c>
      <c r="J3">
        <f>Contigency!S48/(Contigency!S48+Contigency!S50)</f>
        <v>0.2413793103448276</v>
      </c>
      <c r="K3">
        <f>Contigency!V48/(Contigency!V48+Contigency!V50)</f>
        <v>0.41379310344827586</v>
      </c>
      <c r="L3">
        <f>Contigency!W48/(Contigency!W48+Contigency!W50)</f>
        <v>0.27586206896551724</v>
      </c>
      <c r="M3">
        <f>Contigency!X48/(Contigency!X48+Contigency!X50)</f>
        <v>0.13793103448275862</v>
      </c>
    </row>
    <row r="4" spans="1:13" x14ac:dyDescent="0.25">
      <c r="A4" t="s">
        <v>18</v>
      </c>
      <c r="B4">
        <f>Contigency!G48/(Contigency!G48+Contigency!G51)</f>
        <v>0.65517241379310343</v>
      </c>
      <c r="C4">
        <f>Contigency!H48/(Contigency!H48+Contigency!H51)</f>
        <v>0.55172413793103448</v>
      </c>
      <c r="D4">
        <f>Contigency!I48/(Contigency!I48+Contigency!I51)</f>
        <v>0.55172413793103448</v>
      </c>
      <c r="E4">
        <f>Contigency!L48/(Contigency!L48+Contigency!L51)</f>
        <v>0.41463414634146339</v>
      </c>
      <c r="F4">
        <f>Contigency!M48/(Contigency!M48+Contigency!M51)</f>
        <v>0.41463414634146339</v>
      </c>
      <c r="G4">
        <f>Contigency!N48/(Contigency!N48+Contigency!N51)</f>
        <v>0.18367346938775511</v>
      </c>
      <c r="H4">
        <f>Contigency!Q48/(Contigency!Q48+Contigency!Q51)</f>
        <v>0.17647058823529413</v>
      </c>
      <c r="I4">
        <f>Contigency!R48/(Contigency!R48+Contigency!R51)</f>
        <v>8.2568807339449546E-2</v>
      </c>
      <c r="J4">
        <f>Contigency!S48/(Contigency!S48+Contigency!S51)</f>
        <v>5.9829059829059832E-2</v>
      </c>
      <c r="K4">
        <f>Contigency!V48/(Contigency!V48+Contigency!V51)</f>
        <v>6.5934065934065936E-2</v>
      </c>
      <c r="L4">
        <f>Contigency!W48/(Contigency!W48+Contigency!W51)</f>
        <v>3.669724770642202E-2</v>
      </c>
      <c r="M4">
        <f>Contigency!X48/(Contigency!X48+Contigency!X51)</f>
        <v>1.5748031496062992E-2</v>
      </c>
    </row>
    <row r="5" spans="1:13" x14ac:dyDescent="0.25">
      <c r="A5" t="s">
        <v>19</v>
      </c>
      <c r="B5">
        <f>(Contigency!G48+Contigency!G49)/(Contigency!G48+Contigency!G49+Contigency!G50+Contigency!G51)</f>
        <v>0.65517241379310343</v>
      </c>
      <c r="C5">
        <f>(Contigency!H48+Contigency!H49)/(Contigency!H48+Contigency!H49+Contigency!H50+Contigency!H51)</f>
        <v>0.55172413793103448</v>
      </c>
      <c r="D5">
        <f>(Contigency!I48+Contigency!I49)/(Contigency!I48+Contigency!I49+Contigency!I50+Contigency!I51)</f>
        <v>0.55172413793103448</v>
      </c>
      <c r="E5">
        <f>(Contigency!L48+Contigency!L49)/(Contigency!L48+Contigency!L49+Contigency!L50+Contigency!L51)</f>
        <v>0.58620689655172409</v>
      </c>
      <c r="F5">
        <f>(Contigency!M48+Contigency!M49)/(Contigency!M48+Contigency!M49+Contigency!M50+Contigency!M51)</f>
        <v>0.58620689655172409</v>
      </c>
      <c r="G5">
        <f>(Contigency!N48+Contigency!N49)/(Contigency!N48+Contigency!N49+Contigency!N50+Contigency!N51)</f>
        <v>0.31034482758620691</v>
      </c>
      <c r="H5">
        <f>(Contigency!Q48+Contigency!Q49)/(Contigency!Q48+Contigency!Q49+Contigency!Q50+Contigency!Q51)</f>
        <v>0.51724137931034486</v>
      </c>
      <c r="I5">
        <f>(Contigency!R48+Contigency!R49)/(Contigency!R48+Contigency!R49+Contigency!R50+Contigency!R51)</f>
        <v>0.31034482758620691</v>
      </c>
      <c r="J5">
        <f>(Contigency!S48+Contigency!S49)/(Contigency!S48+Contigency!S49+Contigency!S50+Contigency!S51)</f>
        <v>0.2413793103448276</v>
      </c>
      <c r="K5">
        <f>(Contigency!V48+Contigency!V49)/(Contigency!V48+Contigency!V49+Contigency!V50+Contigency!V51)</f>
        <v>0.41379310344827586</v>
      </c>
      <c r="L5">
        <f>(Contigency!W48+Contigency!W49)/(Contigency!W48+Contigency!W49+Contigency!W50+Contigency!W51)</f>
        <v>0.27586206896551724</v>
      </c>
      <c r="M5">
        <f>(Contigency!X48+Contigency!X49)/(Contigency!X48+Contigency!X49+Contigency!X50+Contigency!X51)</f>
        <v>0.13793103448275862</v>
      </c>
    </row>
    <row r="6" spans="1:13" x14ac:dyDescent="0.25">
      <c r="A6" t="s">
        <v>20</v>
      </c>
      <c r="B6">
        <f>2*B3*B4/(B3+B4)</f>
        <v>0.65517241379310343</v>
      </c>
      <c r="C6">
        <f t="shared" ref="C6:D6" si="0">2*C3*C4/(C3+C4)</f>
        <v>0.55172413793103448</v>
      </c>
      <c r="D6">
        <f t="shared" si="0"/>
        <v>0.55172413793103448</v>
      </c>
      <c r="E6">
        <f t="shared" ref="E6:M6" si="1">2*E3*E4/(E3+E4)</f>
        <v>0.48571428571428565</v>
      </c>
      <c r="F6">
        <f t="shared" si="1"/>
        <v>0.48571428571428565</v>
      </c>
      <c r="G6">
        <f t="shared" si="1"/>
        <v>0.23076923076923075</v>
      </c>
      <c r="H6">
        <f t="shared" si="1"/>
        <v>0.26315789473684209</v>
      </c>
      <c r="I6">
        <f t="shared" si="1"/>
        <v>0.13043478260869568</v>
      </c>
      <c r="J6">
        <f t="shared" si="1"/>
        <v>9.5890410958904118E-2</v>
      </c>
      <c r="K6">
        <f t="shared" si="1"/>
        <v>0.11374407582938389</v>
      </c>
      <c r="L6">
        <f t="shared" si="1"/>
        <v>6.4777327935222673E-2</v>
      </c>
      <c r="M6">
        <f t="shared" si="1"/>
        <v>2.8268551236749116E-2</v>
      </c>
    </row>
    <row r="7" spans="1:13" x14ac:dyDescent="0.25">
      <c r="C7"/>
    </row>
    <row r="8" spans="1:13" x14ac:dyDescent="0.25">
      <c r="C8"/>
    </row>
    <row r="9" spans="1:13" x14ac:dyDescent="0.25">
      <c r="C9"/>
    </row>
    <row r="10" spans="1:13" x14ac:dyDescent="0.25">
      <c r="C10"/>
    </row>
    <row r="11" spans="1:13" x14ac:dyDescent="0.25">
      <c r="C11"/>
    </row>
    <row r="12" spans="1:13" x14ac:dyDescent="0.25">
      <c r="C12"/>
    </row>
    <row r="13" spans="1:13" x14ac:dyDescent="0.25">
      <c r="C13"/>
    </row>
    <row r="14" spans="1:13" x14ac:dyDescent="0.25">
      <c r="C14"/>
    </row>
    <row r="15" spans="1:13" x14ac:dyDescent="0.25">
      <c r="C15"/>
    </row>
    <row r="16" spans="1:13" x14ac:dyDescent="0.25">
      <c r="C16"/>
    </row>
    <row r="17" spans="3:3" x14ac:dyDescent="0.25">
      <c r="C17"/>
    </row>
    <row r="18" spans="3:3" x14ac:dyDescent="0.25">
      <c r="C18"/>
    </row>
    <row r="19" spans="3:3" x14ac:dyDescent="0.25">
      <c r="C19"/>
    </row>
  </sheetData>
  <mergeCells count="4"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mae &amp; pearson</vt:lpstr>
      <vt:lpstr>round score</vt:lpstr>
      <vt:lpstr>round score (boolean)</vt:lpstr>
      <vt:lpstr>Contigency</vt:lpstr>
      <vt:lpstr>performa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2018-06-03T15:56:28Z</dcterms:modified>
</cp:coreProperties>
</file>