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fahme\Desktop\"/>
    </mc:Choice>
  </mc:AlternateContent>
  <bookViews>
    <workbookView xWindow="0" yWindow="0" windowWidth="24000" windowHeight="10320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D17" i="1"/>
  <c r="C9" i="1"/>
  <c r="F16" i="2"/>
  <c r="F33" i="1" l="1"/>
  <c r="E32" i="1"/>
  <c r="C24" i="1" l="1"/>
  <c r="B24" i="1" l="1"/>
  <c r="D32" i="1"/>
  <c r="C32" i="1"/>
  <c r="C20" i="1"/>
  <c r="C7" i="1"/>
  <c r="B30" i="1" l="1"/>
  <c r="C25" i="1"/>
  <c r="B6" i="1" l="1"/>
  <c r="B29" i="1" l="1"/>
  <c r="Q15" i="2" l="1"/>
  <c r="L15" i="2"/>
  <c r="G15" i="2"/>
  <c r="F15" i="2"/>
  <c r="E15" i="2"/>
  <c r="B14" i="2"/>
  <c r="B19" i="2" s="1"/>
  <c r="P15" i="2" l="1"/>
  <c r="O15" i="2"/>
  <c r="K15" i="2"/>
  <c r="J15" i="2"/>
  <c r="K16" i="2" s="1"/>
  <c r="P16" i="2" l="1"/>
  <c r="C13" i="1"/>
  <c r="C31" i="1" l="1"/>
  <c r="C33" i="1" s="1"/>
  <c r="E31" i="1"/>
  <c r="E33" i="1" s="1"/>
  <c r="D31" i="1" l="1"/>
  <c r="D33" i="1" s="1"/>
  <c r="B12" i="1"/>
  <c r="B7" i="1"/>
  <c r="B31" i="1" l="1"/>
  <c r="B32" i="1"/>
  <c r="B33" i="1" l="1"/>
</calcChain>
</file>

<file path=xl/comments1.xml><?xml version="1.0" encoding="utf-8"?>
<comments xmlns="http://schemas.openxmlformats.org/spreadsheetml/2006/main">
  <authors>
    <author>Wafic Fahme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Mom car roof</t>
        </r>
      </text>
    </comment>
  </commentList>
</comments>
</file>

<file path=xl/sharedStrings.xml><?xml version="1.0" encoding="utf-8"?>
<sst xmlns="http://schemas.openxmlformats.org/spreadsheetml/2006/main" count="57" uniqueCount="45">
  <si>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</si>
  <si>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</si>
  <si>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</si>
  <si>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</si>
  <si>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</si>
  <si>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</si>
  <si>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</si>
  <si>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</si>
  <si>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</si>
  <si>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Online Learning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</si>
  <si>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</si>
  <si>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</si>
  <si>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</si>
  <si>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</si>
  <si>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</si>
  <si>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</si>
  <si>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</si>
  <si>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</si>
  <si>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</si>
  <si>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</si>
  <si>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</si>
  <si>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</si>
  <si>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</si>
  <si>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</si>
  <si>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</si>
  <si>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</si>
  <si>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</si>
  <si>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</si>
  <si>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</si>
  <si>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</si>
  <si>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</si>
  <si>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</si>
  <si>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</si>
  <si>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</si>
  <si>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</si>
  <si>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</si>
  <si>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</si>
  <si>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</si>
  <si>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</si>
  <si>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</si>
  <si>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</si>
  <si>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salary</t>
  </si>
  <si>
    <t>UD last</t>
  </si>
  <si>
    <t>Gym &amp; Equipment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</si>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</sst>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F22" sqref="F22"/>
    </sheetView>
  </sheetViews>
  <sheetFormatPr defaultRowHeight="15" x14ac:dyDescent="0.25"/>
  <cols>
    <col min="1" max="1" width="21" customWidth="1"/>
    <col min="2" max="6" width="12.5703125" style="1" customWidth="1"/>
    <col min="7" max="9" width="12.28515625" customWidth="1"/>
  </cols>
  <sheetData>
    <row r="1" spans="1:9" x14ac:dyDescent="0.25">
      <c r="A1" s="3"/>
      <c r="B1" s="16" t="s">
        <v>0</v>
      </c>
      <c r="C1" s="16" t="s">
        <v>2</v>
      </c>
      <c r="D1" s="16" t="s">
        <v>3</v>
      </c>
      <c r="E1" s="16" t="s">
        <v>28</v>
      </c>
      <c r="F1" s="16" t="s">
        <v>44</v>
      </c>
      <c r="G1" s="1"/>
      <c r="H1" s="1"/>
      <c r="I1" s="1"/>
    </row>
    <row r="2" spans="1:9" x14ac:dyDescent="0.25">
      <c r="A2" s="21" t="s">
        <v>1</v>
      </c>
      <c r="B2" s="24">
        <v>1400</v>
      </c>
      <c r="C2" s="22">
        <v>1000</v>
      </c>
      <c r="D2" s="22">
        <v>2300</v>
      </c>
      <c r="E2" s="22">
        <v>2300</v>
      </c>
      <c r="F2" s="22">
        <v>1500</v>
      </c>
    </row>
    <row r="3" spans="1:9" x14ac:dyDescent="0.25">
      <c r="A3" s="21" t="s">
        <v>39</v>
      </c>
      <c r="B3" s="24">
        <v>0</v>
      </c>
      <c r="C3" s="22">
        <v>0</v>
      </c>
      <c r="D3" s="22">
        <v>500</v>
      </c>
      <c r="E3" s="22">
        <v>500</v>
      </c>
      <c r="F3" s="22">
        <v>0</v>
      </c>
    </row>
    <row r="4" spans="1:9" x14ac:dyDescent="0.25">
      <c r="A4" s="2" t="s">
        <v>4</v>
      </c>
      <c r="B4" s="18">
        <v>30</v>
      </c>
      <c r="C4" s="18">
        <v>31</v>
      </c>
      <c r="D4" s="18">
        <v>31</v>
      </c>
      <c r="E4" s="18">
        <v>31</v>
      </c>
      <c r="F4" s="18">
        <v>31</v>
      </c>
    </row>
    <row r="5" spans="1:9" x14ac:dyDescent="0.25">
      <c r="A5" s="2" t="s">
        <v>5</v>
      </c>
      <c r="B5" s="18">
        <v>25</v>
      </c>
      <c r="C5" s="18">
        <v>25</v>
      </c>
      <c r="D5" s="18">
        <v>25</v>
      </c>
      <c r="E5" s="18">
        <v>25</v>
      </c>
      <c r="F5" s="18">
        <v>25</v>
      </c>
    </row>
    <row r="6" spans="1:9" x14ac:dyDescent="0.25">
      <c r="A6" s="2" t="s">
        <v>12</v>
      </c>
      <c r="B6" s="18">
        <f>144+23+13+12</f>
        <v>192</v>
      </c>
      <c r="C6" s="18">
        <v>142</v>
      </c>
      <c r="D6" s="18">
        <v>150</v>
      </c>
      <c r="E6" s="18">
        <v>150</v>
      </c>
      <c r="F6" s="18">
        <v>150</v>
      </c>
    </row>
    <row r="7" spans="1:9" x14ac:dyDescent="0.25">
      <c r="A7" s="2" t="s">
        <v>14</v>
      </c>
      <c r="B7" s="18">
        <f>30+56+13</f>
        <v>99</v>
      </c>
      <c r="C7" s="18">
        <f>22+26+31+21</f>
        <v>100</v>
      </c>
      <c r="D7" s="18">
        <v>130</v>
      </c>
      <c r="E7" s="18">
        <v>120</v>
      </c>
      <c r="F7" s="18">
        <v>120</v>
      </c>
    </row>
    <row r="8" spans="1:9" x14ac:dyDescent="0.25">
      <c r="A8" s="2" t="s">
        <v>8</v>
      </c>
      <c r="B8" s="17">
        <v>23</v>
      </c>
      <c r="C8" s="18">
        <v>23</v>
      </c>
      <c r="D8" s="18">
        <v>60</v>
      </c>
      <c r="E8" s="18">
        <v>60</v>
      </c>
      <c r="F8" s="18">
        <v>60</v>
      </c>
    </row>
    <row r="9" spans="1:9" x14ac:dyDescent="0.25">
      <c r="A9" s="2" t="s">
        <v>20</v>
      </c>
      <c r="B9" s="18">
        <v>10</v>
      </c>
      <c r="C9" s="17">
        <f>13+10</f>
        <v>23</v>
      </c>
      <c r="D9" s="18">
        <v>10</v>
      </c>
      <c r="E9" s="18">
        <v>10</v>
      </c>
      <c r="F9" s="18">
        <v>10</v>
      </c>
    </row>
    <row r="10" spans="1:9" x14ac:dyDescent="0.25">
      <c r="A10" s="2" t="s">
        <v>21</v>
      </c>
      <c r="B10" s="18">
        <v>0</v>
      </c>
      <c r="C10" s="18">
        <v>0</v>
      </c>
      <c r="D10" s="18">
        <v>100</v>
      </c>
      <c r="E10" s="18">
        <v>0</v>
      </c>
      <c r="F10" s="18">
        <v>0</v>
      </c>
    </row>
    <row r="11" spans="1:9" x14ac:dyDescent="0.25">
      <c r="A11" s="2" t="s">
        <v>7</v>
      </c>
      <c r="B11" s="18">
        <v>0</v>
      </c>
      <c r="C11" s="18">
        <v>0</v>
      </c>
      <c r="D11" s="18">
        <v>100</v>
      </c>
      <c r="E11" s="18">
        <v>0</v>
      </c>
      <c r="F11" s="18">
        <v>0</v>
      </c>
    </row>
    <row r="12" spans="1:9" x14ac:dyDescent="0.25">
      <c r="A12" s="21" t="s">
        <v>13</v>
      </c>
      <c r="B12" s="22">
        <f>180+13</f>
        <v>193</v>
      </c>
      <c r="C12" s="22">
        <v>160</v>
      </c>
      <c r="D12" s="22">
        <v>160</v>
      </c>
      <c r="E12" s="22">
        <v>160</v>
      </c>
      <c r="F12" s="22">
        <v>160</v>
      </c>
    </row>
    <row r="13" spans="1:9" x14ac:dyDescent="0.25">
      <c r="A13" s="21" t="s">
        <v>6</v>
      </c>
      <c r="B13" s="22">
        <v>0</v>
      </c>
      <c r="C13" s="22">
        <f>18+15</f>
        <v>33</v>
      </c>
      <c r="D13" s="22">
        <v>40</v>
      </c>
      <c r="E13" s="22">
        <v>0</v>
      </c>
      <c r="F13" s="22">
        <v>0</v>
      </c>
    </row>
    <row r="14" spans="1:9" x14ac:dyDescent="0.25">
      <c r="A14" s="21" t="s">
        <v>27</v>
      </c>
      <c r="B14" s="22">
        <v>0</v>
      </c>
      <c r="C14" s="22">
        <v>0</v>
      </c>
      <c r="D14" s="22">
        <v>150</v>
      </c>
      <c r="E14" s="22">
        <v>200</v>
      </c>
      <c r="F14" s="22">
        <v>100</v>
      </c>
    </row>
    <row r="15" spans="1:9" x14ac:dyDescent="0.25">
      <c r="A15" s="21" t="s">
        <v>30</v>
      </c>
      <c r="B15" s="22">
        <v>0</v>
      </c>
      <c r="C15" s="22">
        <v>6</v>
      </c>
      <c r="D15" s="22">
        <v>6</v>
      </c>
      <c r="E15" s="22">
        <v>6</v>
      </c>
      <c r="F15" s="22">
        <v>6</v>
      </c>
    </row>
    <row r="16" spans="1:9" x14ac:dyDescent="0.25">
      <c r="A16" s="21" t="s">
        <v>40</v>
      </c>
      <c r="B16" s="22">
        <v>0</v>
      </c>
      <c r="C16" s="22">
        <v>0</v>
      </c>
      <c r="D16" s="22">
        <v>25</v>
      </c>
      <c r="E16" s="22">
        <v>0</v>
      </c>
      <c r="F16" s="22">
        <v>0</v>
      </c>
    </row>
    <row r="17" spans="1:6" x14ac:dyDescent="0.25">
      <c r="A17" s="2" t="s">
        <v>43</v>
      </c>
      <c r="B17" s="18">
        <v>0</v>
      </c>
      <c r="C17" s="18">
        <v>10</v>
      </c>
      <c r="D17" s="18">
        <f>40+40</f>
        <v>80</v>
      </c>
      <c r="E17" s="18">
        <v>40</v>
      </c>
      <c r="F17" s="18">
        <v>40</v>
      </c>
    </row>
    <row r="18" spans="1:6" x14ac:dyDescent="0.25">
      <c r="A18" s="2" t="s">
        <v>9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</row>
    <row r="19" spans="1:6" x14ac:dyDescent="0.25">
      <c r="A19" s="2" t="s">
        <v>34</v>
      </c>
      <c r="B19" s="18">
        <v>5</v>
      </c>
      <c r="C19" s="18">
        <v>20</v>
      </c>
      <c r="D19" s="18">
        <v>20</v>
      </c>
      <c r="E19" s="18">
        <v>44</v>
      </c>
      <c r="F19" s="18">
        <v>0</v>
      </c>
    </row>
    <row r="20" spans="1:6" x14ac:dyDescent="0.25">
      <c r="A20" s="2" t="s">
        <v>16</v>
      </c>
      <c r="B20" s="18">
        <v>80</v>
      </c>
      <c r="C20" s="18">
        <f>245+65</f>
        <v>310</v>
      </c>
      <c r="D20" s="18">
        <v>0</v>
      </c>
      <c r="E20" s="18">
        <v>0</v>
      </c>
      <c r="F20" s="18">
        <v>0</v>
      </c>
    </row>
    <row r="21" spans="1:6" x14ac:dyDescent="0.25">
      <c r="A21" s="2" t="s">
        <v>15</v>
      </c>
      <c r="B21" s="18">
        <v>10</v>
      </c>
      <c r="C21" s="18">
        <v>0</v>
      </c>
      <c r="D21" s="18">
        <v>0</v>
      </c>
      <c r="E21" s="18">
        <v>0</v>
      </c>
      <c r="F21" s="18">
        <v>0</v>
      </c>
    </row>
    <row r="22" spans="1:6" x14ac:dyDescent="0.25">
      <c r="A22" s="2" t="s">
        <v>29</v>
      </c>
      <c r="B22" s="18">
        <v>7</v>
      </c>
      <c r="C22" s="18">
        <v>7</v>
      </c>
      <c r="D22" s="18">
        <v>7</v>
      </c>
      <c r="E22" s="18">
        <v>7</v>
      </c>
      <c r="F22" s="18">
        <v>7</v>
      </c>
    </row>
    <row r="23" spans="1:6" x14ac:dyDescent="0.25">
      <c r="A23" s="2" t="s">
        <v>19</v>
      </c>
      <c r="B23" s="18">
        <v>150</v>
      </c>
      <c r="C23" s="18">
        <v>0</v>
      </c>
      <c r="D23" s="18">
        <v>0</v>
      </c>
      <c r="E23" s="18">
        <v>0</v>
      </c>
      <c r="F23" s="18">
        <v>0</v>
      </c>
    </row>
    <row r="24" spans="1:6" x14ac:dyDescent="0.25">
      <c r="A24" s="21" t="s">
        <v>36</v>
      </c>
      <c r="B24" s="22">
        <f>17+10+13</f>
        <v>40</v>
      </c>
      <c r="C24" s="22">
        <f>20+7+12+22+7+5</f>
        <v>73</v>
      </c>
      <c r="D24" s="22">
        <v>30</v>
      </c>
      <c r="E24" s="22">
        <v>30</v>
      </c>
      <c r="F24" s="22">
        <v>30</v>
      </c>
    </row>
    <row r="25" spans="1:6" x14ac:dyDescent="0.25">
      <c r="A25" s="21" t="s">
        <v>33</v>
      </c>
      <c r="B25" s="22">
        <v>0</v>
      </c>
      <c r="C25" s="22">
        <f>720/2</f>
        <v>360</v>
      </c>
      <c r="D25" s="22">
        <v>200</v>
      </c>
      <c r="E25" s="22">
        <v>500</v>
      </c>
      <c r="F25" s="22">
        <v>200</v>
      </c>
    </row>
    <row r="26" spans="1:6" x14ac:dyDescent="0.25">
      <c r="A26" s="21" t="s">
        <v>38</v>
      </c>
      <c r="B26" s="22">
        <v>0</v>
      </c>
      <c r="C26" s="22">
        <v>0</v>
      </c>
      <c r="D26" s="22">
        <v>125</v>
      </c>
      <c r="E26" s="22">
        <v>125</v>
      </c>
      <c r="F26" s="22">
        <v>0</v>
      </c>
    </row>
    <row r="27" spans="1:6" x14ac:dyDescent="0.25">
      <c r="A27" s="2" t="s">
        <v>18</v>
      </c>
      <c r="B27" s="18">
        <v>15</v>
      </c>
      <c r="C27" s="18">
        <v>0</v>
      </c>
      <c r="D27" s="18">
        <v>0</v>
      </c>
      <c r="E27" s="18">
        <v>0</v>
      </c>
      <c r="F27" s="18">
        <v>0</v>
      </c>
    </row>
    <row r="28" spans="1:6" x14ac:dyDescent="0.25">
      <c r="A28" s="2" t="s">
        <v>32</v>
      </c>
      <c r="B28" s="18">
        <v>7</v>
      </c>
      <c r="C28" s="18">
        <v>12</v>
      </c>
      <c r="D28" s="18">
        <v>7</v>
      </c>
      <c r="E28" s="18">
        <v>7</v>
      </c>
      <c r="F28" s="18">
        <v>7</v>
      </c>
    </row>
    <row r="29" spans="1:6" x14ac:dyDescent="0.25">
      <c r="A29" s="2" t="s">
        <v>17</v>
      </c>
      <c r="B29" s="18">
        <f>22+3+3+7</f>
        <v>35</v>
      </c>
      <c r="C29" s="18">
        <v>3</v>
      </c>
      <c r="D29" s="18">
        <v>3</v>
      </c>
      <c r="E29" s="18">
        <v>3</v>
      </c>
      <c r="F29" s="18">
        <v>3</v>
      </c>
    </row>
    <row r="30" spans="1:6" x14ac:dyDescent="0.25">
      <c r="A30" s="2" t="s">
        <v>22</v>
      </c>
      <c r="B30" s="18">
        <f>23+10</f>
        <v>33</v>
      </c>
      <c r="C30" s="18">
        <v>0</v>
      </c>
      <c r="D30" s="18">
        <v>75</v>
      </c>
      <c r="E30" s="18">
        <v>0</v>
      </c>
      <c r="F30" s="18">
        <v>0</v>
      </c>
    </row>
    <row r="31" spans="1:6" x14ac:dyDescent="0.25">
      <c r="A31" s="4" t="s">
        <v>11</v>
      </c>
      <c r="B31" s="19">
        <f>SUM(B2:B30)</f>
        <v>2354</v>
      </c>
      <c r="C31" s="19">
        <f>SUM(C2:C30)</f>
        <v>2338</v>
      </c>
      <c r="D31" s="19">
        <f>SUM(D2:D30)</f>
        <v>4334</v>
      </c>
      <c r="E31" s="19">
        <f>SUM(E2:E30)</f>
        <v>4318</v>
      </c>
      <c r="F31" s="19">
        <f>SUM(F2:F30)</f>
        <v>2449</v>
      </c>
    </row>
    <row r="32" spans="1:6" x14ac:dyDescent="0.25">
      <c r="A32" s="4" t="s">
        <v>10</v>
      </c>
      <c r="B32" s="19">
        <f>3541125/1500</f>
        <v>2360.75</v>
      </c>
      <c r="C32" s="19">
        <f>3537605/1500</f>
        <v>2358.4033333333332</v>
      </c>
      <c r="D32" s="19">
        <f>6537605/1500</f>
        <v>4358.4033333333336</v>
      </c>
      <c r="E32" s="19">
        <f>6537605/1500</f>
        <v>4358.4033333333336</v>
      </c>
      <c r="F32" s="19">
        <f>3537605/1500</f>
        <v>2358.4033333333332</v>
      </c>
    </row>
    <row r="33" spans="1:6" x14ac:dyDescent="0.25">
      <c r="A33" s="4" t="s">
        <v>35</v>
      </c>
      <c r="B33" s="19">
        <f>(B32-B31)</f>
        <v>6.75</v>
      </c>
      <c r="C33" s="19">
        <f t="shared" ref="C33:F33" si="0">(C32-C31)</f>
        <v>20.403333333333194</v>
      </c>
      <c r="D33" s="19">
        <f t="shared" si="0"/>
        <v>24.403333333333649</v>
      </c>
      <c r="E33" s="19">
        <f t="shared" si="0"/>
        <v>40.403333333333649</v>
      </c>
      <c r="F33" s="19">
        <f t="shared" si="0"/>
        <v>-90.596666666666806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C22" sqref="C22:F22"/>
    </sheetView>
  </sheetViews>
  <sheetFormatPr defaultRowHeight="15" x14ac:dyDescent="0.25"/>
  <cols>
    <col min="2" max="2" width="9.7109375" style="6" customWidth="1"/>
  </cols>
  <sheetData>
    <row r="1" spans="1:18" x14ac:dyDescent="0.25">
      <c r="A1" s="23">
        <v>2018</v>
      </c>
      <c r="B1" s="23"/>
      <c r="D1" s="23">
        <v>2019</v>
      </c>
      <c r="E1" s="23"/>
      <c r="F1" s="23"/>
      <c r="G1" s="23"/>
      <c r="I1" s="23">
        <v>2020</v>
      </c>
      <c r="J1" s="23"/>
      <c r="K1" s="23"/>
      <c r="L1" s="23"/>
      <c r="N1" s="23">
        <v>2021</v>
      </c>
      <c r="O1" s="23"/>
      <c r="P1" s="23"/>
      <c r="Q1" s="23"/>
    </row>
    <row r="2" spans="1:18" x14ac:dyDescent="0.25">
      <c r="A2" s="7" t="s">
        <v>24</v>
      </c>
      <c r="B2" s="8" t="s">
        <v>25</v>
      </c>
      <c r="D2" s="12" t="s">
        <v>24</v>
      </c>
      <c r="E2" s="12" t="s">
        <v>10</v>
      </c>
      <c r="F2" s="12" t="s">
        <v>26</v>
      </c>
      <c r="G2" s="12" t="s">
        <v>31</v>
      </c>
      <c r="H2" s="6"/>
      <c r="I2" s="12" t="s">
        <v>24</v>
      </c>
      <c r="J2" s="12" t="s">
        <v>10</v>
      </c>
      <c r="K2" s="12" t="s">
        <v>26</v>
      </c>
      <c r="L2" s="12" t="s">
        <v>31</v>
      </c>
      <c r="N2" s="12" t="s">
        <v>24</v>
      </c>
      <c r="O2" s="12" t="s">
        <v>10</v>
      </c>
      <c r="P2" s="12" t="s">
        <v>26</v>
      </c>
      <c r="Q2" s="12" t="s">
        <v>31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500</v>
      </c>
      <c r="N3" s="5">
        <v>44197</v>
      </c>
      <c r="O3" s="6">
        <v>1500</v>
      </c>
      <c r="P3" s="6">
        <v>500</v>
      </c>
      <c r="Q3" s="6">
        <v>500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500</v>
      </c>
      <c r="N4" s="5">
        <v>44228</v>
      </c>
      <c r="O4" s="6">
        <v>1500</v>
      </c>
      <c r="P4" s="6">
        <v>500</v>
      </c>
      <c r="Q4" s="6">
        <v>500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2200</v>
      </c>
      <c r="K5" s="6">
        <v>500</v>
      </c>
      <c r="L5" s="6">
        <v>500</v>
      </c>
      <c r="N5" s="5">
        <v>44256</v>
      </c>
      <c r="O5" s="6">
        <v>2200</v>
      </c>
      <c r="P5" s="6">
        <v>500</v>
      </c>
      <c r="Q5" s="6">
        <v>500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500</v>
      </c>
      <c r="N6" s="5">
        <v>44287</v>
      </c>
      <c r="O6" s="6">
        <v>1500</v>
      </c>
      <c r="P6" s="6">
        <v>500</v>
      </c>
      <c r="Q6" s="6">
        <v>500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950</v>
      </c>
      <c r="G7" s="9">
        <v>0</v>
      </c>
      <c r="I7" s="5">
        <v>43952</v>
      </c>
      <c r="J7" s="6">
        <v>1500</v>
      </c>
      <c r="K7" s="6">
        <v>500</v>
      </c>
      <c r="L7" s="6">
        <v>500</v>
      </c>
      <c r="N7" s="5">
        <v>44317</v>
      </c>
      <c r="O7" s="6">
        <v>1500</v>
      </c>
      <c r="P7" s="6">
        <v>500</v>
      </c>
      <c r="Q7" s="6">
        <v>500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6">
        <v>2200</v>
      </c>
      <c r="F8" s="6">
        <v>500</v>
      </c>
      <c r="G8" s="6">
        <v>500</v>
      </c>
      <c r="I8" s="5">
        <v>43983</v>
      </c>
      <c r="J8" s="6">
        <v>2200</v>
      </c>
      <c r="K8" s="6">
        <v>500</v>
      </c>
      <c r="L8" s="6">
        <v>500</v>
      </c>
      <c r="N8" s="5">
        <v>44348</v>
      </c>
      <c r="O8" s="6">
        <v>2200</v>
      </c>
      <c r="P8" s="6">
        <v>500</v>
      </c>
      <c r="Q8" s="6">
        <v>500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6">
        <v>2200</v>
      </c>
      <c r="F9" s="6">
        <v>500</v>
      </c>
      <c r="G9" s="6">
        <v>500</v>
      </c>
      <c r="I9" s="5">
        <v>44013</v>
      </c>
      <c r="J9" s="6">
        <v>1500</v>
      </c>
      <c r="K9" s="6">
        <v>500</v>
      </c>
      <c r="L9" s="6">
        <v>500</v>
      </c>
      <c r="N9" s="5">
        <v>44378</v>
      </c>
      <c r="O9" s="6">
        <v>1500</v>
      </c>
      <c r="P9" s="6">
        <v>500</v>
      </c>
      <c r="Q9" s="6">
        <v>500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6">
        <v>1500</v>
      </c>
      <c r="F10" s="6">
        <v>500</v>
      </c>
      <c r="G10" s="6">
        <v>500</v>
      </c>
      <c r="I10" s="5">
        <v>44044</v>
      </c>
      <c r="J10" s="6">
        <v>1500</v>
      </c>
      <c r="K10" s="6">
        <v>500</v>
      </c>
      <c r="L10" s="6">
        <v>500</v>
      </c>
      <c r="N10" s="5">
        <v>44409</v>
      </c>
      <c r="O10" s="6">
        <v>1500</v>
      </c>
      <c r="P10" s="6">
        <v>500</v>
      </c>
      <c r="Q10" s="6">
        <v>500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2200</v>
      </c>
      <c r="F11" s="6">
        <v>500</v>
      </c>
      <c r="G11" s="6">
        <v>500</v>
      </c>
      <c r="I11" s="5">
        <v>44075</v>
      </c>
      <c r="J11" s="6">
        <v>2200</v>
      </c>
      <c r="K11" s="6">
        <v>500</v>
      </c>
      <c r="L11" s="6">
        <v>500</v>
      </c>
      <c r="N11" s="5">
        <v>44440</v>
      </c>
      <c r="O11" s="6">
        <v>2200</v>
      </c>
      <c r="P11" s="6">
        <v>500</v>
      </c>
      <c r="Q11" s="6">
        <v>500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6">
        <v>500</v>
      </c>
      <c r="G12" s="6">
        <v>500</v>
      </c>
      <c r="I12" s="5">
        <v>44105</v>
      </c>
      <c r="J12" s="6">
        <v>1500</v>
      </c>
      <c r="K12" s="6">
        <v>500</v>
      </c>
      <c r="L12" s="6">
        <v>500</v>
      </c>
      <c r="N12" s="5">
        <v>44470</v>
      </c>
      <c r="O12" s="6">
        <v>1500</v>
      </c>
      <c r="P12" s="6">
        <v>500</v>
      </c>
      <c r="Q12" s="6">
        <v>500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6">
        <v>500</v>
      </c>
      <c r="G13" s="6">
        <v>500</v>
      </c>
      <c r="I13" s="5">
        <v>44136</v>
      </c>
      <c r="J13" s="6">
        <v>1500</v>
      </c>
      <c r="K13" s="6">
        <v>500</v>
      </c>
      <c r="L13" s="6">
        <v>500</v>
      </c>
      <c r="N13" s="5">
        <v>44501</v>
      </c>
      <c r="O13" s="6">
        <v>1500</v>
      </c>
      <c r="P13" s="6">
        <v>500</v>
      </c>
      <c r="Q13" s="6">
        <v>500</v>
      </c>
      <c r="R13" s="6"/>
    </row>
    <row r="14" spans="1:18" x14ac:dyDescent="0.25">
      <c r="A14" s="7" t="s">
        <v>23</v>
      </c>
      <c r="B14" s="8">
        <f>SUM(B3:B13)</f>
        <v>35000</v>
      </c>
      <c r="C14" s="6"/>
      <c r="D14" s="5">
        <v>43800</v>
      </c>
      <c r="E14" s="6">
        <v>2200</v>
      </c>
      <c r="F14" s="6">
        <v>500</v>
      </c>
      <c r="G14" s="6">
        <v>500</v>
      </c>
      <c r="I14" s="5">
        <v>44166</v>
      </c>
      <c r="J14" s="6">
        <v>2200</v>
      </c>
      <c r="K14" s="6">
        <v>500</v>
      </c>
      <c r="L14" s="6">
        <v>500</v>
      </c>
      <c r="N14" s="5">
        <v>44531</v>
      </c>
      <c r="O14" s="6">
        <v>2200</v>
      </c>
      <c r="P14" s="6">
        <v>500</v>
      </c>
      <c r="Q14" s="6">
        <v>500</v>
      </c>
      <c r="R14" s="6"/>
    </row>
    <row r="15" spans="1:18" x14ac:dyDescent="0.25">
      <c r="C15" s="6"/>
      <c r="E15" s="10">
        <f>SUM(E3:E14)</f>
        <v>20200</v>
      </c>
      <c r="F15" s="10">
        <f>SUM(F3:F14)</f>
        <v>4550</v>
      </c>
      <c r="G15" s="10">
        <f>SUM(G3:G14)</f>
        <v>3500</v>
      </c>
      <c r="J15" s="10">
        <f>SUM(J3:J14)</f>
        <v>20800</v>
      </c>
      <c r="K15" s="10">
        <f>SUM(K3:K14)</f>
        <v>6000</v>
      </c>
      <c r="L15" s="10">
        <f>SUM(L3:L14)</f>
        <v>6000</v>
      </c>
      <c r="O15" s="10">
        <f>SUM(O3:O14)</f>
        <v>20800</v>
      </c>
      <c r="P15" s="10">
        <f>SUM(P3:P14)</f>
        <v>6000</v>
      </c>
      <c r="Q15" s="10">
        <f>SUM(Q3:Q14)</f>
        <v>6000</v>
      </c>
      <c r="R15" s="6"/>
    </row>
    <row r="16" spans="1:18" x14ac:dyDescent="0.25">
      <c r="C16" s="6"/>
      <c r="E16" s="13"/>
      <c r="F16" s="10">
        <f>E15+F15+G15</f>
        <v>28250</v>
      </c>
      <c r="G16" s="15"/>
      <c r="J16" s="13"/>
      <c r="K16" s="10">
        <f>J15+K15+L15</f>
        <v>32800</v>
      </c>
      <c r="L16" s="15"/>
      <c r="O16" s="13"/>
      <c r="P16" s="10">
        <f>O15+P15+Q15</f>
        <v>32800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37</v>
      </c>
      <c r="B19" s="6">
        <f>B14+SUM(E3:G7)</f>
        <v>42950</v>
      </c>
    </row>
    <row r="20" spans="1:18" x14ac:dyDescent="0.25">
      <c r="A20" s="20"/>
      <c r="I20" s="6"/>
    </row>
    <row r="21" spans="1:18" x14ac:dyDescent="0.25">
      <c r="A21" s="5"/>
      <c r="C21" t="s">
        <v>41</v>
      </c>
      <c r="D21" t="s">
        <v>26</v>
      </c>
      <c r="E21" t="s">
        <v>31</v>
      </c>
      <c r="F21" t="s">
        <v>42</v>
      </c>
      <c r="I21" s="6"/>
    </row>
    <row r="22" spans="1:18" x14ac:dyDescent="0.25">
      <c r="A22" s="5"/>
      <c r="C22">
        <v>2200</v>
      </c>
      <c r="D22">
        <v>500</v>
      </c>
      <c r="E22">
        <v>500</v>
      </c>
      <c r="F22">
        <v>450</v>
      </c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2019-05-21T05:02:48Z</dcterms:modified>
</cp:coreProperties>
</file>