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fic/Downloads/"/>
    </mc:Choice>
  </mc:AlternateContent>
  <xr:revisionPtr revIDLastSave="0" documentId="13_ncr:1_{2DF45A30-7387-C34B-A791-97B7571E6059}" xr6:coauthVersionLast="38" xr6:coauthVersionMax="38" xr10:uidLastSave="{00000000-0000-0000-0000-000000000000}"/>
  <bookViews>
    <workbookView xWindow="0" yWindow="460" windowWidth="25600" windowHeight="14260" activeTab="1" xr2:uid="{00000000-000D-0000-FFFF-FFFF00000000}"/>
  </bookViews>
  <sheets>
    <sheet name="EXPENSE" sheetId="1" r:id="rId1"/>
    <sheet name="APARTME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F32" i="1"/>
  <c r="G32" i="1"/>
  <c r="H32" i="1"/>
  <c r="I32" i="1"/>
  <c r="J32" i="1"/>
  <c r="E2" i="1" l="1"/>
  <c r="D2" i="1"/>
  <c r="F11" i="2" l="1"/>
  <c r="F33" i="1" l="1"/>
  <c r="E6" i="1"/>
  <c r="J33" i="1" l="1"/>
  <c r="G33" i="1"/>
  <c r="E30" i="1" l="1"/>
  <c r="D11" i="1" l="1"/>
  <c r="D30" i="1"/>
  <c r="D33" i="1" l="1"/>
  <c r="I33" i="1" l="1"/>
  <c r="H33" i="1"/>
  <c r="E25" i="1"/>
  <c r="E32" i="1" s="1"/>
  <c r="H34" i="1" l="1"/>
  <c r="J34" i="1"/>
  <c r="I34" i="1"/>
  <c r="D25" i="1" l="1"/>
  <c r="D32" i="1" s="1"/>
  <c r="G34" i="1" l="1"/>
  <c r="G15" i="2"/>
  <c r="C9" i="1" l="1"/>
  <c r="F34" i="1" l="1"/>
  <c r="C24" i="1" l="1"/>
  <c r="B24" i="1" l="1"/>
  <c r="C33" i="1"/>
  <c r="C20" i="1"/>
  <c r="C7" i="1"/>
  <c r="B30" i="1" l="1"/>
  <c r="C25" i="1"/>
  <c r="B6" i="1" l="1"/>
  <c r="B29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4" i="1"/>
  <c r="C32" i="1" s="1"/>
  <c r="C34" i="1" l="1"/>
  <c r="E34" i="1"/>
  <c r="D34" i="1" l="1"/>
  <c r="B13" i="1"/>
  <c r="B7" i="1"/>
  <c r="B32" i="1" s="1"/>
  <c r="B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Wafic Fahme</author>
  </authors>
  <commentList>
    <comment ref="D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B3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30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30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Kamal Audit
</t>
        </r>
        <r>
          <rPr>
            <sz val="9"/>
            <color rgb="FF000000"/>
            <rFont val="Tahoma"/>
            <family val="2"/>
          </rPr>
          <t>Amazon Prime Video</t>
        </r>
      </text>
    </comment>
  </commentList>
</comments>
</file>

<file path=xl/sharedStrings.xml><?xml version="1.0" encoding="utf-8"?>
<sst xmlns="http://schemas.openxmlformats.org/spreadsheetml/2006/main" count="58" uniqueCount="48">
  <si>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</si>
  <si>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</si>
  <si>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</si>
  <si>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</si>
  <si>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</si>
  <si>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</si>
  <si>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</si>
  <si>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</si>
  <si>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</si>
  <si>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</si>
  <si>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</si>
  <si>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</si>
  <si>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</si>
  <si>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</si>
  <si>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</si>
  <si>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</si>
  <si>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</si>
  <si>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</si>
  <si>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</si>
  <si>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</si>
  <si>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</si>
  <si>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</si>
  <si>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</si>
  <si>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</si>
  <si>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</si>
  <si>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</si>
  <si>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</si>
  <si>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</si>
  <si>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</si>
  <si>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</si>
  <si>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</si>
  <si>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</si>
  <si>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</si>
  <si>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</si>
  <si>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</si>
  <si>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</si>
  <si>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</si>
  <si>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</si>
  <si>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</si>
  <si>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</si>
  <si>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</si>
  <si>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</si>
  <si>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</si>
  <si>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</si>
  <si>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</si>
  <si>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</si>
  <si>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Home appliances</t>
  </si>
  <si>
    <t>Parent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</si>
</sst>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3" fontId="0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4"/>
  <sheetViews>
    <sheetView topLeftCell="A6" workbookViewId="0">
      <selection activeCell="F31" sqref="F31"/>
    </sheetView>
  </sheetViews>
  <sheetFormatPr baseColWidth="10" defaultColWidth="8.83203125" defaultRowHeight="15" x14ac:dyDescent="0.2"/>
  <cols>
    <col min="1" max="1" width="21" customWidth="1"/>
    <col min="2" max="6" width="12.33203125" style="1" customWidth="1"/>
    <col min="7" max="10" width="12.33203125" customWidth="1"/>
    <col min="13" max="13" width="14.33203125" bestFit="1" customWidth="1"/>
    <col min="14" max="14" width="13.33203125" bestFit="1" customWidth="1"/>
  </cols>
  <sheetData>
    <row r="1" spans="1:14" x14ac:dyDescent="0.2">
      <c r="A1" s="3"/>
      <c r="B1" s="16" t="s">
        <v>0</v>
      </c>
      <c r="C1" s="16" t="s">
        <v>2</v>
      </c>
      <c r="D1" s="16" t="s">
        <v>3</v>
      </c>
      <c r="E1" s="16" t="s">
        <v>27</v>
      </c>
      <c r="F1" s="16" t="s">
        <v>41</v>
      </c>
      <c r="G1" s="16" t="s">
        <v>42</v>
      </c>
      <c r="H1" s="16" t="s">
        <v>43</v>
      </c>
      <c r="I1" s="16" t="s">
        <v>44</v>
      </c>
      <c r="J1" s="16" t="s">
        <v>45</v>
      </c>
    </row>
    <row r="2" spans="1:14" x14ac:dyDescent="0.2">
      <c r="A2" s="21" t="s">
        <v>1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</row>
    <row r="3" spans="1:14" x14ac:dyDescent="0.2">
      <c r="A3" s="21" t="s">
        <v>38</v>
      </c>
      <c r="B3" s="23">
        <v>0</v>
      </c>
      <c r="C3" s="22">
        <v>0</v>
      </c>
      <c r="D3" s="22">
        <v>0</v>
      </c>
      <c r="E3" s="22">
        <v>0</v>
      </c>
      <c r="F3" s="22">
        <v>0</v>
      </c>
      <c r="G3" s="22">
        <v>600</v>
      </c>
      <c r="H3" s="22">
        <v>150</v>
      </c>
      <c r="I3" s="22">
        <v>150</v>
      </c>
      <c r="J3" s="22">
        <v>600</v>
      </c>
    </row>
    <row r="4" spans="1:14" x14ac:dyDescent="0.2">
      <c r="A4" s="2" t="s">
        <v>4</v>
      </c>
      <c r="B4" s="18">
        <v>30</v>
      </c>
      <c r="C4" s="18">
        <v>31</v>
      </c>
      <c r="D4" s="18">
        <v>31</v>
      </c>
      <c r="E4" s="18">
        <v>31</v>
      </c>
      <c r="F4" s="18">
        <v>31</v>
      </c>
      <c r="G4" s="18">
        <v>31</v>
      </c>
      <c r="H4" s="18">
        <v>31</v>
      </c>
      <c r="I4" s="18">
        <v>31</v>
      </c>
      <c r="J4" s="18">
        <v>31</v>
      </c>
      <c r="L4" s="24"/>
    </row>
    <row r="5" spans="1:14" x14ac:dyDescent="0.2">
      <c r="A5" s="2" t="s">
        <v>5</v>
      </c>
      <c r="B5" s="18">
        <v>25</v>
      </c>
      <c r="C5" s="18">
        <v>25</v>
      </c>
      <c r="D5" s="18">
        <v>25</v>
      </c>
      <c r="E5" s="18">
        <v>25</v>
      </c>
      <c r="F5" s="18">
        <v>25</v>
      </c>
      <c r="G5" s="18">
        <v>25</v>
      </c>
      <c r="H5" s="18">
        <v>25</v>
      </c>
      <c r="I5" s="18">
        <v>25</v>
      </c>
      <c r="J5" s="18">
        <v>25</v>
      </c>
    </row>
    <row r="6" spans="1:14" x14ac:dyDescent="0.2">
      <c r="A6" s="2" t="s">
        <v>11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140</v>
      </c>
      <c r="H6" s="18">
        <v>150</v>
      </c>
      <c r="I6" s="18">
        <v>150</v>
      </c>
      <c r="J6" s="18">
        <v>150</v>
      </c>
    </row>
    <row r="7" spans="1:14" x14ac:dyDescent="0.2">
      <c r="A7" s="2" t="s">
        <v>13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80</v>
      </c>
      <c r="H7" s="18">
        <v>120</v>
      </c>
      <c r="I7" s="18">
        <v>120</v>
      </c>
      <c r="J7" s="18">
        <v>120</v>
      </c>
    </row>
    <row r="8" spans="1:14" x14ac:dyDescent="0.2">
      <c r="A8" s="2" t="s">
        <v>8</v>
      </c>
      <c r="B8" s="17">
        <v>23</v>
      </c>
      <c r="C8" s="18">
        <v>23</v>
      </c>
      <c r="D8" s="25">
        <v>40</v>
      </c>
      <c r="E8" s="17">
        <v>85</v>
      </c>
      <c r="F8" s="18">
        <v>85</v>
      </c>
      <c r="G8" s="18">
        <v>40</v>
      </c>
      <c r="H8" s="18">
        <v>40</v>
      </c>
      <c r="I8" s="18">
        <v>40</v>
      </c>
      <c r="J8" s="18">
        <v>40</v>
      </c>
    </row>
    <row r="9" spans="1:14" x14ac:dyDescent="0.2">
      <c r="A9" s="2" t="s">
        <v>19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</row>
    <row r="10" spans="1:14" x14ac:dyDescent="0.2">
      <c r="A10" s="2" t="s">
        <v>20</v>
      </c>
      <c r="B10" s="18">
        <v>0</v>
      </c>
      <c r="C10" s="18">
        <v>0</v>
      </c>
      <c r="D10" s="18">
        <v>150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4" x14ac:dyDescent="0.2">
      <c r="A11" s="2" t="s">
        <v>7</v>
      </c>
      <c r="B11" s="18">
        <v>0</v>
      </c>
      <c r="C11" s="18">
        <v>0</v>
      </c>
      <c r="D11" s="17">
        <f>275000/1500</f>
        <v>183.33333333333334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4" x14ac:dyDescent="0.2">
      <c r="A12" s="2" t="s">
        <v>46</v>
      </c>
      <c r="B12" s="18">
        <v>0</v>
      </c>
      <c r="C12" s="18">
        <v>0</v>
      </c>
      <c r="D12" s="17">
        <v>0</v>
      </c>
      <c r="E12" s="18">
        <v>60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M12" s="26"/>
    </row>
    <row r="13" spans="1:14" x14ac:dyDescent="0.2">
      <c r="A13" s="21" t="s">
        <v>12</v>
      </c>
      <c r="B13" s="22">
        <f>180+13</f>
        <v>193</v>
      </c>
      <c r="C13" s="22">
        <v>160</v>
      </c>
      <c r="D13" s="22">
        <v>150</v>
      </c>
      <c r="E13" s="22">
        <v>180</v>
      </c>
      <c r="F13" s="22">
        <v>180</v>
      </c>
      <c r="G13" s="22">
        <v>150</v>
      </c>
      <c r="H13" s="22">
        <v>150</v>
      </c>
      <c r="I13" s="22">
        <v>150</v>
      </c>
      <c r="J13" s="22">
        <v>150</v>
      </c>
      <c r="M13" s="26"/>
    </row>
    <row r="14" spans="1:14" x14ac:dyDescent="0.2">
      <c r="A14" s="21" t="s">
        <v>6</v>
      </c>
      <c r="B14" s="22">
        <v>0</v>
      </c>
      <c r="C14" s="22">
        <f>18+15</f>
        <v>33</v>
      </c>
      <c r="D14" s="22">
        <v>0</v>
      </c>
      <c r="E14" s="22">
        <v>54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M14" s="27"/>
    </row>
    <row r="15" spans="1:14" x14ac:dyDescent="0.2">
      <c r="A15" s="21" t="s">
        <v>26</v>
      </c>
      <c r="B15" s="22">
        <v>0</v>
      </c>
      <c r="C15" s="22">
        <v>0</v>
      </c>
      <c r="D15" s="22">
        <v>150</v>
      </c>
      <c r="E15" s="22">
        <v>0</v>
      </c>
      <c r="F15" s="22">
        <v>0</v>
      </c>
      <c r="G15" s="22">
        <v>150</v>
      </c>
      <c r="H15" s="22">
        <v>100</v>
      </c>
      <c r="I15" s="22">
        <v>0</v>
      </c>
      <c r="J15" s="22">
        <v>158</v>
      </c>
    </row>
    <row r="16" spans="1:14" x14ac:dyDescent="0.2">
      <c r="A16" s="21" t="s">
        <v>29</v>
      </c>
      <c r="B16" s="22">
        <v>0</v>
      </c>
      <c r="C16" s="22">
        <v>6</v>
      </c>
      <c r="D16" s="22">
        <v>0</v>
      </c>
      <c r="E16" s="22">
        <v>6</v>
      </c>
      <c r="F16" s="22">
        <v>6</v>
      </c>
      <c r="G16" s="22">
        <v>6</v>
      </c>
      <c r="H16" s="22">
        <v>6</v>
      </c>
      <c r="I16" s="22">
        <v>6</v>
      </c>
      <c r="J16" s="22">
        <v>6</v>
      </c>
      <c r="N16" s="26"/>
    </row>
    <row r="17" spans="1:14" x14ac:dyDescent="0.2">
      <c r="A17" s="21" t="s">
        <v>39</v>
      </c>
      <c r="B17" s="22">
        <v>0</v>
      </c>
      <c r="C17" s="22">
        <v>25</v>
      </c>
      <c r="D17" s="22">
        <v>0</v>
      </c>
      <c r="E17" s="22">
        <v>0</v>
      </c>
      <c r="F17" s="22">
        <v>0</v>
      </c>
      <c r="G17" s="22">
        <v>90</v>
      </c>
      <c r="H17" s="22">
        <v>0</v>
      </c>
      <c r="I17" s="22">
        <v>0</v>
      </c>
      <c r="J17" s="22">
        <v>90</v>
      </c>
      <c r="N17" s="26"/>
    </row>
    <row r="18" spans="1:14" x14ac:dyDescent="0.2">
      <c r="A18" s="2" t="s">
        <v>40</v>
      </c>
      <c r="B18" s="18">
        <v>0</v>
      </c>
      <c r="C18" s="18">
        <v>10</v>
      </c>
      <c r="D18" s="18">
        <v>93</v>
      </c>
      <c r="E18" s="17">
        <v>40</v>
      </c>
      <c r="F18" s="18">
        <v>40</v>
      </c>
      <c r="G18" s="18">
        <v>40</v>
      </c>
      <c r="H18" s="18">
        <v>40</v>
      </c>
      <c r="I18" s="18">
        <v>40</v>
      </c>
      <c r="J18" s="18">
        <v>40</v>
      </c>
      <c r="N18" s="26"/>
    </row>
    <row r="19" spans="1:14" x14ac:dyDescent="0.2">
      <c r="A19" s="2" t="s">
        <v>33</v>
      </c>
      <c r="B19" s="18">
        <v>5</v>
      </c>
      <c r="C19" s="18">
        <v>20</v>
      </c>
      <c r="D19" s="18">
        <v>38</v>
      </c>
      <c r="E19" s="18">
        <v>40</v>
      </c>
      <c r="F19" s="18">
        <v>12</v>
      </c>
      <c r="G19" s="18">
        <v>40</v>
      </c>
      <c r="H19" s="18">
        <v>40</v>
      </c>
      <c r="I19" s="18">
        <v>40</v>
      </c>
      <c r="J19" s="18">
        <v>40</v>
      </c>
    </row>
    <row r="20" spans="1:14" x14ac:dyDescent="0.2">
      <c r="A20" s="2" t="s">
        <v>15</v>
      </c>
      <c r="B20" s="18">
        <v>80</v>
      </c>
      <c r="C20" s="18">
        <f>245+65</f>
        <v>310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N20" s="27"/>
    </row>
    <row r="21" spans="1:14" x14ac:dyDescent="0.2">
      <c r="A21" s="2" t="s">
        <v>14</v>
      </c>
      <c r="B21" s="18">
        <v>10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4" x14ac:dyDescent="0.2">
      <c r="A22" s="2" t="s">
        <v>28</v>
      </c>
      <c r="B22" s="18">
        <v>7</v>
      </c>
      <c r="C22" s="18">
        <v>7</v>
      </c>
      <c r="D22" s="18">
        <v>14</v>
      </c>
      <c r="E22" s="18">
        <v>0</v>
      </c>
      <c r="F22" s="18">
        <v>7</v>
      </c>
      <c r="G22" s="18">
        <v>7</v>
      </c>
      <c r="H22" s="18">
        <v>7</v>
      </c>
      <c r="I22" s="18">
        <v>7</v>
      </c>
      <c r="J22" s="18">
        <v>7</v>
      </c>
    </row>
    <row r="23" spans="1:14" x14ac:dyDescent="0.2">
      <c r="A23" s="2" t="s">
        <v>18</v>
      </c>
      <c r="B23" s="18">
        <v>150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4" x14ac:dyDescent="0.2">
      <c r="A24" s="21" t="s">
        <v>35</v>
      </c>
      <c r="B24" s="22">
        <f>17+10+13</f>
        <v>40</v>
      </c>
      <c r="C24" s="22">
        <f>20+7+12+22+7+5</f>
        <v>73</v>
      </c>
      <c r="D24" s="22">
        <v>22</v>
      </c>
      <c r="E24" s="22">
        <v>64</v>
      </c>
      <c r="F24" s="22">
        <v>0</v>
      </c>
      <c r="G24" s="22">
        <v>30</v>
      </c>
      <c r="H24" s="22">
        <v>30</v>
      </c>
      <c r="I24" s="22">
        <v>30</v>
      </c>
      <c r="J24" s="22">
        <v>30</v>
      </c>
    </row>
    <row r="25" spans="1:14" x14ac:dyDescent="0.2">
      <c r="A25" s="21" t="s">
        <v>32</v>
      </c>
      <c r="B25" s="22">
        <v>0</v>
      </c>
      <c r="C25" s="22">
        <f>720/2</f>
        <v>360</v>
      </c>
      <c r="D25" s="22">
        <f>310+41</f>
        <v>351</v>
      </c>
      <c r="E25" s="22">
        <f>310</f>
        <v>310</v>
      </c>
      <c r="F25" s="22">
        <v>27</v>
      </c>
      <c r="G25" s="22">
        <v>0</v>
      </c>
      <c r="H25" s="22">
        <v>0</v>
      </c>
      <c r="I25" s="22">
        <v>0</v>
      </c>
      <c r="J25" s="22">
        <v>0</v>
      </c>
    </row>
    <row r="26" spans="1:14" x14ac:dyDescent="0.2">
      <c r="A26" s="21" t="s">
        <v>37</v>
      </c>
      <c r="B26" s="22">
        <v>0</v>
      </c>
      <c r="C26" s="22">
        <v>0</v>
      </c>
      <c r="D26" s="22">
        <v>0</v>
      </c>
      <c r="E26" s="22">
        <v>200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</row>
    <row r="27" spans="1:14" x14ac:dyDescent="0.2">
      <c r="A27" s="2" t="s">
        <v>17</v>
      </c>
      <c r="B27" s="18">
        <v>15</v>
      </c>
      <c r="C27" s="18">
        <v>0</v>
      </c>
      <c r="D27" s="18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4" x14ac:dyDescent="0.2">
      <c r="A28" s="2" t="s">
        <v>31</v>
      </c>
      <c r="B28" s="18">
        <v>7</v>
      </c>
      <c r="C28" s="18">
        <v>12</v>
      </c>
      <c r="D28" s="18">
        <v>7</v>
      </c>
      <c r="E28" s="18">
        <v>7</v>
      </c>
      <c r="F28" s="18">
        <v>7</v>
      </c>
      <c r="G28" s="18">
        <v>7</v>
      </c>
      <c r="H28" s="18">
        <v>7</v>
      </c>
      <c r="I28" s="18">
        <v>7</v>
      </c>
      <c r="J28" s="18">
        <v>7</v>
      </c>
    </row>
    <row r="29" spans="1:14" x14ac:dyDescent="0.2">
      <c r="A29" s="2" t="s">
        <v>16</v>
      </c>
      <c r="B29" s="18">
        <f>22+3+3+7</f>
        <v>35</v>
      </c>
      <c r="C29" s="18">
        <v>3</v>
      </c>
      <c r="D29" s="18">
        <v>3</v>
      </c>
      <c r="E29" s="18">
        <v>3</v>
      </c>
      <c r="F29" s="18">
        <v>3</v>
      </c>
      <c r="G29" s="18">
        <v>3</v>
      </c>
      <c r="H29" s="18">
        <v>3</v>
      </c>
      <c r="I29" s="18">
        <v>3</v>
      </c>
      <c r="J29" s="18">
        <v>3</v>
      </c>
    </row>
    <row r="30" spans="1:14" x14ac:dyDescent="0.2">
      <c r="A30" s="2" t="s">
        <v>21</v>
      </c>
      <c r="B30" s="18">
        <f>23+10</f>
        <v>33</v>
      </c>
      <c r="C30" s="18">
        <v>0</v>
      </c>
      <c r="D30" s="17">
        <f>75+100</f>
        <v>175</v>
      </c>
      <c r="E30" s="17">
        <f>100+3</f>
        <v>103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4" x14ac:dyDescent="0.2">
      <c r="A31" s="21" t="s">
        <v>47</v>
      </c>
      <c r="B31" s="22"/>
      <c r="C31" s="22"/>
      <c r="D31" s="22"/>
      <c r="E31" s="22"/>
      <c r="F31" s="22"/>
      <c r="G31" s="22"/>
      <c r="H31" s="22"/>
      <c r="I31" s="22"/>
      <c r="J31" s="22"/>
    </row>
    <row r="32" spans="1:14" x14ac:dyDescent="0.2">
      <c r="A32" s="4" t="s">
        <v>10</v>
      </c>
      <c r="B32" s="19">
        <f>SUM(B2:B31)</f>
        <v>2354</v>
      </c>
      <c r="C32" s="19">
        <f t="shared" ref="C32:J32" si="0">SUM(C2:C31)</f>
        <v>2363</v>
      </c>
      <c r="D32" s="19">
        <f t="shared" si="0"/>
        <v>4438.3333333333339</v>
      </c>
      <c r="E32" s="19">
        <f t="shared" si="0"/>
        <v>4611</v>
      </c>
      <c r="F32" s="19">
        <f t="shared" si="0"/>
        <v>2275</v>
      </c>
      <c r="G32" s="19">
        <f t="shared" si="0"/>
        <v>4449</v>
      </c>
      <c r="H32" s="19">
        <f t="shared" si="0"/>
        <v>2409</v>
      </c>
      <c r="I32" s="19">
        <f t="shared" si="0"/>
        <v>2309</v>
      </c>
      <c r="J32" s="19">
        <f t="shared" si="0"/>
        <v>4507</v>
      </c>
    </row>
    <row r="33" spans="1:10" x14ac:dyDescent="0.2">
      <c r="A33" s="4" t="s">
        <v>9</v>
      </c>
      <c r="B33" s="19">
        <f>3541125/1500</f>
        <v>2360.75</v>
      </c>
      <c r="C33" s="19">
        <f>3537605/1500</f>
        <v>2358.4033333333332</v>
      </c>
      <c r="D33" s="19">
        <f>2352+2100</f>
        <v>4452</v>
      </c>
      <c r="E33" s="19">
        <v>4622</v>
      </c>
      <c r="F33" s="19">
        <f>3437605/1500</f>
        <v>2291.7366666666667</v>
      </c>
      <c r="G33" s="19">
        <f>2352+2100</f>
        <v>4452</v>
      </c>
      <c r="H33" s="19">
        <f>3537605/1500</f>
        <v>2358.4033333333332</v>
      </c>
      <c r="I33" s="19">
        <f>3537605/1500</f>
        <v>2358.4033333333332</v>
      </c>
      <c r="J33" s="19">
        <f>2352+2100</f>
        <v>4452</v>
      </c>
    </row>
    <row r="34" spans="1:10" x14ac:dyDescent="0.2">
      <c r="A34" s="4" t="s">
        <v>34</v>
      </c>
      <c r="B34" s="19">
        <f>(B33-B32)</f>
        <v>6.75</v>
      </c>
      <c r="C34" s="19">
        <f t="shared" ref="C34:F34" si="1">(C33-C32)</f>
        <v>-4.5966666666668061</v>
      </c>
      <c r="D34" s="19">
        <f t="shared" si="1"/>
        <v>13.66666666666606</v>
      </c>
      <c r="E34" s="19">
        <f t="shared" si="1"/>
        <v>11</v>
      </c>
      <c r="F34" s="19">
        <f t="shared" si="1"/>
        <v>16.736666666666679</v>
      </c>
      <c r="G34" s="19">
        <f t="shared" ref="G34:I34" si="2">(G33-G32)</f>
        <v>3</v>
      </c>
      <c r="H34" s="19">
        <f t="shared" si="2"/>
        <v>-50.596666666666806</v>
      </c>
      <c r="I34" s="19">
        <f t="shared" si="2"/>
        <v>49.403333333333194</v>
      </c>
      <c r="J34" s="19">
        <f t="shared" ref="J34" si="3">(J33-J32)</f>
        <v>-55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4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2" max="2" width="9.6640625" style="6" customWidth="1"/>
  </cols>
  <sheetData>
    <row r="1" spans="1:18" x14ac:dyDescent="0.2">
      <c r="A1" s="29">
        <v>2018</v>
      </c>
      <c r="B1" s="29"/>
      <c r="D1" s="29">
        <v>2019</v>
      </c>
      <c r="E1" s="29"/>
      <c r="F1" s="29"/>
      <c r="G1" s="29"/>
      <c r="I1" s="29">
        <v>2020</v>
      </c>
      <c r="J1" s="29"/>
      <c r="K1" s="29"/>
      <c r="L1" s="29"/>
      <c r="N1" s="29">
        <v>2021</v>
      </c>
      <c r="O1" s="29"/>
      <c r="P1" s="29"/>
      <c r="Q1" s="29"/>
    </row>
    <row r="2" spans="1:18" x14ac:dyDescent="0.2">
      <c r="A2" s="7" t="s">
        <v>23</v>
      </c>
      <c r="B2" s="8" t="s">
        <v>24</v>
      </c>
      <c r="D2" s="12" t="s">
        <v>23</v>
      </c>
      <c r="E2" s="12" t="s">
        <v>9</v>
      </c>
      <c r="F2" s="12" t="s">
        <v>25</v>
      </c>
      <c r="G2" s="12" t="s">
        <v>30</v>
      </c>
      <c r="H2" s="6"/>
      <c r="I2" s="12" t="s">
        <v>23</v>
      </c>
      <c r="J2" s="12" t="s">
        <v>9</v>
      </c>
      <c r="K2" s="12" t="s">
        <v>25</v>
      </c>
      <c r="L2" s="12" t="s">
        <v>30</v>
      </c>
      <c r="N2" s="12" t="s">
        <v>23</v>
      </c>
      <c r="O2" s="12" t="s">
        <v>9</v>
      </c>
      <c r="P2" s="12" t="s">
        <v>25</v>
      </c>
      <c r="Q2" s="12" t="s">
        <v>30</v>
      </c>
      <c r="R2" s="14"/>
    </row>
    <row r="3" spans="1:18" x14ac:dyDescent="0.2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">
      <c r="A11" s="5">
        <v>43374</v>
      </c>
      <c r="B11" s="9">
        <v>1500</v>
      </c>
      <c r="C11" s="6"/>
      <c r="D11" s="5">
        <v>43709</v>
      </c>
      <c r="E11" s="6">
        <v>3000</v>
      </c>
      <c r="F11" s="28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">
      <c r="A12" s="5">
        <v>43405</v>
      </c>
      <c r="B12" s="9">
        <v>1500</v>
      </c>
      <c r="C12" s="6"/>
      <c r="D12" s="5">
        <v>43739</v>
      </c>
      <c r="E12" s="6">
        <v>1500</v>
      </c>
      <c r="F12" s="28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">
      <c r="A13" s="5">
        <v>43435</v>
      </c>
      <c r="B13" s="9">
        <v>1500</v>
      </c>
      <c r="C13" s="6"/>
      <c r="D13" s="5">
        <v>43770</v>
      </c>
      <c r="E13" s="6">
        <v>1500</v>
      </c>
      <c r="F13" s="28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">
      <c r="A14" s="7" t="s">
        <v>22</v>
      </c>
      <c r="B14" s="8">
        <f>SUM(B3:B13)</f>
        <v>35000</v>
      </c>
      <c r="C14" s="6"/>
      <c r="D14" s="5">
        <v>43800</v>
      </c>
      <c r="E14" s="6">
        <v>2500</v>
      </c>
      <c r="F14" s="28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">
      <c r="C17" s="6"/>
      <c r="R17" s="6"/>
    </row>
    <row r="18" spans="1:18" x14ac:dyDescent="0.2">
      <c r="C18" s="6"/>
      <c r="R18" s="6"/>
    </row>
    <row r="19" spans="1:18" x14ac:dyDescent="0.2">
      <c r="A19" s="5" t="s">
        <v>36</v>
      </c>
      <c r="B19" s="6">
        <f>B14+SUM(E3:G10)</f>
        <v>51250</v>
      </c>
    </row>
    <row r="20" spans="1:18" x14ac:dyDescent="0.2">
      <c r="A20" s="20"/>
      <c r="B20" s="6">
        <f>195000-B19</f>
        <v>143750</v>
      </c>
      <c r="I20" s="6"/>
    </row>
    <row r="21" spans="1:18" x14ac:dyDescent="0.2">
      <c r="A21" s="5"/>
      <c r="I21" s="6"/>
    </row>
    <row r="22" spans="1:18" x14ac:dyDescent="0.2">
      <c r="A22" s="5"/>
      <c r="I22" s="9"/>
      <c r="J22" s="11"/>
    </row>
    <row r="23" spans="1:18" x14ac:dyDescent="0.2">
      <c r="E23" s="9"/>
      <c r="F23" s="9"/>
      <c r="G23" s="9"/>
    </row>
    <row r="24" spans="1:18" x14ac:dyDescent="0.2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2019-08-04T11:04:35Z</dcterms:modified>
</cp:coreProperties>
</file>