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fahme\Desktop\"/>
    </mc:Choice>
  </mc:AlternateContent>
  <bookViews>
    <workbookView xWindow="0" yWindow="0" windowWidth="24000" windowHeight="10320" activeTab="1"/>
  </bookViews>
  <sheets>
    <sheet name="EXPENSE" sheetId="1" r:id="rId1"/>
    <sheet name="APART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17" i="1" l="1"/>
  <c r="D8" i="1"/>
  <c r="D6" i="1"/>
  <c r="D29" i="1"/>
  <c r="C29" i="1"/>
  <c r="C19" i="1"/>
  <c r="C6" i="1"/>
  <c r="C17" i="1"/>
  <c r="B27" i="1" l="1"/>
  <c r="C24" i="1"/>
  <c r="B5" i="1" l="1"/>
  <c r="B20" i="1" l="1"/>
  <c r="Q14" i="2" l="1"/>
  <c r="L14" i="2"/>
  <c r="G14" i="2"/>
  <c r="F14" i="2"/>
  <c r="E14" i="2"/>
  <c r="B13" i="2"/>
  <c r="B18" i="2" s="1"/>
  <c r="B20" i="2" s="1"/>
  <c r="F15" i="2" l="1"/>
  <c r="P14" i="2"/>
  <c r="O14" i="2"/>
  <c r="K14" i="2"/>
  <c r="J14" i="2"/>
  <c r="K15" i="2" s="1"/>
  <c r="P15" i="2" l="1"/>
  <c r="C8" i="1"/>
  <c r="C31" i="1" s="1"/>
  <c r="E29" i="1" l="1"/>
  <c r="E28" i="1"/>
  <c r="E31" i="1" l="1"/>
  <c r="D9" i="1"/>
  <c r="D28" i="1" s="1"/>
  <c r="D31" i="1" s="1"/>
  <c r="B7" i="1"/>
  <c r="B6" i="1"/>
  <c r="B28" i="1" l="1"/>
  <c r="B29" i="1"/>
  <c r="B31" i="1" l="1"/>
</calcChain>
</file>

<file path=xl/comments1.xml><?xml version="1.0" encoding="utf-8"?>
<comments xmlns="http://schemas.openxmlformats.org/spreadsheetml/2006/main">
  <authors>
    <author>Wafic Fahme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Yaris and part of all risk corrolla
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Wafic Fahme:</t>
        </r>
        <r>
          <rPr>
            <sz val="9"/>
            <color indexed="81"/>
            <rFont val="Tahoma"/>
            <charset val="1"/>
          </rPr>
          <t xml:space="preserve">
30 USD, 10,000 to Grace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Pizza Nini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Reebok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Yara+cake+cake+cake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Moulin dor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- Car Tyre
- 20 USD paid to card
- Nestle Water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Wafic Fahme:</t>
        </r>
        <r>
          <rPr>
            <sz val="9"/>
            <color indexed="81"/>
            <rFont val="Tahoma"/>
            <charset val="1"/>
          </rPr>
          <t xml:space="preserve">
Paid for apartment</t>
        </r>
      </text>
    </comment>
  </commentList>
</comments>
</file>

<file path=xl/sharedStrings.xml><?xml version="1.0" encoding="utf-8"?>
<sst xmlns="http://schemas.openxmlformats.org/spreadsheetml/2006/main" count="51" uniqueCount="40">
  <si>
    <t>April</t>
  </si>
  <si>
    <t>Mortgage</t>
  </si>
  <si>
    <t>May</t>
  </si>
  <si>
    <t>June</t>
  </si>
  <si>
    <t>Internet</t>
  </si>
  <si>
    <t>Mobile Phone</t>
  </si>
  <si>
    <t>Car Maintenance</t>
  </si>
  <si>
    <t>Water Meter</t>
  </si>
  <si>
    <t>Motor</t>
  </si>
  <si>
    <t>Gym</t>
  </si>
  <si>
    <t>Online Learning</t>
  </si>
  <si>
    <t>Salary</t>
  </si>
  <si>
    <t>Total Expenditure</t>
  </si>
  <si>
    <t>Supermarket</t>
  </si>
  <si>
    <t>Car Fuel</t>
  </si>
  <si>
    <t>Pharmacy</t>
  </si>
  <si>
    <t>Parking</t>
  </si>
  <si>
    <t>Gift</t>
  </si>
  <si>
    <t>Office</t>
  </si>
  <si>
    <t>Reward</t>
  </si>
  <si>
    <t>Clothes Shopping</t>
  </si>
  <si>
    <t>Home Maintenance</t>
  </si>
  <si>
    <t>Home Tax</t>
  </si>
  <si>
    <t>Other</t>
  </si>
  <si>
    <t>Total</t>
  </si>
  <si>
    <t>Month</t>
  </si>
  <si>
    <t>Amount</t>
  </si>
  <si>
    <t>Udacity</t>
  </si>
  <si>
    <t>Car Insurance</t>
  </si>
  <si>
    <t>July</t>
  </si>
  <si>
    <t>Hair Cut</t>
  </si>
  <si>
    <t>Car Wash</t>
  </si>
  <si>
    <t>Grace</t>
  </si>
  <si>
    <t>Canteen Tax</t>
  </si>
  <si>
    <t>Travel</t>
  </si>
  <si>
    <t>Books</t>
  </si>
  <si>
    <t>Net</t>
  </si>
  <si>
    <t>Eating Out + Coffee</t>
  </si>
  <si>
    <t>PAID</t>
  </si>
  <si>
    <t>Still to be paid to Elie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</si>
</sst>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43" fontId="0" fillId="0" borderId="0" xfId="1" applyFont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5" fillId="0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5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7" workbookViewId="0">
      <selection activeCell="D23" sqref="D23"/>
    </sheetView>
  </sheetViews>
  <sheetFormatPr defaultRowHeight="15" x14ac:dyDescent="0.25"/>
  <cols>
    <col min="1" max="1" width="21" customWidth="1"/>
    <col min="2" max="5" width="12.28515625" style="1" customWidth="1"/>
    <col min="6" max="6" width="17.42578125" style="1" customWidth="1"/>
    <col min="7" max="7" width="12.28515625" customWidth="1"/>
    <col min="8" max="8" width="15" customWidth="1"/>
    <col min="9" max="11" width="12.28515625" customWidth="1"/>
  </cols>
  <sheetData>
    <row r="1" spans="1:11" x14ac:dyDescent="0.25">
      <c r="A1" s="4"/>
      <c r="B1" s="19" t="s">
        <v>0</v>
      </c>
      <c r="C1" s="19" t="s">
        <v>2</v>
      </c>
      <c r="D1" s="19" t="s">
        <v>3</v>
      </c>
      <c r="E1" s="19" t="s">
        <v>29</v>
      </c>
      <c r="G1" s="1"/>
      <c r="H1" s="1"/>
      <c r="I1" s="1"/>
      <c r="J1" s="1"/>
      <c r="K1" s="1"/>
    </row>
    <row r="2" spans="1:11" x14ac:dyDescent="0.25">
      <c r="A2" s="3" t="s">
        <v>1</v>
      </c>
      <c r="B2" s="20">
        <v>1500</v>
      </c>
      <c r="C2" s="21">
        <v>1500</v>
      </c>
      <c r="D2" s="21">
        <v>2800</v>
      </c>
      <c r="E2" s="21">
        <v>2200</v>
      </c>
      <c r="H2" s="23"/>
    </row>
    <row r="3" spans="1:11" x14ac:dyDescent="0.25">
      <c r="A3" s="3" t="s">
        <v>4</v>
      </c>
      <c r="B3" s="21">
        <v>30</v>
      </c>
      <c r="C3" s="21">
        <v>31</v>
      </c>
      <c r="D3" s="21">
        <v>31</v>
      </c>
      <c r="E3" s="21"/>
    </row>
    <row r="4" spans="1:11" x14ac:dyDescent="0.25">
      <c r="A4" s="3" t="s">
        <v>5</v>
      </c>
      <c r="B4" s="21">
        <v>25</v>
      </c>
      <c r="C4" s="21">
        <v>25</v>
      </c>
      <c r="D4" s="21">
        <v>25</v>
      </c>
      <c r="E4" s="21"/>
    </row>
    <row r="5" spans="1:11" x14ac:dyDescent="0.25">
      <c r="A5" s="3" t="s">
        <v>13</v>
      </c>
      <c r="B5" s="21">
        <f>144+23+13+12</f>
        <v>192</v>
      </c>
      <c r="C5" s="21">
        <v>142</v>
      </c>
      <c r="D5" s="21">
        <v>150</v>
      </c>
      <c r="E5" s="21"/>
      <c r="F5" s="2"/>
    </row>
    <row r="6" spans="1:11" x14ac:dyDescent="0.25">
      <c r="A6" s="3" t="s">
        <v>15</v>
      </c>
      <c r="B6" s="21">
        <f>30+56+13</f>
        <v>99</v>
      </c>
      <c r="C6" s="21">
        <f>22+26+31+21</f>
        <v>100</v>
      </c>
      <c r="D6" s="21">
        <f>22+26+31+21</f>
        <v>100</v>
      </c>
      <c r="E6" s="21"/>
      <c r="F6" s="2"/>
      <c r="H6" s="6"/>
    </row>
    <row r="7" spans="1:11" x14ac:dyDescent="0.25">
      <c r="A7" s="3" t="s">
        <v>14</v>
      </c>
      <c r="B7" s="21">
        <f>180+13</f>
        <v>193</v>
      </c>
      <c r="C7" s="21">
        <v>160</v>
      </c>
      <c r="D7" s="21">
        <v>160</v>
      </c>
      <c r="E7" s="21"/>
      <c r="F7" s="2"/>
    </row>
    <row r="8" spans="1:11" x14ac:dyDescent="0.25">
      <c r="A8" s="3" t="s">
        <v>6</v>
      </c>
      <c r="B8" s="21">
        <v>0</v>
      </c>
      <c r="C8" s="21">
        <f>18+15</f>
        <v>33</v>
      </c>
      <c r="D8" s="21">
        <f>18+15</f>
        <v>33</v>
      </c>
      <c r="E8" s="21"/>
    </row>
    <row r="9" spans="1:11" x14ac:dyDescent="0.25">
      <c r="A9" s="3" t="s">
        <v>28</v>
      </c>
      <c r="B9" s="21">
        <v>0</v>
      </c>
      <c r="C9" s="21">
        <v>0</v>
      </c>
      <c r="D9" s="21">
        <f>100+200</f>
        <v>300</v>
      </c>
      <c r="E9" s="21"/>
      <c r="F9" s="2"/>
    </row>
    <row r="10" spans="1:11" x14ac:dyDescent="0.25">
      <c r="A10" s="3" t="s">
        <v>7</v>
      </c>
      <c r="B10" s="21">
        <v>0</v>
      </c>
      <c r="C10" s="21">
        <v>0</v>
      </c>
      <c r="D10" s="21">
        <v>100</v>
      </c>
      <c r="E10" s="21"/>
    </row>
    <row r="11" spans="1:11" x14ac:dyDescent="0.25">
      <c r="A11" s="3" t="s">
        <v>8</v>
      </c>
      <c r="B11" s="20">
        <v>23</v>
      </c>
      <c r="C11" s="21">
        <v>60</v>
      </c>
      <c r="D11" s="21">
        <v>60</v>
      </c>
      <c r="E11" s="21"/>
    </row>
    <row r="12" spans="1:11" x14ac:dyDescent="0.25">
      <c r="A12" s="3" t="s">
        <v>9</v>
      </c>
      <c r="B12" s="21">
        <v>0</v>
      </c>
      <c r="C12" s="21">
        <v>0</v>
      </c>
      <c r="D12" s="21">
        <v>40</v>
      </c>
      <c r="E12" s="21"/>
    </row>
    <row r="13" spans="1:11" x14ac:dyDescent="0.25">
      <c r="A13" s="3" t="s">
        <v>10</v>
      </c>
      <c r="B13" s="21">
        <v>0</v>
      </c>
      <c r="C13" s="21">
        <v>0</v>
      </c>
      <c r="D13" s="21">
        <v>0</v>
      </c>
      <c r="E13" s="21"/>
    </row>
    <row r="14" spans="1:11" x14ac:dyDescent="0.25">
      <c r="A14" s="3" t="s">
        <v>35</v>
      </c>
      <c r="B14" s="21">
        <v>5</v>
      </c>
      <c r="C14" s="21">
        <v>20</v>
      </c>
      <c r="D14" s="21">
        <v>20</v>
      </c>
      <c r="E14" s="21"/>
    </row>
    <row r="15" spans="1:11" x14ac:dyDescent="0.25">
      <c r="A15" s="3" t="s">
        <v>21</v>
      </c>
      <c r="B15" s="21">
        <v>10</v>
      </c>
      <c r="C15" s="21">
        <v>10</v>
      </c>
      <c r="D15" s="21">
        <v>10</v>
      </c>
      <c r="E15" s="21"/>
    </row>
    <row r="16" spans="1:11" x14ac:dyDescent="0.25">
      <c r="A16" s="3" t="s">
        <v>22</v>
      </c>
      <c r="B16" s="21">
        <v>0</v>
      </c>
      <c r="C16" s="21">
        <v>0</v>
      </c>
      <c r="D16" s="21">
        <v>100</v>
      </c>
      <c r="E16" s="21"/>
      <c r="F16" s="2"/>
    </row>
    <row r="17" spans="1:6" x14ac:dyDescent="0.25">
      <c r="A17" s="3" t="s">
        <v>37</v>
      </c>
      <c r="B17" s="21">
        <f>17+10+13</f>
        <v>40</v>
      </c>
      <c r="C17" s="21">
        <f>20+7+12+22</f>
        <v>61</v>
      </c>
      <c r="D17" s="21">
        <v>30</v>
      </c>
      <c r="E17" s="21"/>
    </row>
    <row r="18" spans="1:6" x14ac:dyDescent="0.25">
      <c r="A18" s="3" t="s">
        <v>16</v>
      </c>
      <c r="B18" s="21">
        <v>10</v>
      </c>
      <c r="C18" s="21">
        <v>0</v>
      </c>
      <c r="D18" s="21">
        <v>0</v>
      </c>
      <c r="E18" s="21"/>
    </row>
    <row r="19" spans="1:6" x14ac:dyDescent="0.25">
      <c r="A19" s="3" t="s">
        <v>17</v>
      </c>
      <c r="B19" s="21">
        <v>80</v>
      </c>
      <c r="C19" s="21">
        <f>245+65</f>
        <v>310</v>
      </c>
      <c r="D19" s="21">
        <v>0</v>
      </c>
      <c r="E19" s="21"/>
    </row>
    <row r="20" spans="1:6" x14ac:dyDescent="0.25">
      <c r="A20" s="3" t="s">
        <v>18</v>
      </c>
      <c r="B20" s="21">
        <f>22+3+3+7</f>
        <v>35</v>
      </c>
      <c r="C20" s="21">
        <v>3</v>
      </c>
      <c r="D20" s="21">
        <v>3</v>
      </c>
      <c r="E20" s="21"/>
    </row>
    <row r="21" spans="1:6" x14ac:dyDescent="0.25">
      <c r="A21" s="3" t="s">
        <v>30</v>
      </c>
      <c r="B21" s="21">
        <v>7</v>
      </c>
      <c r="C21" s="21">
        <v>7</v>
      </c>
      <c r="D21" s="21">
        <v>7</v>
      </c>
      <c r="E21" s="21"/>
      <c r="F21" s="2"/>
    </row>
    <row r="22" spans="1:6" x14ac:dyDescent="0.25">
      <c r="A22" s="3" t="s">
        <v>31</v>
      </c>
      <c r="B22" s="21">
        <v>0</v>
      </c>
      <c r="C22" s="21">
        <v>6</v>
      </c>
      <c r="D22" s="21">
        <v>6</v>
      </c>
      <c r="E22" s="21"/>
      <c r="F22" s="2"/>
    </row>
    <row r="23" spans="1:6" x14ac:dyDescent="0.25">
      <c r="A23" s="3" t="s">
        <v>20</v>
      </c>
      <c r="B23" s="21">
        <v>150</v>
      </c>
      <c r="C23" s="21">
        <v>0</v>
      </c>
      <c r="D23" s="21">
        <v>0</v>
      </c>
      <c r="E23" s="21"/>
      <c r="F23" s="2"/>
    </row>
    <row r="24" spans="1:6" x14ac:dyDescent="0.25">
      <c r="A24" s="3" t="s">
        <v>34</v>
      </c>
      <c r="B24" s="21">
        <v>0</v>
      </c>
      <c r="C24" s="21">
        <f>720/2</f>
        <v>360</v>
      </c>
      <c r="D24" s="21">
        <v>300</v>
      </c>
      <c r="E24" s="21"/>
      <c r="F24" s="2"/>
    </row>
    <row r="25" spans="1:6" x14ac:dyDescent="0.25">
      <c r="A25" s="3" t="s">
        <v>19</v>
      </c>
      <c r="B25" s="21">
        <v>15</v>
      </c>
      <c r="C25" s="21">
        <v>0</v>
      </c>
      <c r="D25" s="21">
        <v>0</v>
      </c>
      <c r="E25" s="21"/>
    </row>
    <row r="26" spans="1:6" x14ac:dyDescent="0.25">
      <c r="A26" s="3" t="s">
        <v>33</v>
      </c>
      <c r="B26" s="21">
        <v>7</v>
      </c>
      <c r="C26" s="21">
        <v>7</v>
      </c>
      <c r="D26" s="21">
        <v>7</v>
      </c>
      <c r="E26" s="21"/>
      <c r="F26" s="2"/>
    </row>
    <row r="27" spans="1:6" x14ac:dyDescent="0.25">
      <c r="A27" s="3" t="s">
        <v>23</v>
      </c>
      <c r="B27" s="21">
        <f>23+10</f>
        <v>33</v>
      </c>
      <c r="C27" s="21">
        <v>0</v>
      </c>
      <c r="D27" s="21">
        <v>0</v>
      </c>
      <c r="E27" s="21"/>
      <c r="F27" s="2"/>
    </row>
    <row r="28" spans="1:6" x14ac:dyDescent="0.25">
      <c r="A28" s="5" t="s">
        <v>12</v>
      </c>
      <c r="B28" s="22">
        <f>SUM(B2:B27)</f>
        <v>2454</v>
      </c>
      <c r="C28" s="22">
        <f>SUM(C2:C27)</f>
        <v>2835</v>
      </c>
      <c r="D28" s="22">
        <f>SUM(D2:D27)</f>
        <v>4282</v>
      </c>
      <c r="E28" s="22">
        <f>SUM(E2:E27)</f>
        <v>2200</v>
      </c>
      <c r="F28" s="2"/>
    </row>
    <row r="29" spans="1:6" x14ac:dyDescent="0.25">
      <c r="A29" s="5" t="s">
        <v>11</v>
      </c>
      <c r="B29" s="22">
        <f>3541125/1500</f>
        <v>2360.75</v>
      </c>
      <c r="C29" s="22">
        <f>3537605/1500</f>
        <v>2358.4033333333332</v>
      </c>
      <c r="D29" s="22">
        <f>6537605/1500</f>
        <v>4358.4033333333336</v>
      </c>
      <c r="E29" s="22">
        <f>3541125/1500</f>
        <v>2360.75</v>
      </c>
    </row>
    <row r="30" spans="1:6" x14ac:dyDescent="0.25">
      <c r="A30" s="5" t="s">
        <v>27</v>
      </c>
      <c r="B30" s="22">
        <v>100</v>
      </c>
      <c r="C30" s="22">
        <v>500</v>
      </c>
      <c r="D30" s="22">
        <v>0</v>
      </c>
      <c r="E30" s="22"/>
      <c r="F30" s="2"/>
    </row>
    <row r="31" spans="1:6" x14ac:dyDescent="0.25">
      <c r="A31" s="5" t="s">
        <v>36</v>
      </c>
      <c r="B31" s="22">
        <f>(B29+B30)-B28</f>
        <v>6.75</v>
      </c>
      <c r="C31" s="22">
        <f>(C29+C30)-C28</f>
        <v>23.403333333333194</v>
      </c>
      <c r="D31" s="22">
        <f t="shared" ref="D31:E31" si="0">(D29+D30)-D28</f>
        <v>76.403333333333649</v>
      </c>
      <c r="E31" s="22">
        <f t="shared" si="0"/>
        <v>160.75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M12" sqref="M12"/>
    </sheetView>
  </sheetViews>
  <sheetFormatPr defaultRowHeight="15" x14ac:dyDescent="0.25"/>
  <cols>
    <col min="2" max="2" width="9.7109375" style="8" customWidth="1"/>
  </cols>
  <sheetData>
    <row r="1" spans="1:23" ht="15.75" x14ac:dyDescent="0.25">
      <c r="A1" s="9" t="s">
        <v>25</v>
      </c>
      <c r="B1" s="10" t="s">
        <v>26</v>
      </c>
      <c r="D1" s="14" t="s">
        <v>25</v>
      </c>
      <c r="E1" s="14" t="s">
        <v>11</v>
      </c>
      <c r="F1" s="14" t="s">
        <v>27</v>
      </c>
      <c r="G1" s="14" t="s">
        <v>32</v>
      </c>
      <c r="H1" s="8"/>
      <c r="I1" s="14" t="s">
        <v>25</v>
      </c>
      <c r="J1" s="14" t="s">
        <v>11</v>
      </c>
      <c r="K1" s="14" t="s">
        <v>27</v>
      </c>
      <c r="L1" s="14" t="s">
        <v>32</v>
      </c>
      <c r="N1" s="14" t="s">
        <v>25</v>
      </c>
      <c r="O1" s="14" t="s">
        <v>11</v>
      </c>
      <c r="P1" s="14" t="s">
        <v>27</v>
      </c>
      <c r="Q1" s="14" t="s">
        <v>32</v>
      </c>
      <c r="R1" s="16"/>
      <c r="S1" s="25"/>
      <c r="T1" s="25"/>
      <c r="U1" s="25"/>
      <c r="V1" s="25"/>
      <c r="W1" s="25"/>
    </row>
    <row r="2" spans="1:23" ht="15.75" x14ac:dyDescent="0.25">
      <c r="A2" s="7">
        <v>43132</v>
      </c>
      <c r="B2" s="11">
        <v>20000</v>
      </c>
      <c r="D2" s="7">
        <v>43466</v>
      </c>
      <c r="E2" s="11">
        <v>1500</v>
      </c>
      <c r="F2" s="8">
        <v>0</v>
      </c>
      <c r="G2" s="8">
        <v>0</v>
      </c>
      <c r="H2" s="8"/>
      <c r="I2" s="7">
        <v>43831</v>
      </c>
      <c r="J2" s="8">
        <v>1500</v>
      </c>
      <c r="K2" s="8">
        <v>800</v>
      </c>
      <c r="L2" s="8">
        <v>500</v>
      </c>
      <c r="N2" s="7">
        <v>44197</v>
      </c>
      <c r="O2" s="8">
        <v>1500</v>
      </c>
      <c r="P2" s="8">
        <v>800</v>
      </c>
      <c r="Q2" s="8">
        <v>500</v>
      </c>
      <c r="R2" s="16"/>
      <c r="V2" s="18"/>
      <c r="W2" s="18"/>
    </row>
    <row r="3" spans="1:23" ht="15.75" x14ac:dyDescent="0.25">
      <c r="A3" s="7">
        <v>43160</v>
      </c>
      <c r="B3" s="11">
        <v>1500</v>
      </c>
      <c r="D3" s="7">
        <v>43497</v>
      </c>
      <c r="E3" s="11">
        <v>1500</v>
      </c>
      <c r="F3" s="8">
        <v>0</v>
      </c>
      <c r="G3" s="8">
        <v>0</v>
      </c>
      <c r="H3" s="8"/>
      <c r="I3" s="7">
        <v>43862</v>
      </c>
      <c r="J3" s="8">
        <v>1500</v>
      </c>
      <c r="K3" s="8">
        <v>800</v>
      </c>
      <c r="L3" s="8">
        <v>500</v>
      </c>
      <c r="N3" s="7">
        <v>44228</v>
      </c>
      <c r="O3" s="8">
        <v>1500</v>
      </c>
      <c r="P3" s="8">
        <v>800</v>
      </c>
      <c r="Q3" s="8">
        <v>500</v>
      </c>
      <c r="R3" s="16"/>
      <c r="V3" s="18"/>
      <c r="W3" s="18"/>
    </row>
    <row r="4" spans="1:23" ht="15.75" x14ac:dyDescent="0.25">
      <c r="A4" s="7">
        <v>43191</v>
      </c>
      <c r="B4" s="11">
        <v>1500</v>
      </c>
      <c r="D4" s="7">
        <v>43525</v>
      </c>
      <c r="E4" s="11">
        <v>1500</v>
      </c>
      <c r="F4" s="8">
        <v>0</v>
      </c>
      <c r="G4" s="8">
        <v>0</v>
      </c>
      <c r="H4" s="8"/>
      <c r="I4" s="7">
        <v>43891</v>
      </c>
      <c r="J4" s="8">
        <v>2200</v>
      </c>
      <c r="K4" s="8">
        <v>800</v>
      </c>
      <c r="L4" s="8">
        <v>500</v>
      </c>
      <c r="N4" s="7">
        <v>44256</v>
      </c>
      <c r="O4" s="8">
        <v>2200</v>
      </c>
      <c r="P4" s="8">
        <v>800</v>
      </c>
      <c r="Q4" s="8">
        <v>500</v>
      </c>
      <c r="R4" s="16"/>
      <c r="V4" s="18"/>
      <c r="W4" s="18"/>
    </row>
    <row r="5" spans="1:23" ht="15.75" x14ac:dyDescent="0.25">
      <c r="A5" s="7">
        <v>43221</v>
      </c>
      <c r="B5" s="11">
        <v>1500</v>
      </c>
      <c r="D5" s="7">
        <v>43556</v>
      </c>
      <c r="E5" s="11">
        <v>1400</v>
      </c>
      <c r="F5" s="11">
        <v>100</v>
      </c>
      <c r="G5" s="8">
        <v>0</v>
      </c>
      <c r="H5" s="8"/>
      <c r="I5" s="7">
        <v>43922</v>
      </c>
      <c r="J5" s="8">
        <v>1500</v>
      </c>
      <c r="K5" s="8">
        <v>800</v>
      </c>
      <c r="L5" s="8">
        <v>500</v>
      </c>
      <c r="N5" s="7">
        <v>44287</v>
      </c>
      <c r="O5" s="8">
        <v>1500</v>
      </c>
      <c r="P5" s="8">
        <v>800</v>
      </c>
      <c r="Q5" s="8">
        <v>500</v>
      </c>
      <c r="R5" s="16"/>
      <c r="V5" s="18"/>
      <c r="W5" s="18"/>
    </row>
    <row r="6" spans="1:23" x14ac:dyDescent="0.25">
      <c r="A6" s="7">
        <v>43252</v>
      </c>
      <c r="B6" s="11">
        <v>1500</v>
      </c>
      <c r="D6" s="7">
        <v>43586</v>
      </c>
      <c r="E6" s="11">
        <v>1000</v>
      </c>
      <c r="F6" s="11">
        <v>900</v>
      </c>
      <c r="G6" s="11">
        <v>200</v>
      </c>
      <c r="I6" s="7">
        <v>43952</v>
      </c>
      <c r="J6" s="8">
        <v>1500</v>
      </c>
      <c r="K6" s="8">
        <v>800</v>
      </c>
      <c r="L6" s="8">
        <v>500</v>
      </c>
      <c r="N6" s="7">
        <v>44317</v>
      </c>
      <c r="O6" s="8">
        <v>1500</v>
      </c>
      <c r="P6" s="8">
        <v>800</v>
      </c>
      <c r="Q6" s="8">
        <v>500</v>
      </c>
      <c r="R6" s="8"/>
    </row>
    <row r="7" spans="1:23" x14ac:dyDescent="0.25">
      <c r="A7" s="7">
        <v>43282</v>
      </c>
      <c r="B7" s="11">
        <v>1500</v>
      </c>
      <c r="C7" s="8"/>
      <c r="D7" s="7">
        <v>43617</v>
      </c>
      <c r="E7" s="8">
        <v>2800</v>
      </c>
      <c r="F7" s="8">
        <v>800</v>
      </c>
      <c r="G7" s="8">
        <v>500</v>
      </c>
      <c r="I7" s="7">
        <v>43983</v>
      </c>
      <c r="J7" s="8">
        <v>2200</v>
      </c>
      <c r="K7" s="8">
        <v>800</v>
      </c>
      <c r="L7" s="8">
        <v>500</v>
      </c>
      <c r="N7" s="7">
        <v>44348</v>
      </c>
      <c r="O7" s="8">
        <v>2200</v>
      </c>
      <c r="P7" s="8">
        <v>800</v>
      </c>
      <c r="Q7" s="8">
        <v>500</v>
      </c>
      <c r="R7" s="8"/>
    </row>
    <row r="8" spans="1:23" x14ac:dyDescent="0.25">
      <c r="A8" s="7">
        <v>43313</v>
      </c>
      <c r="B8" s="11">
        <v>1500</v>
      </c>
      <c r="C8" s="8"/>
      <c r="D8" s="7">
        <v>43647</v>
      </c>
      <c r="E8" s="8">
        <v>2200</v>
      </c>
      <c r="F8" s="8">
        <v>800</v>
      </c>
      <c r="G8" s="8">
        <v>500</v>
      </c>
      <c r="I8" s="7">
        <v>44013</v>
      </c>
      <c r="J8" s="8">
        <v>1500</v>
      </c>
      <c r="K8" s="8">
        <v>800</v>
      </c>
      <c r="L8" s="8">
        <v>500</v>
      </c>
      <c r="N8" s="7">
        <v>44378</v>
      </c>
      <c r="O8" s="8">
        <v>1500</v>
      </c>
      <c r="P8" s="8">
        <v>800</v>
      </c>
      <c r="Q8" s="8">
        <v>500</v>
      </c>
      <c r="R8" s="8"/>
    </row>
    <row r="9" spans="1:23" x14ac:dyDescent="0.25">
      <c r="A9" s="7">
        <v>43344</v>
      </c>
      <c r="B9" s="11">
        <v>1500</v>
      </c>
      <c r="C9" s="8"/>
      <c r="D9" s="7">
        <v>43678</v>
      </c>
      <c r="E9" s="8">
        <v>1500</v>
      </c>
      <c r="F9" s="8">
        <v>800</v>
      </c>
      <c r="G9" s="8">
        <v>500</v>
      </c>
      <c r="I9" s="7">
        <v>44044</v>
      </c>
      <c r="J9" s="8">
        <v>1500</v>
      </c>
      <c r="K9" s="8">
        <v>800</v>
      </c>
      <c r="L9" s="8">
        <v>500</v>
      </c>
      <c r="N9" s="7">
        <v>44409</v>
      </c>
      <c r="O9" s="8">
        <v>1500</v>
      </c>
      <c r="P9" s="8">
        <v>800</v>
      </c>
      <c r="Q9" s="8">
        <v>500</v>
      </c>
      <c r="R9" s="8"/>
    </row>
    <row r="10" spans="1:23" x14ac:dyDescent="0.25">
      <c r="A10" s="7">
        <v>43374</v>
      </c>
      <c r="B10" s="11">
        <v>1500</v>
      </c>
      <c r="C10" s="8"/>
      <c r="D10" s="7">
        <v>43709</v>
      </c>
      <c r="E10" s="8">
        <v>2200</v>
      </c>
      <c r="F10" s="8">
        <v>800</v>
      </c>
      <c r="G10" s="8">
        <v>500</v>
      </c>
      <c r="I10" s="7">
        <v>44075</v>
      </c>
      <c r="J10" s="8">
        <v>2200</v>
      </c>
      <c r="K10" s="8">
        <v>800</v>
      </c>
      <c r="L10" s="8">
        <v>500</v>
      </c>
      <c r="N10" s="7">
        <v>44440</v>
      </c>
      <c r="O10" s="8">
        <v>2200</v>
      </c>
      <c r="P10" s="8">
        <v>800</v>
      </c>
      <c r="Q10" s="8">
        <v>500</v>
      </c>
      <c r="R10" s="8"/>
    </row>
    <row r="11" spans="1:23" x14ac:dyDescent="0.25">
      <c r="A11" s="7">
        <v>43405</v>
      </c>
      <c r="B11" s="11">
        <v>1500</v>
      </c>
      <c r="C11" s="8"/>
      <c r="D11" s="7">
        <v>43739</v>
      </c>
      <c r="E11" s="8">
        <v>1500</v>
      </c>
      <c r="F11" s="8">
        <v>800</v>
      </c>
      <c r="G11" s="8">
        <v>500</v>
      </c>
      <c r="I11" s="7">
        <v>44105</v>
      </c>
      <c r="J11" s="8">
        <v>1500</v>
      </c>
      <c r="K11" s="8">
        <v>800</v>
      </c>
      <c r="L11" s="8">
        <v>500</v>
      </c>
      <c r="N11" s="7">
        <v>44470</v>
      </c>
      <c r="O11" s="8">
        <v>1500</v>
      </c>
      <c r="P11" s="8">
        <v>800</v>
      </c>
      <c r="Q11" s="8">
        <v>500</v>
      </c>
      <c r="R11" s="8"/>
    </row>
    <row r="12" spans="1:23" x14ac:dyDescent="0.25">
      <c r="A12" s="7">
        <v>43435</v>
      </c>
      <c r="B12" s="11">
        <v>1500</v>
      </c>
      <c r="C12" s="8"/>
      <c r="D12" s="7">
        <v>43770</v>
      </c>
      <c r="E12" s="8">
        <v>1500</v>
      </c>
      <c r="F12" s="8">
        <v>800</v>
      </c>
      <c r="G12" s="8">
        <v>500</v>
      </c>
      <c r="I12" s="7">
        <v>44136</v>
      </c>
      <c r="J12" s="8">
        <v>1500</v>
      </c>
      <c r="K12" s="8">
        <v>800</v>
      </c>
      <c r="L12" s="8">
        <v>500</v>
      </c>
      <c r="N12" s="7">
        <v>44501</v>
      </c>
      <c r="O12" s="8">
        <v>1500</v>
      </c>
      <c r="P12" s="8">
        <v>800</v>
      </c>
      <c r="Q12" s="8">
        <v>500</v>
      </c>
      <c r="R12" s="8"/>
    </row>
    <row r="13" spans="1:23" x14ac:dyDescent="0.25">
      <c r="A13" s="9" t="s">
        <v>24</v>
      </c>
      <c r="B13" s="10">
        <f>SUM(B2:B12)</f>
        <v>35000</v>
      </c>
      <c r="C13" s="8"/>
      <c r="D13" s="7">
        <v>43800</v>
      </c>
      <c r="E13" s="8">
        <v>2200</v>
      </c>
      <c r="F13" s="8">
        <v>800</v>
      </c>
      <c r="G13" s="8">
        <v>500</v>
      </c>
      <c r="I13" s="7">
        <v>44166</v>
      </c>
      <c r="J13" s="8">
        <v>2200</v>
      </c>
      <c r="K13" s="8">
        <v>800</v>
      </c>
      <c r="L13" s="8">
        <v>500</v>
      </c>
      <c r="N13" s="7">
        <v>44531</v>
      </c>
      <c r="O13" s="8">
        <v>2200</v>
      </c>
      <c r="P13" s="8">
        <v>800</v>
      </c>
      <c r="Q13" s="8">
        <v>500</v>
      </c>
      <c r="R13" s="8"/>
    </row>
    <row r="14" spans="1:23" x14ac:dyDescent="0.25">
      <c r="C14" s="8"/>
      <c r="E14" s="12">
        <f>SUM(E2:E13)</f>
        <v>20800</v>
      </c>
      <c r="F14" s="12">
        <f>SUM(F2:F13)</f>
        <v>6600</v>
      </c>
      <c r="G14" s="12">
        <f>SUM(G2:G13)</f>
        <v>3700</v>
      </c>
      <c r="J14" s="12">
        <f>SUM(J2:J13)</f>
        <v>20800</v>
      </c>
      <c r="K14" s="12">
        <f>SUM(K2:K13)</f>
        <v>9600</v>
      </c>
      <c r="L14" s="12">
        <f>SUM(L2:L13)</f>
        <v>6000</v>
      </c>
      <c r="O14" s="12">
        <f>SUM(O2:O13)</f>
        <v>20800</v>
      </c>
      <c r="P14" s="12">
        <f>SUM(P2:P13)</f>
        <v>9600</v>
      </c>
      <c r="Q14" s="12">
        <f>SUM(Q2:Q13)</f>
        <v>6000</v>
      </c>
      <c r="R14" s="8"/>
    </row>
    <row r="15" spans="1:23" x14ac:dyDescent="0.25">
      <c r="C15" s="8"/>
      <c r="E15" s="15"/>
      <c r="F15" s="12">
        <f>E14+F14+G14</f>
        <v>31100</v>
      </c>
      <c r="G15" s="17"/>
      <c r="J15" s="15"/>
      <c r="K15" s="12">
        <f>J14+K14+L14</f>
        <v>36400</v>
      </c>
      <c r="L15" s="17"/>
      <c r="O15" s="15"/>
      <c r="P15" s="12">
        <f>O14+P14+Q14</f>
        <v>36400</v>
      </c>
      <c r="Q15" s="17"/>
      <c r="R15" s="8"/>
    </row>
    <row r="16" spans="1:23" x14ac:dyDescent="0.25">
      <c r="C16" s="8"/>
      <c r="R16" s="8"/>
    </row>
    <row r="17" spans="1:18" x14ac:dyDescent="0.25">
      <c r="C17" s="8"/>
      <c r="R17" s="8"/>
    </row>
    <row r="18" spans="1:18" x14ac:dyDescent="0.25">
      <c r="A18" s="7" t="s">
        <v>38</v>
      </c>
      <c r="B18" s="8">
        <f>B13+E2+E3+E4+E5+F5+E6+F6+G6</f>
        <v>43100</v>
      </c>
    </row>
    <row r="19" spans="1:18" ht="45" x14ac:dyDescent="0.25">
      <c r="A19" s="24" t="s">
        <v>39</v>
      </c>
      <c r="B19" s="8">
        <v>600</v>
      </c>
      <c r="I19" s="8"/>
    </row>
    <row r="20" spans="1:18" x14ac:dyDescent="0.25">
      <c r="A20" s="7"/>
      <c r="B20" s="8">
        <f>B18-B19</f>
        <v>42500</v>
      </c>
      <c r="I20" s="8"/>
    </row>
    <row r="21" spans="1:18" x14ac:dyDescent="0.25">
      <c r="A21" s="7"/>
      <c r="I21" s="11"/>
      <c r="J21" s="13"/>
    </row>
    <row r="22" spans="1:18" x14ac:dyDescent="0.25">
      <c r="E22" s="11"/>
      <c r="F22" s="11"/>
      <c r="G22" s="11"/>
    </row>
    <row r="23" spans="1:18" x14ac:dyDescent="0.25">
      <c r="F23" s="11"/>
      <c r="G23" s="11"/>
    </row>
  </sheetData>
  <mergeCells count="1">
    <mergeCell ref="S1: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2019-05-03T03:27:24Z</dcterms:modified>
</cp:coreProperties>
</file>