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TORIO R TCC\"/>
    </mc:Choice>
  </mc:AlternateContent>
  <xr:revisionPtr revIDLastSave="0" documentId="13_ncr:1_{96C53449-ADE8-45E8-80B3-4CCE480299BC}" xr6:coauthVersionLast="47" xr6:coauthVersionMax="47" xr10:uidLastSave="{00000000-0000-0000-0000-000000000000}"/>
  <bookViews>
    <workbookView xWindow="-120" yWindow="-120" windowWidth="20730" windowHeight="11160" xr2:uid="{810C99C1-6E15-4F6D-ADE5-FFCFC35D13E8}"/>
  </bookViews>
  <sheets>
    <sheet name="Dados" sheetId="1" r:id="rId1"/>
  </sheets>
  <externalReferences>
    <externalReference r:id="rId2"/>
  </externalReferences>
  <definedNames>
    <definedName name="_xlnm.Print_Area" localSheetId="0">Dados!$B$1:$G$26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27" i="1"/>
  <c r="D26" i="1"/>
  <c r="D25" i="1"/>
  <c r="D24" i="1"/>
  <c r="D23" i="1"/>
  <c r="F22" i="1"/>
  <c r="D22" i="1"/>
  <c r="D21" i="1"/>
  <c r="D20" i="1"/>
  <c r="D19" i="1"/>
  <c r="D18" i="1"/>
  <c r="F17" i="1"/>
  <c r="D17" i="1"/>
  <c r="D16" i="1"/>
  <c r="D15" i="1"/>
  <c r="D14" i="1"/>
  <c r="D13" i="1"/>
  <c r="F12" i="1"/>
  <c r="D12" i="1"/>
  <c r="D11" i="1"/>
  <c r="D10" i="1"/>
  <c r="D9" i="1"/>
  <c r="D8" i="1"/>
  <c r="F7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<sst xmlns="http://schemas.openxmlformats.org/spreadsheetml/2006/main" count="55" uniqueCount="32">
  <si>
    <t>Obs</t>
  </si>
  <si>
    <t>EVA</t>
  </si>
  <si>
    <t>PIB</t>
  </si>
  <si>
    <t>SELIC</t>
  </si>
  <si>
    <t>WACC</t>
  </si>
  <si>
    <t>Guararapes.18</t>
  </si>
  <si>
    <t>Sim</t>
  </si>
  <si>
    <t>Guararapes.19</t>
  </si>
  <si>
    <t>Guararapes.20</t>
  </si>
  <si>
    <t>Não</t>
  </si>
  <si>
    <t>Guararapes.21</t>
  </si>
  <si>
    <t>Guararapes.22</t>
  </si>
  <si>
    <t>C&amp;A.18</t>
  </si>
  <si>
    <t>C&amp;A.19</t>
  </si>
  <si>
    <t>C&amp;A.20</t>
  </si>
  <si>
    <t>C&amp;A.21</t>
  </si>
  <si>
    <t>C&amp;A.22</t>
  </si>
  <si>
    <t>Arezzo.18</t>
  </si>
  <si>
    <t>Arezzo.19</t>
  </si>
  <si>
    <t>Arezzo.20</t>
  </si>
  <si>
    <t>Arezzo.21</t>
  </si>
  <si>
    <t>Arezzo.22</t>
  </si>
  <si>
    <t>Renner.18</t>
  </si>
  <si>
    <t>Renner.19</t>
  </si>
  <si>
    <t>Renner.20</t>
  </si>
  <si>
    <t>Renner.21</t>
  </si>
  <si>
    <t>Renner.22</t>
  </si>
  <si>
    <t>T&amp;F.18</t>
  </si>
  <si>
    <t>T&amp;F.19</t>
  </si>
  <si>
    <t>T&amp;F.20</t>
  </si>
  <si>
    <t>T&amp;F.21</t>
  </si>
  <si>
    <t>T&amp;F.22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</si>
</sst>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4" borderId="2" xfId="2" applyFont="1" applyFill="1" applyBorder="1" applyAlignment="1">
      <alignment horizontal="center"/>
    </xf>
    <xf numFmtId="0" fontId="3" fillId="5" borderId="2" xfId="2" applyFont="1" applyFill="1" applyBorder="1" applyAlignment="1">
      <alignment horizontal="center"/>
    </xf>
    <xf numFmtId="0" fontId="1" fillId="0" borderId="0" xfId="2"/>
    <xf numFmtId="0" fontId="4" fillId="0" borderId="2" xfId="2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10" fontId="5" fillId="3" borderId="2" xfId="1" applyNumberFormat="1" applyFont="1" applyFill="1" applyBorder="1" applyAlignment="1">
      <alignment horizontal="center" vertical="center"/>
    </xf>
    <xf numFmtId="10" fontId="5" fillId="4" borderId="2" xfId="2" applyNumberFormat="1" applyFont="1" applyFill="1" applyBorder="1" applyAlignment="1">
      <alignment horizontal="center" vertical="center"/>
    </xf>
    <xf numFmtId="10" fontId="5" fillId="5" borderId="2" xfId="2" applyNumberFormat="1" applyFont="1" applyFill="1" applyBorder="1" applyAlignment="1">
      <alignment horizontal="center" vertical="center"/>
    </xf>
    <xf numFmtId="10" fontId="1" fillId="0" borderId="0" xfId="2" applyNumberFormat="1"/>
    <xf numFmtId="0" fontId="1" fillId="0" borderId="0" xfId="2" applyAlignment="1">
      <alignment horizontal="center" vertical="center"/>
    </xf>
  </cellXfs>
  <cellStyles count="3">
    <cellStyle name="Normal" xfId="0" builtinId="0"/>
    <cellStyle name="Normal 3" xfId="2" xr:uid="{B1E5384B-99EE-4F0D-A73E-042AEBD2691C}"/>
    <cellStyle name="Porcentagem" xfId="1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a12bbeff33425e7/&#193;rea%20de%20Trabalho/TCC%20UFRGS%20GERAL/TCC%20UFRGS%20PLANILHAS%20TRABALHO/WACC%20CONSOLIDADO%20EMPRESAS%20AJUSTE%20JUNHO23.xlsx" TargetMode="External"/><Relationship Id="rId1" Type="http://schemas.openxmlformats.org/officeDocument/2006/relationships/externalLinkPath" Target="https://d.docs.live.net/fa12bbeff33425e7/&#193;rea%20de%20Trabalho/TCC%20UFRGS%20GERAL/TCC%20UFRGS%20PLANILHAS%20TRABALHO/WACC%20CONSOLIDADO%20EMPRESAS%20AJUSTE%20JUNHO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ÇOS GUARARAPES 22"/>
      <sheetName val="WACC Guararapes 22"/>
      <sheetName val="BALANÇOS C&amp;A Modas SA 22"/>
      <sheetName val="WACC C&amp;A 22"/>
      <sheetName val="BALANÇOS RENNER 22"/>
      <sheetName val="WACC Renner 22"/>
      <sheetName val="BALANÇOS TRACK &amp; FIELD 22"/>
      <sheetName val="WACC T&amp;F 22"/>
      <sheetName val="BALANÇOS AREZZO 22"/>
      <sheetName val="WACC AREZZO 22"/>
      <sheetName val="PIB QUARTIL"/>
      <sheetName val="SELIC QUARTIL"/>
      <sheetName val="Dados"/>
      <sheetName val="WACC QUARTIL"/>
      <sheetName val="Matriz Binária jun23"/>
      <sheetName val="mapa ate 2021"/>
    </sheetNames>
    <sheetDataSet>
      <sheetData sheetId="0"/>
      <sheetData sheetId="1">
        <row r="26">
          <cell r="D26">
            <v>6.3844422470941686E-2</v>
          </cell>
        </row>
      </sheetData>
      <sheetData sheetId="2"/>
      <sheetData sheetId="3">
        <row r="26">
          <cell r="D26">
            <v>8.5080947072380883E-2</v>
          </cell>
        </row>
      </sheetData>
      <sheetData sheetId="4"/>
      <sheetData sheetId="5">
        <row r="26">
          <cell r="D26">
            <v>7.3154379469041991E-2</v>
          </cell>
        </row>
      </sheetData>
      <sheetData sheetId="6"/>
      <sheetData sheetId="7">
        <row r="26">
          <cell r="D26">
            <v>6.1917052250591492E-2</v>
          </cell>
        </row>
      </sheetData>
      <sheetData sheetId="8"/>
      <sheetData sheetId="9">
        <row r="26">
          <cell r="D26">
            <v>6.9105771894707152E-2</v>
          </cell>
        </row>
      </sheetData>
      <sheetData sheetId="10">
        <row r="4">
          <cell r="C4">
            <v>1.12E-2</v>
          </cell>
        </row>
        <row r="5">
          <cell r="C5">
            <v>1.0999999999999999E-2</v>
          </cell>
        </row>
        <row r="6">
          <cell r="C6">
            <v>-3.9E-2</v>
          </cell>
        </row>
        <row r="7">
          <cell r="C7">
            <v>4.5999999999999999E-2</v>
          </cell>
        </row>
        <row r="8">
          <cell r="C8">
            <v>2.9000000000000001E-2</v>
          </cell>
        </row>
        <row r="9">
          <cell r="C9">
            <v>1.12E-2</v>
          </cell>
        </row>
        <row r="10">
          <cell r="C10">
            <v>1.0999999999999999E-2</v>
          </cell>
        </row>
        <row r="11">
          <cell r="C11">
            <v>-3.9E-2</v>
          </cell>
        </row>
        <row r="12">
          <cell r="C12">
            <v>4.5999999999999999E-2</v>
          </cell>
        </row>
        <row r="13">
          <cell r="C13">
            <v>2.9000000000000001E-2</v>
          </cell>
        </row>
        <row r="14">
          <cell r="C14">
            <v>1.12E-2</v>
          </cell>
        </row>
        <row r="15">
          <cell r="C15">
            <v>1.0999999999999999E-2</v>
          </cell>
        </row>
        <row r="16">
          <cell r="C16">
            <v>-3.9E-2</v>
          </cell>
        </row>
        <row r="17">
          <cell r="C17">
            <v>4.5999999999999999E-2</v>
          </cell>
        </row>
        <row r="18">
          <cell r="C18">
            <v>2.9000000000000001E-2</v>
          </cell>
        </row>
        <row r="19">
          <cell r="C19">
            <v>1.12E-2</v>
          </cell>
        </row>
        <row r="20">
          <cell r="C20">
            <v>1.0999999999999999E-2</v>
          </cell>
        </row>
        <row r="21">
          <cell r="C21">
            <v>-3.9E-2</v>
          </cell>
        </row>
        <row r="22">
          <cell r="C22">
            <v>4.5999999999999999E-2</v>
          </cell>
        </row>
        <row r="23">
          <cell r="C23">
            <v>2.9000000000000001E-2</v>
          </cell>
        </row>
        <row r="24">
          <cell r="C24">
            <v>1.12E-2</v>
          </cell>
        </row>
        <row r="25">
          <cell r="C25">
            <v>1.0999999999999999E-2</v>
          </cell>
        </row>
        <row r="26">
          <cell r="C26">
            <v>-3.9E-2</v>
          </cell>
        </row>
        <row r="27">
          <cell r="C27">
            <v>4.5999999999999999E-2</v>
          </cell>
        </row>
        <row r="28">
          <cell r="C28">
            <v>2.9000000000000001E-2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CD01-AD17-46B6-9242-9CD8D64E1407}">
  <dimension ref="B2:K32"/>
  <sheetViews>
    <sheetView showGridLines="0" tabSelected="1" zoomScale="75" zoomScaleNormal="75" workbookViewId="0">
      <selection activeCell="J15" sqref="J15"/>
    </sheetView>
  </sheetViews>
  <sheetFormatPr defaultColWidth="9.85546875" defaultRowHeight="15" x14ac:dyDescent="0.25"/>
  <cols>
    <col min="1" max="1" width="2.7109375" style="6" customWidth="1"/>
    <col min="2" max="2" width="18.7109375" style="6" customWidth="1"/>
    <col min="3" max="6" width="9.85546875" style="6"/>
    <col min="7" max="7" width="3.5703125" style="6" customWidth="1"/>
    <col min="8" max="16384" width="9.85546875" style="6"/>
  </cols>
  <sheetData>
    <row r="2" spans="2:11" ht="15.75" x14ac:dyDescent="0.2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2:11" x14ac:dyDescent="0.25">
      <c r="B3" s="7" t="s">
        <v>5</v>
      </c>
      <c r="C3" s="8" t="s">
        <v>6</v>
      </c>
      <c r="D3" s="9">
        <f>'[1]PIB QUARTIL'!C4</f>
        <v>1.12E-2</v>
      </c>
      <c r="E3" s="10">
        <v>6.5799999999999997E-2</v>
      </c>
      <c r="F3" s="11">
        <v>6.0660607834867986E-2</v>
      </c>
      <c r="K3" s="12"/>
    </row>
    <row r="4" spans="2:11" x14ac:dyDescent="0.25">
      <c r="B4" s="7" t="s">
        <v>7</v>
      </c>
      <c r="C4" s="8" t="s">
        <v>6</v>
      </c>
      <c r="D4" s="9">
        <f>'[1]PIB QUARTIL'!C5</f>
        <v>1.0999999999999999E-2</v>
      </c>
      <c r="E4" s="10">
        <v>6.0299999999999999E-2</v>
      </c>
      <c r="F4" s="11">
        <v>5.6359664231468744E-2</v>
      </c>
      <c r="K4" s="12"/>
    </row>
    <row r="5" spans="2:11" x14ac:dyDescent="0.25">
      <c r="B5" s="7" t="s">
        <v>8</v>
      </c>
      <c r="C5" s="8" t="s">
        <v>9</v>
      </c>
      <c r="D5" s="9">
        <f>'[1]PIB QUARTIL'!C6</f>
        <v>-3.9E-2</v>
      </c>
      <c r="E5" s="10">
        <v>2.76E-2</v>
      </c>
      <c r="F5" s="11">
        <v>5.1921201729402594E-2</v>
      </c>
      <c r="K5" s="12"/>
    </row>
    <row r="6" spans="2:11" x14ac:dyDescent="0.25">
      <c r="B6" s="7" t="s">
        <v>10</v>
      </c>
      <c r="C6" s="8" t="s">
        <v>6</v>
      </c>
      <c r="D6" s="9">
        <f>'[1]PIB QUARTIL'!C7</f>
        <v>4.5999999999999999E-2</v>
      </c>
      <c r="E6" s="10">
        <v>4.4499999999999998E-2</v>
      </c>
      <c r="F6" s="11">
        <v>6.1701107389286136E-2</v>
      </c>
      <c r="K6" s="12"/>
    </row>
    <row r="7" spans="2:11" x14ac:dyDescent="0.25">
      <c r="B7" s="7" t="s">
        <v>11</v>
      </c>
      <c r="C7" s="8" t="s">
        <v>9</v>
      </c>
      <c r="D7" s="9">
        <f>'[1]PIB QUARTIL'!C8</f>
        <v>2.9000000000000001E-2</v>
      </c>
      <c r="E7" s="10">
        <v>0.1239</v>
      </c>
      <c r="F7" s="11">
        <f>'[1]WACC Guararapes 22'!D26</f>
        <v>6.3844422470941686E-2</v>
      </c>
      <c r="K7" s="12"/>
    </row>
    <row r="8" spans="2:11" x14ac:dyDescent="0.25">
      <c r="B8" s="7" t="s">
        <v>12</v>
      </c>
      <c r="C8" s="8" t="s">
        <v>6</v>
      </c>
      <c r="D8" s="9">
        <f>'[1]PIB QUARTIL'!C9</f>
        <v>1.12E-2</v>
      </c>
      <c r="E8" s="10">
        <v>6.5799999999999997E-2</v>
      </c>
      <c r="F8" s="11">
        <v>7.2166391104490968E-2</v>
      </c>
      <c r="K8" s="12"/>
    </row>
    <row r="9" spans="2:11" x14ac:dyDescent="0.25">
      <c r="B9" s="7" t="s">
        <v>13</v>
      </c>
      <c r="C9" s="8" t="s">
        <v>6</v>
      </c>
      <c r="D9" s="9">
        <f>'[1]PIB QUARTIL'!C10</f>
        <v>1.0999999999999999E-2</v>
      </c>
      <c r="E9" s="10">
        <v>6.0299999999999999E-2</v>
      </c>
      <c r="F9" s="11">
        <v>6.2932999999999989E-2</v>
      </c>
      <c r="J9" s="12"/>
      <c r="K9" s="12"/>
    </row>
    <row r="10" spans="2:11" x14ac:dyDescent="0.25">
      <c r="B10" s="7" t="s">
        <v>14</v>
      </c>
      <c r="C10" s="8" t="s">
        <v>9</v>
      </c>
      <c r="D10" s="9">
        <f>'[1]PIB QUARTIL'!C11</f>
        <v>-3.9E-2</v>
      </c>
      <c r="E10" s="10">
        <v>2.76E-2</v>
      </c>
      <c r="F10" s="11">
        <v>7.3780169785770899E-2</v>
      </c>
      <c r="J10" s="12"/>
      <c r="K10" s="12"/>
    </row>
    <row r="11" spans="2:11" x14ac:dyDescent="0.25">
      <c r="B11" s="7" t="s">
        <v>15</v>
      </c>
      <c r="C11" s="8" t="s">
        <v>6</v>
      </c>
      <c r="D11" s="9">
        <f>'[1]PIB QUARTIL'!C12</f>
        <v>4.5999999999999999E-2</v>
      </c>
      <c r="E11" s="10">
        <v>4.4499999999999998E-2</v>
      </c>
      <c r="F11" s="11">
        <v>7.7303687084575398E-2</v>
      </c>
      <c r="J11" s="12"/>
      <c r="K11" s="12"/>
    </row>
    <row r="12" spans="2:11" x14ac:dyDescent="0.25">
      <c r="B12" s="7" t="s">
        <v>16</v>
      </c>
      <c r="C12" s="8" t="s">
        <v>9</v>
      </c>
      <c r="D12" s="9">
        <f>'[1]PIB QUARTIL'!C13</f>
        <v>2.9000000000000001E-2</v>
      </c>
      <c r="E12" s="10">
        <v>0.1239</v>
      </c>
      <c r="F12" s="11">
        <f>'[1]WACC C&amp;A 22'!D26</f>
        <v>8.5080947072380883E-2</v>
      </c>
      <c r="J12" s="12"/>
      <c r="K12" s="12"/>
    </row>
    <row r="13" spans="2:11" x14ac:dyDescent="0.25">
      <c r="B13" s="7" t="s">
        <v>17</v>
      </c>
      <c r="C13" s="8" t="s">
        <v>9</v>
      </c>
      <c r="D13" s="9">
        <f>'[1]PIB QUARTIL'!C14</f>
        <v>1.12E-2</v>
      </c>
      <c r="E13" s="10">
        <v>6.5799999999999997E-2</v>
      </c>
      <c r="F13" s="11">
        <v>6.4497012321264813E-2</v>
      </c>
      <c r="J13" s="12"/>
      <c r="K13" s="12"/>
    </row>
    <row r="14" spans="2:11" x14ac:dyDescent="0.25">
      <c r="B14" s="7" t="s">
        <v>18</v>
      </c>
      <c r="C14" s="8" t="s">
        <v>9</v>
      </c>
      <c r="D14" s="9">
        <f>'[1]PIB QUARTIL'!C15</f>
        <v>1.0999999999999999E-2</v>
      </c>
      <c r="E14" s="10">
        <v>6.0299999999999999E-2</v>
      </c>
      <c r="F14" s="11">
        <v>5.7116067202835567E-2</v>
      </c>
      <c r="K14" s="12"/>
    </row>
    <row r="15" spans="2:11" x14ac:dyDescent="0.25">
      <c r="B15" s="7" t="s">
        <v>19</v>
      </c>
      <c r="C15" s="8" t="s">
        <v>9</v>
      </c>
      <c r="D15" s="9">
        <f>'[1]PIB QUARTIL'!C16</f>
        <v>-3.9E-2</v>
      </c>
      <c r="E15" s="10">
        <v>2.76E-2</v>
      </c>
      <c r="F15" s="11">
        <v>5.791412599379997E-2</v>
      </c>
      <c r="K15" s="12"/>
    </row>
    <row r="16" spans="2:11" x14ac:dyDescent="0.25">
      <c r="B16" s="7" t="s">
        <v>20</v>
      </c>
      <c r="C16" s="8" t="s">
        <v>9</v>
      </c>
      <c r="D16" s="9">
        <f>'[1]PIB QUARTIL'!C17</f>
        <v>4.5999999999999999E-2</v>
      </c>
      <c r="E16" s="10">
        <v>4.4499999999999998E-2</v>
      </c>
      <c r="F16" s="11">
        <v>6.3266306490077473E-2</v>
      </c>
      <c r="K16" s="12"/>
    </row>
    <row r="17" spans="2:11" x14ac:dyDescent="0.25">
      <c r="B17" s="7" t="s">
        <v>21</v>
      </c>
      <c r="C17" s="8" t="s">
        <v>9</v>
      </c>
      <c r="D17" s="9">
        <f>'[1]PIB QUARTIL'!C18</f>
        <v>2.9000000000000001E-2</v>
      </c>
      <c r="E17" s="10">
        <v>0.1239</v>
      </c>
      <c r="F17" s="11">
        <f>'[1]WACC AREZZO 22'!D26</f>
        <v>6.9105771894707152E-2</v>
      </c>
      <c r="K17" s="12"/>
    </row>
    <row r="18" spans="2:11" x14ac:dyDescent="0.25">
      <c r="B18" s="7" t="s">
        <v>22</v>
      </c>
      <c r="C18" s="8" t="s">
        <v>6</v>
      </c>
      <c r="D18" s="9">
        <f>'[1]PIB QUARTIL'!C19</f>
        <v>1.12E-2</v>
      </c>
      <c r="E18" s="10">
        <v>6.5799999999999997E-2</v>
      </c>
      <c r="F18" s="11">
        <v>5.6223600442403092E-2</v>
      </c>
      <c r="K18" s="12"/>
    </row>
    <row r="19" spans="2:11" x14ac:dyDescent="0.25">
      <c r="B19" s="7" t="s">
        <v>23</v>
      </c>
      <c r="C19" s="8" t="s">
        <v>6</v>
      </c>
      <c r="D19" s="9">
        <f>'[1]PIB QUARTIL'!C20</f>
        <v>1.0999999999999999E-2</v>
      </c>
      <c r="E19" s="10">
        <v>6.0299999999999999E-2</v>
      </c>
      <c r="F19" s="11">
        <v>6.4272936262575658E-2</v>
      </c>
      <c r="K19" s="12"/>
    </row>
    <row r="20" spans="2:11" x14ac:dyDescent="0.25">
      <c r="B20" s="7" t="s">
        <v>24</v>
      </c>
      <c r="C20" s="8" t="s">
        <v>6</v>
      </c>
      <c r="D20" s="9">
        <f>'[1]PIB QUARTIL'!C21</f>
        <v>-3.9E-2</v>
      </c>
      <c r="E20" s="10">
        <v>2.76E-2</v>
      </c>
      <c r="F20" s="11">
        <v>6.153606524172428E-2</v>
      </c>
      <c r="K20" s="12"/>
    </row>
    <row r="21" spans="2:11" x14ac:dyDescent="0.25">
      <c r="B21" s="7" t="s">
        <v>25</v>
      </c>
      <c r="C21" s="8" t="s">
        <v>9</v>
      </c>
      <c r="D21" s="9">
        <f>'[1]PIB QUARTIL'!C22</f>
        <v>4.5999999999999999E-2</v>
      </c>
      <c r="E21" s="10">
        <v>4.4499999999999998E-2</v>
      </c>
      <c r="F21" s="11">
        <v>7.2783728637523248E-2</v>
      </c>
      <c r="K21" s="12"/>
    </row>
    <row r="22" spans="2:11" x14ac:dyDescent="0.25">
      <c r="B22" s="7" t="s">
        <v>26</v>
      </c>
      <c r="C22" s="8" t="s">
        <v>6</v>
      </c>
      <c r="D22" s="9">
        <f>'[1]PIB QUARTIL'!C23</f>
        <v>2.9000000000000001E-2</v>
      </c>
      <c r="E22" s="10">
        <v>0.1239</v>
      </c>
      <c r="F22" s="11">
        <f>'[1]WACC Renner 22'!D26</f>
        <v>7.3154379469041991E-2</v>
      </c>
      <c r="K22" s="12"/>
    </row>
    <row r="23" spans="2:11" x14ac:dyDescent="0.25">
      <c r="B23" s="7" t="s">
        <v>27</v>
      </c>
      <c r="C23" s="8" t="s">
        <v>6</v>
      </c>
      <c r="D23" s="9">
        <f>'[1]PIB QUARTIL'!C24</f>
        <v>1.12E-2</v>
      </c>
      <c r="E23" s="10">
        <v>6.5799999999999997E-2</v>
      </c>
      <c r="F23" s="11">
        <v>7.2282545244127402E-2</v>
      </c>
      <c r="K23" s="12"/>
    </row>
    <row r="24" spans="2:11" x14ac:dyDescent="0.25">
      <c r="B24" s="7" t="s">
        <v>28</v>
      </c>
      <c r="C24" s="8" t="s">
        <v>6</v>
      </c>
      <c r="D24" s="9">
        <f>'[1]PIB QUARTIL'!C25</f>
        <v>1.0999999999999999E-2</v>
      </c>
      <c r="E24" s="10">
        <v>6.0299999999999999E-2</v>
      </c>
      <c r="F24" s="11">
        <v>5.0054898088732896E-2</v>
      </c>
      <c r="K24" s="12"/>
    </row>
    <row r="25" spans="2:11" x14ac:dyDescent="0.25">
      <c r="B25" s="7" t="s">
        <v>29</v>
      </c>
      <c r="C25" s="8" t="s">
        <v>6</v>
      </c>
      <c r="D25" s="9">
        <f>'[1]PIB QUARTIL'!C26</f>
        <v>-3.9E-2</v>
      </c>
      <c r="E25" s="10">
        <v>2.76E-2</v>
      </c>
      <c r="F25" s="11">
        <v>7.5134130648824293E-2</v>
      </c>
      <c r="K25" s="12"/>
    </row>
    <row r="26" spans="2:11" x14ac:dyDescent="0.25">
      <c r="B26" s="7" t="s">
        <v>30</v>
      </c>
      <c r="C26" s="8" t="s">
        <v>6</v>
      </c>
      <c r="D26" s="9">
        <f>'[1]PIB QUARTIL'!C27</f>
        <v>4.5999999999999999E-2</v>
      </c>
      <c r="E26" s="10">
        <v>4.4499999999999998E-2</v>
      </c>
      <c r="F26" s="11">
        <v>6.7303775334922322E-2</v>
      </c>
      <c r="K26" s="12"/>
    </row>
    <row r="27" spans="2:11" x14ac:dyDescent="0.25">
      <c r="B27" s="7" t="s">
        <v>31</v>
      </c>
      <c r="C27" s="8" t="s">
        <v>6</v>
      </c>
      <c r="D27" s="9">
        <f>'[1]PIB QUARTIL'!C28</f>
        <v>2.9000000000000001E-2</v>
      </c>
      <c r="E27" s="10">
        <v>0.1239</v>
      </c>
      <c r="F27" s="11">
        <f>'[1]WACC T&amp;F 22'!D26</f>
        <v>6.1917052250591492E-2</v>
      </c>
    </row>
    <row r="28" spans="2:11" x14ac:dyDescent="0.25">
      <c r="B28" s="13"/>
    </row>
    <row r="29" spans="2:11" x14ac:dyDescent="0.25">
      <c r="B29" s="13"/>
    </row>
    <row r="30" spans="2:11" x14ac:dyDescent="0.25">
      <c r="B30" s="13"/>
    </row>
    <row r="31" spans="2:11" x14ac:dyDescent="0.25">
      <c r="B31" s="13"/>
    </row>
    <row r="32" spans="2:11" x14ac:dyDescent="0.25">
      <c r="B32" s="13"/>
    </row>
  </sheetData>
  <conditionalFormatting sqref="C3:F27">
    <cfRule type="cellIs" dxfId="0" priority="1" operator="equal">
      <formula>1</formula>
    </cfRule>
  </conditionalFormatting>
  <printOptions horizontalCentered="1"/>
  <pageMargins left="0" right="0" top="0.19685039370078741" bottom="0" header="0.11811023622047245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Dados</vt:lpstr>
      <vt:lpstr>Dados!Area_de_impressao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Lopes - Solver</dc:creator>
  <cp:lastModifiedBy>Wagner Lopes - Solver</cp:lastModifiedBy>
  <dcterms:created xsi:type="dcterms:W3CDTF">2023-06-27T23:52:37Z</dcterms:created>
  <dcterms:modified xsi:type="dcterms:W3CDTF">2023-06-28T00:43:09Z</dcterms:modified>
</cp:coreProperties>
</file>