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2" i="2"/>
  <c r="K4" i="2"/>
  <c r="K9" i="2"/>
  <c r="K6" i="2"/>
  <c r="J3" i="2" l="1"/>
  <c r="J12" i="2"/>
  <c r="I7" i="2"/>
  <c r="H7" i="2"/>
  <c r="C7" i="2"/>
  <c r="I12" i="2"/>
  <c r="K12" i="2" s="1"/>
  <c r="H12" i="2"/>
  <c r="C12" i="2"/>
  <c r="I8" i="2"/>
  <c r="H8" i="2"/>
  <c r="J8" i="2" s="1"/>
  <c r="C8" i="2"/>
  <c r="I5" i="2"/>
  <c r="H5" i="2"/>
  <c r="C5" i="2"/>
  <c r="I4" i="2"/>
  <c r="H4" i="2"/>
  <c r="J4" i="2" s="1"/>
  <c r="C4" i="2"/>
  <c r="I3" i="2"/>
  <c r="H3" i="2"/>
  <c r="C3" i="2"/>
  <c r="I2" i="2"/>
  <c r="H2" i="2"/>
  <c r="J2" i="2" s="1"/>
  <c r="C2" i="2"/>
  <c r="I11" i="2"/>
  <c r="H11" i="2"/>
  <c r="J11" i="2" s="1"/>
  <c r="C11" i="2"/>
  <c r="I10" i="2"/>
  <c r="K10" i="2" s="1"/>
  <c r="H10" i="2"/>
  <c r="C10" i="2"/>
  <c r="I9" i="2"/>
  <c r="H9" i="2"/>
  <c r="C9" i="2"/>
  <c r="I6" i="2"/>
  <c r="H6" i="2"/>
  <c r="J6" i="2" s="1"/>
  <c r="C6" i="2"/>
  <c r="C6" i="1" l="1"/>
  <c r="C2" i="1"/>
  <c r="C3" i="1"/>
  <c r="C5" i="1"/>
  <c r="C7" i="1"/>
  <c r="C4" i="1"/>
</calcChain>
</file>

<file path=xl/sharedStrings.xml><?xml version="1.0" encoding="utf-8"?>
<sst xmlns="http://schemas.openxmlformats.org/spreadsheetml/2006/main" count="17" uniqueCount="13">
  <si>
    <t>Solenoid_A</t>
  </si>
  <si>
    <t>Solenoid_B</t>
  </si>
  <si>
    <t>FWHM_x</t>
  </si>
  <si>
    <t>FWHM_y</t>
  </si>
  <si>
    <t>Width_x</t>
  </si>
  <si>
    <t>Height_y</t>
  </si>
  <si>
    <t>Sigma_x</t>
  </si>
  <si>
    <t>Sigma_y</t>
  </si>
  <si>
    <t>Solenoid_V</t>
  </si>
  <si>
    <t>SX</t>
  </si>
  <si>
    <t>SY</t>
  </si>
  <si>
    <t>Solenoid_Bx</t>
  </si>
  <si>
    <t>Solenoid_By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</si>
</sst>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4" sqref="C4:F4"/>
    </sheetView>
  </sheetViews>
  <sheetFormatPr defaultRowHeight="15" x14ac:dyDescent="0.25"/>
  <cols>
    <col min="1" max="2" width="17.140625" bestFit="1" customWidth="1"/>
    <col min="3" max="3" width="18.85546875" bestFit="1" customWidth="1"/>
    <col min="4" max="4" width="12.28515625" bestFit="1" customWidth="1"/>
    <col min="5" max="5" width="18.855468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7" ht="19.5" x14ac:dyDescent="0.35">
      <c r="A1" s="1" t="s">
        <v>8</v>
      </c>
      <c r="B1" s="1" t="s">
        <v>0</v>
      </c>
      <c r="C1" s="1" t="s">
        <v>11</v>
      </c>
      <c r="D1" s="1" t="s">
        <v>6</v>
      </c>
      <c r="E1" s="1" t="s">
        <v>12</v>
      </c>
      <c r="F1" s="1" t="s">
        <v>7</v>
      </c>
      <c r="G1" s="1"/>
    </row>
    <row r="2" spans="1:7" x14ac:dyDescent="0.25">
      <c r="A2">
        <v>1.615</v>
      </c>
      <c r="B2">
        <v>3</v>
      </c>
      <c r="C2">
        <f>28.0652*(A2/0.530266926)+0.4482</f>
        <v>85.924581380044813</v>
      </c>
      <c r="D2">
        <v>155.68679614998075</v>
      </c>
      <c r="E2">
        <v>85.924581380044813</v>
      </c>
      <c r="F2">
        <v>21.352513211435653</v>
      </c>
    </row>
    <row r="3" spans="1:7" x14ac:dyDescent="0.25">
      <c r="A3">
        <v>1.66</v>
      </c>
      <c r="B3">
        <v>3.1</v>
      </c>
      <c r="C3">
        <f>28.0652*(A3/0.530266926)+0.4482</f>
        <v>88.306276217259679</v>
      </c>
      <c r="D3">
        <v>108.17813872136868</v>
      </c>
      <c r="E3">
        <v>88.306276217259679</v>
      </c>
      <c r="F3">
        <v>14.126904905571266</v>
      </c>
    </row>
    <row r="4" spans="1:7" x14ac:dyDescent="0.25">
      <c r="A4">
        <v>1.6619999999999999</v>
      </c>
      <c r="B4">
        <v>3.1</v>
      </c>
      <c r="C4">
        <f>28.0652*(A6/0.530266926)+0.4482</f>
        <v>92.910886235875097</v>
      </c>
      <c r="D4">
        <v>5.2846446461085828</v>
      </c>
      <c r="E4">
        <v>92.910886235875097</v>
      </c>
      <c r="F4">
        <v>0.84314605282987076</v>
      </c>
    </row>
    <row r="5" spans="1:7" x14ac:dyDescent="0.25">
      <c r="A5">
        <v>1.6990000000000001</v>
      </c>
      <c r="B5">
        <v>3.2</v>
      </c>
      <c r="C5">
        <f>28.0652*(A8/0.530266926)+0.4482</f>
        <v>93.069665891689425</v>
      </c>
      <c r="D5">
        <v>27.923753603151017</v>
      </c>
      <c r="E5">
        <v>94.286976586265908</v>
      </c>
      <c r="F5">
        <v>0.60058288117320413</v>
      </c>
    </row>
    <row r="6" spans="1:7" x14ac:dyDescent="0.25">
      <c r="A6">
        <v>1.7470000000000001</v>
      </c>
      <c r="B6">
        <v>3.3</v>
      </c>
      <c r="C6">
        <f>28.0652*(A11/0.530266926)+0.4482</f>
        <v>96.774524527357002</v>
      </c>
      <c r="D6">
        <v>103.29629227211355</v>
      </c>
      <c r="E6">
        <v>95.715993488594833</v>
      </c>
      <c r="F6">
        <v>3.06533921066129</v>
      </c>
    </row>
    <row r="7" spans="1:7" x14ac:dyDescent="0.25">
      <c r="A7">
        <v>1.7470000000000001</v>
      </c>
      <c r="B7">
        <v>3.3</v>
      </c>
      <c r="C7">
        <f>28.0652*(A12/0.530266926)+0.4482</f>
        <v>97.303790046738087</v>
      </c>
      <c r="D7">
        <v>123.76417075590579</v>
      </c>
      <c r="E7">
        <v>97.303790046738087</v>
      </c>
      <c r="F7">
        <v>8.833703466192965</v>
      </c>
    </row>
    <row r="8" spans="1:7" x14ac:dyDescent="0.25">
      <c r="A8">
        <v>1.75</v>
      </c>
      <c r="B8">
        <v>3.3</v>
      </c>
    </row>
    <row r="9" spans="1:7" x14ac:dyDescent="0.25">
      <c r="A9">
        <v>1.7729999999999999</v>
      </c>
      <c r="B9">
        <v>3.3</v>
      </c>
    </row>
    <row r="10" spans="1:7" x14ac:dyDescent="0.25">
      <c r="A10">
        <v>1.8</v>
      </c>
      <c r="B10">
        <v>3.4</v>
      </c>
    </row>
    <row r="11" spans="1:7" x14ac:dyDescent="0.25">
      <c r="A11">
        <v>1.82</v>
      </c>
      <c r="B11">
        <v>3.4</v>
      </c>
    </row>
    <row r="12" spans="1:7" x14ac:dyDescent="0.25">
      <c r="A12">
        <v>1.83</v>
      </c>
      <c r="B12">
        <v>3.4</v>
      </c>
    </row>
  </sheetData>
  <sortState ref="A2:I12">
    <sortCondition ref="C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" activeCellId="1" sqref="J1:J1048576 K1:K1048576"/>
    </sheetView>
  </sheetViews>
  <sheetFormatPr defaultRowHeight="15" x14ac:dyDescent="0.25"/>
  <cols>
    <col min="1" max="3" width="17.140625" bestFit="1" customWidth="1"/>
    <col min="4" max="5" width="10.7109375" bestFit="1" customWidth="1"/>
    <col min="6" max="6" width="12.28515625" bestFit="1" customWidth="1"/>
    <col min="7" max="7" width="14" bestFit="1" customWidth="1"/>
    <col min="8" max="9" width="12.28515625" bestFit="1" customWidth="1"/>
  </cols>
  <sheetData>
    <row r="1" spans="1:11" ht="19.5" x14ac:dyDescent="0.35">
      <c r="A1" s="1" t="s">
        <v>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9</v>
      </c>
      <c r="K1" s="1" t="s">
        <v>10</v>
      </c>
    </row>
    <row r="2" spans="1:11" x14ac:dyDescent="0.25">
      <c r="A2">
        <v>1.615</v>
      </c>
      <c r="B2">
        <v>3</v>
      </c>
      <c r="C2">
        <f t="shared" ref="C2:C12" si="0">28.0652*(A2/0.530266926)+0.4482</f>
        <v>85.924581380044813</v>
      </c>
      <c r="D2">
        <v>320.75</v>
      </c>
      <c r="E2">
        <v>118.53</v>
      </c>
      <c r="F2">
        <v>464</v>
      </c>
      <c r="G2">
        <v>463</v>
      </c>
      <c r="H2">
        <f t="shared" ref="H2:H12" si="1">(D2*18.05)/F2</f>
        <v>12.477451508620691</v>
      </c>
      <c r="I2">
        <f t="shared" ref="I2:I12" si="2">(E2*18.05)/G2</f>
        <v>4.6208779697624189</v>
      </c>
      <c r="J2">
        <f t="shared" ref="J2:K4" si="3">H2^2</f>
        <v>155.68679614998075</v>
      </c>
      <c r="K2">
        <f t="shared" si="3"/>
        <v>21.352513211435653</v>
      </c>
    </row>
    <row r="3" spans="1:11" x14ac:dyDescent="0.25">
      <c r="A3">
        <v>1.66</v>
      </c>
      <c r="B3">
        <v>3.1</v>
      </c>
      <c r="C3">
        <f t="shared" si="0"/>
        <v>88.306276217259679</v>
      </c>
      <c r="D3">
        <v>265.64</v>
      </c>
      <c r="E3">
        <v>95.37</v>
      </c>
      <c r="F3">
        <v>461</v>
      </c>
      <c r="G3">
        <v>458</v>
      </c>
      <c r="H3">
        <f t="shared" si="1"/>
        <v>10.400872017353578</v>
      </c>
      <c r="I3">
        <f t="shared" si="2"/>
        <v>3.7585775109170312</v>
      </c>
      <c r="J3">
        <f t="shared" si="3"/>
        <v>108.17813872136868</v>
      </c>
      <c r="K3">
        <f t="shared" si="3"/>
        <v>14.126904905571266</v>
      </c>
    </row>
    <row r="4" spans="1:11" x14ac:dyDescent="0.25">
      <c r="A4">
        <v>1.6619999999999999</v>
      </c>
      <c r="B4">
        <v>3.1</v>
      </c>
      <c r="C4">
        <f t="shared" si="0"/>
        <v>88.412129321135893</v>
      </c>
      <c r="D4">
        <v>150.08000000000001</v>
      </c>
      <c r="E4">
        <v>47.87</v>
      </c>
      <c r="F4">
        <v>464</v>
      </c>
      <c r="G4">
        <v>460</v>
      </c>
      <c r="H4">
        <f t="shared" si="1"/>
        <v>5.8382413793103458</v>
      </c>
      <c r="I4">
        <f t="shared" si="2"/>
        <v>1.8783771739130435</v>
      </c>
      <c r="J4">
        <f t="shared" si="3"/>
        <v>34.08506240309157</v>
      </c>
      <c r="K4">
        <f t="shared" si="3"/>
        <v>3.5283008074775521</v>
      </c>
    </row>
    <row r="5" spans="1:11" x14ac:dyDescent="0.25">
      <c r="A5">
        <v>1.6990000000000001</v>
      </c>
      <c r="B5">
        <v>3.2</v>
      </c>
      <c r="C5">
        <f t="shared" si="0"/>
        <v>90.370411742845903</v>
      </c>
      <c r="D5">
        <v>339.84</v>
      </c>
      <c r="E5">
        <v>123.56</v>
      </c>
      <c r="F5">
        <v>461</v>
      </c>
      <c r="G5">
        <v>460</v>
      </c>
      <c r="H5">
        <f t="shared" si="1"/>
        <v>13.30609978308026</v>
      </c>
      <c r="I5">
        <f t="shared" si="2"/>
        <v>4.8483869565217397</v>
      </c>
    </row>
    <row r="6" spans="1:11" x14ac:dyDescent="0.25">
      <c r="A6">
        <v>1.7470000000000001</v>
      </c>
      <c r="B6">
        <v>3.3</v>
      </c>
      <c r="C6">
        <f t="shared" si="0"/>
        <v>92.910886235875097</v>
      </c>
      <c r="D6">
        <v>58.84</v>
      </c>
      <c r="E6">
        <v>23.35</v>
      </c>
      <c r="F6">
        <v>462</v>
      </c>
      <c r="G6">
        <v>459</v>
      </c>
      <c r="H6">
        <f t="shared" si="1"/>
        <v>2.2988354978354981</v>
      </c>
      <c r="I6">
        <f t="shared" si="2"/>
        <v>0.91822984749455339</v>
      </c>
      <c r="J6">
        <f>H6^2</f>
        <v>5.2846446461085828</v>
      </c>
      <c r="K6">
        <f>I6^2</f>
        <v>0.84314605282987076</v>
      </c>
    </row>
    <row r="7" spans="1:11" x14ac:dyDescent="0.25">
      <c r="A7">
        <v>1.7470000000000001</v>
      </c>
      <c r="B7">
        <v>3.3</v>
      </c>
      <c r="C7">
        <f t="shared" si="0"/>
        <v>92.910886235875097</v>
      </c>
      <c r="D7">
        <v>271.11</v>
      </c>
      <c r="E7">
        <v>100.95</v>
      </c>
      <c r="F7">
        <v>461</v>
      </c>
      <c r="G7">
        <v>460</v>
      </c>
      <c r="H7">
        <f t="shared" si="1"/>
        <v>10.615044468546639</v>
      </c>
      <c r="I7">
        <f t="shared" si="2"/>
        <v>3.9611902173913043</v>
      </c>
    </row>
    <row r="8" spans="1:11" x14ac:dyDescent="0.25">
      <c r="A8">
        <v>1.75</v>
      </c>
      <c r="B8">
        <v>3.3</v>
      </c>
      <c r="C8">
        <f t="shared" si="0"/>
        <v>93.069665891689425</v>
      </c>
      <c r="D8">
        <v>135.84</v>
      </c>
      <c r="E8">
        <v>51.13</v>
      </c>
      <c r="F8">
        <v>464</v>
      </c>
      <c r="G8">
        <v>463</v>
      </c>
      <c r="H8">
        <f t="shared" si="1"/>
        <v>5.2842931034482765</v>
      </c>
      <c r="I8">
        <f t="shared" si="2"/>
        <v>1.9932969762419008</v>
      </c>
      <c r="J8">
        <f>H8^2</f>
        <v>27.923753603151017</v>
      </c>
    </row>
    <row r="9" spans="1:11" x14ac:dyDescent="0.25">
      <c r="A9">
        <v>1.7729999999999999</v>
      </c>
      <c r="B9">
        <v>3.3</v>
      </c>
      <c r="C9">
        <f t="shared" si="0"/>
        <v>94.286976586265908</v>
      </c>
      <c r="D9">
        <v>33.72</v>
      </c>
      <c r="E9">
        <v>19.75</v>
      </c>
      <c r="F9">
        <v>463</v>
      </c>
      <c r="G9">
        <v>460</v>
      </c>
      <c r="H9">
        <f t="shared" si="1"/>
        <v>1.3145701943844492</v>
      </c>
      <c r="I9">
        <f t="shared" si="2"/>
        <v>0.7749728260869565</v>
      </c>
      <c r="K9">
        <f>I9^2</f>
        <v>0.60058288117320413</v>
      </c>
    </row>
    <row r="10" spans="1:11" x14ac:dyDescent="0.25">
      <c r="A10">
        <v>1.8</v>
      </c>
      <c r="B10">
        <v>3.4</v>
      </c>
      <c r="C10">
        <f t="shared" si="0"/>
        <v>95.715993488594833</v>
      </c>
      <c r="D10">
        <v>65.209999999999994</v>
      </c>
      <c r="E10">
        <v>44.91</v>
      </c>
      <c r="F10">
        <v>464</v>
      </c>
      <c r="G10">
        <v>463</v>
      </c>
      <c r="H10">
        <f t="shared" si="1"/>
        <v>2.5367252155172411</v>
      </c>
      <c r="I10">
        <f t="shared" si="2"/>
        <v>1.7508110151187906</v>
      </c>
      <c r="K10">
        <f>I10^2</f>
        <v>3.06533921066129</v>
      </c>
    </row>
    <row r="11" spans="1:11" x14ac:dyDescent="0.25">
      <c r="A11">
        <v>1.82</v>
      </c>
      <c r="B11">
        <v>3.4</v>
      </c>
      <c r="C11">
        <f t="shared" si="0"/>
        <v>96.774524527357002</v>
      </c>
      <c r="D11">
        <v>260.14</v>
      </c>
      <c r="E11">
        <v>144.22999999999999</v>
      </c>
      <c r="F11">
        <v>462</v>
      </c>
      <c r="G11">
        <v>460</v>
      </c>
      <c r="H11">
        <f t="shared" si="1"/>
        <v>10.163478354978356</v>
      </c>
      <c r="I11">
        <f t="shared" si="2"/>
        <v>5.6594597826086952</v>
      </c>
      <c r="J11">
        <f>H11^2</f>
        <v>103.29629227211355</v>
      </c>
    </row>
    <row r="12" spans="1:11" x14ac:dyDescent="0.25">
      <c r="A12">
        <v>1.83</v>
      </c>
      <c r="B12">
        <v>3.4</v>
      </c>
      <c r="C12">
        <f t="shared" si="0"/>
        <v>97.303790046738087</v>
      </c>
      <c r="D12">
        <v>282.89999999999998</v>
      </c>
      <c r="E12">
        <v>75.58</v>
      </c>
      <c r="F12">
        <v>459</v>
      </c>
      <c r="G12">
        <v>459</v>
      </c>
      <c r="H12">
        <f t="shared" si="1"/>
        <v>11.124934640522874</v>
      </c>
      <c r="I12">
        <f t="shared" si="2"/>
        <v>2.9721546840958606</v>
      </c>
      <c r="J12">
        <f>H12^2</f>
        <v>123.76417075590579</v>
      </c>
      <c r="K12">
        <f>I12^2</f>
        <v>8.833703466192965</v>
      </c>
    </row>
  </sheetData>
  <sortState ref="A2:K12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2025-02-23T16:32:43Z</dcterms:modified>
</cp:coreProperties>
</file>