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Tugas Kuliah\Semester 7\SKRIPSI\"/>
    </mc:Choice>
  </mc:AlternateContent>
  <bookViews>
    <workbookView xWindow="0" yWindow="0" windowWidth="11460" windowHeight="7650" activeTab="1"/>
  </bookViews>
  <sheets>
    <sheet name="NAIVE BAYES" sheetId="1" r:id="rId1"/>
    <sheet name="Sheet1" sheetId="3" r:id="rId2"/>
    <sheet name="Sheet2" sheetId="4" r:id="rId3"/>
    <sheet name="DECISSIEN TREE" sheetId="2" r:id="rId4"/>
  </sheets>
  <definedNames>
    <definedName name="_xlnm._FilterDatabase" localSheetId="1" hidden="1">Sheet1!$B$1:$J$100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" i="4" l="1"/>
  <c r="G64" i="1" l="1"/>
  <c r="G63" i="1"/>
  <c r="F64" i="1"/>
  <c r="F63" i="1"/>
  <c r="E64" i="1"/>
  <c r="E63" i="1"/>
  <c r="D64" i="1"/>
  <c r="D63" i="1"/>
  <c r="C64" i="1"/>
  <c r="C63" i="1"/>
  <c r="O32" i="2" l="1"/>
  <c r="P29" i="2"/>
  <c r="P3" i="2"/>
  <c r="O35" i="2"/>
  <c r="O33" i="2"/>
  <c r="O31" i="2"/>
  <c r="O30" i="2"/>
  <c r="O2" i="2"/>
  <c r="O28" i="2"/>
  <c r="M2" i="2"/>
  <c r="N2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10" i="2"/>
  <c r="L11" i="2"/>
  <c r="O11" i="2"/>
  <c r="L12" i="2"/>
  <c r="L13" i="2"/>
  <c r="L15" i="2"/>
  <c r="O15" i="2" s="1"/>
  <c r="L16" i="2"/>
  <c r="O16" i="2" s="1"/>
  <c r="L17" i="2"/>
  <c r="L19" i="2"/>
  <c r="O19" i="2" s="1"/>
  <c r="L20" i="2"/>
  <c r="O20" i="2" s="1"/>
  <c r="L21" i="2"/>
  <c r="O21" i="2" s="1"/>
  <c r="L23" i="2"/>
  <c r="L24" i="2"/>
  <c r="L25" i="2"/>
  <c r="O25" i="2"/>
  <c r="L31" i="2"/>
  <c r="J56" i="1"/>
  <c r="J55" i="1"/>
  <c r="K56" i="1"/>
  <c r="K55" i="1"/>
  <c r="K54" i="1"/>
  <c r="J54" i="1"/>
  <c r="K50" i="1"/>
  <c r="K49" i="1"/>
  <c r="K48" i="1"/>
  <c r="J50" i="1"/>
  <c r="J49" i="1"/>
  <c r="J48" i="1"/>
  <c r="K44" i="1"/>
  <c r="K43" i="1"/>
  <c r="K42" i="1"/>
  <c r="J44" i="1"/>
  <c r="J43" i="1"/>
  <c r="J42" i="1"/>
  <c r="K38" i="1"/>
  <c r="K37" i="1"/>
  <c r="K36" i="1"/>
  <c r="J37" i="1"/>
  <c r="J36" i="1"/>
  <c r="H38" i="1"/>
  <c r="J38" i="1" s="1"/>
  <c r="K32" i="1"/>
  <c r="K31" i="1"/>
  <c r="K30" i="1"/>
  <c r="J32" i="1"/>
  <c r="J31" i="1"/>
  <c r="J30" i="1"/>
  <c r="H26" i="1"/>
  <c r="J26" i="1" s="1"/>
  <c r="H25" i="1"/>
  <c r="J25" i="1" s="1"/>
  <c r="H64" i="1" l="1"/>
  <c r="H63" i="1"/>
  <c r="O5" i="2"/>
  <c r="P9" i="2"/>
  <c r="P18" i="2"/>
  <c r="P22" i="2"/>
  <c r="P14" i="2"/>
</calcChain>
</file>

<file path=xl/sharedStrings.xml><?xml version="1.0" encoding="utf-8"?>
<sst xmlns="http://schemas.openxmlformats.org/spreadsheetml/2006/main" count="1837" uniqueCount="155">
  <si>
    <t>NO</t>
  </si>
  <si>
    <t>NAMA</t>
  </si>
  <si>
    <t>JENIS PEKEJAAN</t>
  </si>
  <si>
    <t>JUMLAH PENGHASILAN</t>
  </si>
  <si>
    <t>PENGELUARAN PERHARI</t>
  </si>
  <si>
    <t>STATUS TEMPAT TINGGAL</t>
  </si>
  <si>
    <t>Dimas Pratama</t>
  </si>
  <si>
    <t>Wahyu</t>
  </si>
  <si>
    <t>Intan</t>
  </si>
  <si>
    <t>Dinda</t>
  </si>
  <si>
    <t>Kurnia</t>
  </si>
  <si>
    <t>Fajar</t>
  </si>
  <si>
    <t>Sholah</t>
  </si>
  <si>
    <t>Kelvin</t>
  </si>
  <si>
    <t>Firman</t>
  </si>
  <si>
    <t>Saiful</t>
  </si>
  <si>
    <t>Fia</t>
  </si>
  <si>
    <t>Nizam</t>
  </si>
  <si>
    <t>Andre</t>
  </si>
  <si>
    <t>Azhar</t>
  </si>
  <si>
    <t>Viki</t>
  </si>
  <si>
    <t>Fikri</t>
  </si>
  <si>
    <t>Rifiqi</t>
  </si>
  <si>
    <t>PETANI</t>
  </si>
  <si>
    <t>PEDAGANG</t>
  </si>
  <si>
    <t>WIRASWASTA</t>
  </si>
  <si>
    <t>PNS</t>
  </si>
  <si>
    <t>KULI</t>
  </si>
  <si>
    <t>RENDAH</t>
  </si>
  <si>
    <t>SEDANG</t>
  </si>
  <si>
    <t>TINGGI</t>
  </si>
  <si>
    <t>SANGAT TINGGI</t>
  </si>
  <si>
    <t>ART</t>
  </si>
  <si>
    <t>MILIK SENDIRI</t>
  </si>
  <si>
    <t>SEWA</t>
  </si>
  <si>
    <t>NUMPANG</t>
  </si>
  <si>
    <t>LAYAK</t>
  </si>
  <si>
    <t>TIDAK LAYAK</t>
  </si>
  <si>
    <t xml:space="preserve"> Jumlah Pengeluaran Perhari</t>
  </si>
  <si>
    <t>&lt; 50.000</t>
  </si>
  <si>
    <t>50.000 - 100.000</t>
  </si>
  <si>
    <t>&gt; 100.000</t>
  </si>
  <si>
    <t>Nilai</t>
  </si>
  <si>
    <t>Ropek</t>
  </si>
  <si>
    <t>KLASIFIKASI</t>
  </si>
  <si>
    <t>1. Menghitung jumlah class / label</t>
  </si>
  <si>
    <t>Label</t>
  </si>
  <si>
    <t>jumlah data</t>
  </si>
  <si>
    <t>jumlah seluruh data</t>
  </si>
  <si>
    <t>hasil</t>
  </si>
  <si>
    <t>P(Y=Layak)</t>
  </si>
  <si>
    <t>P(Y=Tidak Layak)</t>
  </si>
  <si>
    <t>2. Mencari Peluang</t>
  </si>
  <si>
    <t>Total</t>
  </si>
  <si>
    <t>Jenis Pekerjaan</t>
  </si>
  <si>
    <t>Wiraswasta</t>
  </si>
  <si>
    <t>Layak</t>
  </si>
  <si>
    <t>Tidak Layak</t>
  </si>
  <si>
    <t>P(Layak)</t>
  </si>
  <si>
    <t>P(Tidak Layak)</t>
  </si>
  <si>
    <t>Jumlah Penghasilan</t>
  </si>
  <si>
    <t>Rendah</t>
  </si>
  <si>
    <t>Sedang</t>
  </si>
  <si>
    <t>Tinggi</t>
  </si>
  <si>
    <t>Jumlah Angota Keluarga</t>
  </si>
  <si>
    <t>3 - 5 Orang</t>
  </si>
  <si>
    <t>&gt; 5 Orang</t>
  </si>
  <si>
    <t>&lt; 3 Orang</t>
  </si>
  <si>
    <t>Pengeluaran</t>
  </si>
  <si>
    <t>Status Tempat Tinggal</t>
  </si>
  <si>
    <t>Numpang</t>
  </si>
  <si>
    <t>Sewa</t>
  </si>
  <si>
    <t>Milik Sendiri</t>
  </si>
  <si>
    <t>ATRIBUT</t>
  </si>
  <si>
    <t>JUMLAH</t>
  </si>
  <si>
    <t>ENTROPY</t>
  </si>
  <si>
    <t>GAIN</t>
  </si>
  <si>
    <t>TOTAL</t>
  </si>
  <si>
    <t>JENIS PEKERJAAN</t>
  </si>
  <si>
    <t>PENGELUARAN</t>
  </si>
  <si>
    <t>Petani, Pedagang, Kuli</t>
  </si>
  <si>
    <t>Wiraswasta, Karyawan Swasta</t>
  </si>
  <si>
    <t>&lt; 1.500.000</t>
  </si>
  <si>
    <t>1.500 - 2.500</t>
  </si>
  <si>
    <t>&gt; 2.500.000</t>
  </si>
  <si>
    <t>2</t>
  </si>
  <si>
    <t>1</t>
  </si>
  <si>
    <t>3</t>
  </si>
  <si>
    <t>Dina</t>
  </si>
  <si>
    <t>&gt;100</t>
  </si>
  <si>
    <t>50-100</t>
  </si>
  <si>
    <t>&lt;50</t>
  </si>
  <si>
    <t>Dian Kumala</t>
  </si>
  <si>
    <t>3-5 Orang</t>
  </si>
  <si>
    <t>&lt;3 Orang</t>
  </si>
  <si>
    <t>Rina</t>
  </si>
  <si>
    <t>Defri</t>
  </si>
  <si>
    <t>Sifaul</t>
  </si>
  <si>
    <t>Rian</t>
  </si>
  <si>
    <t>Muniroh</t>
  </si>
  <si>
    <t>Diana</t>
  </si>
  <si>
    <t>Fery</t>
  </si>
  <si>
    <t>Satomen</t>
  </si>
  <si>
    <t>Suratenan</t>
  </si>
  <si>
    <t>Mina</t>
  </si>
  <si>
    <t>Labib</t>
  </si>
  <si>
    <t>Nizar</t>
  </si>
  <si>
    <t>Dolaman</t>
  </si>
  <si>
    <t>Surati</t>
  </si>
  <si>
    <t>Moladi</t>
  </si>
  <si>
    <t>Mirna</t>
  </si>
  <si>
    <t>surti</t>
  </si>
  <si>
    <t>Hidayah</t>
  </si>
  <si>
    <t>Rozak</t>
  </si>
  <si>
    <t>Muhar</t>
  </si>
  <si>
    <t>Musaroh</t>
  </si>
  <si>
    <t>Kumala</t>
  </si>
  <si>
    <t>Faqih</t>
  </si>
  <si>
    <t>Asrofa</t>
  </si>
  <si>
    <t>Bisri</t>
  </si>
  <si>
    <t>Zuhal</t>
  </si>
  <si>
    <t>Daima</t>
  </si>
  <si>
    <t>Kartika</t>
  </si>
  <si>
    <t>Rosyad</t>
  </si>
  <si>
    <t>Vivin</t>
  </si>
  <si>
    <t>Parti</t>
  </si>
  <si>
    <t>Nasikin</t>
  </si>
  <si>
    <t>Kasminten</t>
  </si>
  <si>
    <t>Dodi</t>
  </si>
  <si>
    <t>Paimen</t>
  </si>
  <si>
    <t>50-99</t>
  </si>
  <si>
    <t>Sumi</t>
  </si>
  <si>
    <t>Dian Umbara</t>
  </si>
  <si>
    <t>Azhari</t>
  </si>
  <si>
    <t>Fudho</t>
  </si>
  <si>
    <t>Shifa</t>
  </si>
  <si>
    <t>Karoma</t>
  </si>
  <si>
    <t>Nafik</t>
  </si>
  <si>
    <t>Lubis</t>
  </si>
  <si>
    <t>Nurul</t>
  </si>
  <si>
    <t>Atul</t>
  </si>
  <si>
    <t>Rumana</t>
  </si>
  <si>
    <t>Syukur</t>
  </si>
  <si>
    <t>Suesman</t>
  </si>
  <si>
    <t>Wahyudi</t>
  </si>
  <si>
    <t>Yudi</t>
  </si>
  <si>
    <t>Doladi</t>
  </si>
  <si>
    <t>NIK</t>
  </si>
  <si>
    <t>NO_KK</t>
  </si>
  <si>
    <t>&gt;5 Orang</t>
  </si>
  <si>
    <t>&gt;5Orang</t>
  </si>
  <si>
    <t>&lt;3Orang</t>
  </si>
  <si>
    <t>3-5Orang</t>
  </si>
  <si>
    <t>ALAMAT</t>
  </si>
  <si>
    <t>RW 02 DESA DODO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</si>
</sst>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/>
    <xf numFmtId="3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Fill="1" applyAlignment="1"/>
    <xf numFmtId="0" fontId="0" fillId="4" borderId="1" xfId="0" applyFill="1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164" fontId="0" fillId="0" borderId="0" xfId="0" applyNumberFormat="1"/>
    <xf numFmtId="0" fontId="0" fillId="5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1" fillId="2" borderId="5" xfId="0" applyFont="1" applyFill="1" applyBorder="1" applyAlignment="1"/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0" borderId="2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" fontId="0" fillId="0" borderId="1" xfId="0" applyNumberFormat="1" applyFill="1" applyBorder="1"/>
    <xf numFmtId="0" fontId="2" fillId="0" borderId="1" xfId="0" applyFont="1" applyFill="1" applyBorder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4"/>
  <sheetViews>
    <sheetView zoomScale="80" zoomScaleNormal="80" workbookViewId="0">
      <selection activeCell="B27" sqref="B27"/>
    </sheetView>
  </sheetViews>
  <sheetFormatPr defaultRowHeight="15" x14ac:dyDescent="0.25"/>
  <cols>
    <col min="1" max="1" width="9.140625" customWidth="1"/>
    <col min="2" max="2" width="21.140625" customWidth="1"/>
    <col min="3" max="3" width="18.42578125" style="2" customWidth="1"/>
    <col min="4" max="4" width="22.42578125" customWidth="1"/>
    <col min="5" max="5" width="7.85546875" style="2" customWidth="1"/>
    <col min="6" max="6" width="24.7109375" customWidth="1"/>
    <col min="7" max="7" width="26" customWidth="1"/>
    <col min="8" max="8" width="16" customWidth="1"/>
    <col min="9" max="9" width="21.5703125" customWidth="1"/>
    <col min="10" max="10" width="12.7109375" customWidth="1"/>
    <col min="11" max="11" width="14.7109375" customWidth="1"/>
  </cols>
  <sheetData>
    <row r="1" spans="1:12" s="1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4" t="s">
        <v>32</v>
      </c>
      <c r="F1" s="3" t="s">
        <v>4</v>
      </c>
      <c r="G1" s="3" t="s">
        <v>5</v>
      </c>
      <c r="H1" s="3" t="s">
        <v>44</v>
      </c>
      <c r="J1" s="8" t="s">
        <v>38</v>
      </c>
      <c r="K1" s="8"/>
      <c r="L1" s="8" t="s">
        <v>42</v>
      </c>
    </row>
    <row r="2" spans="1:12" x14ac:dyDescent="0.25">
      <c r="A2" s="5">
        <v>1</v>
      </c>
      <c r="B2" s="6" t="s">
        <v>6</v>
      </c>
      <c r="C2" s="6">
        <v>1</v>
      </c>
      <c r="D2" s="7" t="s">
        <v>28</v>
      </c>
      <c r="E2" s="6">
        <v>2</v>
      </c>
      <c r="F2" s="9">
        <v>2</v>
      </c>
      <c r="G2" s="7" t="s">
        <v>33</v>
      </c>
      <c r="H2" s="7" t="s">
        <v>36</v>
      </c>
      <c r="J2" s="50" t="s">
        <v>39</v>
      </c>
      <c r="K2" s="50"/>
      <c r="L2" s="4">
        <v>1</v>
      </c>
    </row>
    <row r="3" spans="1:12" x14ac:dyDescent="0.25">
      <c r="A3" s="5">
        <v>2</v>
      </c>
      <c r="B3" s="6" t="s">
        <v>7</v>
      </c>
      <c r="C3" s="6">
        <v>1</v>
      </c>
      <c r="D3" s="7" t="s">
        <v>29</v>
      </c>
      <c r="E3" s="6">
        <v>1</v>
      </c>
      <c r="F3" s="6">
        <v>1</v>
      </c>
      <c r="G3" s="7" t="s">
        <v>33</v>
      </c>
      <c r="H3" s="7" t="s">
        <v>37</v>
      </c>
      <c r="J3" s="50" t="s">
        <v>40</v>
      </c>
      <c r="K3" s="50"/>
      <c r="L3" s="4">
        <v>2</v>
      </c>
    </row>
    <row r="4" spans="1:12" x14ac:dyDescent="0.25">
      <c r="A4" s="5">
        <v>3</v>
      </c>
      <c r="B4" s="6" t="s">
        <v>8</v>
      </c>
      <c r="C4" s="6">
        <v>2</v>
      </c>
      <c r="D4" s="7" t="s">
        <v>30</v>
      </c>
      <c r="E4" s="6">
        <v>2</v>
      </c>
      <c r="F4" s="6">
        <v>2</v>
      </c>
      <c r="G4" s="7" t="s">
        <v>33</v>
      </c>
      <c r="H4" s="7" t="s">
        <v>37</v>
      </c>
      <c r="J4" s="50" t="s">
        <v>41</v>
      </c>
      <c r="K4" s="50"/>
      <c r="L4" s="4">
        <v>3</v>
      </c>
    </row>
    <row r="5" spans="1:12" x14ac:dyDescent="0.25">
      <c r="A5" s="5">
        <v>4</v>
      </c>
      <c r="B5" s="6" t="s">
        <v>9</v>
      </c>
      <c r="C5" s="6">
        <v>3</v>
      </c>
      <c r="D5" s="7" t="s">
        <v>30</v>
      </c>
      <c r="E5" s="6">
        <v>1</v>
      </c>
      <c r="F5" s="6">
        <v>3</v>
      </c>
      <c r="G5" s="7" t="s">
        <v>33</v>
      </c>
      <c r="H5" s="7" t="s">
        <v>37</v>
      </c>
    </row>
    <row r="6" spans="1:12" x14ac:dyDescent="0.25">
      <c r="A6" s="5">
        <v>5</v>
      </c>
      <c r="B6" s="6" t="s">
        <v>10</v>
      </c>
      <c r="C6" s="6">
        <v>1</v>
      </c>
      <c r="D6" s="7" t="s">
        <v>28</v>
      </c>
      <c r="E6" s="6">
        <v>2</v>
      </c>
      <c r="F6" s="6">
        <v>2</v>
      </c>
      <c r="G6" s="7" t="s">
        <v>34</v>
      </c>
      <c r="H6" s="7" t="s">
        <v>36</v>
      </c>
      <c r="J6" s="8" t="s">
        <v>64</v>
      </c>
      <c r="K6" s="8"/>
      <c r="L6" s="8" t="s">
        <v>42</v>
      </c>
    </row>
    <row r="7" spans="1:12" x14ac:dyDescent="0.25">
      <c r="A7" s="5">
        <v>6</v>
      </c>
      <c r="B7" s="6" t="s">
        <v>11</v>
      </c>
      <c r="C7" s="6">
        <v>1</v>
      </c>
      <c r="D7" s="7" t="s">
        <v>28</v>
      </c>
      <c r="E7" s="6">
        <v>1</v>
      </c>
      <c r="F7" s="6">
        <v>1</v>
      </c>
      <c r="G7" s="7" t="s">
        <v>34</v>
      </c>
      <c r="H7" s="7" t="s">
        <v>36</v>
      </c>
      <c r="J7" s="50" t="s">
        <v>67</v>
      </c>
      <c r="K7" s="50"/>
      <c r="L7" s="4">
        <v>1</v>
      </c>
    </row>
    <row r="8" spans="1:12" x14ac:dyDescent="0.25">
      <c r="A8" s="5">
        <v>7</v>
      </c>
      <c r="B8" s="6" t="s">
        <v>12</v>
      </c>
      <c r="C8" s="6">
        <v>1</v>
      </c>
      <c r="D8" s="7" t="s">
        <v>29</v>
      </c>
      <c r="E8" s="6">
        <v>3</v>
      </c>
      <c r="F8" s="6">
        <v>3</v>
      </c>
      <c r="G8" s="7" t="s">
        <v>35</v>
      </c>
      <c r="H8" s="7" t="s">
        <v>36</v>
      </c>
      <c r="J8" s="50" t="s">
        <v>65</v>
      </c>
      <c r="K8" s="50"/>
      <c r="L8" s="4">
        <v>2</v>
      </c>
    </row>
    <row r="9" spans="1:12" x14ac:dyDescent="0.25">
      <c r="A9" s="5">
        <v>8</v>
      </c>
      <c r="B9" s="6" t="s">
        <v>13</v>
      </c>
      <c r="C9" s="6">
        <v>3</v>
      </c>
      <c r="D9" s="7" t="s">
        <v>30</v>
      </c>
      <c r="E9" s="6">
        <v>2</v>
      </c>
      <c r="F9" s="6">
        <v>3</v>
      </c>
      <c r="G9" s="7" t="s">
        <v>33</v>
      </c>
      <c r="H9" s="7" t="s">
        <v>37</v>
      </c>
      <c r="J9" s="50" t="s">
        <v>66</v>
      </c>
      <c r="K9" s="50"/>
      <c r="L9" s="4">
        <v>3</v>
      </c>
    </row>
    <row r="10" spans="1:12" x14ac:dyDescent="0.25">
      <c r="A10" s="5">
        <v>9</v>
      </c>
      <c r="B10" s="6" t="s">
        <v>14</v>
      </c>
      <c r="C10" s="6">
        <v>2</v>
      </c>
      <c r="D10" s="7" t="s">
        <v>30</v>
      </c>
      <c r="E10" s="6">
        <v>2</v>
      </c>
      <c r="F10" s="6">
        <v>3</v>
      </c>
      <c r="G10" s="7" t="s">
        <v>33</v>
      </c>
      <c r="H10" s="7" t="s">
        <v>37</v>
      </c>
    </row>
    <row r="11" spans="1:12" x14ac:dyDescent="0.25">
      <c r="A11" s="5">
        <v>10</v>
      </c>
      <c r="B11" s="6" t="s">
        <v>15</v>
      </c>
      <c r="C11" s="6">
        <v>1</v>
      </c>
      <c r="D11" s="7" t="s">
        <v>28</v>
      </c>
      <c r="E11" s="6">
        <v>2</v>
      </c>
      <c r="F11" s="6">
        <v>2</v>
      </c>
      <c r="G11" s="7" t="s">
        <v>34</v>
      </c>
      <c r="H11" s="7" t="s">
        <v>36</v>
      </c>
      <c r="J11" s="8" t="s">
        <v>54</v>
      </c>
      <c r="K11" s="8"/>
      <c r="L11" s="8" t="s">
        <v>42</v>
      </c>
    </row>
    <row r="12" spans="1:12" x14ac:dyDescent="0.25">
      <c r="A12" s="5">
        <v>11</v>
      </c>
      <c r="B12" s="6" t="s">
        <v>16</v>
      </c>
      <c r="C12" s="6">
        <v>2</v>
      </c>
      <c r="D12" s="7" t="s">
        <v>28</v>
      </c>
      <c r="E12" s="6">
        <v>3</v>
      </c>
      <c r="F12" s="6">
        <v>3</v>
      </c>
      <c r="G12" s="7" t="s">
        <v>35</v>
      </c>
      <c r="H12" s="7" t="s">
        <v>36</v>
      </c>
      <c r="J12" s="50" t="s">
        <v>80</v>
      </c>
      <c r="K12" s="50"/>
      <c r="L12" s="4">
        <v>1</v>
      </c>
    </row>
    <row r="13" spans="1:12" x14ac:dyDescent="0.25">
      <c r="A13" s="5">
        <v>12</v>
      </c>
      <c r="B13" s="6" t="s">
        <v>17</v>
      </c>
      <c r="C13" s="6">
        <v>1</v>
      </c>
      <c r="D13" s="7" t="s">
        <v>29</v>
      </c>
      <c r="E13" s="6">
        <v>1</v>
      </c>
      <c r="F13" s="6">
        <v>2</v>
      </c>
      <c r="G13" s="7" t="s">
        <v>34</v>
      </c>
      <c r="H13" s="7" t="s">
        <v>36</v>
      </c>
      <c r="J13" s="50" t="s">
        <v>81</v>
      </c>
      <c r="K13" s="50"/>
      <c r="L13" s="4">
        <v>2</v>
      </c>
    </row>
    <row r="14" spans="1:12" x14ac:dyDescent="0.25">
      <c r="A14" s="5">
        <v>13</v>
      </c>
      <c r="B14" s="6" t="s">
        <v>18</v>
      </c>
      <c r="C14" s="6">
        <v>1</v>
      </c>
      <c r="D14" s="7" t="s">
        <v>28</v>
      </c>
      <c r="E14" s="6">
        <v>1</v>
      </c>
      <c r="F14" s="6">
        <v>2</v>
      </c>
      <c r="G14" s="7" t="s">
        <v>35</v>
      </c>
      <c r="H14" s="7" t="s">
        <v>36</v>
      </c>
      <c r="J14" s="50" t="s">
        <v>26</v>
      </c>
      <c r="K14" s="50"/>
      <c r="L14" s="4">
        <v>3</v>
      </c>
    </row>
    <row r="15" spans="1:12" x14ac:dyDescent="0.25">
      <c r="A15" s="5">
        <v>14</v>
      </c>
      <c r="B15" s="6" t="s">
        <v>19</v>
      </c>
      <c r="C15" s="6">
        <v>3</v>
      </c>
      <c r="D15" s="7" t="s">
        <v>30</v>
      </c>
      <c r="E15" s="6">
        <v>1</v>
      </c>
      <c r="F15" s="6">
        <v>3</v>
      </c>
      <c r="G15" s="7" t="s">
        <v>33</v>
      </c>
      <c r="H15" s="7" t="s">
        <v>37</v>
      </c>
    </row>
    <row r="16" spans="1:12" x14ac:dyDescent="0.25">
      <c r="A16" s="5">
        <v>15</v>
      </c>
      <c r="B16" s="6" t="s">
        <v>20</v>
      </c>
      <c r="C16" s="6">
        <v>2</v>
      </c>
      <c r="D16" s="7" t="s">
        <v>30</v>
      </c>
      <c r="E16" s="6">
        <v>2</v>
      </c>
      <c r="F16" s="6">
        <v>3</v>
      </c>
      <c r="G16" s="7" t="s">
        <v>33</v>
      </c>
      <c r="H16" s="7" t="s">
        <v>37</v>
      </c>
      <c r="J16" s="8" t="s">
        <v>60</v>
      </c>
      <c r="K16" s="8"/>
      <c r="L16" s="40" t="s">
        <v>42</v>
      </c>
    </row>
    <row r="17" spans="1:13" x14ac:dyDescent="0.25">
      <c r="A17" s="5">
        <v>16</v>
      </c>
      <c r="B17" s="6" t="s">
        <v>21</v>
      </c>
      <c r="C17" s="6">
        <v>1</v>
      </c>
      <c r="D17" s="7" t="s">
        <v>29</v>
      </c>
      <c r="E17" s="6">
        <v>2</v>
      </c>
      <c r="F17" s="6">
        <v>2</v>
      </c>
      <c r="G17" s="7" t="s">
        <v>35</v>
      </c>
      <c r="H17" s="7" t="s">
        <v>36</v>
      </c>
      <c r="J17" s="50" t="s">
        <v>82</v>
      </c>
      <c r="K17" s="50"/>
      <c r="L17" s="4">
        <v>1</v>
      </c>
      <c r="M17" s="15" t="s">
        <v>28</v>
      </c>
    </row>
    <row r="18" spans="1:13" x14ac:dyDescent="0.25">
      <c r="A18" s="5">
        <v>17</v>
      </c>
      <c r="B18" s="6" t="s">
        <v>22</v>
      </c>
      <c r="C18" s="6">
        <v>1</v>
      </c>
      <c r="D18" s="7" t="s">
        <v>28</v>
      </c>
      <c r="E18" s="6">
        <v>2</v>
      </c>
      <c r="F18" s="6">
        <v>2</v>
      </c>
      <c r="G18" s="7" t="s">
        <v>33</v>
      </c>
      <c r="H18" s="7" t="s">
        <v>36</v>
      </c>
      <c r="J18" s="50" t="s">
        <v>83</v>
      </c>
      <c r="K18" s="50"/>
      <c r="L18" s="4">
        <v>2</v>
      </c>
      <c r="M18" s="15" t="s">
        <v>29</v>
      </c>
    </row>
    <row r="19" spans="1:13" x14ac:dyDescent="0.25">
      <c r="A19" s="16">
        <v>20</v>
      </c>
      <c r="B19" s="17" t="s">
        <v>43</v>
      </c>
      <c r="C19" s="17">
        <v>2</v>
      </c>
      <c r="D19" s="17" t="s">
        <v>30</v>
      </c>
      <c r="E19" s="23">
        <v>1</v>
      </c>
      <c r="F19" s="17">
        <v>3</v>
      </c>
      <c r="G19" s="18" t="s">
        <v>35</v>
      </c>
      <c r="H19" s="15" t="s">
        <v>36</v>
      </c>
      <c r="J19" s="50" t="s">
        <v>84</v>
      </c>
      <c r="K19" s="50"/>
      <c r="L19" s="4">
        <v>3</v>
      </c>
      <c r="M19" s="15" t="s">
        <v>30</v>
      </c>
    </row>
    <row r="23" spans="1:13" x14ac:dyDescent="0.25">
      <c r="G23" s="51" t="s">
        <v>45</v>
      </c>
      <c r="H23" s="51"/>
      <c r="I23" s="51"/>
      <c r="J23" s="51"/>
      <c r="K23" s="11"/>
    </row>
    <row r="24" spans="1:13" x14ac:dyDescent="0.25">
      <c r="G24" s="6" t="s">
        <v>46</v>
      </c>
      <c r="H24" s="6" t="s">
        <v>47</v>
      </c>
      <c r="I24" s="6" t="s">
        <v>48</v>
      </c>
      <c r="J24" s="5" t="s">
        <v>49</v>
      </c>
    </row>
    <row r="25" spans="1:13" x14ac:dyDescent="0.25">
      <c r="G25" s="6" t="s">
        <v>50</v>
      </c>
      <c r="H25" s="6">
        <f>COUNTIF($H$2:$H$18,H17)</f>
        <v>10</v>
      </c>
      <c r="I25" s="6">
        <v>17</v>
      </c>
      <c r="J25" s="10">
        <f>H25/I25</f>
        <v>0.58823529411764708</v>
      </c>
    </row>
    <row r="26" spans="1:13" x14ac:dyDescent="0.25">
      <c r="G26" s="6" t="s">
        <v>51</v>
      </c>
      <c r="H26" s="6">
        <f>COUNTIF($H$2:$H$18,H16)</f>
        <v>7</v>
      </c>
      <c r="I26" s="6">
        <v>17</v>
      </c>
      <c r="J26" s="10">
        <f>H26/I26</f>
        <v>0.41176470588235292</v>
      </c>
    </row>
    <row r="28" spans="1:13" x14ac:dyDescent="0.25">
      <c r="G28" s="52" t="s">
        <v>52</v>
      </c>
      <c r="H28" s="52"/>
      <c r="I28" s="52"/>
      <c r="J28" s="52"/>
      <c r="K28" s="11"/>
      <c r="L28" s="11"/>
    </row>
    <row r="29" spans="1:13" x14ac:dyDescent="0.25">
      <c r="G29" s="12" t="s">
        <v>54</v>
      </c>
      <c r="H29" s="5" t="s">
        <v>56</v>
      </c>
      <c r="I29" s="5" t="s">
        <v>57</v>
      </c>
      <c r="J29" s="5" t="s">
        <v>58</v>
      </c>
      <c r="K29" s="5" t="s">
        <v>59</v>
      </c>
    </row>
    <row r="30" spans="1:13" x14ac:dyDescent="0.25">
      <c r="G30" s="20" t="s">
        <v>80</v>
      </c>
      <c r="H30" s="21">
        <v>10</v>
      </c>
      <c r="I30" s="5">
        <v>1</v>
      </c>
      <c r="J30" s="19">
        <f>H30/H33</f>
        <v>1</v>
      </c>
      <c r="K30" s="19">
        <f>I30/I33</f>
        <v>0.14285714285714285</v>
      </c>
    </row>
    <row r="31" spans="1:13" x14ac:dyDescent="0.25">
      <c r="G31" s="14" t="s">
        <v>55</v>
      </c>
      <c r="H31" s="5">
        <v>1</v>
      </c>
      <c r="I31" s="5">
        <v>3</v>
      </c>
      <c r="J31" s="19">
        <f>H31/H33</f>
        <v>0.1</v>
      </c>
      <c r="K31" s="19">
        <f>I31/I33</f>
        <v>0.42857142857142855</v>
      </c>
    </row>
    <row r="32" spans="1:13" x14ac:dyDescent="0.25">
      <c r="G32" s="14" t="s">
        <v>26</v>
      </c>
      <c r="H32" s="5">
        <v>0</v>
      </c>
      <c r="I32" s="5">
        <v>3</v>
      </c>
      <c r="J32" s="19">
        <f>H32/H33</f>
        <v>0</v>
      </c>
      <c r="K32" s="19">
        <f>I32/I33</f>
        <v>0.42857142857142855</v>
      </c>
    </row>
    <row r="33" spans="7:11" x14ac:dyDescent="0.25">
      <c r="G33" s="14" t="s">
        <v>53</v>
      </c>
      <c r="H33" s="5">
        <v>10</v>
      </c>
      <c r="I33" s="5">
        <v>7</v>
      </c>
      <c r="J33" s="22"/>
      <c r="K33" s="22"/>
    </row>
    <row r="34" spans="7:11" x14ac:dyDescent="0.25">
      <c r="J34" s="22"/>
      <c r="K34" s="22"/>
    </row>
    <row r="35" spans="7:11" x14ac:dyDescent="0.25">
      <c r="G35" s="12" t="s">
        <v>60</v>
      </c>
      <c r="H35" s="5" t="s">
        <v>56</v>
      </c>
      <c r="I35" s="5" t="s">
        <v>57</v>
      </c>
      <c r="J35" s="19" t="s">
        <v>58</v>
      </c>
      <c r="K35" s="19" t="s">
        <v>59</v>
      </c>
    </row>
    <row r="36" spans="7:11" x14ac:dyDescent="0.25">
      <c r="G36" s="7" t="s">
        <v>61</v>
      </c>
      <c r="H36" s="5">
        <v>7</v>
      </c>
      <c r="I36" s="5">
        <v>0</v>
      </c>
      <c r="J36" s="19">
        <f>H36/H39</f>
        <v>0.7</v>
      </c>
      <c r="K36" s="19">
        <f>I36/I39</f>
        <v>0</v>
      </c>
    </row>
    <row r="37" spans="7:11" x14ac:dyDescent="0.25">
      <c r="G37" s="7" t="s">
        <v>62</v>
      </c>
      <c r="H37" s="5">
        <v>3</v>
      </c>
      <c r="I37" s="5">
        <v>1</v>
      </c>
      <c r="J37" s="19">
        <f>H37/H39</f>
        <v>0.3</v>
      </c>
      <c r="K37" s="19">
        <f>I37/I39</f>
        <v>0.14285714285714285</v>
      </c>
    </row>
    <row r="38" spans="7:11" x14ac:dyDescent="0.25">
      <c r="G38" s="7" t="s">
        <v>63</v>
      </c>
      <c r="H38" s="5">
        <f>COUNTIF($C$2:$C$18,G38)</f>
        <v>0</v>
      </c>
      <c r="I38" s="5">
        <v>6</v>
      </c>
      <c r="J38" s="19">
        <f>H38/H39</f>
        <v>0</v>
      </c>
      <c r="K38" s="19">
        <f>I38/I39</f>
        <v>0.8571428571428571</v>
      </c>
    </row>
    <row r="39" spans="7:11" x14ac:dyDescent="0.25">
      <c r="G39" s="14" t="s">
        <v>53</v>
      </c>
      <c r="H39" s="5">
        <v>10</v>
      </c>
      <c r="I39" s="5">
        <v>7</v>
      </c>
      <c r="J39" s="22"/>
      <c r="K39" s="22"/>
    </row>
    <row r="40" spans="7:11" x14ac:dyDescent="0.25">
      <c r="J40" s="22"/>
      <c r="K40" s="22"/>
    </row>
    <row r="41" spans="7:11" x14ac:dyDescent="0.25">
      <c r="G41" s="12" t="s">
        <v>32</v>
      </c>
      <c r="H41" s="5" t="s">
        <v>56</v>
      </c>
      <c r="I41" s="5" t="s">
        <v>57</v>
      </c>
      <c r="J41" s="19" t="s">
        <v>58</v>
      </c>
      <c r="K41" s="19" t="s">
        <v>59</v>
      </c>
    </row>
    <row r="42" spans="7:11" x14ac:dyDescent="0.25">
      <c r="G42" s="20" t="s">
        <v>67</v>
      </c>
      <c r="H42" s="21">
        <v>3</v>
      </c>
      <c r="I42" s="5">
        <v>3</v>
      </c>
      <c r="J42" s="19">
        <f>H42/H45</f>
        <v>0.3</v>
      </c>
      <c r="K42" s="19">
        <f>I42/I45</f>
        <v>0.42857142857142855</v>
      </c>
    </row>
    <row r="43" spans="7:11" x14ac:dyDescent="0.25">
      <c r="G43" s="20" t="s">
        <v>65</v>
      </c>
      <c r="H43" s="21">
        <v>5</v>
      </c>
      <c r="I43" s="5">
        <v>4</v>
      </c>
      <c r="J43" s="19">
        <f>H43/H45</f>
        <v>0.5</v>
      </c>
      <c r="K43" s="19">
        <f>I43/I45</f>
        <v>0.5714285714285714</v>
      </c>
    </row>
    <row r="44" spans="7:11" x14ac:dyDescent="0.25">
      <c r="G44" s="20" t="s">
        <v>66</v>
      </c>
      <c r="H44" s="21">
        <v>2</v>
      </c>
      <c r="I44" s="5">
        <v>0</v>
      </c>
      <c r="J44" s="19">
        <f>H44/H45</f>
        <v>0.2</v>
      </c>
      <c r="K44" s="19">
        <f>I44/I45</f>
        <v>0</v>
      </c>
    </row>
    <row r="45" spans="7:11" x14ac:dyDescent="0.25">
      <c r="G45" s="14" t="s">
        <v>53</v>
      </c>
      <c r="H45" s="5">
        <v>10</v>
      </c>
      <c r="I45" s="5">
        <v>7</v>
      </c>
    </row>
    <row r="47" spans="7:11" x14ac:dyDescent="0.25">
      <c r="G47" s="12" t="s">
        <v>68</v>
      </c>
      <c r="H47" s="5" t="s">
        <v>56</v>
      </c>
      <c r="I47" s="5" t="s">
        <v>57</v>
      </c>
      <c r="J47" s="19" t="s">
        <v>58</v>
      </c>
      <c r="K47" s="19" t="s">
        <v>59</v>
      </c>
    </row>
    <row r="48" spans="7:11" x14ac:dyDescent="0.25">
      <c r="G48" s="20" t="s">
        <v>39</v>
      </c>
      <c r="H48" s="21">
        <v>1</v>
      </c>
      <c r="I48" s="5">
        <v>1</v>
      </c>
      <c r="J48" s="19">
        <f>H48/H51</f>
        <v>0.1</v>
      </c>
      <c r="K48" s="19">
        <f>I48/I51</f>
        <v>0.14285714285714285</v>
      </c>
    </row>
    <row r="49" spans="1:11" x14ac:dyDescent="0.25">
      <c r="G49" s="20" t="s">
        <v>40</v>
      </c>
      <c r="H49" s="21">
        <v>7</v>
      </c>
      <c r="I49" s="5">
        <v>1</v>
      </c>
      <c r="J49" s="19">
        <f>H49/H51</f>
        <v>0.7</v>
      </c>
      <c r="K49" s="19">
        <f>I49/I51</f>
        <v>0.14285714285714285</v>
      </c>
    </row>
    <row r="50" spans="1:11" x14ac:dyDescent="0.25">
      <c r="G50" s="20" t="s">
        <v>41</v>
      </c>
      <c r="H50" s="21">
        <v>2</v>
      </c>
      <c r="I50" s="5">
        <v>5</v>
      </c>
      <c r="J50" s="19">
        <f>H50/H51</f>
        <v>0.2</v>
      </c>
      <c r="K50" s="19">
        <f>I50/I51</f>
        <v>0.7142857142857143</v>
      </c>
    </row>
    <row r="51" spans="1:11" x14ac:dyDescent="0.25">
      <c r="G51" s="14" t="s">
        <v>53</v>
      </c>
      <c r="H51" s="5">
        <v>10</v>
      </c>
      <c r="I51" s="5">
        <v>7</v>
      </c>
    </row>
    <row r="53" spans="1:11" x14ac:dyDescent="0.25">
      <c r="G53" s="12" t="s">
        <v>69</v>
      </c>
      <c r="H53" s="5" t="s">
        <v>56</v>
      </c>
      <c r="I53" s="5" t="s">
        <v>57</v>
      </c>
      <c r="J53" s="19" t="s">
        <v>58</v>
      </c>
      <c r="K53" s="19" t="s">
        <v>59</v>
      </c>
    </row>
    <row r="54" spans="1:11" x14ac:dyDescent="0.25">
      <c r="G54" s="20" t="s">
        <v>70</v>
      </c>
      <c r="H54" s="21">
        <v>4</v>
      </c>
      <c r="I54" s="5">
        <v>0</v>
      </c>
      <c r="J54" s="19">
        <f>H54/H57</f>
        <v>0.4</v>
      </c>
      <c r="K54" s="19">
        <f>I54/I57</f>
        <v>0</v>
      </c>
    </row>
    <row r="55" spans="1:11" x14ac:dyDescent="0.25">
      <c r="G55" s="20" t="s">
        <v>71</v>
      </c>
      <c r="H55" s="21">
        <v>4</v>
      </c>
      <c r="I55" s="5">
        <v>0</v>
      </c>
      <c r="J55" s="19">
        <f>H55/H57</f>
        <v>0.4</v>
      </c>
      <c r="K55" s="19">
        <f>I55/I57</f>
        <v>0</v>
      </c>
    </row>
    <row r="56" spans="1:11" x14ac:dyDescent="0.25">
      <c r="G56" s="20" t="s">
        <v>72</v>
      </c>
      <c r="H56" s="21">
        <v>2</v>
      </c>
      <c r="I56" s="5">
        <v>7</v>
      </c>
      <c r="J56" s="19">
        <f>H56/H57</f>
        <v>0.2</v>
      </c>
      <c r="K56" s="19">
        <f>I56/I57</f>
        <v>1</v>
      </c>
    </row>
    <row r="57" spans="1:11" x14ac:dyDescent="0.25">
      <c r="G57" s="14" t="s">
        <v>53</v>
      </c>
      <c r="H57" s="5">
        <v>10</v>
      </c>
      <c r="I57" s="5">
        <v>7</v>
      </c>
    </row>
    <row r="61" spans="1:11" x14ac:dyDescent="0.25">
      <c r="B61" s="41" t="s">
        <v>88</v>
      </c>
      <c r="C61" s="43" t="s">
        <v>86</v>
      </c>
      <c r="D61" s="41" t="s">
        <v>28</v>
      </c>
      <c r="E61" s="43" t="s">
        <v>85</v>
      </c>
      <c r="F61" s="43" t="s">
        <v>85</v>
      </c>
      <c r="G61" s="41" t="s">
        <v>33</v>
      </c>
      <c r="H61" s="41" t="s">
        <v>36</v>
      </c>
    </row>
    <row r="62" spans="1:11" x14ac:dyDescent="0.25">
      <c r="A62" s="16">
        <v>20</v>
      </c>
      <c r="B62" s="41" t="s">
        <v>43</v>
      </c>
      <c r="C62" s="43" t="s">
        <v>85</v>
      </c>
      <c r="D62" s="41" t="s">
        <v>30</v>
      </c>
      <c r="E62" s="43" t="s">
        <v>86</v>
      </c>
      <c r="F62" s="43" t="s">
        <v>87</v>
      </c>
      <c r="G62" s="41" t="s">
        <v>35</v>
      </c>
      <c r="H62" s="41" t="s">
        <v>37</v>
      </c>
    </row>
    <row r="63" spans="1:11" x14ac:dyDescent="0.25">
      <c r="A63" s="50" t="s">
        <v>36</v>
      </c>
      <c r="B63" s="50"/>
      <c r="C63" s="39">
        <f>J31</f>
        <v>0.1</v>
      </c>
      <c r="D63" s="19">
        <f>J38</f>
        <v>0</v>
      </c>
      <c r="E63" s="19">
        <f>J42</f>
        <v>0.3</v>
      </c>
      <c r="F63" s="19">
        <f>J50</f>
        <v>0.2</v>
      </c>
      <c r="G63" s="19">
        <f>J54</f>
        <v>0.4</v>
      </c>
      <c r="H63" s="7">
        <f>C63*D63*E63*F63*G63</f>
        <v>0</v>
      </c>
    </row>
    <row r="64" spans="1:11" x14ac:dyDescent="0.25">
      <c r="A64" s="50" t="s">
        <v>37</v>
      </c>
      <c r="B64" s="50"/>
      <c r="C64" s="39">
        <f>K31</f>
        <v>0.42857142857142855</v>
      </c>
      <c r="D64" s="19">
        <f>K38</f>
        <v>0.8571428571428571</v>
      </c>
      <c r="E64" s="19">
        <f>K42</f>
        <v>0.42857142857142855</v>
      </c>
      <c r="F64" s="19">
        <f>K50</f>
        <v>0.7142857142857143</v>
      </c>
      <c r="G64" s="19">
        <f>K54</f>
        <v>0</v>
      </c>
      <c r="H64" s="7">
        <f>C64*D64*E64*F64*G64</f>
        <v>0</v>
      </c>
    </row>
  </sheetData>
  <mergeCells count="16">
    <mergeCell ref="J2:K2"/>
    <mergeCell ref="J3:K3"/>
    <mergeCell ref="J4:K4"/>
    <mergeCell ref="J12:K12"/>
    <mergeCell ref="J13:K13"/>
    <mergeCell ref="J7:K7"/>
    <mergeCell ref="J8:K8"/>
    <mergeCell ref="J9:K9"/>
    <mergeCell ref="A63:B63"/>
    <mergeCell ref="A64:B64"/>
    <mergeCell ref="G23:J23"/>
    <mergeCell ref="G28:J28"/>
    <mergeCell ref="J14:K14"/>
    <mergeCell ref="J17:K17"/>
    <mergeCell ref="J18:K18"/>
    <mergeCell ref="J19:K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zoomScale="85" zoomScaleNormal="85" workbookViewId="0">
      <selection activeCell="D5" sqref="D5"/>
    </sheetView>
  </sheetViews>
  <sheetFormatPr defaultRowHeight="15" x14ac:dyDescent="0.25"/>
  <cols>
    <col min="2" max="2" width="19.7109375" style="1" customWidth="1"/>
    <col min="3" max="3" width="19.42578125" customWidth="1"/>
    <col min="4" max="4" width="19.7109375" style="1" customWidth="1"/>
    <col min="5" max="5" width="17.5703125" customWidth="1"/>
    <col min="6" max="6" width="13.28515625" customWidth="1"/>
    <col min="7" max="7" width="11.5703125" customWidth="1"/>
    <col min="8" max="8" width="16.28515625" customWidth="1"/>
    <col min="9" max="9" width="19" customWidth="1"/>
    <col min="10" max="10" width="16.28515625" customWidth="1"/>
  </cols>
  <sheetData>
    <row r="1" spans="1:10" ht="29.25" customHeight="1" x14ac:dyDescent="0.25">
      <c r="A1" s="45" t="s">
        <v>148</v>
      </c>
      <c r="B1" s="45" t="s">
        <v>147</v>
      </c>
      <c r="C1" s="45" t="s">
        <v>1</v>
      </c>
      <c r="D1" s="45" t="s">
        <v>153</v>
      </c>
      <c r="E1" s="46" t="s">
        <v>2</v>
      </c>
      <c r="F1" s="46" t="s">
        <v>3</v>
      </c>
      <c r="G1" s="45" t="s">
        <v>32</v>
      </c>
      <c r="H1" s="46" t="s">
        <v>4</v>
      </c>
      <c r="I1" s="46" t="s">
        <v>5</v>
      </c>
      <c r="J1" s="45" t="s">
        <v>44</v>
      </c>
    </row>
    <row r="2" spans="1:10" x14ac:dyDescent="0.25">
      <c r="A2" s="5">
        <v>1000</v>
      </c>
      <c r="B2" s="5">
        <v>170602054</v>
      </c>
      <c r="C2" s="7" t="s">
        <v>6</v>
      </c>
      <c r="D2" s="5" t="s">
        <v>154</v>
      </c>
      <c r="E2" s="7" t="s">
        <v>23</v>
      </c>
      <c r="F2" s="7" t="s">
        <v>28</v>
      </c>
      <c r="G2" s="41" t="s">
        <v>152</v>
      </c>
      <c r="H2" s="42" t="s">
        <v>91</v>
      </c>
      <c r="I2" s="14" t="s">
        <v>33</v>
      </c>
      <c r="J2" s="14" t="s">
        <v>36</v>
      </c>
    </row>
    <row r="3" spans="1:10" x14ac:dyDescent="0.25">
      <c r="A3" s="5">
        <v>1001</v>
      </c>
      <c r="B3" s="5">
        <v>170602055</v>
      </c>
      <c r="C3" s="7" t="s">
        <v>7</v>
      </c>
      <c r="D3" s="5" t="s">
        <v>154</v>
      </c>
      <c r="E3" s="7" t="s">
        <v>25</v>
      </c>
      <c r="F3" s="7" t="s">
        <v>29</v>
      </c>
      <c r="G3" s="41" t="s">
        <v>151</v>
      </c>
      <c r="H3" s="41" t="s">
        <v>90</v>
      </c>
      <c r="I3" s="14" t="s">
        <v>33</v>
      </c>
      <c r="J3" s="14" t="s">
        <v>37</v>
      </c>
    </row>
    <row r="4" spans="1:10" x14ac:dyDescent="0.25">
      <c r="A4" s="5">
        <v>1002</v>
      </c>
      <c r="B4" s="5">
        <v>170602056</v>
      </c>
      <c r="C4" s="7" t="s">
        <v>8</v>
      </c>
      <c r="D4" s="5" t="s">
        <v>154</v>
      </c>
      <c r="E4" s="7" t="s">
        <v>26</v>
      </c>
      <c r="F4" s="7" t="s">
        <v>30</v>
      </c>
      <c r="G4" s="41" t="s">
        <v>152</v>
      </c>
      <c r="H4" s="41" t="s">
        <v>89</v>
      </c>
      <c r="I4" s="14" t="s">
        <v>33</v>
      </c>
      <c r="J4" s="14" t="s">
        <v>37</v>
      </c>
    </row>
    <row r="5" spans="1:10" x14ac:dyDescent="0.25">
      <c r="A5" s="5">
        <v>1003</v>
      </c>
      <c r="B5" s="5">
        <v>170602057</v>
      </c>
      <c r="C5" s="7" t="s">
        <v>9</v>
      </c>
      <c r="D5" s="5" t="s">
        <v>154</v>
      </c>
      <c r="E5" s="7" t="s">
        <v>25</v>
      </c>
      <c r="F5" s="7" t="s">
        <v>30</v>
      </c>
      <c r="G5" s="41" t="s">
        <v>149</v>
      </c>
      <c r="H5" s="41" t="s">
        <v>89</v>
      </c>
      <c r="I5" s="14" t="s">
        <v>33</v>
      </c>
      <c r="J5" s="14" t="s">
        <v>37</v>
      </c>
    </row>
    <row r="6" spans="1:10" x14ac:dyDescent="0.25">
      <c r="A6" s="5">
        <v>1004</v>
      </c>
      <c r="B6" s="5">
        <v>170602058</v>
      </c>
      <c r="C6" s="7" t="s">
        <v>116</v>
      </c>
      <c r="D6" s="5" t="s">
        <v>154</v>
      </c>
      <c r="E6" s="7" t="s">
        <v>24</v>
      </c>
      <c r="F6" s="7" t="s">
        <v>28</v>
      </c>
      <c r="G6" s="41" t="s">
        <v>152</v>
      </c>
      <c r="H6" s="41" t="s">
        <v>90</v>
      </c>
      <c r="I6" s="14" t="s">
        <v>34</v>
      </c>
      <c r="J6" s="14" t="s">
        <v>36</v>
      </c>
    </row>
    <row r="7" spans="1:10" x14ac:dyDescent="0.25">
      <c r="A7" s="5">
        <v>1005</v>
      </c>
      <c r="B7" s="5">
        <v>170602059</v>
      </c>
      <c r="C7" s="7" t="s">
        <v>117</v>
      </c>
      <c r="D7" s="5" t="s">
        <v>154</v>
      </c>
      <c r="E7" s="7" t="s">
        <v>23</v>
      </c>
      <c r="F7" s="7" t="s">
        <v>28</v>
      </c>
      <c r="G7" s="41" t="s">
        <v>151</v>
      </c>
      <c r="H7" s="41" t="s">
        <v>91</v>
      </c>
      <c r="I7" s="14" t="s">
        <v>34</v>
      </c>
      <c r="J7" s="14" t="s">
        <v>36</v>
      </c>
    </row>
    <row r="8" spans="1:10" x14ac:dyDescent="0.25">
      <c r="A8" s="5">
        <v>1006</v>
      </c>
      <c r="B8" s="5">
        <v>170602060</v>
      </c>
      <c r="C8" s="7" t="s">
        <v>12</v>
      </c>
      <c r="D8" s="5" t="s">
        <v>154</v>
      </c>
      <c r="E8" s="7" t="s">
        <v>25</v>
      </c>
      <c r="F8" s="7" t="s">
        <v>29</v>
      </c>
      <c r="G8" s="41" t="s">
        <v>150</v>
      </c>
      <c r="H8" s="41" t="s">
        <v>90</v>
      </c>
      <c r="I8" s="14" t="s">
        <v>35</v>
      </c>
      <c r="J8" s="14" t="s">
        <v>36</v>
      </c>
    </row>
    <row r="9" spans="1:10" x14ac:dyDescent="0.25">
      <c r="A9" s="5">
        <v>1007</v>
      </c>
      <c r="B9" s="5">
        <v>170602061</v>
      </c>
      <c r="C9" s="7" t="s">
        <v>13</v>
      </c>
      <c r="D9" s="5" t="s">
        <v>154</v>
      </c>
      <c r="E9" s="7" t="s">
        <v>25</v>
      </c>
      <c r="F9" s="7" t="s">
        <v>30</v>
      </c>
      <c r="G9" s="41" t="s">
        <v>152</v>
      </c>
      <c r="H9" s="41" t="s">
        <v>89</v>
      </c>
      <c r="I9" s="14" t="s">
        <v>33</v>
      </c>
      <c r="J9" s="14" t="s">
        <v>37</v>
      </c>
    </row>
    <row r="10" spans="1:10" x14ac:dyDescent="0.25">
      <c r="A10" s="5">
        <v>1008</v>
      </c>
      <c r="B10" s="5">
        <v>170602062</v>
      </c>
      <c r="C10" s="7" t="s">
        <v>14</v>
      </c>
      <c r="D10" s="5" t="s">
        <v>154</v>
      </c>
      <c r="E10" s="7" t="s">
        <v>25</v>
      </c>
      <c r="F10" s="7" t="s">
        <v>30</v>
      </c>
      <c r="G10" s="41" t="s">
        <v>152</v>
      </c>
      <c r="H10" s="41" t="s">
        <v>89</v>
      </c>
      <c r="I10" s="14" t="s">
        <v>33</v>
      </c>
      <c r="J10" s="14" t="s">
        <v>37</v>
      </c>
    </row>
    <row r="11" spans="1:10" x14ac:dyDescent="0.25">
      <c r="A11" s="5">
        <v>1009</v>
      </c>
      <c r="B11" s="5">
        <v>170602063</v>
      </c>
      <c r="C11" s="7" t="s">
        <v>15</v>
      </c>
      <c r="D11" s="5" t="s">
        <v>154</v>
      </c>
      <c r="E11" s="7" t="s">
        <v>23</v>
      </c>
      <c r="F11" s="7" t="s">
        <v>28</v>
      </c>
      <c r="G11" s="41" t="s">
        <v>152</v>
      </c>
      <c r="H11" s="41" t="s">
        <v>90</v>
      </c>
      <c r="I11" s="14" t="s">
        <v>34</v>
      </c>
      <c r="J11" s="14" t="s">
        <v>36</v>
      </c>
    </row>
    <row r="12" spans="1:10" x14ac:dyDescent="0.25">
      <c r="A12" s="5">
        <v>1010</v>
      </c>
      <c r="B12" s="5">
        <v>170602064</v>
      </c>
      <c r="C12" s="7" t="s">
        <v>16</v>
      </c>
      <c r="D12" s="5" t="s">
        <v>154</v>
      </c>
      <c r="E12" s="7" t="s">
        <v>23</v>
      </c>
      <c r="F12" s="7" t="s">
        <v>28</v>
      </c>
      <c r="G12" s="41" t="s">
        <v>150</v>
      </c>
      <c r="H12" s="41" t="s">
        <v>91</v>
      </c>
      <c r="I12" s="14" t="s">
        <v>35</v>
      </c>
      <c r="J12" s="14" t="s">
        <v>36</v>
      </c>
    </row>
    <row r="13" spans="1:10" x14ac:dyDescent="0.25">
      <c r="A13" s="5">
        <v>1011</v>
      </c>
      <c r="B13" s="5">
        <v>170602065</v>
      </c>
      <c r="C13" s="7" t="s">
        <v>17</v>
      </c>
      <c r="D13" s="5" t="s">
        <v>154</v>
      </c>
      <c r="E13" s="7" t="s">
        <v>25</v>
      </c>
      <c r="F13" s="7" t="s">
        <v>29</v>
      </c>
      <c r="G13" s="41" t="s">
        <v>151</v>
      </c>
      <c r="H13" s="41" t="s">
        <v>90</v>
      </c>
      <c r="I13" s="14" t="s">
        <v>34</v>
      </c>
      <c r="J13" s="14" t="s">
        <v>36</v>
      </c>
    </row>
    <row r="14" spans="1:10" x14ac:dyDescent="0.25">
      <c r="A14" s="5">
        <v>1012</v>
      </c>
      <c r="B14" s="5">
        <v>170602066</v>
      </c>
      <c r="C14" s="7" t="s">
        <v>18</v>
      </c>
      <c r="D14" s="5" t="s">
        <v>154</v>
      </c>
      <c r="E14" s="7" t="s">
        <v>24</v>
      </c>
      <c r="F14" s="7" t="s">
        <v>28</v>
      </c>
      <c r="G14" s="41" t="s">
        <v>152</v>
      </c>
      <c r="H14" s="41" t="s">
        <v>91</v>
      </c>
      <c r="I14" s="14" t="s">
        <v>35</v>
      </c>
      <c r="J14" s="14" t="s">
        <v>36</v>
      </c>
    </row>
    <row r="15" spans="1:10" x14ac:dyDescent="0.25">
      <c r="A15" s="5">
        <v>1013</v>
      </c>
      <c r="B15" s="5">
        <v>170602067</v>
      </c>
      <c r="C15" s="7" t="s">
        <v>19</v>
      </c>
      <c r="D15" s="5" t="s">
        <v>154</v>
      </c>
      <c r="E15" s="7" t="s">
        <v>25</v>
      </c>
      <c r="F15" s="7" t="s">
        <v>30</v>
      </c>
      <c r="G15" s="41" t="s">
        <v>151</v>
      </c>
      <c r="H15" s="41" t="s">
        <v>89</v>
      </c>
      <c r="I15" s="14" t="s">
        <v>33</v>
      </c>
      <c r="J15" s="14" t="s">
        <v>37</v>
      </c>
    </row>
    <row r="16" spans="1:10" x14ac:dyDescent="0.25">
      <c r="A16" s="5">
        <v>1014</v>
      </c>
      <c r="B16" s="5">
        <v>170602068</v>
      </c>
      <c r="C16" s="7" t="s">
        <v>20</v>
      </c>
      <c r="D16" s="5" t="s">
        <v>154</v>
      </c>
      <c r="E16" s="7" t="s">
        <v>25</v>
      </c>
      <c r="F16" s="7" t="s">
        <v>30</v>
      </c>
      <c r="G16" s="41" t="s">
        <v>152</v>
      </c>
      <c r="H16" s="41" t="s">
        <v>90</v>
      </c>
      <c r="I16" s="14" t="s">
        <v>33</v>
      </c>
      <c r="J16" s="14" t="s">
        <v>37</v>
      </c>
    </row>
    <row r="17" spans="1:10" x14ac:dyDescent="0.25">
      <c r="A17" s="5">
        <v>1015</v>
      </c>
      <c r="B17" s="5">
        <v>170602069</v>
      </c>
      <c r="C17" s="7" t="s">
        <v>21</v>
      </c>
      <c r="D17" s="5" t="s">
        <v>154</v>
      </c>
      <c r="E17" s="7" t="s">
        <v>24</v>
      </c>
      <c r="F17" s="7" t="s">
        <v>29</v>
      </c>
      <c r="G17" s="41" t="s">
        <v>152</v>
      </c>
      <c r="H17" s="41" t="s">
        <v>90</v>
      </c>
      <c r="I17" s="14" t="s">
        <v>35</v>
      </c>
      <c r="J17" s="14" t="s">
        <v>36</v>
      </c>
    </row>
    <row r="18" spans="1:10" x14ac:dyDescent="0.25">
      <c r="A18" s="5">
        <v>1016</v>
      </c>
      <c r="B18" s="5">
        <v>170602070</v>
      </c>
      <c r="C18" s="7" t="s">
        <v>22</v>
      </c>
      <c r="D18" s="5" t="s">
        <v>154</v>
      </c>
      <c r="E18" s="7" t="s">
        <v>24</v>
      </c>
      <c r="F18" s="7" t="s">
        <v>28</v>
      </c>
      <c r="G18" s="41" t="s">
        <v>150</v>
      </c>
      <c r="H18" s="41" t="s">
        <v>90</v>
      </c>
      <c r="I18" s="14" t="s">
        <v>33</v>
      </c>
      <c r="J18" s="14" t="s">
        <v>36</v>
      </c>
    </row>
    <row r="19" spans="1:10" x14ac:dyDescent="0.25">
      <c r="A19" s="5">
        <v>1017</v>
      </c>
      <c r="B19" s="5">
        <v>170602071</v>
      </c>
      <c r="C19" s="7" t="s">
        <v>43</v>
      </c>
      <c r="D19" s="5" t="s">
        <v>154</v>
      </c>
      <c r="E19" s="7" t="s">
        <v>25</v>
      </c>
      <c r="F19" s="7" t="s">
        <v>30</v>
      </c>
      <c r="G19" s="41" t="s">
        <v>151</v>
      </c>
      <c r="H19" s="41" t="s">
        <v>90</v>
      </c>
      <c r="I19" s="14" t="s">
        <v>34</v>
      </c>
      <c r="J19" s="14" t="s">
        <v>37</v>
      </c>
    </row>
    <row r="20" spans="1:10" x14ac:dyDescent="0.25">
      <c r="A20" s="5">
        <v>1018</v>
      </c>
      <c r="B20" s="5">
        <v>170602072</v>
      </c>
      <c r="C20" s="14" t="s">
        <v>92</v>
      </c>
      <c r="D20" s="5" t="s">
        <v>154</v>
      </c>
      <c r="E20" s="7" t="s">
        <v>25</v>
      </c>
      <c r="F20" s="14" t="s">
        <v>29</v>
      </c>
      <c r="G20" s="14" t="s">
        <v>151</v>
      </c>
      <c r="H20" s="41" t="s">
        <v>91</v>
      </c>
      <c r="I20" s="14" t="s">
        <v>33</v>
      </c>
      <c r="J20" s="14" t="s">
        <v>37</v>
      </c>
    </row>
    <row r="21" spans="1:10" x14ac:dyDescent="0.25">
      <c r="A21" s="5">
        <v>1019</v>
      </c>
      <c r="B21" s="5">
        <v>170602073</v>
      </c>
      <c r="C21" s="7" t="s">
        <v>95</v>
      </c>
      <c r="D21" s="5" t="s">
        <v>154</v>
      </c>
      <c r="E21" s="7" t="s">
        <v>23</v>
      </c>
      <c r="F21" s="7" t="s">
        <v>28</v>
      </c>
      <c r="G21" s="41" t="s">
        <v>152</v>
      </c>
      <c r="H21" s="41" t="s">
        <v>91</v>
      </c>
      <c r="I21" s="14" t="s">
        <v>35</v>
      </c>
      <c r="J21" s="14" t="s">
        <v>36</v>
      </c>
    </row>
    <row r="22" spans="1:10" x14ac:dyDescent="0.25">
      <c r="A22" s="5">
        <v>1020</v>
      </c>
      <c r="B22" s="5">
        <v>170602074</v>
      </c>
      <c r="C22" s="7" t="s">
        <v>96</v>
      </c>
      <c r="D22" s="5" t="s">
        <v>154</v>
      </c>
      <c r="E22" s="7" t="s">
        <v>24</v>
      </c>
      <c r="F22" s="7" t="s">
        <v>28</v>
      </c>
      <c r="G22" s="41" t="s">
        <v>150</v>
      </c>
      <c r="H22" s="41" t="s">
        <v>90</v>
      </c>
      <c r="I22" s="14" t="s">
        <v>33</v>
      </c>
      <c r="J22" s="14" t="s">
        <v>36</v>
      </c>
    </row>
    <row r="23" spans="1:10" x14ac:dyDescent="0.25">
      <c r="A23" s="5">
        <v>1021</v>
      </c>
      <c r="B23" s="5">
        <v>170602075</v>
      </c>
      <c r="C23" s="7" t="s">
        <v>97</v>
      </c>
      <c r="D23" s="5" t="s">
        <v>154</v>
      </c>
      <c r="E23" s="7" t="s">
        <v>25</v>
      </c>
      <c r="F23" s="7" t="s">
        <v>29</v>
      </c>
      <c r="G23" s="41" t="s">
        <v>151</v>
      </c>
      <c r="H23" s="41" t="s">
        <v>90</v>
      </c>
      <c r="I23" s="14" t="s">
        <v>34</v>
      </c>
      <c r="J23" s="14" t="s">
        <v>36</v>
      </c>
    </row>
    <row r="24" spans="1:10" x14ac:dyDescent="0.25">
      <c r="A24" s="5">
        <v>1022</v>
      </c>
      <c r="B24" s="5">
        <v>170602076</v>
      </c>
      <c r="C24" s="14" t="s">
        <v>98</v>
      </c>
      <c r="D24" s="5" t="s">
        <v>154</v>
      </c>
      <c r="E24" s="7" t="s">
        <v>26</v>
      </c>
      <c r="F24" s="14" t="s">
        <v>30</v>
      </c>
      <c r="G24" s="14" t="s">
        <v>151</v>
      </c>
      <c r="H24" s="41" t="s">
        <v>91</v>
      </c>
      <c r="I24" s="14" t="s">
        <v>33</v>
      </c>
      <c r="J24" s="14" t="s">
        <v>37</v>
      </c>
    </row>
    <row r="25" spans="1:10" x14ac:dyDescent="0.25">
      <c r="A25" s="5">
        <v>1023</v>
      </c>
      <c r="B25" s="5">
        <v>170602077</v>
      </c>
      <c r="C25" s="14" t="s">
        <v>99</v>
      </c>
      <c r="D25" s="5" t="s">
        <v>154</v>
      </c>
      <c r="E25" s="14" t="s">
        <v>24</v>
      </c>
      <c r="F25" s="14" t="s">
        <v>29</v>
      </c>
      <c r="G25" s="41" t="s">
        <v>152</v>
      </c>
      <c r="H25" s="41" t="s">
        <v>89</v>
      </c>
      <c r="I25" s="14" t="s">
        <v>33</v>
      </c>
      <c r="J25" s="48" t="s">
        <v>36</v>
      </c>
    </row>
    <row r="26" spans="1:10" x14ac:dyDescent="0.25">
      <c r="A26" s="5">
        <v>1024</v>
      </c>
      <c r="B26" s="5">
        <v>170602078</v>
      </c>
      <c r="C26" s="14" t="s">
        <v>100</v>
      </c>
      <c r="D26" s="5" t="s">
        <v>154</v>
      </c>
      <c r="E26" s="14" t="s">
        <v>26</v>
      </c>
      <c r="F26" s="14" t="s">
        <v>30</v>
      </c>
      <c r="G26" s="41" t="s">
        <v>151</v>
      </c>
      <c r="H26" s="41" t="s">
        <v>89</v>
      </c>
      <c r="I26" s="14" t="s">
        <v>33</v>
      </c>
      <c r="J26" s="14" t="s">
        <v>37</v>
      </c>
    </row>
    <row r="27" spans="1:10" x14ac:dyDescent="0.25">
      <c r="A27" s="5">
        <v>1025</v>
      </c>
      <c r="B27" s="5">
        <v>170602079</v>
      </c>
      <c r="C27" s="14" t="s">
        <v>101</v>
      </c>
      <c r="D27" s="5" t="s">
        <v>154</v>
      </c>
      <c r="E27" s="14" t="s">
        <v>23</v>
      </c>
      <c r="F27" s="14" t="s">
        <v>28</v>
      </c>
      <c r="G27" s="41" t="s">
        <v>151</v>
      </c>
      <c r="H27" s="41" t="s">
        <v>91</v>
      </c>
      <c r="I27" s="14" t="s">
        <v>35</v>
      </c>
      <c r="J27" s="14" t="s">
        <v>36</v>
      </c>
    </row>
    <row r="28" spans="1:10" x14ac:dyDescent="0.25">
      <c r="A28" s="5">
        <v>1026</v>
      </c>
      <c r="B28" s="5">
        <v>170602080</v>
      </c>
      <c r="C28" s="14" t="s">
        <v>102</v>
      </c>
      <c r="D28" s="5" t="s">
        <v>154</v>
      </c>
      <c r="E28" s="14" t="s">
        <v>23</v>
      </c>
      <c r="F28" s="14" t="s">
        <v>28</v>
      </c>
      <c r="G28" s="41" t="s">
        <v>152</v>
      </c>
      <c r="H28" s="41" t="s">
        <v>90</v>
      </c>
      <c r="I28" s="14" t="s">
        <v>33</v>
      </c>
      <c r="J28" s="14" t="s">
        <v>36</v>
      </c>
    </row>
    <row r="29" spans="1:10" x14ac:dyDescent="0.25">
      <c r="A29" s="5">
        <v>1027</v>
      </c>
      <c r="B29" s="5">
        <v>170602081</v>
      </c>
      <c r="C29" s="7" t="s">
        <v>103</v>
      </c>
      <c r="D29" s="5" t="s">
        <v>154</v>
      </c>
      <c r="E29" s="7" t="s">
        <v>25</v>
      </c>
      <c r="F29" s="7" t="s">
        <v>30</v>
      </c>
      <c r="G29" s="14" t="s">
        <v>151</v>
      </c>
      <c r="H29" s="14" t="s">
        <v>90</v>
      </c>
      <c r="I29" s="14" t="s">
        <v>33</v>
      </c>
      <c r="J29" s="14" t="s">
        <v>37</v>
      </c>
    </row>
    <row r="30" spans="1:10" x14ac:dyDescent="0.25">
      <c r="A30" s="5">
        <v>1028</v>
      </c>
      <c r="B30" s="5">
        <v>170602082</v>
      </c>
      <c r="C30" s="7" t="s">
        <v>104</v>
      </c>
      <c r="D30" s="5" t="s">
        <v>154</v>
      </c>
      <c r="E30" s="7" t="s">
        <v>24</v>
      </c>
      <c r="F30" s="7" t="s">
        <v>29</v>
      </c>
      <c r="G30" s="14" t="s">
        <v>151</v>
      </c>
      <c r="H30" s="14" t="s">
        <v>91</v>
      </c>
      <c r="I30" s="14" t="s">
        <v>35</v>
      </c>
      <c r="J30" s="14" t="s">
        <v>36</v>
      </c>
    </row>
    <row r="31" spans="1:10" x14ac:dyDescent="0.25">
      <c r="A31" s="5">
        <v>1029</v>
      </c>
      <c r="B31" s="5">
        <v>170602083</v>
      </c>
      <c r="C31" s="7" t="s">
        <v>105</v>
      </c>
      <c r="D31" s="5" t="s">
        <v>154</v>
      </c>
      <c r="E31" s="7" t="s">
        <v>26</v>
      </c>
      <c r="F31" s="7" t="s">
        <v>30</v>
      </c>
      <c r="G31" s="14" t="s">
        <v>150</v>
      </c>
      <c r="H31" s="14" t="s">
        <v>89</v>
      </c>
      <c r="I31" s="14" t="s">
        <v>33</v>
      </c>
      <c r="J31" s="14" t="s">
        <v>37</v>
      </c>
    </row>
    <row r="32" spans="1:10" x14ac:dyDescent="0.25">
      <c r="A32" s="5">
        <v>1030</v>
      </c>
      <c r="B32" s="5">
        <v>170602084</v>
      </c>
      <c r="C32" s="7" t="s">
        <v>106</v>
      </c>
      <c r="D32" s="5" t="s">
        <v>154</v>
      </c>
      <c r="E32" s="7" t="s">
        <v>25</v>
      </c>
      <c r="F32" s="7" t="s">
        <v>29</v>
      </c>
      <c r="G32" s="14" t="s">
        <v>151</v>
      </c>
      <c r="H32" s="14" t="s">
        <v>91</v>
      </c>
      <c r="I32" s="14" t="s">
        <v>33</v>
      </c>
      <c r="J32" s="14" t="s">
        <v>37</v>
      </c>
    </row>
    <row r="33" spans="1:10" x14ac:dyDescent="0.25">
      <c r="A33" s="5">
        <v>1031</v>
      </c>
      <c r="B33" s="5">
        <v>170602085</v>
      </c>
      <c r="C33" s="7" t="s">
        <v>113</v>
      </c>
      <c r="D33" s="5" t="s">
        <v>154</v>
      </c>
      <c r="E33" s="7" t="s">
        <v>25</v>
      </c>
      <c r="F33" s="7" t="s">
        <v>30</v>
      </c>
      <c r="G33" s="14" t="s">
        <v>152</v>
      </c>
      <c r="H33" s="14" t="s">
        <v>89</v>
      </c>
      <c r="I33" s="14" t="s">
        <v>33</v>
      </c>
      <c r="J33" s="14" t="s">
        <v>37</v>
      </c>
    </row>
    <row r="34" spans="1:10" x14ac:dyDescent="0.25">
      <c r="A34" s="5">
        <v>1032</v>
      </c>
      <c r="B34" s="5">
        <v>170602086</v>
      </c>
      <c r="C34" s="7" t="s">
        <v>114</v>
      </c>
      <c r="D34" s="5" t="s">
        <v>154</v>
      </c>
      <c r="E34" s="7" t="s">
        <v>24</v>
      </c>
      <c r="F34" s="7" t="s">
        <v>28</v>
      </c>
      <c r="G34" s="14" t="s">
        <v>150</v>
      </c>
      <c r="H34" s="14" t="s">
        <v>90</v>
      </c>
      <c r="I34" s="14" t="s">
        <v>33</v>
      </c>
      <c r="J34" s="14" t="s">
        <v>36</v>
      </c>
    </row>
    <row r="35" spans="1:10" x14ac:dyDescent="0.25">
      <c r="A35" s="5">
        <v>1033</v>
      </c>
      <c r="B35" s="5">
        <v>170602087</v>
      </c>
      <c r="C35" s="7" t="s">
        <v>115</v>
      </c>
      <c r="D35" s="5" t="s">
        <v>154</v>
      </c>
      <c r="E35" s="7" t="s">
        <v>26</v>
      </c>
      <c r="F35" s="7" t="s">
        <v>30</v>
      </c>
      <c r="G35" s="14" t="s">
        <v>151</v>
      </c>
      <c r="H35" s="14" t="s">
        <v>90</v>
      </c>
      <c r="I35" s="14" t="s">
        <v>33</v>
      </c>
      <c r="J35" s="14" t="s">
        <v>37</v>
      </c>
    </row>
    <row r="36" spans="1:10" s="24" customFormat="1" x14ac:dyDescent="0.25">
      <c r="A36" s="5">
        <v>1034</v>
      </c>
      <c r="B36" s="5">
        <v>170602088</v>
      </c>
      <c r="C36" s="14" t="s">
        <v>107</v>
      </c>
      <c r="D36" s="5" t="s">
        <v>154</v>
      </c>
      <c r="E36" s="14" t="s">
        <v>23</v>
      </c>
      <c r="F36" s="14" t="s">
        <v>29</v>
      </c>
      <c r="G36" s="14" t="s">
        <v>151</v>
      </c>
      <c r="H36" s="14" t="s">
        <v>91</v>
      </c>
      <c r="I36" s="14" t="s">
        <v>33</v>
      </c>
      <c r="J36" s="14" t="s">
        <v>37</v>
      </c>
    </row>
    <row r="37" spans="1:10" x14ac:dyDescent="0.25">
      <c r="A37" s="5">
        <v>1035</v>
      </c>
      <c r="B37" s="5">
        <v>170602089</v>
      </c>
      <c r="C37" s="7" t="s">
        <v>108</v>
      </c>
      <c r="D37" s="5" t="s">
        <v>154</v>
      </c>
      <c r="E37" s="7" t="s">
        <v>24</v>
      </c>
      <c r="F37" s="7" t="s">
        <v>29</v>
      </c>
      <c r="G37" s="14" t="s">
        <v>150</v>
      </c>
      <c r="H37" s="14" t="s">
        <v>89</v>
      </c>
      <c r="I37" s="14" t="s">
        <v>33</v>
      </c>
      <c r="J37" s="48" t="s">
        <v>36</v>
      </c>
    </row>
    <row r="38" spans="1:10" x14ac:dyDescent="0.25">
      <c r="A38" s="5">
        <v>1036</v>
      </c>
      <c r="B38" s="5">
        <v>170602090</v>
      </c>
      <c r="C38" s="7" t="s">
        <v>109</v>
      </c>
      <c r="D38" s="5" t="s">
        <v>154</v>
      </c>
      <c r="E38" s="7" t="s">
        <v>25</v>
      </c>
      <c r="F38" s="7" t="s">
        <v>30</v>
      </c>
      <c r="G38" s="14" t="s">
        <v>152</v>
      </c>
      <c r="H38" s="14" t="s">
        <v>89</v>
      </c>
      <c r="I38" s="14" t="s">
        <v>33</v>
      </c>
      <c r="J38" s="14" t="s">
        <v>37</v>
      </c>
    </row>
    <row r="39" spans="1:10" x14ac:dyDescent="0.25">
      <c r="A39" s="5">
        <v>1037</v>
      </c>
      <c r="B39" s="5">
        <v>170602091</v>
      </c>
      <c r="C39" s="7" t="s">
        <v>110</v>
      </c>
      <c r="D39" s="5" t="s">
        <v>154</v>
      </c>
      <c r="E39" s="7" t="s">
        <v>23</v>
      </c>
      <c r="F39" s="7" t="s">
        <v>28</v>
      </c>
      <c r="G39" s="14" t="s">
        <v>150</v>
      </c>
      <c r="H39" s="14" t="s">
        <v>89</v>
      </c>
      <c r="I39" s="14" t="s">
        <v>33</v>
      </c>
      <c r="J39" s="48" t="s">
        <v>36</v>
      </c>
    </row>
    <row r="40" spans="1:10" x14ac:dyDescent="0.25">
      <c r="A40" s="5">
        <v>1038</v>
      </c>
      <c r="B40" s="5">
        <v>170602092</v>
      </c>
      <c r="C40" s="7" t="s">
        <v>111</v>
      </c>
      <c r="D40" s="5" t="s">
        <v>154</v>
      </c>
      <c r="E40" s="7" t="s">
        <v>24</v>
      </c>
      <c r="F40" s="7" t="s">
        <v>29</v>
      </c>
      <c r="G40" s="14" t="s">
        <v>152</v>
      </c>
      <c r="H40" s="14" t="s">
        <v>89</v>
      </c>
      <c r="I40" s="14" t="s">
        <v>35</v>
      </c>
      <c r="J40" s="48" t="s">
        <v>36</v>
      </c>
    </row>
    <row r="41" spans="1:10" x14ac:dyDescent="0.25">
      <c r="A41" s="5">
        <v>1039</v>
      </c>
      <c r="B41" s="5">
        <v>170602093</v>
      </c>
      <c r="C41" s="7" t="s">
        <v>112</v>
      </c>
      <c r="D41" s="5" t="s">
        <v>154</v>
      </c>
      <c r="E41" s="7" t="s">
        <v>23</v>
      </c>
      <c r="F41" s="7" t="s">
        <v>28</v>
      </c>
      <c r="G41" s="14" t="s">
        <v>150</v>
      </c>
      <c r="H41" s="14" t="s">
        <v>90</v>
      </c>
      <c r="I41" s="14" t="s">
        <v>35</v>
      </c>
      <c r="J41" s="14" t="s">
        <v>36</v>
      </c>
    </row>
    <row r="42" spans="1:10" x14ac:dyDescent="0.25">
      <c r="A42" s="5">
        <v>1040</v>
      </c>
      <c r="B42" s="5">
        <v>170602094</v>
      </c>
      <c r="C42" s="14" t="s">
        <v>118</v>
      </c>
      <c r="D42" s="5" t="s">
        <v>154</v>
      </c>
      <c r="E42" s="7" t="s">
        <v>23</v>
      </c>
      <c r="F42" s="7" t="s">
        <v>28</v>
      </c>
      <c r="G42" s="41" t="s">
        <v>152</v>
      </c>
      <c r="H42" s="42" t="s">
        <v>91</v>
      </c>
      <c r="I42" s="14" t="s">
        <v>33</v>
      </c>
      <c r="J42" s="14" t="s">
        <v>36</v>
      </c>
    </row>
    <row r="43" spans="1:10" x14ac:dyDescent="0.25">
      <c r="A43" s="5">
        <v>1041</v>
      </c>
      <c r="B43" s="5">
        <v>170602095</v>
      </c>
      <c r="C43" s="14" t="s">
        <v>119</v>
      </c>
      <c r="D43" s="5" t="s">
        <v>154</v>
      </c>
      <c r="E43" s="7" t="s">
        <v>25</v>
      </c>
      <c r="F43" s="7" t="s">
        <v>29</v>
      </c>
      <c r="G43" s="41" t="s">
        <v>151</v>
      </c>
      <c r="H43" s="41" t="s">
        <v>90</v>
      </c>
      <c r="I43" s="14" t="s">
        <v>33</v>
      </c>
      <c r="J43" s="14" t="s">
        <v>37</v>
      </c>
    </row>
    <row r="44" spans="1:10" x14ac:dyDescent="0.25">
      <c r="A44" s="5">
        <v>1042</v>
      </c>
      <c r="B44" s="5">
        <v>170602096</v>
      </c>
      <c r="C44" s="14" t="s">
        <v>120</v>
      </c>
      <c r="D44" s="5" t="s">
        <v>154</v>
      </c>
      <c r="E44" s="7" t="s">
        <v>24</v>
      </c>
      <c r="F44" s="7" t="s">
        <v>30</v>
      </c>
      <c r="G44" s="41" t="s">
        <v>152</v>
      </c>
      <c r="H44" s="41" t="s">
        <v>89</v>
      </c>
      <c r="I44" s="14" t="s">
        <v>33</v>
      </c>
      <c r="J44" s="14" t="s">
        <v>37</v>
      </c>
    </row>
    <row r="45" spans="1:10" x14ac:dyDescent="0.25">
      <c r="A45" s="5">
        <v>1043</v>
      </c>
      <c r="B45" s="5">
        <v>170602097</v>
      </c>
      <c r="C45" s="7" t="s">
        <v>124</v>
      </c>
      <c r="D45" s="5" t="s">
        <v>154</v>
      </c>
      <c r="E45" s="7" t="s">
        <v>25</v>
      </c>
      <c r="F45" s="7" t="s">
        <v>29</v>
      </c>
      <c r="G45" s="41" t="s">
        <v>150</v>
      </c>
      <c r="H45" s="41" t="s">
        <v>89</v>
      </c>
      <c r="I45" s="14" t="s">
        <v>33</v>
      </c>
      <c r="J45" s="14" t="s">
        <v>37</v>
      </c>
    </row>
    <row r="46" spans="1:10" x14ac:dyDescent="0.25">
      <c r="A46" s="5">
        <v>1044</v>
      </c>
      <c r="B46" s="5">
        <v>170602098</v>
      </c>
      <c r="C46" s="7" t="s">
        <v>125</v>
      </c>
      <c r="D46" s="5" t="s">
        <v>154</v>
      </c>
      <c r="E46" s="7" t="s">
        <v>24</v>
      </c>
      <c r="F46" s="7" t="s">
        <v>28</v>
      </c>
      <c r="G46" s="41" t="s">
        <v>152</v>
      </c>
      <c r="H46" s="41" t="s">
        <v>90</v>
      </c>
      <c r="I46" s="14" t="s">
        <v>34</v>
      </c>
      <c r="J46" s="14" t="s">
        <v>36</v>
      </c>
    </row>
    <row r="47" spans="1:10" x14ac:dyDescent="0.25">
      <c r="A47" s="5">
        <v>1045</v>
      </c>
      <c r="B47" s="5">
        <v>170602099</v>
      </c>
      <c r="C47" s="7" t="s">
        <v>126</v>
      </c>
      <c r="D47" s="5" t="s">
        <v>154</v>
      </c>
      <c r="E47" s="7" t="s">
        <v>23</v>
      </c>
      <c r="F47" s="7" t="s">
        <v>28</v>
      </c>
      <c r="G47" s="41" t="s">
        <v>152</v>
      </c>
      <c r="H47" s="41" t="s">
        <v>90</v>
      </c>
      <c r="I47" s="14" t="s">
        <v>35</v>
      </c>
      <c r="J47" s="14" t="s">
        <v>36</v>
      </c>
    </row>
    <row r="48" spans="1:10" x14ac:dyDescent="0.25">
      <c r="A48" s="5">
        <v>1046</v>
      </c>
      <c r="B48" s="5">
        <v>170602100</v>
      </c>
      <c r="C48" s="7" t="s">
        <v>123</v>
      </c>
      <c r="D48" s="5" t="s">
        <v>154</v>
      </c>
      <c r="E48" s="7" t="s">
        <v>25</v>
      </c>
      <c r="F48" s="7" t="s">
        <v>29</v>
      </c>
      <c r="G48" s="41" t="s">
        <v>150</v>
      </c>
      <c r="H48" s="41" t="s">
        <v>90</v>
      </c>
      <c r="I48" s="14" t="s">
        <v>35</v>
      </c>
      <c r="J48" s="14" t="s">
        <v>36</v>
      </c>
    </row>
    <row r="49" spans="1:10" x14ac:dyDescent="0.25">
      <c r="A49" s="5">
        <v>1047</v>
      </c>
      <c r="B49" s="5">
        <v>170602101</v>
      </c>
      <c r="C49" s="7" t="s">
        <v>14</v>
      </c>
      <c r="D49" s="5" t="s">
        <v>154</v>
      </c>
      <c r="E49" s="7" t="s">
        <v>24</v>
      </c>
      <c r="F49" s="7" t="s">
        <v>30</v>
      </c>
      <c r="G49" s="41" t="s">
        <v>152</v>
      </c>
      <c r="H49" s="41" t="s">
        <v>89</v>
      </c>
      <c r="I49" s="14" t="s">
        <v>33</v>
      </c>
      <c r="J49" s="14" t="s">
        <v>37</v>
      </c>
    </row>
    <row r="50" spans="1:10" x14ac:dyDescent="0.25">
      <c r="A50" s="5">
        <v>1048</v>
      </c>
      <c r="B50" s="5">
        <v>170602102</v>
      </c>
      <c r="C50" s="7" t="s">
        <v>122</v>
      </c>
      <c r="D50" s="5" t="s">
        <v>154</v>
      </c>
      <c r="E50" s="7" t="s">
        <v>25</v>
      </c>
      <c r="F50" s="7" t="s">
        <v>28</v>
      </c>
      <c r="G50" s="41" t="s">
        <v>152</v>
      </c>
      <c r="H50" s="41" t="s">
        <v>89</v>
      </c>
      <c r="I50" s="14" t="s">
        <v>33</v>
      </c>
      <c r="J50" s="48" t="s">
        <v>36</v>
      </c>
    </row>
    <row r="51" spans="1:10" x14ac:dyDescent="0.25">
      <c r="A51" s="5">
        <v>1049</v>
      </c>
      <c r="B51" s="5">
        <v>170602103</v>
      </c>
      <c r="C51" s="7" t="s">
        <v>121</v>
      </c>
      <c r="D51" s="5" t="s">
        <v>154</v>
      </c>
      <c r="E51" s="7" t="s">
        <v>23</v>
      </c>
      <c r="F51" s="7" t="s">
        <v>28</v>
      </c>
      <c r="G51" s="14" t="s">
        <v>150</v>
      </c>
      <c r="H51" s="14" t="s">
        <v>90</v>
      </c>
      <c r="I51" s="14" t="s">
        <v>33</v>
      </c>
      <c r="J51" s="14" t="s">
        <v>36</v>
      </c>
    </row>
    <row r="52" spans="1:10" x14ac:dyDescent="0.25">
      <c r="A52" s="5">
        <v>1050</v>
      </c>
      <c r="B52" s="5">
        <v>170602104</v>
      </c>
      <c r="C52" s="7" t="s">
        <v>131</v>
      </c>
      <c r="D52" s="5" t="s">
        <v>154</v>
      </c>
      <c r="E52" s="14" t="s">
        <v>23</v>
      </c>
      <c r="F52" s="14" t="s">
        <v>28</v>
      </c>
      <c r="G52" s="41" t="s">
        <v>151</v>
      </c>
      <c r="H52" s="41" t="s">
        <v>90</v>
      </c>
      <c r="I52" s="14" t="s">
        <v>33</v>
      </c>
      <c r="J52" s="14" t="s">
        <v>36</v>
      </c>
    </row>
    <row r="53" spans="1:10" x14ac:dyDescent="0.25">
      <c r="A53" s="5">
        <v>1051</v>
      </c>
      <c r="B53" s="5">
        <v>170602105</v>
      </c>
      <c r="C53" s="7" t="s">
        <v>132</v>
      </c>
      <c r="D53" s="5" t="s">
        <v>154</v>
      </c>
      <c r="E53" s="7" t="s">
        <v>25</v>
      </c>
      <c r="F53" s="7" t="s">
        <v>29</v>
      </c>
      <c r="G53" s="14" t="s">
        <v>151</v>
      </c>
      <c r="H53" s="14" t="s">
        <v>90</v>
      </c>
      <c r="I53" s="14" t="s">
        <v>33</v>
      </c>
      <c r="J53" s="14" t="s">
        <v>37</v>
      </c>
    </row>
    <row r="54" spans="1:10" x14ac:dyDescent="0.25">
      <c r="A54" s="5">
        <v>1052</v>
      </c>
      <c r="B54" s="5">
        <v>170602106</v>
      </c>
      <c r="C54" s="7" t="s">
        <v>133</v>
      </c>
      <c r="D54" s="5" t="s">
        <v>154</v>
      </c>
      <c r="E54" s="7" t="s">
        <v>24</v>
      </c>
      <c r="F54" s="7" t="s">
        <v>28</v>
      </c>
      <c r="G54" s="14" t="s">
        <v>151</v>
      </c>
      <c r="H54" s="14" t="s">
        <v>91</v>
      </c>
      <c r="I54" s="14" t="s">
        <v>34</v>
      </c>
      <c r="J54" s="14" t="s">
        <v>36</v>
      </c>
    </row>
    <row r="55" spans="1:10" x14ac:dyDescent="0.25">
      <c r="A55" s="5">
        <v>1053</v>
      </c>
      <c r="B55" s="5">
        <v>170602107</v>
      </c>
      <c r="C55" s="7" t="s">
        <v>134</v>
      </c>
      <c r="D55" s="5" t="s">
        <v>154</v>
      </c>
      <c r="E55" s="7" t="s">
        <v>26</v>
      </c>
      <c r="F55" s="7" t="s">
        <v>30</v>
      </c>
      <c r="G55" s="14" t="s">
        <v>151</v>
      </c>
      <c r="H55" s="14" t="s">
        <v>90</v>
      </c>
      <c r="I55" s="14" t="s">
        <v>33</v>
      </c>
      <c r="J55" s="14" t="s">
        <v>37</v>
      </c>
    </row>
    <row r="56" spans="1:10" x14ac:dyDescent="0.25">
      <c r="A56" s="5">
        <v>1054</v>
      </c>
      <c r="B56" s="5">
        <v>170602108</v>
      </c>
      <c r="C56" s="7" t="s">
        <v>129</v>
      </c>
      <c r="D56" s="5" t="s">
        <v>154</v>
      </c>
      <c r="E56" s="7" t="s">
        <v>24</v>
      </c>
      <c r="F56" s="7" t="s">
        <v>28</v>
      </c>
      <c r="G56" s="14" t="s">
        <v>152</v>
      </c>
      <c r="H56" s="14" t="s">
        <v>90</v>
      </c>
      <c r="I56" s="14" t="s">
        <v>33</v>
      </c>
      <c r="J56" s="14" t="s">
        <v>36</v>
      </c>
    </row>
    <row r="57" spans="1:10" x14ac:dyDescent="0.25">
      <c r="A57" s="5">
        <v>1055</v>
      </c>
      <c r="B57" s="5">
        <v>170602109</v>
      </c>
      <c r="C57" s="7" t="s">
        <v>135</v>
      </c>
      <c r="D57" s="5" t="s">
        <v>154</v>
      </c>
      <c r="E57" s="7" t="s">
        <v>26</v>
      </c>
      <c r="F57" s="7" t="s">
        <v>30</v>
      </c>
      <c r="G57" s="14" t="s">
        <v>150</v>
      </c>
      <c r="H57" s="14" t="s">
        <v>89</v>
      </c>
      <c r="I57" s="14" t="s">
        <v>33</v>
      </c>
      <c r="J57" s="14" t="s">
        <v>37</v>
      </c>
    </row>
    <row r="58" spans="1:10" x14ac:dyDescent="0.25">
      <c r="A58" s="5">
        <v>1056</v>
      </c>
      <c r="B58" s="5">
        <v>170602110</v>
      </c>
      <c r="C58" s="7" t="s">
        <v>143</v>
      </c>
      <c r="D58" s="5" t="s">
        <v>154</v>
      </c>
      <c r="E58" s="7" t="s">
        <v>25</v>
      </c>
      <c r="F58" s="7" t="s">
        <v>29</v>
      </c>
      <c r="G58" s="41" t="s">
        <v>151</v>
      </c>
      <c r="H58" s="41" t="s">
        <v>90</v>
      </c>
      <c r="I58" s="14" t="s">
        <v>34</v>
      </c>
      <c r="J58" s="14" t="s">
        <v>36</v>
      </c>
    </row>
    <row r="59" spans="1:10" x14ac:dyDescent="0.25">
      <c r="A59" s="5">
        <v>1057</v>
      </c>
      <c r="B59" s="5">
        <v>170602111</v>
      </c>
      <c r="C59" s="7" t="s">
        <v>136</v>
      </c>
      <c r="D59" s="5" t="s">
        <v>154</v>
      </c>
      <c r="E59" s="7" t="s">
        <v>24</v>
      </c>
      <c r="F59" s="7" t="s">
        <v>28</v>
      </c>
      <c r="G59" s="41" t="s">
        <v>152</v>
      </c>
      <c r="H59" s="41" t="s">
        <v>91</v>
      </c>
      <c r="I59" s="14" t="s">
        <v>35</v>
      </c>
      <c r="J59" s="14" t="s">
        <v>36</v>
      </c>
    </row>
    <row r="60" spans="1:10" x14ac:dyDescent="0.25">
      <c r="A60" s="5">
        <v>1058</v>
      </c>
      <c r="B60" s="5">
        <v>170602112</v>
      </c>
      <c r="C60" s="7" t="s">
        <v>137</v>
      </c>
      <c r="D60" s="5" t="s">
        <v>154</v>
      </c>
      <c r="E60" s="7" t="s">
        <v>26</v>
      </c>
      <c r="F60" s="7" t="s">
        <v>30</v>
      </c>
      <c r="G60" s="41" t="s">
        <v>151</v>
      </c>
      <c r="H60" s="41" t="s">
        <v>89</v>
      </c>
      <c r="I60" s="14" t="s">
        <v>33</v>
      </c>
      <c r="J60" s="14" t="s">
        <v>37</v>
      </c>
    </row>
    <row r="61" spans="1:10" x14ac:dyDescent="0.25">
      <c r="A61" s="5">
        <v>1059</v>
      </c>
      <c r="B61" s="5">
        <v>170602113</v>
      </c>
      <c r="C61" s="44" t="s">
        <v>138</v>
      </c>
      <c r="D61" s="5" t="s">
        <v>154</v>
      </c>
      <c r="E61" s="7" t="s">
        <v>25</v>
      </c>
      <c r="F61" s="7" t="s">
        <v>28</v>
      </c>
      <c r="G61" s="14" t="s">
        <v>152</v>
      </c>
      <c r="H61" s="14" t="s">
        <v>90</v>
      </c>
      <c r="I61" s="14" t="s">
        <v>33</v>
      </c>
      <c r="J61" s="14" t="s">
        <v>36</v>
      </c>
    </row>
    <row r="62" spans="1:10" x14ac:dyDescent="0.25">
      <c r="A62" s="5">
        <v>1060</v>
      </c>
      <c r="B62" s="5">
        <v>170602114</v>
      </c>
      <c r="C62" s="7" t="s">
        <v>127</v>
      </c>
      <c r="D62" s="5" t="s">
        <v>154</v>
      </c>
      <c r="E62" s="7" t="s">
        <v>23</v>
      </c>
      <c r="F62" s="7" t="s">
        <v>28</v>
      </c>
      <c r="G62" s="14" t="s">
        <v>150</v>
      </c>
      <c r="H62" s="14" t="s">
        <v>89</v>
      </c>
      <c r="I62" s="14" t="s">
        <v>33</v>
      </c>
      <c r="J62" s="48" t="s">
        <v>36</v>
      </c>
    </row>
    <row r="63" spans="1:10" x14ac:dyDescent="0.25">
      <c r="A63" s="5">
        <v>1061</v>
      </c>
      <c r="B63" s="5">
        <v>170602115</v>
      </c>
      <c r="C63" s="7" t="s">
        <v>128</v>
      </c>
      <c r="D63" s="5" t="s">
        <v>154</v>
      </c>
      <c r="E63" s="7" t="s">
        <v>24</v>
      </c>
      <c r="F63" s="7" t="s">
        <v>28</v>
      </c>
      <c r="G63" s="14" t="s">
        <v>151</v>
      </c>
      <c r="H63" s="14" t="s">
        <v>91</v>
      </c>
      <c r="I63" s="14" t="s">
        <v>34</v>
      </c>
      <c r="J63" s="14" t="s">
        <v>36</v>
      </c>
    </row>
    <row r="64" spans="1:10" x14ac:dyDescent="0.25">
      <c r="A64" s="5">
        <v>1062</v>
      </c>
      <c r="B64" s="5">
        <v>170602116</v>
      </c>
      <c r="C64" s="7" t="s">
        <v>128</v>
      </c>
      <c r="D64" s="5" t="s">
        <v>154</v>
      </c>
      <c r="E64" s="7" t="s">
        <v>25</v>
      </c>
      <c r="F64" s="7" t="s">
        <v>29</v>
      </c>
      <c r="G64" s="14" t="s">
        <v>152</v>
      </c>
      <c r="H64" s="14" t="s">
        <v>90</v>
      </c>
      <c r="I64" s="14" t="s">
        <v>34</v>
      </c>
      <c r="J64" s="14" t="s">
        <v>36</v>
      </c>
    </row>
    <row r="65" spans="1:10" x14ac:dyDescent="0.25">
      <c r="A65" s="5">
        <v>1063</v>
      </c>
      <c r="B65" s="5">
        <v>170602117</v>
      </c>
      <c r="C65" s="7" t="s">
        <v>128</v>
      </c>
      <c r="D65" s="5" t="s">
        <v>154</v>
      </c>
      <c r="E65" s="7" t="s">
        <v>26</v>
      </c>
      <c r="F65" s="7" t="s">
        <v>30</v>
      </c>
      <c r="G65" s="14" t="s">
        <v>150</v>
      </c>
      <c r="H65" s="14" t="s">
        <v>89</v>
      </c>
      <c r="I65" s="14" t="s">
        <v>33</v>
      </c>
      <c r="J65" s="14" t="s">
        <v>37</v>
      </c>
    </row>
    <row r="66" spans="1:10" x14ac:dyDescent="0.25">
      <c r="A66" s="5">
        <v>1064</v>
      </c>
      <c r="B66" s="5">
        <v>170602118</v>
      </c>
      <c r="C66" s="7" t="s">
        <v>128</v>
      </c>
      <c r="D66" s="5" t="s">
        <v>154</v>
      </c>
      <c r="E66" s="7" t="s">
        <v>25</v>
      </c>
      <c r="F66" s="7" t="s">
        <v>29</v>
      </c>
      <c r="G66" s="41" t="s">
        <v>151</v>
      </c>
      <c r="H66" s="41" t="s">
        <v>90</v>
      </c>
      <c r="I66" s="14" t="s">
        <v>34</v>
      </c>
      <c r="J66" s="14" t="s">
        <v>36</v>
      </c>
    </row>
    <row r="67" spans="1:10" x14ac:dyDescent="0.25">
      <c r="A67" s="5">
        <v>1065</v>
      </c>
      <c r="B67" s="5">
        <v>170602119</v>
      </c>
      <c r="C67" s="7" t="s">
        <v>128</v>
      </c>
      <c r="D67" s="5" t="s">
        <v>154</v>
      </c>
      <c r="E67" s="7" t="s">
        <v>25</v>
      </c>
      <c r="F67" s="7" t="s">
        <v>28</v>
      </c>
      <c r="G67" s="47" t="s">
        <v>152</v>
      </c>
      <c r="H67" s="14" t="s">
        <v>89</v>
      </c>
      <c r="I67" s="14" t="s">
        <v>34</v>
      </c>
      <c r="J67" s="48" t="s">
        <v>36</v>
      </c>
    </row>
    <row r="68" spans="1:10" x14ac:dyDescent="0.25">
      <c r="A68" s="5">
        <v>1066</v>
      </c>
      <c r="B68" s="5">
        <v>170602120</v>
      </c>
      <c r="C68" s="7" t="s">
        <v>128</v>
      </c>
      <c r="D68" s="5" t="s">
        <v>154</v>
      </c>
      <c r="E68" s="7" t="s">
        <v>26</v>
      </c>
      <c r="F68" s="7" t="s">
        <v>30</v>
      </c>
      <c r="G68" s="14" t="s">
        <v>150</v>
      </c>
      <c r="H68" s="14" t="s">
        <v>89</v>
      </c>
      <c r="I68" s="14" t="s">
        <v>33</v>
      </c>
      <c r="J68" s="14" t="s">
        <v>37</v>
      </c>
    </row>
    <row r="69" spans="1:10" x14ac:dyDescent="0.25">
      <c r="A69" s="5">
        <v>1067</v>
      </c>
      <c r="B69" s="5">
        <v>170602121</v>
      </c>
      <c r="C69" s="7" t="s">
        <v>128</v>
      </c>
      <c r="D69" s="5" t="s">
        <v>154</v>
      </c>
      <c r="E69" s="7" t="s">
        <v>23</v>
      </c>
      <c r="F69" s="7" t="s">
        <v>28</v>
      </c>
      <c r="G69" s="14" t="s">
        <v>150</v>
      </c>
      <c r="H69" s="14" t="s">
        <v>90</v>
      </c>
      <c r="I69" s="14" t="s">
        <v>33</v>
      </c>
      <c r="J69" s="14" t="s">
        <v>36</v>
      </c>
    </row>
    <row r="70" spans="1:10" x14ac:dyDescent="0.25">
      <c r="A70" s="5">
        <v>1068</v>
      </c>
      <c r="B70" s="5">
        <v>170602122</v>
      </c>
      <c r="C70" s="7" t="s">
        <v>128</v>
      </c>
      <c r="D70" s="5" t="s">
        <v>154</v>
      </c>
      <c r="E70" s="7" t="s">
        <v>25</v>
      </c>
      <c r="F70" s="7" t="s">
        <v>30</v>
      </c>
      <c r="G70" s="14" t="s">
        <v>151</v>
      </c>
      <c r="H70" s="14" t="s">
        <v>90</v>
      </c>
      <c r="I70" s="14" t="s">
        <v>33</v>
      </c>
      <c r="J70" s="14" t="s">
        <v>37</v>
      </c>
    </row>
    <row r="71" spans="1:10" x14ac:dyDescent="0.25">
      <c r="A71" s="5">
        <v>1069</v>
      </c>
      <c r="B71" s="5">
        <v>170602123</v>
      </c>
      <c r="C71" s="7" t="s">
        <v>128</v>
      </c>
      <c r="D71" s="5" t="s">
        <v>154</v>
      </c>
      <c r="E71" s="7" t="s">
        <v>24</v>
      </c>
      <c r="F71" s="7" t="s">
        <v>29</v>
      </c>
      <c r="G71" s="14" t="s">
        <v>151</v>
      </c>
      <c r="H71" s="14" t="s">
        <v>91</v>
      </c>
      <c r="I71" s="14" t="s">
        <v>35</v>
      </c>
      <c r="J71" s="14" t="s">
        <v>36</v>
      </c>
    </row>
    <row r="72" spans="1:10" x14ac:dyDescent="0.25">
      <c r="A72" s="5">
        <v>1070</v>
      </c>
      <c r="B72" s="5">
        <v>170602124</v>
      </c>
      <c r="C72" s="7" t="s">
        <v>128</v>
      </c>
      <c r="D72" s="5" t="s">
        <v>154</v>
      </c>
      <c r="E72" s="7" t="s">
        <v>23</v>
      </c>
      <c r="F72" s="7" t="s">
        <v>28</v>
      </c>
      <c r="G72" s="14" t="s">
        <v>151</v>
      </c>
      <c r="H72" s="14" t="s">
        <v>90</v>
      </c>
      <c r="I72" s="14" t="s">
        <v>33</v>
      </c>
      <c r="J72" s="14" t="s">
        <v>36</v>
      </c>
    </row>
    <row r="73" spans="1:10" x14ac:dyDescent="0.25">
      <c r="A73" s="5">
        <v>1071</v>
      </c>
      <c r="B73" s="5">
        <v>170602125</v>
      </c>
      <c r="C73" s="7" t="s">
        <v>128</v>
      </c>
      <c r="D73" s="5" t="s">
        <v>154</v>
      </c>
      <c r="E73" s="7" t="s">
        <v>26</v>
      </c>
      <c r="F73" s="7" t="s">
        <v>30</v>
      </c>
      <c r="G73" s="14" t="s">
        <v>151</v>
      </c>
      <c r="H73" s="14" t="s">
        <v>90</v>
      </c>
      <c r="I73" s="14" t="s">
        <v>33</v>
      </c>
      <c r="J73" s="14" t="s">
        <v>37</v>
      </c>
    </row>
    <row r="74" spans="1:10" x14ac:dyDescent="0.25">
      <c r="A74" s="5">
        <v>1072</v>
      </c>
      <c r="B74" s="5">
        <v>170602126</v>
      </c>
      <c r="C74" s="7" t="s">
        <v>128</v>
      </c>
      <c r="D74" s="5" t="s">
        <v>154</v>
      </c>
      <c r="E74" s="7" t="s">
        <v>25</v>
      </c>
      <c r="F74" s="7" t="s">
        <v>30</v>
      </c>
      <c r="G74" s="14" t="s">
        <v>150</v>
      </c>
      <c r="H74" s="14" t="s">
        <v>89</v>
      </c>
      <c r="I74" s="14" t="s">
        <v>35</v>
      </c>
      <c r="J74" s="14" t="s">
        <v>37</v>
      </c>
    </row>
    <row r="75" spans="1:10" x14ac:dyDescent="0.25">
      <c r="A75" s="5">
        <v>1073</v>
      </c>
      <c r="B75" s="5">
        <v>170602127</v>
      </c>
      <c r="C75" s="7" t="s">
        <v>128</v>
      </c>
      <c r="D75" s="5" t="s">
        <v>154</v>
      </c>
      <c r="E75" s="7" t="s">
        <v>24</v>
      </c>
      <c r="F75" s="7" t="s">
        <v>29</v>
      </c>
      <c r="G75" s="14" t="s">
        <v>150</v>
      </c>
      <c r="H75" s="14" t="s">
        <v>89</v>
      </c>
      <c r="I75" s="14" t="s">
        <v>35</v>
      </c>
      <c r="J75" s="48" t="s">
        <v>36</v>
      </c>
    </row>
    <row r="76" spans="1:10" x14ac:dyDescent="0.25">
      <c r="A76" s="5">
        <v>1074</v>
      </c>
      <c r="B76" s="5">
        <v>170602128</v>
      </c>
      <c r="C76" s="7" t="s">
        <v>128</v>
      </c>
      <c r="D76" s="5" t="s">
        <v>154</v>
      </c>
      <c r="E76" s="7" t="s">
        <v>25</v>
      </c>
      <c r="F76" s="7" t="s">
        <v>29</v>
      </c>
      <c r="G76" s="41" t="s">
        <v>151</v>
      </c>
      <c r="H76" s="41" t="s">
        <v>90</v>
      </c>
      <c r="I76" s="14" t="s">
        <v>34</v>
      </c>
      <c r="J76" s="14" t="s">
        <v>36</v>
      </c>
    </row>
    <row r="77" spans="1:10" x14ac:dyDescent="0.25">
      <c r="A77" s="5">
        <v>1075</v>
      </c>
      <c r="B77" s="5">
        <v>170602129</v>
      </c>
      <c r="C77" s="7" t="s">
        <v>128</v>
      </c>
      <c r="D77" s="5" t="s">
        <v>154</v>
      </c>
      <c r="E77" s="7" t="s">
        <v>26</v>
      </c>
      <c r="F77" s="14" t="s">
        <v>30</v>
      </c>
      <c r="G77" s="14" t="s">
        <v>151</v>
      </c>
      <c r="H77" s="41" t="s">
        <v>91</v>
      </c>
      <c r="I77" s="14" t="s">
        <v>33</v>
      </c>
      <c r="J77" s="14" t="s">
        <v>37</v>
      </c>
    </row>
    <row r="78" spans="1:10" x14ac:dyDescent="0.25">
      <c r="A78" s="5">
        <v>1076</v>
      </c>
      <c r="B78" s="5">
        <v>170602130</v>
      </c>
      <c r="C78" s="7" t="s">
        <v>128</v>
      </c>
      <c r="D78" s="5" t="s">
        <v>154</v>
      </c>
      <c r="E78" s="14" t="s">
        <v>24</v>
      </c>
      <c r="F78" s="14" t="s">
        <v>29</v>
      </c>
      <c r="G78" s="41" t="s">
        <v>152</v>
      </c>
      <c r="H78" s="41" t="s">
        <v>89</v>
      </c>
      <c r="I78" s="14" t="s">
        <v>33</v>
      </c>
      <c r="J78" s="48" t="s">
        <v>36</v>
      </c>
    </row>
    <row r="79" spans="1:10" x14ac:dyDescent="0.25">
      <c r="A79" s="5">
        <v>1077</v>
      </c>
      <c r="B79" s="5">
        <v>170602131</v>
      </c>
      <c r="C79" s="7" t="s">
        <v>128</v>
      </c>
      <c r="D79" s="5" t="s">
        <v>154</v>
      </c>
      <c r="E79" s="14" t="s">
        <v>26</v>
      </c>
      <c r="F79" s="14" t="s">
        <v>30</v>
      </c>
      <c r="G79" s="41" t="s">
        <v>151</v>
      </c>
      <c r="H79" s="41" t="s">
        <v>89</v>
      </c>
      <c r="I79" s="14" t="s">
        <v>33</v>
      </c>
      <c r="J79" s="14" t="s">
        <v>37</v>
      </c>
    </row>
    <row r="80" spans="1:10" x14ac:dyDescent="0.25">
      <c r="A80" s="5">
        <v>1078</v>
      </c>
      <c r="B80" s="5">
        <v>170602132</v>
      </c>
      <c r="C80" s="7" t="s">
        <v>128</v>
      </c>
      <c r="D80" s="5" t="s">
        <v>154</v>
      </c>
      <c r="E80" s="14" t="s">
        <v>23</v>
      </c>
      <c r="F80" s="14" t="s">
        <v>28</v>
      </c>
      <c r="G80" s="41" t="s">
        <v>151</v>
      </c>
      <c r="H80" s="41" t="s">
        <v>91</v>
      </c>
      <c r="I80" s="14" t="s">
        <v>33</v>
      </c>
      <c r="J80" s="14" t="s">
        <v>36</v>
      </c>
    </row>
    <row r="81" spans="1:10" x14ac:dyDescent="0.25">
      <c r="A81" s="5">
        <v>1079</v>
      </c>
      <c r="B81" s="5">
        <v>170602133</v>
      </c>
      <c r="C81" s="7" t="s">
        <v>128</v>
      </c>
      <c r="D81" s="5" t="s">
        <v>154</v>
      </c>
      <c r="E81" s="7" t="s">
        <v>24</v>
      </c>
      <c r="F81" s="7" t="s">
        <v>28</v>
      </c>
      <c r="G81" s="14" t="s">
        <v>151</v>
      </c>
      <c r="H81" s="14" t="s">
        <v>91</v>
      </c>
      <c r="I81" s="14" t="s">
        <v>34</v>
      </c>
      <c r="J81" s="14" t="s">
        <v>36</v>
      </c>
    </row>
    <row r="82" spans="1:10" x14ac:dyDescent="0.25">
      <c r="A82" s="5">
        <v>1080</v>
      </c>
      <c r="B82" s="5">
        <v>170602134</v>
      </c>
      <c r="C82" s="7" t="s">
        <v>128</v>
      </c>
      <c r="D82" s="5" t="s">
        <v>154</v>
      </c>
      <c r="E82" s="7" t="s">
        <v>24</v>
      </c>
      <c r="F82" s="7" t="s">
        <v>30</v>
      </c>
      <c r="G82" s="14" t="s">
        <v>151</v>
      </c>
      <c r="H82" s="14" t="s">
        <v>90</v>
      </c>
      <c r="I82" s="14" t="s">
        <v>33</v>
      </c>
      <c r="J82" s="14" t="s">
        <v>37</v>
      </c>
    </row>
    <row r="83" spans="1:10" x14ac:dyDescent="0.25">
      <c r="A83" s="5">
        <v>1081</v>
      </c>
      <c r="B83" s="5">
        <v>170602135</v>
      </c>
      <c r="C83" s="7" t="s">
        <v>128</v>
      </c>
      <c r="D83" s="5" t="s">
        <v>154</v>
      </c>
      <c r="E83" s="7" t="s">
        <v>24</v>
      </c>
      <c r="F83" s="7" t="s">
        <v>28</v>
      </c>
      <c r="G83" s="14" t="s">
        <v>152</v>
      </c>
      <c r="H83" s="14" t="s">
        <v>90</v>
      </c>
      <c r="I83" s="14" t="s">
        <v>33</v>
      </c>
      <c r="J83" s="14" t="s">
        <v>36</v>
      </c>
    </row>
    <row r="84" spans="1:10" x14ac:dyDescent="0.25">
      <c r="A84" s="5">
        <v>1082</v>
      </c>
      <c r="B84" s="5">
        <v>170602136</v>
      </c>
      <c r="C84" s="7" t="s">
        <v>128</v>
      </c>
      <c r="D84" s="5" t="s">
        <v>154</v>
      </c>
      <c r="E84" s="7" t="s">
        <v>23</v>
      </c>
      <c r="F84" s="7" t="s">
        <v>28</v>
      </c>
      <c r="G84" s="14" t="s">
        <v>152</v>
      </c>
      <c r="H84" s="14" t="s">
        <v>90</v>
      </c>
      <c r="I84" s="14" t="s">
        <v>33</v>
      </c>
      <c r="J84" s="14" t="s">
        <v>36</v>
      </c>
    </row>
    <row r="85" spans="1:10" x14ac:dyDescent="0.25">
      <c r="A85" s="5">
        <v>1083</v>
      </c>
      <c r="B85" s="5">
        <v>170602137</v>
      </c>
      <c r="C85" s="7" t="s">
        <v>144</v>
      </c>
      <c r="D85" s="5" t="s">
        <v>154</v>
      </c>
      <c r="E85" s="7" t="s">
        <v>25</v>
      </c>
      <c r="F85" s="7" t="s">
        <v>30</v>
      </c>
      <c r="G85" s="14" t="s">
        <v>150</v>
      </c>
      <c r="H85" s="14" t="s">
        <v>89</v>
      </c>
      <c r="I85" s="14" t="s">
        <v>33</v>
      </c>
      <c r="J85" s="14" t="s">
        <v>37</v>
      </c>
    </row>
    <row r="86" spans="1:10" x14ac:dyDescent="0.25">
      <c r="A86" s="5">
        <v>1084</v>
      </c>
      <c r="B86" s="5">
        <v>170602138</v>
      </c>
      <c r="C86" s="7" t="s">
        <v>128</v>
      </c>
      <c r="D86" s="5" t="s">
        <v>154</v>
      </c>
      <c r="E86" s="7" t="s">
        <v>25</v>
      </c>
      <c r="F86" s="7" t="s">
        <v>28</v>
      </c>
      <c r="G86" s="14" t="s">
        <v>150</v>
      </c>
      <c r="H86" s="14" t="s">
        <v>90</v>
      </c>
      <c r="I86" s="14" t="s">
        <v>33</v>
      </c>
      <c r="J86" s="14" t="s">
        <v>36</v>
      </c>
    </row>
    <row r="87" spans="1:10" x14ac:dyDescent="0.25">
      <c r="A87" s="5">
        <v>1085</v>
      </c>
      <c r="B87" s="5">
        <v>170602139</v>
      </c>
      <c r="C87" s="7" t="s">
        <v>128</v>
      </c>
      <c r="D87" s="5" t="s">
        <v>154</v>
      </c>
      <c r="E87" s="7" t="s">
        <v>23</v>
      </c>
      <c r="F87" s="7" t="s">
        <v>28</v>
      </c>
      <c r="G87" s="14" t="s">
        <v>151</v>
      </c>
      <c r="H87" s="14" t="s">
        <v>91</v>
      </c>
      <c r="I87" s="14" t="s">
        <v>33</v>
      </c>
      <c r="J87" s="14" t="s">
        <v>36</v>
      </c>
    </row>
    <row r="88" spans="1:10" x14ac:dyDescent="0.25">
      <c r="A88" s="5">
        <v>1086</v>
      </c>
      <c r="B88" s="5">
        <v>170602140</v>
      </c>
      <c r="C88" s="7" t="s">
        <v>128</v>
      </c>
      <c r="D88" s="5" t="s">
        <v>154</v>
      </c>
      <c r="E88" s="7" t="s">
        <v>23</v>
      </c>
      <c r="F88" s="7" t="s">
        <v>28</v>
      </c>
      <c r="G88" s="14" t="s">
        <v>150</v>
      </c>
      <c r="H88" s="14" t="s">
        <v>90</v>
      </c>
      <c r="I88" s="14" t="s">
        <v>35</v>
      </c>
      <c r="J88" s="14" t="s">
        <v>36</v>
      </c>
    </row>
    <row r="89" spans="1:10" x14ac:dyDescent="0.25">
      <c r="A89" s="5">
        <v>1087</v>
      </c>
      <c r="B89" s="5">
        <v>170602141</v>
      </c>
      <c r="C89" s="7" t="s">
        <v>128</v>
      </c>
      <c r="D89" s="5" t="s">
        <v>154</v>
      </c>
      <c r="E89" s="7" t="s">
        <v>24</v>
      </c>
      <c r="F89" s="7" t="s">
        <v>28</v>
      </c>
      <c r="G89" s="14" t="s">
        <v>152</v>
      </c>
      <c r="H89" s="14" t="s">
        <v>90</v>
      </c>
      <c r="I89" s="14" t="s">
        <v>34</v>
      </c>
      <c r="J89" s="14" t="s">
        <v>36</v>
      </c>
    </row>
    <row r="90" spans="1:10" x14ac:dyDescent="0.25">
      <c r="A90" s="5">
        <v>1088</v>
      </c>
      <c r="B90" s="5">
        <v>170602142</v>
      </c>
      <c r="C90" s="7" t="s">
        <v>128</v>
      </c>
      <c r="D90" s="5" t="s">
        <v>154</v>
      </c>
      <c r="E90" s="7" t="s">
        <v>23</v>
      </c>
      <c r="F90" s="7" t="s">
        <v>28</v>
      </c>
      <c r="G90" s="14" t="s">
        <v>152</v>
      </c>
      <c r="H90" s="14" t="s">
        <v>90</v>
      </c>
      <c r="I90" s="14" t="s">
        <v>33</v>
      </c>
      <c r="J90" s="14" t="s">
        <v>36</v>
      </c>
    </row>
    <row r="91" spans="1:10" x14ac:dyDescent="0.25">
      <c r="A91" s="5">
        <v>1089</v>
      </c>
      <c r="B91" s="5">
        <v>170602143</v>
      </c>
      <c r="C91" s="7" t="s">
        <v>128</v>
      </c>
      <c r="D91" s="5" t="s">
        <v>154</v>
      </c>
      <c r="E91" s="7" t="s">
        <v>24</v>
      </c>
      <c r="F91" s="7" t="s">
        <v>29</v>
      </c>
      <c r="G91" s="14" t="s">
        <v>151</v>
      </c>
      <c r="H91" s="14" t="s">
        <v>90</v>
      </c>
      <c r="I91" s="14" t="s">
        <v>33</v>
      </c>
      <c r="J91" s="14" t="s">
        <v>37</v>
      </c>
    </row>
    <row r="92" spans="1:10" x14ac:dyDescent="0.25">
      <c r="A92" s="5">
        <v>1090</v>
      </c>
      <c r="B92" s="5">
        <v>170602144</v>
      </c>
      <c r="C92" s="7" t="s">
        <v>128</v>
      </c>
      <c r="D92" s="5" t="s">
        <v>154</v>
      </c>
      <c r="E92" s="7" t="s">
        <v>25</v>
      </c>
      <c r="F92" s="14" t="s">
        <v>30</v>
      </c>
      <c r="G92" s="14" t="s">
        <v>152</v>
      </c>
      <c r="H92" s="14" t="s">
        <v>89</v>
      </c>
      <c r="I92" s="14" t="s">
        <v>33</v>
      </c>
      <c r="J92" s="14" t="s">
        <v>37</v>
      </c>
    </row>
    <row r="93" spans="1:10" x14ac:dyDescent="0.25">
      <c r="A93" s="5">
        <v>1091</v>
      </c>
      <c r="B93" s="5">
        <v>170602145</v>
      </c>
      <c r="C93" s="7" t="s">
        <v>145</v>
      </c>
      <c r="D93" s="5" t="s">
        <v>154</v>
      </c>
      <c r="E93" s="7" t="s">
        <v>25</v>
      </c>
      <c r="F93" s="7" t="s">
        <v>29</v>
      </c>
      <c r="G93" s="14" t="s">
        <v>152</v>
      </c>
      <c r="H93" s="14" t="s">
        <v>90</v>
      </c>
      <c r="I93" s="14" t="s">
        <v>33</v>
      </c>
      <c r="J93" s="14" t="s">
        <v>36</v>
      </c>
    </row>
    <row r="94" spans="1:10" x14ac:dyDescent="0.25">
      <c r="A94" s="5">
        <v>1092</v>
      </c>
      <c r="B94" s="5">
        <v>170602146</v>
      </c>
      <c r="C94" s="7" t="s">
        <v>128</v>
      </c>
      <c r="D94" s="5" t="s">
        <v>154</v>
      </c>
      <c r="E94" s="7" t="s">
        <v>25</v>
      </c>
      <c r="F94" s="7" t="s">
        <v>29</v>
      </c>
      <c r="G94" s="14" t="s">
        <v>150</v>
      </c>
      <c r="H94" s="14" t="s">
        <v>90</v>
      </c>
      <c r="I94" s="14" t="s">
        <v>33</v>
      </c>
      <c r="J94" s="14" t="s">
        <v>37</v>
      </c>
    </row>
    <row r="95" spans="1:10" x14ac:dyDescent="0.25">
      <c r="A95" s="5">
        <v>1093</v>
      </c>
      <c r="B95" s="5">
        <v>170602147</v>
      </c>
      <c r="C95" s="7" t="s">
        <v>128</v>
      </c>
      <c r="D95" s="5" t="s">
        <v>154</v>
      </c>
      <c r="E95" s="7" t="s">
        <v>24</v>
      </c>
      <c r="F95" s="7" t="s">
        <v>29</v>
      </c>
      <c r="G95" s="14" t="s">
        <v>150</v>
      </c>
      <c r="H95" s="14" t="s">
        <v>90</v>
      </c>
      <c r="I95" s="14" t="s">
        <v>33</v>
      </c>
      <c r="J95" s="14" t="s">
        <v>36</v>
      </c>
    </row>
    <row r="96" spans="1:10" x14ac:dyDescent="0.25">
      <c r="A96" s="5">
        <v>1094</v>
      </c>
      <c r="B96" s="5">
        <v>170602148</v>
      </c>
      <c r="C96" s="7" t="s">
        <v>142</v>
      </c>
      <c r="D96" s="5" t="s">
        <v>154</v>
      </c>
      <c r="E96" s="7" t="s">
        <v>23</v>
      </c>
      <c r="F96" s="7" t="s">
        <v>28</v>
      </c>
      <c r="G96" s="14" t="s">
        <v>151</v>
      </c>
      <c r="H96" s="14" t="s">
        <v>91</v>
      </c>
      <c r="I96" s="14" t="s">
        <v>33</v>
      </c>
      <c r="J96" s="14" t="s">
        <v>36</v>
      </c>
    </row>
    <row r="97" spans="1:10" x14ac:dyDescent="0.25">
      <c r="A97" s="5">
        <v>1095</v>
      </c>
      <c r="B97" s="5">
        <v>170602149</v>
      </c>
      <c r="C97" s="7" t="s">
        <v>141</v>
      </c>
      <c r="D97" s="5" t="s">
        <v>154</v>
      </c>
      <c r="E97" s="7" t="s">
        <v>24</v>
      </c>
      <c r="F97" s="7" t="s">
        <v>30</v>
      </c>
      <c r="G97" s="14" t="s">
        <v>151</v>
      </c>
      <c r="H97" s="14" t="s">
        <v>90</v>
      </c>
      <c r="I97" s="14" t="s">
        <v>33</v>
      </c>
      <c r="J97" s="14" t="s">
        <v>37</v>
      </c>
    </row>
    <row r="98" spans="1:10" x14ac:dyDescent="0.25">
      <c r="A98" s="5">
        <v>1096</v>
      </c>
      <c r="B98" s="5">
        <v>170602150</v>
      </c>
      <c r="C98" s="7" t="s">
        <v>140</v>
      </c>
      <c r="D98" s="5" t="s">
        <v>154</v>
      </c>
      <c r="E98" s="7" t="s">
        <v>24</v>
      </c>
      <c r="F98" s="7" t="s">
        <v>28</v>
      </c>
      <c r="G98" s="14" t="s">
        <v>152</v>
      </c>
      <c r="H98" s="14" t="s">
        <v>90</v>
      </c>
      <c r="I98" s="14" t="s">
        <v>35</v>
      </c>
      <c r="J98" s="14" t="s">
        <v>36</v>
      </c>
    </row>
    <row r="99" spans="1:10" x14ac:dyDescent="0.25">
      <c r="A99" s="5">
        <v>1097</v>
      </c>
      <c r="B99" s="5">
        <v>170602151</v>
      </c>
      <c r="C99" s="7" t="s">
        <v>146</v>
      </c>
      <c r="D99" s="5" t="s">
        <v>154</v>
      </c>
      <c r="E99" s="7" t="s">
        <v>23</v>
      </c>
      <c r="F99" s="7" t="s">
        <v>28</v>
      </c>
      <c r="G99" s="14" t="s">
        <v>151</v>
      </c>
      <c r="H99" s="14" t="s">
        <v>90</v>
      </c>
      <c r="I99" s="14" t="s">
        <v>34</v>
      </c>
      <c r="J99" s="14" t="s">
        <v>36</v>
      </c>
    </row>
    <row r="100" spans="1:10" x14ac:dyDescent="0.25">
      <c r="A100" s="5">
        <v>1098</v>
      </c>
      <c r="B100" s="5">
        <v>170602152</v>
      </c>
      <c r="C100" s="7" t="s">
        <v>139</v>
      </c>
      <c r="D100" s="5" t="s">
        <v>154</v>
      </c>
      <c r="E100" s="7" t="s">
        <v>25</v>
      </c>
      <c r="F100" s="7" t="s">
        <v>30</v>
      </c>
      <c r="G100" s="14" t="s">
        <v>151</v>
      </c>
      <c r="H100" s="14" t="s">
        <v>90</v>
      </c>
      <c r="I100" s="14" t="s">
        <v>33</v>
      </c>
      <c r="J100" s="14" t="s">
        <v>37</v>
      </c>
    </row>
    <row r="106" spans="1:10" x14ac:dyDescent="0.25">
      <c r="B106" s="13"/>
      <c r="C106" s="31"/>
      <c r="D106" s="13"/>
      <c r="E106" s="31"/>
      <c r="F106" s="31"/>
      <c r="G106" s="27"/>
      <c r="H106" s="27"/>
      <c r="I106" s="27"/>
      <c r="J106" s="27"/>
    </row>
    <row r="107" spans="1:10" ht="15.75" x14ac:dyDescent="0.25">
      <c r="E107" s="4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80" workbookViewId="0">
      <selection activeCell="M96" sqref="M9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4</v>
      </c>
      <c r="G1" t="s">
        <v>5</v>
      </c>
      <c r="H1" t="s">
        <v>44</v>
      </c>
    </row>
    <row r="2" spans="1:8" x14ac:dyDescent="0.25">
      <c r="A2">
        <v>1</v>
      </c>
      <c r="B2" t="s">
        <v>6</v>
      </c>
      <c r="C2" t="s">
        <v>23</v>
      </c>
      <c r="D2" t="s">
        <v>28</v>
      </c>
      <c r="E2" t="s">
        <v>93</v>
      </c>
      <c r="F2" t="s">
        <v>91</v>
      </c>
      <c r="G2" t="s">
        <v>33</v>
      </c>
      <c r="H2" t="s">
        <v>36</v>
      </c>
    </row>
    <row r="3" spans="1:8" x14ac:dyDescent="0.25">
      <c r="A3">
        <v>2</v>
      </c>
      <c r="B3" t="s">
        <v>7</v>
      </c>
      <c r="C3" t="s">
        <v>25</v>
      </c>
      <c r="D3" t="s">
        <v>29</v>
      </c>
      <c r="E3" t="s">
        <v>94</v>
      </c>
      <c r="F3" t="s">
        <v>90</v>
      </c>
      <c r="G3" t="s">
        <v>33</v>
      </c>
      <c r="H3" t="s">
        <v>37</v>
      </c>
    </row>
    <row r="4" spans="1:8" x14ac:dyDescent="0.25">
      <c r="A4">
        <v>3</v>
      </c>
      <c r="B4" t="s">
        <v>8</v>
      </c>
      <c r="C4" t="s">
        <v>26</v>
      </c>
      <c r="D4" t="s">
        <v>30</v>
      </c>
      <c r="E4" t="s">
        <v>93</v>
      </c>
      <c r="F4" t="s">
        <v>89</v>
      </c>
      <c r="G4" t="s">
        <v>33</v>
      </c>
      <c r="H4" t="s">
        <v>37</v>
      </c>
    </row>
    <row r="5" spans="1:8" x14ac:dyDescent="0.25">
      <c r="A5">
        <v>4</v>
      </c>
      <c r="B5" t="s">
        <v>9</v>
      </c>
      <c r="C5" t="s">
        <v>25</v>
      </c>
      <c r="D5" t="s">
        <v>30</v>
      </c>
      <c r="E5" t="s">
        <v>66</v>
      </c>
      <c r="F5" t="s">
        <v>89</v>
      </c>
      <c r="G5" t="s">
        <v>33</v>
      </c>
      <c r="H5" t="s">
        <v>37</v>
      </c>
    </row>
    <row r="6" spans="1:8" x14ac:dyDescent="0.25">
      <c r="A6">
        <v>5</v>
      </c>
      <c r="B6" t="s">
        <v>116</v>
      </c>
      <c r="C6" t="s">
        <v>24</v>
      </c>
      <c r="D6" t="s">
        <v>28</v>
      </c>
      <c r="E6" t="s">
        <v>93</v>
      </c>
      <c r="F6" t="s">
        <v>90</v>
      </c>
      <c r="G6" t="s">
        <v>34</v>
      </c>
      <c r="H6" t="s">
        <v>36</v>
      </c>
    </row>
    <row r="7" spans="1:8" x14ac:dyDescent="0.25">
      <c r="A7">
        <v>6</v>
      </c>
      <c r="B7" t="s">
        <v>117</v>
      </c>
      <c r="C7" t="s">
        <v>23</v>
      </c>
      <c r="D7" t="s">
        <v>28</v>
      </c>
      <c r="E7" t="s">
        <v>94</v>
      </c>
      <c r="F7" t="s">
        <v>91</v>
      </c>
      <c r="G7" t="s">
        <v>34</v>
      </c>
      <c r="H7" t="s">
        <v>36</v>
      </c>
    </row>
    <row r="8" spans="1:8" x14ac:dyDescent="0.25">
      <c r="A8">
        <v>7</v>
      </c>
      <c r="B8" t="s">
        <v>12</v>
      </c>
      <c r="C8" t="s">
        <v>25</v>
      </c>
      <c r="D8" t="s">
        <v>29</v>
      </c>
      <c r="E8" t="s">
        <v>66</v>
      </c>
      <c r="F8" t="s">
        <v>90</v>
      </c>
      <c r="G8" t="s">
        <v>35</v>
      </c>
      <c r="H8" t="s">
        <v>36</v>
      </c>
    </row>
    <row r="9" spans="1:8" x14ac:dyDescent="0.25">
      <c r="A9">
        <v>8</v>
      </c>
      <c r="B9" t="s">
        <v>13</v>
      </c>
      <c r="C9" t="s">
        <v>25</v>
      </c>
      <c r="D9" t="s">
        <v>30</v>
      </c>
      <c r="E9" t="s">
        <v>93</v>
      </c>
      <c r="F9" t="s">
        <v>89</v>
      </c>
      <c r="G9" t="s">
        <v>33</v>
      </c>
      <c r="H9" t="s">
        <v>37</v>
      </c>
    </row>
    <row r="10" spans="1:8" x14ac:dyDescent="0.25">
      <c r="A10">
        <v>9</v>
      </c>
      <c r="B10" t="s">
        <v>14</v>
      </c>
      <c r="C10" t="s">
        <v>25</v>
      </c>
      <c r="D10" t="s">
        <v>30</v>
      </c>
      <c r="E10" t="s">
        <v>93</v>
      </c>
      <c r="F10" t="s">
        <v>89</v>
      </c>
      <c r="G10" t="s">
        <v>33</v>
      </c>
      <c r="H10" t="s">
        <v>37</v>
      </c>
    </row>
    <row r="11" spans="1:8" x14ac:dyDescent="0.25">
      <c r="A11">
        <v>10</v>
      </c>
      <c r="B11" t="s">
        <v>15</v>
      </c>
      <c r="C11" t="s">
        <v>23</v>
      </c>
      <c r="D11" t="s">
        <v>28</v>
      </c>
      <c r="E11" t="s">
        <v>93</v>
      </c>
      <c r="F11" t="s">
        <v>90</v>
      </c>
      <c r="G11" t="s">
        <v>34</v>
      </c>
      <c r="H11" t="s">
        <v>36</v>
      </c>
    </row>
    <row r="12" spans="1:8" x14ac:dyDescent="0.25">
      <c r="A12">
        <v>11</v>
      </c>
      <c r="B12" t="s">
        <v>16</v>
      </c>
      <c r="C12" t="s">
        <v>23</v>
      </c>
      <c r="D12" t="s">
        <v>28</v>
      </c>
      <c r="E12" t="s">
        <v>66</v>
      </c>
      <c r="F12" t="s">
        <v>91</v>
      </c>
      <c r="G12" t="s">
        <v>35</v>
      </c>
      <c r="H12" t="s">
        <v>36</v>
      </c>
    </row>
    <row r="13" spans="1:8" x14ac:dyDescent="0.25">
      <c r="A13">
        <v>12</v>
      </c>
      <c r="B13" t="s">
        <v>17</v>
      </c>
      <c r="C13" t="s">
        <v>25</v>
      </c>
      <c r="D13" t="s">
        <v>29</v>
      </c>
      <c r="E13" t="s">
        <v>94</v>
      </c>
      <c r="F13" t="s">
        <v>90</v>
      </c>
      <c r="G13" t="s">
        <v>34</v>
      </c>
      <c r="H13" t="s">
        <v>36</v>
      </c>
    </row>
    <row r="14" spans="1:8" x14ac:dyDescent="0.25">
      <c r="A14">
        <v>13</v>
      </c>
      <c r="B14" t="s">
        <v>18</v>
      </c>
      <c r="C14" t="s">
        <v>24</v>
      </c>
      <c r="D14" t="s">
        <v>28</v>
      </c>
      <c r="E14" t="s">
        <v>93</v>
      </c>
      <c r="F14" t="s">
        <v>91</v>
      </c>
      <c r="G14" t="s">
        <v>35</v>
      </c>
      <c r="H14" t="s">
        <v>36</v>
      </c>
    </row>
    <row r="15" spans="1:8" x14ac:dyDescent="0.25">
      <c r="A15">
        <v>14</v>
      </c>
      <c r="B15" t="s">
        <v>19</v>
      </c>
      <c r="C15" t="s">
        <v>25</v>
      </c>
      <c r="D15" t="s">
        <v>30</v>
      </c>
      <c r="E15" t="s">
        <v>94</v>
      </c>
      <c r="F15" t="s">
        <v>89</v>
      </c>
      <c r="G15" t="s">
        <v>33</v>
      </c>
      <c r="H15" t="s">
        <v>37</v>
      </c>
    </row>
    <row r="16" spans="1:8" x14ac:dyDescent="0.25">
      <c r="A16">
        <v>15</v>
      </c>
      <c r="B16" t="s">
        <v>20</v>
      </c>
      <c r="C16" t="s">
        <v>25</v>
      </c>
      <c r="D16" t="s">
        <v>30</v>
      </c>
      <c r="E16" t="s">
        <v>93</v>
      </c>
      <c r="F16" t="s">
        <v>90</v>
      </c>
      <c r="G16" t="s">
        <v>33</v>
      </c>
      <c r="H16" t="s">
        <v>37</v>
      </c>
    </row>
    <row r="17" spans="1:8" x14ac:dyDescent="0.25">
      <c r="A17">
        <v>16</v>
      </c>
      <c r="B17" t="s">
        <v>21</v>
      </c>
      <c r="C17" t="s">
        <v>24</v>
      </c>
      <c r="D17" t="s">
        <v>29</v>
      </c>
      <c r="E17" t="s">
        <v>93</v>
      </c>
      <c r="F17" t="s">
        <v>90</v>
      </c>
      <c r="G17" t="s">
        <v>35</v>
      </c>
      <c r="H17" t="s">
        <v>36</v>
      </c>
    </row>
    <row r="18" spans="1:8" x14ac:dyDescent="0.25">
      <c r="A18">
        <v>17</v>
      </c>
      <c r="B18" t="s">
        <v>22</v>
      </c>
      <c r="C18" t="s">
        <v>24</v>
      </c>
      <c r="D18" t="s">
        <v>28</v>
      </c>
      <c r="E18" t="s">
        <v>66</v>
      </c>
      <c r="F18" t="s">
        <v>90</v>
      </c>
      <c r="G18" t="s">
        <v>33</v>
      </c>
      <c r="H18" t="s">
        <v>36</v>
      </c>
    </row>
    <row r="19" spans="1:8" x14ac:dyDescent="0.25">
      <c r="A19">
        <v>18</v>
      </c>
      <c r="B19" t="s">
        <v>43</v>
      </c>
      <c r="C19" t="s">
        <v>25</v>
      </c>
      <c r="D19" t="s">
        <v>30</v>
      </c>
      <c r="E19" t="s">
        <v>94</v>
      </c>
      <c r="F19" t="s">
        <v>90</v>
      </c>
      <c r="G19" t="s">
        <v>34</v>
      </c>
      <c r="H19" t="s">
        <v>37</v>
      </c>
    </row>
    <row r="20" spans="1:8" x14ac:dyDescent="0.25">
      <c r="A20">
        <v>19</v>
      </c>
      <c r="B20" t="s">
        <v>92</v>
      </c>
      <c r="C20" t="s">
        <v>25</v>
      </c>
      <c r="D20" t="s">
        <v>29</v>
      </c>
      <c r="E20" t="s">
        <v>94</v>
      </c>
      <c r="F20" t="s">
        <v>91</v>
      </c>
      <c r="G20" t="s">
        <v>33</v>
      </c>
      <c r="H20" t="s">
        <v>37</v>
      </c>
    </row>
    <row r="21" spans="1:8" x14ac:dyDescent="0.25">
      <c r="A21">
        <v>20</v>
      </c>
      <c r="B21" t="s">
        <v>95</v>
      </c>
      <c r="C21" t="s">
        <v>23</v>
      </c>
      <c r="D21" t="s">
        <v>28</v>
      </c>
      <c r="E21" t="s">
        <v>93</v>
      </c>
      <c r="F21" t="s">
        <v>91</v>
      </c>
      <c r="G21" t="s">
        <v>35</v>
      </c>
      <c r="H21" t="s">
        <v>36</v>
      </c>
    </row>
    <row r="22" spans="1:8" x14ac:dyDescent="0.25">
      <c r="A22">
        <v>21</v>
      </c>
      <c r="B22" t="s">
        <v>96</v>
      </c>
      <c r="C22" t="s">
        <v>24</v>
      </c>
      <c r="D22" t="s">
        <v>28</v>
      </c>
      <c r="E22" t="s">
        <v>66</v>
      </c>
      <c r="F22" t="s">
        <v>90</v>
      </c>
      <c r="G22" t="s">
        <v>33</v>
      </c>
      <c r="H22" t="s">
        <v>36</v>
      </c>
    </row>
    <row r="23" spans="1:8" x14ac:dyDescent="0.25">
      <c r="A23">
        <v>22</v>
      </c>
      <c r="B23" t="s">
        <v>97</v>
      </c>
      <c r="C23" t="s">
        <v>25</v>
      </c>
      <c r="D23" t="s">
        <v>29</v>
      </c>
      <c r="E23" t="s">
        <v>94</v>
      </c>
      <c r="F23" t="s">
        <v>90</v>
      </c>
      <c r="G23" t="s">
        <v>34</v>
      </c>
      <c r="H23" t="s">
        <v>36</v>
      </c>
    </row>
    <row r="24" spans="1:8" x14ac:dyDescent="0.25">
      <c r="A24">
        <v>23</v>
      </c>
      <c r="B24" t="s">
        <v>98</v>
      </c>
      <c r="C24" t="s">
        <v>26</v>
      </c>
      <c r="D24" t="s">
        <v>30</v>
      </c>
      <c r="E24" t="s">
        <v>94</v>
      </c>
      <c r="F24" t="s">
        <v>91</v>
      </c>
      <c r="G24" t="s">
        <v>33</v>
      </c>
      <c r="H24" t="s">
        <v>37</v>
      </c>
    </row>
    <row r="25" spans="1:8" x14ac:dyDescent="0.25">
      <c r="A25">
        <v>24</v>
      </c>
      <c r="B25" t="s">
        <v>99</v>
      </c>
      <c r="C25" t="s">
        <v>24</v>
      </c>
      <c r="D25" t="s">
        <v>29</v>
      </c>
      <c r="E25" t="s">
        <v>93</v>
      </c>
      <c r="F25" t="s">
        <v>89</v>
      </c>
      <c r="G25" t="s">
        <v>33</v>
      </c>
      <c r="H25" t="s">
        <v>36</v>
      </c>
    </row>
    <row r="26" spans="1:8" x14ac:dyDescent="0.25">
      <c r="A26">
        <v>25</v>
      </c>
      <c r="B26" t="s">
        <v>100</v>
      </c>
      <c r="C26" t="s">
        <v>26</v>
      </c>
      <c r="D26" t="s">
        <v>30</v>
      </c>
      <c r="E26" t="s">
        <v>94</v>
      </c>
      <c r="F26" t="s">
        <v>89</v>
      </c>
      <c r="G26" t="s">
        <v>33</v>
      </c>
      <c r="H26" t="s">
        <v>37</v>
      </c>
    </row>
    <row r="27" spans="1:8" x14ac:dyDescent="0.25">
      <c r="A27">
        <v>26</v>
      </c>
      <c r="B27" t="s">
        <v>101</v>
      </c>
      <c r="C27" t="s">
        <v>23</v>
      </c>
      <c r="D27" t="s">
        <v>28</v>
      </c>
      <c r="E27" t="s">
        <v>94</v>
      </c>
      <c r="F27" t="s">
        <v>91</v>
      </c>
      <c r="G27" t="s">
        <v>35</v>
      </c>
      <c r="H27" t="s">
        <v>36</v>
      </c>
    </row>
    <row r="28" spans="1:8" x14ac:dyDescent="0.25">
      <c r="A28">
        <v>27</v>
      </c>
      <c r="B28" t="s">
        <v>102</v>
      </c>
      <c r="C28" t="s">
        <v>23</v>
      </c>
      <c r="D28" t="s">
        <v>28</v>
      </c>
      <c r="E28" t="s">
        <v>93</v>
      </c>
      <c r="F28" t="s">
        <v>90</v>
      </c>
      <c r="G28" t="s">
        <v>33</v>
      </c>
      <c r="H28" t="s">
        <v>36</v>
      </c>
    </row>
    <row r="29" spans="1:8" x14ac:dyDescent="0.25">
      <c r="A29">
        <v>28</v>
      </c>
      <c r="B29" t="s">
        <v>103</v>
      </c>
      <c r="C29" t="s">
        <v>25</v>
      </c>
      <c r="D29" t="s">
        <v>30</v>
      </c>
      <c r="E29" t="s">
        <v>94</v>
      </c>
      <c r="F29" t="s">
        <v>90</v>
      </c>
      <c r="G29" t="s">
        <v>33</v>
      </c>
      <c r="H29" t="s">
        <v>37</v>
      </c>
    </row>
    <row r="30" spans="1:8" x14ac:dyDescent="0.25">
      <c r="A30">
        <v>29</v>
      </c>
      <c r="B30" t="s">
        <v>104</v>
      </c>
      <c r="C30" t="s">
        <v>24</v>
      </c>
      <c r="D30" t="s">
        <v>29</v>
      </c>
      <c r="E30" t="s">
        <v>94</v>
      </c>
      <c r="F30" t="s">
        <v>91</v>
      </c>
      <c r="G30" t="s">
        <v>35</v>
      </c>
      <c r="H30" t="s">
        <v>36</v>
      </c>
    </row>
    <row r="31" spans="1:8" x14ac:dyDescent="0.25">
      <c r="A31">
        <v>30</v>
      </c>
      <c r="B31" t="s">
        <v>105</v>
      </c>
      <c r="C31" t="s">
        <v>26</v>
      </c>
      <c r="D31" t="s">
        <v>30</v>
      </c>
      <c r="E31" t="s">
        <v>66</v>
      </c>
      <c r="F31" t="s">
        <v>89</v>
      </c>
      <c r="G31" t="s">
        <v>33</v>
      </c>
      <c r="H31" t="s">
        <v>37</v>
      </c>
    </row>
    <row r="32" spans="1:8" x14ac:dyDescent="0.25">
      <c r="A32">
        <v>31</v>
      </c>
      <c r="B32" t="s">
        <v>106</v>
      </c>
      <c r="C32" t="s">
        <v>25</v>
      </c>
      <c r="D32" t="s">
        <v>29</v>
      </c>
      <c r="E32" t="s">
        <v>94</v>
      </c>
      <c r="F32" t="s">
        <v>91</v>
      </c>
      <c r="G32" t="s">
        <v>33</v>
      </c>
      <c r="H32" t="s">
        <v>37</v>
      </c>
    </row>
    <row r="33" spans="1:8" x14ac:dyDescent="0.25">
      <c r="A33">
        <v>32</v>
      </c>
      <c r="B33" t="s">
        <v>113</v>
      </c>
      <c r="C33" t="s">
        <v>25</v>
      </c>
      <c r="D33" t="s">
        <v>30</v>
      </c>
      <c r="E33" t="s">
        <v>93</v>
      </c>
      <c r="F33" t="s">
        <v>89</v>
      </c>
      <c r="G33" t="s">
        <v>33</v>
      </c>
      <c r="H33" t="s">
        <v>37</v>
      </c>
    </row>
    <row r="34" spans="1:8" x14ac:dyDescent="0.25">
      <c r="A34">
        <v>33</v>
      </c>
      <c r="B34" t="s">
        <v>114</v>
      </c>
      <c r="C34" t="s">
        <v>24</v>
      </c>
      <c r="D34" t="s">
        <v>28</v>
      </c>
      <c r="E34" t="s">
        <v>66</v>
      </c>
      <c r="F34" t="s">
        <v>90</v>
      </c>
      <c r="G34" t="s">
        <v>33</v>
      </c>
      <c r="H34" t="s">
        <v>36</v>
      </c>
    </row>
    <row r="35" spans="1:8" x14ac:dyDescent="0.25">
      <c r="A35">
        <v>34</v>
      </c>
      <c r="B35" t="s">
        <v>115</v>
      </c>
      <c r="C35" t="s">
        <v>26</v>
      </c>
      <c r="D35" t="s">
        <v>30</v>
      </c>
      <c r="E35" t="s">
        <v>94</v>
      </c>
      <c r="F35" t="s">
        <v>90</v>
      </c>
      <c r="G35" t="s">
        <v>33</v>
      </c>
      <c r="H35" t="s">
        <v>37</v>
      </c>
    </row>
    <row r="36" spans="1:8" x14ac:dyDescent="0.25">
      <c r="A36">
        <v>35</v>
      </c>
      <c r="B36" t="s">
        <v>107</v>
      </c>
      <c r="C36" t="s">
        <v>23</v>
      </c>
      <c r="D36" t="s">
        <v>29</v>
      </c>
      <c r="E36" t="s">
        <v>94</v>
      </c>
      <c r="F36" t="s">
        <v>91</v>
      </c>
      <c r="G36" t="s">
        <v>33</v>
      </c>
      <c r="H36" t="s">
        <v>37</v>
      </c>
    </row>
    <row r="37" spans="1:8" x14ac:dyDescent="0.25">
      <c r="A37">
        <v>36</v>
      </c>
      <c r="B37" t="s">
        <v>108</v>
      </c>
      <c r="C37" t="s">
        <v>24</v>
      </c>
      <c r="D37" t="s">
        <v>29</v>
      </c>
      <c r="E37" t="s">
        <v>66</v>
      </c>
      <c r="F37" t="s">
        <v>89</v>
      </c>
      <c r="G37" t="s">
        <v>33</v>
      </c>
      <c r="H37" t="s">
        <v>36</v>
      </c>
    </row>
    <row r="38" spans="1:8" x14ac:dyDescent="0.25">
      <c r="A38">
        <v>37</v>
      </c>
      <c r="B38" t="s">
        <v>109</v>
      </c>
      <c r="C38" t="s">
        <v>25</v>
      </c>
      <c r="D38" t="s">
        <v>30</v>
      </c>
      <c r="E38" t="s">
        <v>93</v>
      </c>
      <c r="F38" t="s">
        <v>89</v>
      </c>
      <c r="G38" t="s">
        <v>33</v>
      </c>
      <c r="H38" t="s">
        <v>37</v>
      </c>
    </row>
    <row r="39" spans="1:8" x14ac:dyDescent="0.25">
      <c r="A39">
        <v>38</v>
      </c>
      <c r="B39" t="s">
        <v>110</v>
      </c>
      <c r="C39" t="s">
        <v>23</v>
      </c>
      <c r="D39" t="s">
        <v>28</v>
      </c>
      <c r="E39" t="s">
        <v>66</v>
      </c>
      <c r="F39" t="s">
        <v>89</v>
      </c>
      <c r="G39" t="s">
        <v>33</v>
      </c>
      <c r="H39" t="s">
        <v>36</v>
      </c>
    </row>
    <row r="40" spans="1:8" x14ac:dyDescent="0.25">
      <c r="A40">
        <v>39</v>
      </c>
      <c r="B40" t="s">
        <v>111</v>
      </c>
      <c r="C40" t="s">
        <v>24</v>
      </c>
      <c r="D40" t="s">
        <v>29</v>
      </c>
      <c r="E40" t="s">
        <v>93</v>
      </c>
      <c r="F40" t="s">
        <v>89</v>
      </c>
      <c r="G40" t="s">
        <v>35</v>
      </c>
      <c r="H40" t="s">
        <v>36</v>
      </c>
    </row>
    <row r="41" spans="1:8" x14ac:dyDescent="0.25">
      <c r="A41">
        <v>40</v>
      </c>
      <c r="B41" t="s">
        <v>112</v>
      </c>
      <c r="C41" t="s">
        <v>23</v>
      </c>
      <c r="D41" t="s">
        <v>28</v>
      </c>
      <c r="E41" t="s">
        <v>66</v>
      </c>
      <c r="F41" t="s">
        <v>90</v>
      </c>
      <c r="G41" t="s">
        <v>35</v>
      </c>
      <c r="H41" t="s">
        <v>36</v>
      </c>
    </row>
    <row r="42" spans="1:8" x14ac:dyDescent="0.25">
      <c r="A42">
        <v>41</v>
      </c>
      <c r="B42" t="s">
        <v>118</v>
      </c>
      <c r="C42" t="s">
        <v>23</v>
      </c>
      <c r="D42" t="s">
        <v>28</v>
      </c>
      <c r="E42" t="s">
        <v>93</v>
      </c>
      <c r="F42" t="s">
        <v>91</v>
      </c>
      <c r="G42" t="s">
        <v>33</v>
      </c>
      <c r="H42" t="s">
        <v>36</v>
      </c>
    </row>
    <row r="43" spans="1:8" x14ac:dyDescent="0.25">
      <c r="A43">
        <v>42</v>
      </c>
      <c r="B43" t="s">
        <v>119</v>
      </c>
      <c r="C43" t="s">
        <v>25</v>
      </c>
      <c r="D43" t="s">
        <v>29</v>
      </c>
      <c r="E43" t="s">
        <v>94</v>
      </c>
      <c r="F43" t="s">
        <v>90</v>
      </c>
      <c r="G43" t="s">
        <v>33</v>
      </c>
      <c r="H43" t="s">
        <v>37</v>
      </c>
    </row>
    <row r="44" spans="1:8" x14ac:dyDescent="0.25">
      <c r="A44">
        <v>43</v>
      </c>
      <c r="B44" t="s">
        <v>120</v>
      </c>
      <c r="C44" t="s">
        <v>24</v>
      </c>
      <c r="D44" t="s">
        <v>30</v>
      </c>
      <c r="E44" t="s">
        <v>93</v>
      </c>
      <c r="F44" t="s">
        <v>89</v>
      </c>
      <c r="G44" t="s">
        <v>33</v>
      </c>
      <c r="H44" t="s">
        <v>37</v>
      </c>
    </row>
    <row r="45" spans="1:8" x14ac:dyDescent="0.25">
      <c r="A45">
        <v>44</v>
      </c>
      <c r="B45" t="s">
        <v>124</v>
      </c>
      <c r="C45" t="s">
        <v>25</v>
      </c>
      <c r="D45" t="s">
        <v>29</v>
      </c>
      <c r="E45" t="s">
        <v>66</v>
      </c>
      <c r="F45" t="s">
        <v>89</v>
      </c>
      <c r="G45" t="s">
        <v>33</v>
      </c>
      <c r="H45" t="s">
        <v>37</v>
      </c>
    </row>
    <row r="46" spans="1:8" x14ac:dyDescent="0.25">
      <c r="A46">
        <v>45</v>
      </c>
      <c r="B46" t="s">
        <v>125</v>
      </c>
      <c r="C46" t="s">
        <v>24</v>
      </c>
      <c r="D46" t="s">
        <v>28</v>
      </c>
      <c r="E46" t="s">
        <v>93</v>
      </c>
      <c r="F46" t="s">
        <v>90</v>
      </c>
      <c r="G46" t="s">
        <v>34</v>
      </c>
      <c r="H46" t="s">
        <v>36</v>
      </c>
    </row>
    <row r="47" spans="1:8" x14ac:dyDescent="0.25">
      <c r="A47">
        <v>46</v>
      </c>
      <c r="B47" t="s">
        <v>126</v>
      </c>
      <c r="C47" t="s">
        <v>23</v>
      </c>
      <c r="D47" t="s">
        <v>28</v>
      </c>
      <c r="E47" t="s">
        <v>93</v>
      </c>
      <c r="F47" t="s">
        <v>90</v>
      </c>
      <c r="G47" t="s">
        <v>35</v>
      </c>
      <c r="H47" t="s">
        <v>36</v>
      </c>
    </row>
    <row r="48" spans="1:8" x14ac:dyDescent="0.25">
      <c r="A48">
        <v>47</v>
      </c>
      <c r="B48" t="s">
        <v>123</v>
      </c>
      <c r="C48" t="s">
        <v>25</v>
      </c>
      <c r="D48" t="s">
        <v>29</v>
      </c>
      <c r="E48" t="s">
        <v>66</v>
      </c>
      <c r="F48" t="s">
        <v>90</v>
      </c>
      <c r="G48" t="s">
        <v>35</v>
      </c>
      <c r="H48" t="s">
        <v>36</v>
      </c>
    </row>
    <row r="49" spans="1:8" x14ac:dyDescent="0.25">
      <c r="A49">
        <v>48</v>
      </c>
      <c r="B49" t="s">
        <v>14</v>
      </c>
      <c r="C49" t="s">
        <v>24</v>
      </c>
      <c r="D49" t="s">
        <v>30</v>
      </c>
      <c r="E49" t="s">
        <v>93</v>
      </c>
      <c r="F49" t="s">
        <v>89</v>
      </c>
      <c r="G49" t="s">
        <v>33</v>
      </c>
      <c r="H49" t="s">
        <v>37</v>
      </c>
    </row>
    <row r="50" spans="1:8" x14ac:dyDescent="0.25">
      <c r="A50">
        <v>49</v>
      </c>
      <c r="B50" t="s">
        <v>122</v>
      </c>
      <c r="C50" t="s">
        <v>25</v>
      </c>
      <c r="D50" t="s">
        <v>28</v>
      </c>
      <c r="E50" t="s">
        <v>93</v>
      </c>
      <c r="F50" t="s">
        <v>89</v>
      </c>
      <c r="G50" t="s">
        <v>33</v>
      </c>
      <c r="H50" t="s">
        <v>36</v>
      </c>
    </row>
    <row r="51" spans="1:8" x14ac:dyDescent="0.25">
      <c r="A51">
        <v>50</v>
      </c>
      <c r="B51" t="s">
        <v>121</v>
      </c>
      <c r="C51" t="s">
        <v>23</v>
      </c>
      <c r="D51" t="s">
        <v>28</v>
      </c>
      <c r="E51" t="s">
        <v>66</v>
      </c>
      <c r="F51" t="s">
        <v>90</v>
      </c>
      <c r="G51" t="s">
        <v>33</v>
      </c>
      <c r="H51" t="s">
        <v>36</v>
      </c>
    </row>
    <row r="52" spans="1:8" x14ac:dyDescent="0.25">
      <c r="A52">
        <v>51</v>
      </c>
      <c r="B52" t="s">
        <v>131</v>
      </c>
      <c r="C52" t="s">
        <v>23</v>
      </c>
      <c r="D52" t="s">
        <v>28</v>
      </c>
      <c r="E52" t="s">
        <v>94</v>
      </c>
      <c r="F52" t="s">
        <v>90</v>
      </c>
      <c r="G52" t="s">
        <v>33</v>
      </c>
      <c r="H52" t="s">
        <v>36</v>
      </c>
    </row>
    <row r="53" spans="1:8" x14ac:dyDescent="0.25">
      <c r="A53">
        <v>52</v>
      </c>
      <c r="B53" t="s">
        <v>132</v>
      </c>
      <c r="C53" t="s">
        <v>25</v>
      </c>
      <c r="D53" t="s">
        <v>29</v>
      </c>
      <c r="E53" t="s">
        <v>94</v>
      </c>
      <c r="F53" t="s">
        <v>90</v>
      </c>
      <c r="G53" t="s">
        <v>33</v>
      </c>
      <c r="H53" t="s">
        <v>37</v>
      </c>
    </row>
    <row r="54" spans="1:8" x14ac:dyDescent="0.25">
      <c r="A54">
        <v>53</v>
      </c>
      <c r="B54" t="s">
        <v>133</v>
      </c>
      <c r="C54" t="s">
        <v>24</v>
      </c>
      <c r="D54" t="s">
        <v>28</v>
      </c>
      <c r="E54" t="s">
        <v>94</v>
      </c>
      <c r="F54" t="s">
        <v>91</v>
      </c>
      <c r="G54" t="s">
        <v>34</v>
      </c>
      <c r="H54" t="s">
        <v>36</v>
      </c>
    </row>
    <row r="55" spans="1:8" x14ac:dyDescent="0.25">
      <c r="A55">
        <v>54</v>
      </c>
      <c r="B55" t="s">
        <v>134</v>
      </c>
      <c r="C55" t="s">
        <v>26</v>
      </c>
      <c r="D55" t="s">
        <v>30</v>
      </c>
      <c r="E55" t="s">
        <v>94</v>
      </c>
      <c r="F55" t="s">
        <v>90</v>
      </c>
      <c r="G55" t="s">
        <v>33</v>
      </c>
      <c r="H55" t="s">
        <v>37</v>
      </c>
    </row>
    <row r="56" spans="1:8" x14ac:dyDescent="0.25">
      <c r="A56">
        <v>55</v>
      </c>
      <c r="B56" t="s">
        <v>129</v>
      </c>
      <c r="C56" t="s">
        <v>24</v>
      </c>
      <c r="D56" t="s">
        <v>28</v>
      </c>
      <c r="E56" t="s">
        <v>93</v>
      </c>
      <c r="F56" t="s">
        <v>90</v>
      </c>
      <c r="G56" t="s">
        <v>33</v>
      </c>
      <c r="H56" t="s">
        <v>36</v>
      </c>
    </row>
    <row r="57" spans="1:8" x14ac:dyDescent="0.25">
      <c r="A57">
        <v>56</v>
      </c>
      <c r="B57" t="s">
        <v>135</v>
      </c>
      <c r="C57" t="s">
        <v>26</v>
      </c>
      <c r="D57" t="s">
        <v>30</v>
      </c>
      <c r="E57" t="s">
        <v>66</v>
      </c>
      <c r="F57" t="s">
        <v>89</v>
      </c>
      <c r="G57" t="s">
        <v>33</v>
      </c>
      <c r="H57" t="s">
        <v>37</v>
      </c>
    </row>
    <row r="58" spans="1:8" x14ac:dyDescent="0.25">
      <c r="A58">
        <v>57</v>
      </c>
      <c r="B58" t="s">
        <v>143</v>
      </c>
      <c r="C58" t="s">
        <v>25</v>
      </c>
      <c r="D58" t="s">
        <v>29</v>
      </c>
      <c r="E58" t="s">
        <v>94</v>
      </c>
      <c r="F58" t="s">
        <v>90</v>
      </c>
      <c r="G58" t="s">
        <v>34</v>
      </c>
      <c r="H58" t="s">
        <v>36</v>
      </c>
    </row>
    <row r="59" spans="1:8" x14ac:dyDescent="0.25">
      <c r="A59">
        <v>58</v>
      </c>
      <c r="B59" t="s">
        <v>136</v>
      </c>
      <c r="C59" t="s">
        <v>24</v>
      </c>
      <c r="D59" t="s">
        <v>28</v>
      </c>
      <c r="E59" t="s">
        <v>93</v>
      </c>
      <c r="F59" t="s">
        <v>91</v>
      </c>
      <c r="G59" t="s">
        <v>35</v>
      </c>
      <c r="H59" t="s">
        <v>36</v>
      </c>
    </row>
    <row r="60" spans="1:8" x14ac:dyDescent="0.25">
      <c r="A60">
        <v>59</v>
      </c>
      <c r="B60" t="s">
        <v>137</v>
      </c>
      <c r="C60" t="s">
        <v>26</v>
      </c>
      <c r="D60" t="s">
        <v>30</v>
      </c>
      <c r="E60" t="s">
        <v>94</v>
      </c>
      <c r="F60" t="s">
        <v>89</v>
      </c>
      <c r="G60" t="s">
        <v>33</v>
      </c>
      <c r="H60" t="s">
        <v>37</v>
      </c>
    </row>
    <row r="61" spans="1:8" x14ac:dyDescent="0.25">
      <c r="A61">
        <v>60</v>
      </c>
      <c r="B61" t="s">
        <v>138</v>
      </c>
      <c r="C61" t="s">
        <v>25</v>
      </c>
      <c r="D61" t="s">
        <v>28</v>
      </c>
      <c r="E61" t="s">
        <v>93</v>
      </c>
      <c r="F61" t="s">
        <v>90</v>
      </c>
      <c r="G61" t="s">
        <v>33</v>
      </c>
      <c r="H61" t="s">
        <v>36</v>
      </c>
    </row>
    <row r="62" spans="1:8" x14ac:dyDescent="0.25">
      <c r="A62">
        <v>61</v>
      </c>
      <c r="B62" t="s">
        <v>127</v>
      </c>
      <c r="C62" t="s">
        <v>23</v>
      </c>
      <c r="D62" t="s">
        <v>28</v>
      </c>
      <c r="E62" t="s">
        <v>66</v>
      </c>
      <c r="F62" t="s">
        <v>89</v>
      </c>
      <c r="G62" t="s">
        <v>33</v>
      </c>
      <c r="H62" t="s">
        <v>36</v>
      </c>
    </row>
    <row r="63" spans="1:8" x14ac:dyDescent="0.25">
      <c r="A63">
        <v>62</v>
      </c>
      <c r="B63" t="s">
        <v>128</v>
      </c>
      <c r="C63" t="s">
        <v>24</v>
      </c>
      <c r="D63" t="s">
        <v>28</v>
      </c>
      <c r="E63" t="s">
        <v>94</v>
      </c>
      <c r="F63" t="s">
        <v>91</v>
      </c>
      <c r="G63" t="s">
        <v>34</v>
      </c>
      <c r="H63" t="s">
        <v>36</v>
      </c>
    </row>
    <row r="64" spans="1:8" x14ac:dyDescent="0.25">
      <c r="A64">
        <v>63</v>
      </c>
      <c r="B64" t="s">
        <v>128</v>
      </c>
      <c r="C64" t="s">
        <v>25</v>
      </c>
      <c r="D64" t="s">
        <v>29</v>
      </c>
      <c r="E64" t="s">
        <v>93</v>
      </c>
      <c r="F64" t="s">
        <v>90</v>
      </c>
      <c r="G64" t="s">
        <v>34</v>
      </c>
      <c r="H64" t="s">
        <v>36</v>
      </c>
    </row>
    <row r="65" spans="1:8" x14ac:dyDescent="0.25">
      <c r="A65">
        <v>64</v>
      </c>
      <c r="B65" t="s">
        <v>128</v>
      </c>
      <c r="C65" t="s">
        <v>26</v>
      </c>
      <c r="D65" t="s">
        <v>30</v>
      </c>
      <c r="E65" t="s">
        <v>66</v>
      </c>
      <c r="F65" t="s">
        <v>89</v>
      </c>
      <c r="G65" t="s">
        <v>33</v>
      </c>
      <c r="H65" t="s">
        <v>37</v>
      </c>
    </row>
    <row r="66" spans="1:8" x14ac:dyDescent="0.25">
      <c r="A66">
        <v>65</v>
      </c>
      <c r="B66" t="s">
        <v>128</v>
      </c>
      <c r="C66" t="s">
        <v>25</v>
      </c>
      <c r="D66" t="s">
        <v>29</v>
      </c>
      <c r="E66" t="s">
        <v>94</v>
      </c>
      <c r="F66" t="s">
        <v>90</v>
      </c>
      <c r="G66" t="s">
        <v>34</v>
      </c>
      <c r="H66" t="s">
        <v>36</v>
      </c>
    </row>
    <row r="67" spans="1:8" x14ac:dyDescent="0.25">
      <c r="A67">
        <v>66</v>
      </c>
      <c r="B67" t="s">
        <v>128</v>
      </c>
      <c r="C67" t="s">
        <v>25</v>
      </c>
      <c r="D67" t="s">
        <v>28</v>
      </c>
      <c r="E67" t="s">
        <v>93</v>
      </c>
      <c r="F67" t="s">
        <v>89</v>
      </c>
      <c r="G67" t="s">
        <v>34</v>
      </c>
      <c r="H67" t="s">
        <v>36</v>
      </c>
    </row>
    <row r="68" spans="1:8" x14ac:dyDescent="0.25">
      <c r="A68">
        <v>67</v>
      </c>
      <c r="B68" t="s">
        <v>128</v>
      </c>
      <c r="C68" t="s">
        <v>26</v>
      </c>
      <c r="D68" t="s">
        <v>30</v>
      </c>
      <c r="E68" t="s">
        <v>66</v>
      </c>
      <c r="F68" t="s">
        <v>89</v>
      </c>
      <c r="G68" t="s">
        <v>33</v>
      </c>
      <c r="H68" t="s">
        <v>37</v>
      </c>
    </row>
    <row r="69" spans="1:8" x14ac:dyDescent="0.25">
      <c r="A69">
        <v>68</v>
      </c>
      <c r="B69" t="s">
        <v>128</v>
      </c>
      <c r="C69" t="s">
        <v>23</v>
      </c>
      <c r="D69" t="s">
        <v>28</v>
      </c>
      <c r="E69" t="s">
        <v>66</v>
      </c>
      <c r="F69" t="s">
        <v>90</v>
      </c>
      <c r="G69" t="s">
        <v>33</v>
      </c>
      <c r="H69" t="s">
        <v>36</v>
      </c>
    </row>
    <row r="70" spans="1:8" x14ac:dyDescent="0.25">
      <c r="A70">
        <v>69</v>
      </c>
      <c r="B70" t="s">
        <v>128</v>
      </c>
      <c r="C70" t="s">
        <v>25</v>
      </c>
      <c r="D70" t="s">
        <v>30</v>
      </c>
      <c r="E70" t="s">
        <v>94</v>
      </c>
      <c r="F70" t="s">
        <v>90</v>
      </c>
      <c r="G70" t="s">
        <v>33</v>
      </c>
      <c r="H70" t="s">
        <v>37</v>
      </c>
    </row>
    <row r="71" spans="1:8" x14ac:dyDescent="0.25">
      <c r="A71">
        <v>70</v>
      </c>
      <c r="B71" t="s">
        <v>128</v>
      </c>
      <c r="C71" t="s">
        <v>24</v>
      </c>
      <c r="D71" t="s">
        <v>29</v>
      </c>
      <c r="E71" t="s">
        <v>94</v>
      </c>
      <c r="F71" t="s">
        <v>91</v>
      </c>
      <c r="G71" t="s">
        <v>35</v>
      </c>
      <c r="H71" t="s">
        <v>36</v>
      </c>
    </row>
    <row r="72" spans="1:8" x14ac:dyDescent="0.25">
      <c r="A72">
        <v>71</v>
      </c>
      <c r="B72" t="s">
        <v>128</v>
      </c>
      <c r="C72" t="s">
        <v>23</v>
      </c>
      <c r="D72" t="s">
        <v>28</v>
      </c>
      <c r="E72" t="s">
        <v>94</v>
      </c>
      <c r="F72" t="s">
        <v>90</v>
      </c>
      <c r="G72" t="s">
        <v>33</v>
      </c>
      <c r="H72" t="s">
        <v>36</v>
      </c>
    </row>
    <row r="73" spans="1:8" x14ac:dyDescent="0.25">
      <c r="A73">
        <v>72</v>
      </c>
      <c r="B73" t="s">
        <v>128</v>
      </c>
      <c r="C73" t="s">
        <v>26</v>
      </c>
      <c r="D73" t="s">
        <v>30</v>
      </c>
      <c r="E73" t="s">
        <v>94</v>
      </c>
      <c r="F73" t="s">
        <v>90</v>
      </c>
      <c r="G73" t="s">
        <v>33</v>
      </c>
      <c r="H73" t="s">
        <v>37</v>
      </c>
    </row>
    <row r="74" spans="1:8" x14ac:dyDescent="0.25">
      <c r="A74">
        <v>73</v>
      </c>
      <c r="B74" t="s">
        <v>128</v>
      </c>
      <c r="C74" t="s">
        <v>25</v>
      </c>
      <c r="D74" t="s">
        <v>30</v>
      </c>
      <c r="E74" t="s">
        <v>66</v>
      </c>
      <c r="F74" t="s">
        <v>89</v>
      </c>
      <c r="G74" t="s">
        <v>35</v>
      </c>
      <c r="H74" t="s">
        <v>37</v>
      </c>
    </row>
    <row r="75" spans="1:8" x14ac:dyDescent="0.25">
      <c r="A75">
        <v>74</v>
      </c>
      <c r="B75" t="s">
        <v>128</v>
      </c>
      <c r="C75" t="s">
        <v>24</v>
      </c>
      <c r="D75" t="s">
        <v>29</v>
      </c>
      <c r="E75" t="s">
        <v>66</v>
      </c>
      <c r="F75" t="s">
        <v>89</v>
      </c>
      <c r="G75" t="s">
        <v>35</v>
      </c>
      <c r="H75" t="s">
        <v>36</v>
      </c>
    </row>
    <row r="76" spans="1:8" x14ac:dyDescent="0.25">
      <c r="A76">
        <v>75</v>
      </c>
      <c r="B76" t="s">
        <v>128</v>
      </c>
      <c r="C76" t="s">
        <v>25</v>
      </c>
      <c r="D76" t="s">
        <v>29</v>
      </c>
      <c r="E76" t="s">
        <v>94</v>
      </c>
      <c r="F76" t="s">
        <v>90</v>
      </c>
      <c r="G76" t="s">
        <v>34</v>
      </c>
      <c r="H76" t="s">
        <v>36</v>
      </c>
    </row>
    <row r="77" spans="1:8" x14ac:dyDescent="0.25">
      <c r="A77">
        <v>76</v>
      </c>
      <c r="B77" t="s">
        <v>128</v>
      </c>
      <c r="C77" t="s">
        <v>26</v>
      </c>
      <c r="D77" t="s">
        <v>30</v>
      </c>
      <c r="E77" t="s">
        <v>94</v>
      </c>
      <c r="F77" t="s">
        <v>91</v>
      </c>
      <c r="G77" t="s">
        <v>33</v>
      </c>
      <c r="H77" t="s">
        <v>37</v>
      </c>
    </row>
    <row r="78" spans="1:8" x14ac:dyDescent="0.25">
      <c r="A78">
        <v>77</v>
      </c>
      <c r="B78" t="s">
        <v>128</v>
      </c>
      <c r="C78" t="s">
        <v>24</v>
      </c>
      <c r="D78" t="s">
        <v>29</v>
      </c>
      <c r="E78" t="s">
        <v>93</v>
      </c>
      <c r="F78" t="s">
        <v>89</v>
      </c>
      <c r="G78" t="s">
        <v>33</v>
      </c>
      <c r="H78" t="s">
        <v>36</v>
      </c>
    </row>
    <row r="79" spans="1:8" x14ac:dyDescent="0.25">
      <c r="A79">
        <v>78</v>
      </c>
      <c r="B79" t="s">
        <v>128</v>
      </c>
      <c r="C79" t="s">
        <v>26</v>
      </c>
      <c r="D79" t="s">
        <v>30</v>
      </c>
      <c r="E79" t="s">
        <v>94</v>
      </c>
      <c r="F79" t="s">
        <v>89</v>
      </c>
      <c r="G79" t="s">
        <v>33</v>
      </c>
      <c r="H79" t="s">
        <v>37</v>
      </c>
    </row>
    <row r="80" spans="1:8" x14ac:dyDescent="0.25">
      <c r="A80">
        <v>79</v>
      </c>
      <c r="B80" t="s">
        <v>128</v>
      </c>
      <c r="C80" t="s">
        <v>23</v>
      </c>
      <c r="D80" t="s">
        <v>28</v>
      </c>
      <c r="E80" t="s">
        <v>94</v>
      </c>
      <c r="F80" t="s">
        <v>91</v>
      </c>
      <c r="G80" t="s">
        <v>33</v>
      </c>
      <c r="H80" t="s">
        <v>36</v>
      </c>
    </row>
    <row r="81" spans="1:13" x14ac:dyDescent="0.25">
      <c r="A81">
        <v>80</v>
      </c>
      <c r="B81" t="s">
        <v>128</v>
      </c>
      <c r="C81" t="s">
        <v>24</v>
      </c>
      <c r="D81" t="s">
        <v>28</v>
      </c>
      <c r="E81" t="s">
        <v>94</v>
      </c>
      <c r="F81" t="s">
        <v>91</v>
      </c>
      <c r="G81" t="s">
        <v>34</v>
      </c>
      <c r="H81" t="s">
        <v>36</v>
      </c>
    </row>
    <row r="82" spans="1:13" x14ac:dyDescent="0.25">
      <c r="A82">
        <v>81</v>
      </c>
      <c r="B82" t="s">
        <v>128</v>
      </c>
      <c r="C82" t="s">
        <v>24</v>
      </c>
      <c r="D82" t="s">
        <v>30</v>
      </c>
      <c r="E82" t="s">
        <v>94</v>
      </c>
      <c r="F82" t="s">
        <v>90</v>
      </c>
      <c r="G82" t="s">
        <v>33</v>
      </c>
      <c r="H82" t="s">
        <v>37</v>
      </c>
    </row>
    <row r="83" spans="1:13" x14ac:dyDescent="0.25">
      <c r="A83">
        <v>82</v>
      </c>
      <c r="B83" t="s">
        <v>128</v>
      </c>
      <c r="C83" t="s">
        <v>24</v>
      </c>
      <c r="D83" t="s">
        <v>28</v>
      </c>
      <c r="E83" t="s">
        <v>93</v>
      </c>
      <c r="F83" t="s">
        <v>90</v>
      </c>
      <c r="G83" t="s">
        <v>33</v>
      </c>
      <c r="H83" t="s">
        <v>36</v>
      </c>
    </row>
    <row r="84" spans="1:13" x14ac:dyDescent="0.25">
      <c r="A84">
        <v>83</v>
      </c>
      <c r="B84" t="s">
        <v>128</v>
      </c>
      <c r="C84" t="s">
        <v>23</v>
      </c>
      <c r="D84" t="s">
        <v>28</v>
      </c>
      <c r="E84" t="s">
        <v>93</v>
      </c>
      <c r="F84" t="s">
        <v>90</v>
      </c>
      <c r="G84" t="s">
        <v>33</v>
      </c>
      <c r="H84" t="s">
        <v>36</v>
      </c>
    </row>
    <row r="85" spans="1:13" x14ac:dyDescent="0.25">
      <c r="A85">
        <v>84</v>
      </c>
      <c r="B85" t="s">
        <v>144</v>
      </c>
      <c r="C85" t="s">
        <v>25</v>
      </c>
      <c r="D85" t="s">
        <v>30</v>
      </c>
      <c r="E85" t="s">
        <v>66</v>
      </c>
      <c r="F85" t="s">
        <v>89</v>
      </c>
      <c r="G85" t="s">
        <v>33</v>
      </c>
      <c r="H85" t="s">
        <v>37</v>
      </c>
    </row>
    <row r="86" spans="1:13" x14ac:dyDescent="0.25">
      <c r="A86">
        <v>85</v>
      </c>
      <c r="B86" t="s">
        <v>128</v>
      </c>
      <c r="C86" t="s">
        <v>25</v>
      </c>
      <c r="D86" t="s">
        <v>28</v>
      </c>
      <c r="E86" t="s">
        <v>66</v>
      </c>
      <c r="F86" t="s">
        <v>90</v>
      </c>
      <c r="G86" t="s">
        <v>33</v>
      </c>
      <c r="H86" t="s">
        <v>36</v>
      </c>
    </row>
    <row r="87" spans="1:13" x14ac:dyDescent="0.25">
      <c r="A87">
        <v>86</v>
      </c>
      <c r="B87" t="s">
        <v>128</v>
      </c>
      <c r="C87" t="s">
        <v>23</v>
      </c>
      <c r="D87" t="s">
        <v>28</v>
      </c>
      <c r="E87" t="s">
        <v>94</v>
      </c>
      <c r="F87" t="s">
        <v>91</v>
      </c>
      <c r="G87" t="s">
        <v>33</v>
      </c>
      <c r="H87" t="s">
        <v>36</v>
      </c>
    </row>
    <row r="88" spans="1:13" x14ac:dyDescent="0.25">
      <c r="A88">
        <v>87</v>
      </c>
      <c r="B88" t="s">
        <v>128</v>
      </c>
      <c r="C88" t="s">
        <v>23</v>
      </c>
      <c r="D88" t="s">
        <v>28</v>
      </c>
      <c r="E88" t="s">
        <v>66</v>
      </c>
      <c r="F88" t="s">
        <v>90</v>
      </c>
      <c r="G88" t="s">
        <v>35</v>
      </c>
      <c r="H88" t="s">
        <v>36</v>
      </c>
    </row>
    <row r="89" spans="1:13" x14ac:dyDescent="0.25">
      <c r="A89">
        <v>88</v>
      </c>
      <c r="B89" t="s">
        <v>128</v>
      </c>
      <c r="C89" t="s">
        <v>24</v>
      </c>
      <c r="D89" t="s">
        <v>28</v>
      </c>
      <c r="E89" t="s">
        <v>93</v>
      </c>
      <c r="F89" t="s">
        <v>90</v>
      </c>
      <c r="G89" t="s">
        <v>34</v>
      </c>
      <c r="H89" t="s">
        <v>36</v>
      </c>
    </row>
    <row r="90" spans="1:13" x14ac:dyDescent="0.25">
      <c r="A90">
        <v>89</v>
      </c>
      <c r="B90" t="s">
        <v>128</v>
      </c>
      <c r="C90" t="s">
        <v>23</v>
      </c>
      <c r="D90" t="s">
        <v>28</v>
      </c>
      <c r="E90" t="s">
        <v>93</v>
      </c>
      <c r="F90" t="s">
        <v>90</v>
      </c>
      <c r="G90" t="s">
        <v>33</v>
      </c>
      <c r="H90" t="s">
        <v>36</v>
      </c>
    </row>
    <row r="91" spans="1:13" x14ac:dyDescent="0.25">
      <c r="A91">
        <v>90</v>
      </c>
      <c r="B91" t="s">
        <v>128</v>
      </c>
      <c r="C91" t="s">
        <v>24</v>
      </c>
      <c r="D91" t="s">
        <v>29</v>
      </c>
      <c r="E91" t="s">
        <v>94</v>
      </c>
      <c r="F91" t="s">
        <v>90</v>
      </c>
      <c r="G91" t="s">
        <v>33</v>
      </c>
      <c r="H91" t="s">
        <v>37</v>
      </c>
    </row>
    <row r="92" spans="1:13" x14ac:dyDescent="0.25">
      <c r="A92">
        <v>91</v>
      </c>
      <c r="B92" t="s">
        <v>128</v>
      </c>
      <c r="C92" t="s">
        <v>25</v>
      </c>
      <c r="D92" t="s">
        <v>30</v>
      </c>
      <c r="E92" t="s">
        <v>93</v>
      </c>
      <c r="F92" t="s">
        <v>89</v>
      </c>
      <c r="G92" t="s">
        <v>33</v>
      </c>
      <c r="H92" t="s">
        <v>37</v>
      </c>
    </row>
    <row r="93" spans="1:13" x14ac:dyDescent="0.25">
      <c r="A93">
        <v>92</v>
      </c>
      <c r="B93" t="s">
        <v>145</v>
      </c>
      <c r="C93" t="s">
        <v>25</v>
      </c>
      <c r="D93" t="s">
        <v>29</v>
      </c>
      <c r="E93" t="s">
        <v>93</v>
      </c>
      <c r="F93" t="s">
        <v>130</v>
      </c>
      <c r="G93" t="s">
        <v>33</v>
      </c>
      <c r="H93" t="s">
        <v>36</v>
      </c>
    </row>
    <row r="94" spans="1:13" x14ac:dyDescent="0.25">
      <c r="A94">
        <v>93</v>
      </c>
      <c r="B94" t="s">
        <v>128</v>
      </c>
      <c r="C94" t="s">
        <v>25</v>
      </c>
      <c r="D94" t="s">
        <v>29</v>
      </c>
      <c r="E94" t="s">
        <v>66</v>
      </c>
      <c r="F94" t="s">
        <v>90</v>
      </c>
      <c r="G94" t="s">
        <v>33</v>
      </c>
      <c r="H94" t="s">
        <v>37</v>
      </c>
    </row>
    <row r="95" spans="1:13" x14ac:dyDescent="0.25">
      <c r="A95">
        <v>94</v>
      </c>
      <c r="B95" t="s">
        <v>128</v>
      </c>
      <c r="C95" t="s">
        <v>24</v>
      </c>
      <c r="D95" t="s">
        <v>29</v>
      </c>
      <c r="E95" t="s">
        <v>66</v>
      </c>
      <c r="F95" t="s">
        <v>90</v>
      </c>
      <c r="G95" t="s">
        <v>33</v>
      </c>
      <c r="H95" t="s">
        <v>36</v>
      </c>
      <c r="M95">
        <f>L96/L97</f>
        <v>0.59595959595959591</v>
      </c>
    </row>
    <row r="96" spans="1:13" x14ac:dyDescent="0.25">
      <c r="A96">
        <v>95</v>
      </c>
      <c r="B96" t="s">
        <v>142</v>
      </c>
      <c r="C96" t="s">
        <v>23</v>
      </c>
      <c r="D96" t="s">
        <v>28</v>
      </c>
      <c r="E96" t="s">
        <v>94</v>
      </c>
      <c r="F96" t="s">
        <v>91</v>
      </c>
      <c r="G96" t="s">
        <v>33</v>
      </c>
      <c r="H96" t="s">
        <v>36</v>
      </c>
      <c r="L96">
        <v>59</v>
      </c>
    </row>
    <row r="97" spans="1:12" x14ac:dyDescent="0.25">
      <c r="A97">
        <v>96</v>
      </c>
      <c r="B97" t="s">
        <v>141</v>
      </c>
      <c r="C97" t="s">
        <v>24</v>
      </c>
      <c r="D97" t="s">
        <v>30</v>
      </c>
      <c r="E97" t="s">
        <v>94</v>
      </c>
      <c r="F97" t="s">
        <v>90</v>
      </c>
      <c r="G97" t="s">
        <v>33</v>
      </c>
      <c r="H97" t="s">
        <v>37</v>
      </c>
      <c r="L97">
        <v>99</v>
      </c>
    </row>
    <row r="98" spans="1:12" x14ac:dyDescent="0.25">
      <c r="A98">
        <v>97</v>
      </c>
      <c r="B98" t="s">
        <v>140</v>
      </c>
      <c r="C98" t="s">
        <v>24</v>
      </c>
      <c r="D98" t="s">
        <v>28</v>
      </c>
      <c r="E98" t="s">
        <v>93</v>
      </c>
      <c r="F98" t="s">
        <v>90</v>
      </c>
      <c r="G98" t="s">
        <v>35</v>
      </c>
      <c r="H98" t="s">
        <v>36</v>
      </c>
    </row>
    <row r="99" spans="1:12" x14ac:dyDescent="0.25">
      <c r="A99">
        <v>98</v>
      </c>
      <c r="B99" t="s">
        <v>146</v>
      </c>
      <c r="C99" t="s">
        <v>23</v>
      </c>
      <c r="D99" t="s">
        <v>28</v>
      </c>
      <c r="E99" t="s">
        <v>94</v>
      </c>
      <c r="F99" t="s">
        <v>90</v>
      </c>
      <c r="G99" t="s">
        <v>34</v>
      </c>
      <c r="H99" t="s">
        <v>36</v>
      </c>
    </row>
    <row r="100" spans="1:12" x14ac:dyDescent="0.25">
      <c r="A100">
        <v>99</v>
      </c>
      <c r="B100" t="s">
        <v>139</v>
      </c>
      <c r="C100" t="s">
        <v>25</v>
      </c>
      <c r="D100" t="s">
        <v>30</v>
      </c>
      <c r="E100" t="s">
        <v>94</v>
      </c>
      <c r="F100" t="s">
        <v>90</v>
      </c>
      <c r="G100" t="s">
        <v>33</v>
      </c>
      <c r="H100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71"/>
  <sheetViews>
    <sheetView topLeftCell="A14" zoomScale="70" zoomScaleNormal="70" workbookViewId="0">
      <selection activeCell="J22" sqref="J22:J25"/>
    </sheetView>
  </sheetViews>
  <sheetFormatPr defaultRowHeight="15" x14ac:dyDescent="0.25"/>
  <cols>
    <col min="1" max="1" width="9.140625" customWidth="1"/>
    <col min="2" max="2" width="21.140625" customWidth="1"/>
    <col min="3" max="3" width="18.42578125" customWidth="1"/>
    <col min="4" max="4" width="22.42578125" customWidth="1"/>
    <col min="5" max="5" width="7.85546875" style="2" customWidth="1"/>
    <col min="6" max="6" width="24.7109375" customWidth="1"/>
    <col min="7" max="7" width="26" customWidth="1"/>
    <col min="8" max="8" width="16" customWidth="1"/>
    <col min="9" max="9" width="21.85546875" customWidth="1"/>
    <col min="10" max="11" width="15.42578125" customWidth="1"/>
    <col min="12" max="12" width="17.5703125" customWidth="1"/>
    <col min="14" max="14" width="16.7109375" customWidth="1"/>
  </cols>
  <sheetData>
    <row r="1" spans="1:16" s="1" customFormat="1" ht="21.75" customHeight="1" x14ac:dyDescent="0.25">
      <c r="A1" s="3" t="s">
        <v>0</v>
      </c>
      <c r="B1" s="34" t="s">
        <v>1</v>
      </c>
      <c r="C1" s="34" t="s">
        <v>2</v>
      </c>
      <c r="D1" s="34" t="s">
        <v>3</v>
      </c>
      <c r="E1" s="35" t="s">
        <v>32</v>
      </c>
      <c r="F1" s="34" t="s">
        <v>4</v>
      </c>
      <c r="G1" s="34" t="s">
        <v>5</v>
      </c>
      <c r="H1" s="34" t="s">
        <v>44</v>
      </c>
      <c r="I1" s="36"/>
      <c r="J1" s="62" t="s">
        <v>73</v>
      </c>
      <c r="K1" s="63"/>
      <c r="L1" s="37" t="s">
        <v>74</v>
      </c>
      <c r="M1" s="37" t="s">
        <v>36</v>
      </c>
      <c r="N1" s="37" t="s">
        <v>37</v>
      </c>
      <c r="O1" s="37" t="s">
        <v>75</v>
      </c>
      <c r="P1" s="37" t="s">
        <v>76</v>
      </c>
    </row>
    <row r="2" spans="1:16" x14ac:dyDescent="0.25">
      <c r="A2" s="5">
        <v>1</v>
      </c>
      <c r="B2" s="41" t="s">
        <v>6</v>
      </c>
      <c r="C2" s="14" t="s">
        <v>23</v>
      </c>
      <c r="D2" s="14" t="s">
        <v>28</v>
      </c>
      <c r="E2" s="41">
        <v>2</v>
      </c>
      <c r="F2" s="42">
        <v>2</v>
      </c>
      <c r="G2" s="14" t="s">
        <v>33</v>
      </c>
      <c r="H2" s="14" t="s">
        <v>36</v>
      </c>
      <c r="J2" s="5" t="s">
        <v>77</v>
      </c>
      <c r="K2" s="5"/>
      <c r="L2" s="5">
        <v>17</v>
      </c>
      <c r="M2" s="5">
        <f>COUNTIF($H$2:$H$18,H2)</f>
        <v>10</v>
      </c>
      <c r="N2" s="5">
        <f>COUNTIF(H2:H18,H5)</f>
        <v>7</v>
      </c>
      <c r="O2" s="5">
        <f>((-M2/L2)*IMLOG2(M2/L2)+(-N2/L2)*IMLOG2(N2/L2))</f>
        <v>0.97741781752817358</v>
      </c>
      <c r="P2" s="5"/>
    </row>
    <row r="3" spans="1:16" ht="15" customHeight="1" x14ac:dyDescent="0.25">
      <c r="A3" s="5">
        <v>2</v>
      </c>
      <c r="B3" s="41" t="s">
        <v>7</v>
      </c>
      <c r="C3" s="14" t="s">
        <v>24</v>
      </c>
      <c r="D3" s="14" t="s">
        <v>29</v>
      </c>
      <c r="E3" s="41">
        <v>1</v>
      </c>
      <c r="F3" s="41">
        <v>1</v>
      </c>
      <c r="G3" s="14" t="s">
        <v>33</v>
      </c>
      <c r="H3" s="14" t="s">
        <v>37</v>
      </c>
      <c r="J3" s="59" t="s">
        <v>78</v>
      </c>
      <c r="K3" s="33"/>
      <c r="L3" s="38"/>
      <c r="M3" s="3"/>
      <c r="N3" s="3"/>
      <c r="O3" s="3"/>
      <c r="P3" s="3">
        <f>(O2)-((L4/L2)*O4)-((L5/L2)*O5)-((L2/L2)*O6)-((L2/L2)*O7)-((L8/L2)*O8)</f>
        <v>0.78652884706720116</v>
      </c>
    </row>
    <row r="4" spans="1:16" x14ac:dyDescent="0.25">
      <c r="A4" s="5">
        <v>3</v>
      </c>
      <c r="B4" s="41" t="s">
        <v>8</v>
      </c>
      <c r="C4" s="14" t="s">
        <v>25</v>
      </c>
      <c r="D4" s="14" t="s">
        <v>30</v>
      </c>
      <c r="E4" s="41">
        <v>2</v>
      </c>
      <c r="F4" s="41">
        <v>2</v>
      </c>
      <c r="G4" s="14" t="s">
        <v>33</v>
      </c>
      <c r="H4" s="14" t="s">
        <v>37</v>
      </c>
      <c r="J4" s="60"/>
      <c r="K4" s="7" t="s">
        <v>23</v>
      </c>
      <c r="L4" s="5">
        <f>COUNTIF($C$2:$C$18,$K4)</f>
        <v>4</v>
      </c>
      <c r="M4" s="5">
        <f>COUNTIFS($C$2:$C$18,$K4,$H$2:$H$18,$M$1)</f>
        <v>4</v>
      </c>
      <c r="N4" s="5">
        <f>COUNTIFS($C$2:$C$18,$K4,$H$2:$H$18,$N$1)</f>
        <v>0</v>
      </c>
      <c r="O4" s="5">
        <v>0</v>
      </c>
      <c r="P4" s="5"/>
    </row>
    <row r="5" spans="1:16" x14ac:dyDescent="0.25">
      <c r="A5" s="5">
        <v>4</v>
      </c>
      <c r="B5" s="41" t="s">
        <v>9</v>
      </c>
      <c r="C5" s="14" t="s">
        <v>26</v>
      </c>
      <c r="D5" s="14" t="s">
        <v>31</v>
      </c>
      <c r="E5" s="41">
        <v>1</v>
      </c>
      <c r="F5" s="41">
        <v>3</v>
      </c>
      <c r="G5" s="14" t="s">
        <v>33</v>
      </c>
      <c r="H5" s="14" t="s">
        <v>37</v>
      </c>
      <c r="J5" s="60"/>
      <c r="K5" s="7" t="s">
        <v>24</v>
      </c>
      <c r="L5" s="5">
        <f>COUNTIF($C$2:$C$18,$K5)</f>
        <v>4</v>
      </c>
      <c r="M5" s="5">
        <f>COUNTIFS($C$2:$C$18,$K5,$H$2:$H$18,$M$1)</f>
        <v>3</v>
      </c>
      <c r="N5" s="5">
        <f>COUNTIFS($C$2:$C$18,$K5,$H$2:$H$18,$N$1)</f>
        <v>1</v>
      </c>
      <c r="O5" s="5">
        <f>((-M5/L5)*IMLOG2(M5/L5)+(-N5/L5)*IMLOG2(N5/L5))</f>
        <v>0.81127812445913294</v>
      </c>
      <c r="P5" s="5"/>
    </row>
    <row r="6" spans="1:16" x14ac:dyDescent="0.25">
      <c r="A6" s="5">
        <v>5</v>
      </c>
      <c r="B6" s="41" t="s">
        <v>10</v>
      </c>
      <c r="C6" s="14" t="s">
        <v>23</v>
      </c>
      <c r="D6" s="14" t="s">
        <v>28</v>
      </c>
      <c r="E6" s="41">
        <v>2</v>
      </c>
      <c r="F6" s="41">
        <v>2</v>
      </c>
      <c r="G6" s="14" t="s">
        <v>34</v>
      </c>
      <c r="H6" s="14" t="s">
        <v>36</v>
      </c>
      <c r="J6" s="60"/>
      <c r="K6" s="7" t="s">
        <v>27</v>
      </c>
      <c r="L6" s="5">
        <f>COUNTIF($C$2:$C$18,$K6)</f>
        <v>3</v>
      </c>
      <c r="M6" s="5">
        <f>COUNTIFS($C$2:$C$18,$K6,$H$2:$H$18,$M$1)</f>
        <v>3</v>
      </c>
      <c r="N6" s="5">
        <f>COUNTIFS($C$2:$C$18,$K6,$H$2:$H$18,$N$1)</f>
        <v>0</v>
      </c>
      <c r="O6" s="5">
        <v>0</v>
      </c>
      <c r="P6" s="5"/>
    </row>
    <row r="7" spans="1:16" x14ac:dyDescent="0.25">
      <c r="A7" s="5">
        <v>6</v>
      </c>
      <c r="B7" s="41" t="s">
        <v>11</v>
      </c>
      <c r="C7" s="14" t="s">
        <v>27</v>
      </c>
      <c r="D7" s="14" t="s">
        <v>28</v>
      </c>
      <c r="E7" s="41">
        <v>1</v>
      </c>
      <c r="F7" s="41">
        <v>1</v>
      </c>
      <c r="G7" s="14" t="s">
        <v>34</v>
      </c>
      <c r="H7" s="14" t="s">
        <v>36</v>
      </c>
      <c r="J7" s="60"/>
      <c r="K7" s="14" t="s">
        <v>25</v>
      </c>
      <c r="L7" s="5">
        <f>COUNTIF($C$2:$C$18,$K7)</f>
        <v>3</v>
      </c>
      <c r="M7" s="5">
        <f>COUNTIFS($C$2:$C$18,$K7,$H$2:$H$18,$M$1)</f>
        <v>0</v>
      </c>
      <c r="N7" s="5">
        <f>COUNTIFS($C$2:$C$18,$K7,$H$2:$H$18,$N$1)</f>
        <v>3</v>
      </c>
      <c r="O7" s="5">
        <v>0</v>
      </c>
      <c r="P7" s="5"/>
    </row>
    <row r="8" spans="1:16" x14ac:dyDescent="0.25">
      <c r="A8" s="5">
        <v>7</v>
      </c>
      <c r="B8" s="41" t="s">
        <v>12</v>
      </c>
      <c r="C8" s="14" t="s">
        <v>24</v>
      </c>
      <c r="D8" s="14" t="s">
        <v>29</v>
      </c>
      <c r="E8" s="41">
        <v>3</v>
      </c>
      <c r="F8" s="41">
        <v>3</v>
      </c>
      <c r="G8" s="14" t="s">
        <v>35</v>
      </c>
      <c r="H8" s="14" t="s">
        <v>36</v>
      </c>
      <c r="J8" s="61"/>
      <c r="K8" s="14" t="s">
        <v>26</v>
      </c>
      <c r="L8" s="5">
        <f>COUNTIF($C$2:$C$18,$K8)</f>
        <v>3</v>
      </c>
      <c r="M8" s="5">
        <f>COUNTIFS($C$2:$C$18,$K8,$H$2:$H$18,$M$1)</f>
        <v>0</v>
      </c>
      <c r="N8" s="5">
        <f>COUNTIFS($C$2:$C$18,$K8,$H$2:$H$18,$N$1)</f>
        <v>3</v>
      </c>
      <c r="O8" s="5">
        <v>0</v>
      </c>
      <c r="P8" s="5"/>
    </row>
    <row r="9" spans="1:16" ht="15" customHeight="1" x14ac:dyDescent="0.25">
      <c r="A9" s="5">
        <v>8</v>
      </c>
      <c r="B9" s="41" t="s">
        <v>13</v>
      </c>
      <c r="C9" s="14" t="s">
        <v>26</v>
      </c>
      <c r="D9" s="14" t="s">
        <v>31</v>
      </c>
      <c r="E9" s="41">
        <v>2</v>
      </c>
      <c r="F9" s="41">
        <v>3</v>
      </c>
      <c r="G9" s="14" t="s">
        <v>33</v>
      </c>
      <c r="H9" s="14" t="s">
        <v>37</v>
      </c>
      <c r="J9" s="53" t="s">
        <v>3</v>
      </c>
      <c r="K9" s="15"/>
      <c r="L9" s="3"/>
      <c r="M9" s="3"/>
      <c r="N9" s="3"/>
      <c r="O9" s="3"/>
      <c r="P9" s="3">
        <f>(O2)-((L10/L2)*O10)-((L11/L2)*O11)-((L12/L2)*O12)-((L13/L2)*O13)</f>
        <v>0.78652884706720116</v>
      </c>
    </row>
    <row r="10" spans="1:16" x14ac:dyDescent="0.25">
      <c r="A10" s="5">
        <v>9</v>
      </c>
      <c r="B10" s="41" t="s">
        <v>14</v>
      </c>
      <c r="C10" s="14" t="s">
        <v>25</v>
      </c>
      <c r="D10" s="14" t="s">
        <v>30</v>
      </c>
      <c r="E10" s="41">
        <v>2</v>
      </c>
      <c r="F10" s="41">
        <v>3</v>
      </c>
      <c r="G10" s="14" t="s">
        <v>33</v>
      </c>
      <c r="H10" s="14" t="s">
        <v>37</v>
      </c>
      <c r="J10" s="54"/>
      <c r="K10" s="7" t="s">
        <v>28</v>
      </c>
      <c r="L10" s="5">
        <f>COUNTIF($D$2:$D$18,$K10)</f>
        <v>7</v>
      </c>
      <c r="M10" s="5">
        <v>7</v>
      </c>
      <c r="N10" s="5">
        <v>0</v>
      </c>
      <c r="O10" s="5">
        <v>0</v>
      </c>
      <c r="P10" s="5"/>
    </row>
    <row r="11" spans="1:16" x14ac:dyDescent="0.25">
      <c r="A11" s="5">
        <v>10</v>
      </c>
      <c r="B11" s="41" t="s">
        <v>15</v>
      </c>
      <c r="C11" s="14" t="s">
        <v>23</v>
      </c>
      <c r="D11" s="14" t="s">
        <v>28</v>
      </c>
      <c r="E11" s="41">
        <v>2</v>
      </c>
      <c r="F11" s="41">
        <v>2</v>
      </c>
      <c r="G11" s="14" t="s">
        <v>34</v>
      </c>
      <c r="H11" s="14" t="s">
        <v>36</v>
      </c>
      <c r="J11" s="54"/>
      <c r="K11" s="7" t="s">
        <v>29</v>
      </c>
      <c r="L11" s="5">
        <f>COUNTIF($D$2:$D$18,$K11)</f>
        <v>4</v>
      </c>
      <c r="M11" s="5">
        <v>3</v>
      </c>
      <c r="N11" s="5">
        <v>1</v>
      </c>
      <c r="O11" s="5">
        <f>((-M11/L11)*IMLOG2(M11/L11)+(-N11/L11)*IMLOG2(N11/L11))</f>
        <v>0.81127812445913294</v>
      </c>
      <c r="P11" s="5"/>
    </row>
    <row r="12" spans="1:16" x14ac:dyDescent="0.25">
      <c r="A12" s="5">
        <v>11</v>
      </c>
      <c r="B12" s="41" t="s">
        <v>16</v>
      </c>
      <c r="C12" s="14" t="s">
        <v>23</v>
      </c>
      <c r="D12" s="14" t="s">
        <v>28</v>
      </c>
      <c r="E12" s="41">
        <v>3</v>
      </c>
      <c r="F12" s="41">
        <v>3</v>
      </c>
      <c r="G12" s="14" t="s">
        <v>35</v>
      </c>
      <c r="H12" s="14" t="s">
        <v>36</v>
      </c>
      <c r="J12" s="54"/>
      <c r="K12" s="7" t="s">
        <v>30</v>
      </c>
      <c r="L12" s="5">
        <f>COUNTIF($D$2:$D$18,$K12)</f>
        <v>3</v>
      </c>
      <c r="M12" s="5">
        <v>0</v>
      </c>
      <c r="N12" s="5">
        <v>3</v>
      </c>
      <c r="O12" s="5">
        <v>0</v>
      </c>
      <c r="P12" s="5"/>
    </row>
    <row r="13" spans="1:16" x14ac:dyDescent="0.25">
      <c r="A13" s="5">
        <v>12</v>
      </c>
      <c r="B13" s="41" t="s">
        <v>17</v>
      </c>
      <c r="C13" s="14" t="s">
        <v>24</v>
      </c>
      <c r="D13" s="14" t="s">
        <v>29</v>
      </c>
      <c r="E13" s="41">
        <v>1</v>
      </c>
      <c r="F13" s="41">
        <v>2</v>
      </c>
      <c r="G13" s="14" t="s">
        <v>34</v>
      </c>
      <c r="H13" s="14" t="s">
        <v>36</v>
      </c>
      <c r="J13" s="55"/>
      <c r="K13" s="7" t="s">
        <v>31</v>
      </c>
      <c r="L13" s="5">
        <f>COUNTIF($D$2:$D$18,$K13)</f>
        <v>3</v>
      </c>
      <c r="M13" s="5">
        <v>0</v>
      </c>
      <c r="N13" s="5">
        <v>3</v>
      </c>
      <c r="O13" s="5">
        <v>0</v>
      </c>
      <c r="P13" s="5"/>
    </row>
    <row r="14" spans="1:16" x14ac:dyDescent="0.25">
      <c r="A14" s="5">
        <v>13</v>
      </c>
      <c r="B14" s="41" t="s">
        <v>18</v>
      </c>
      <c r="C14" s="14" t="s">
        <v>27</v>
      </c>
      <c r="D14" s="14" t="s">
        <v>28</v>
      </c>
      <c r="E14" s="41">
        <v>1</v>
      </c>
      <c r="F14" s="41">
        <v>2</v>
      </c>
      <c r="G14" s="14" t="s">
        <v>35</v>
      </c>
      <c r="H14" s="14" t="s">
        <v>36</v>
      </c>
      <c r="J14" s="56" t="s">
        <v>32</v>
      </c>
      <c r="K14" s="15"/>
      <c r="L14" s="3"/>
      <c r="M14" s="3"/>
      <c r="N14" s="3"/>
      <c r="O14" s="3"/>
      <c r="P14" s="3">
        <f>(O2)-((L15/L2)*O15)-((L16/L2)*O16)-((L17/L2)*O17)</f>
        <v>9.9789315260879974E-2</v>
      </c>
    </row>
    <row r="15" spans="1:16" x14ac:dyDescent="0.25">
      <c r="A15" s="5">
        <v>14</v>
      </c>
      <c r="B15" s="41" t="s">
        <v>19</v>
      </c>
      <c r="C15" s="14" t="s">
        <v>26</v>
      </c>
      <c r="D15" s="14" t="s">
        <v>31</v>
      </c>
      <c r="E15" s="41">
        <v>1</v>
      </c>
      <c r="F15" s="41">
        <v>3</v>
      </c>
      <c r="G15" s="14" t="s">
        <v>33</v>
      </c>
      <c r="H15" s="14" t="s">
        <v>37</v>
      </c>
      <c r="J15" s="57"/>
      <c r="K15" s="20" t="s">
        <v>67</v>
      </c>
      <c r="L15" s="5">
        <f>COUNTIF($E$2:$E$18,$E13)</f>
        <v>6</v>
      </c>
      <c r="M15" s="21">
        <v>3</v>
      </c>
      <c r="N15" s="5">
        <v>3</v>
      </c>
      <c r="O15" s="5">
        <f t="shared" ref="O15:O25" si="0">((-M15/L15)*IMLOG2(M15/L15)+(-N15/L15)*IMLOG2(N15/L15))</f>
        <v>1</v>
      </c>
      <c r="P15" s="5"/>
    </row>
    <row r="16" spans="1:16" x14ac:dyDescent="0.25">
      <c r="A16" s="5">
        <v>15</v>
      </c>
      <c r="B16" s="41" t="s">
        <v>20</v>
      </c>
      <c r="C16" s="14" t="s">
        <v>25</v>
      </c>
      <c r="D16" s="14" t="s">
        <v>30</v>
      </c>
      <c r="E16" s="41">
        <v>2</v>
      </c>
      <c r="F16" s="41">
        <v>3</v>
      </c>
      <c r="G16" s="14" t="s">
        <v>33</v>
      </c>
      <c r="H16" s="14" t="s">
        <v>37</v>
      </c>
      <c r="J16" s="57"/>
      <c r="K16" s="20" t="s">
        <v>65</v>
      </c>
      <c r="L16" s="5">
        <f>COUNTIF($E$2:$E$18,E17)</f>
        <v>9</v>
      </c>
      <c r="M16" s="21">
        <v>5</v>
      </c>
      <c r="N16" s="5">
        <v>4</v>
      </c>
      <c r="O16" s="5">
        <f t="shared" si="0"/>
        <v>0.99107605983822111</v>
      </c>
      <c r="P16" s="5"/>
    </row>
    <row r="17" spans="1:16" x14ac:dyDescent="0.25">
      <c r="A17" s="5">
        <v>16</v>
      </c>
      <c r="B17" s="41" t="s">
        <v>21</v>
      </c>
      <c r="C17" s="14" t="s">
        <v>24</v>
      </c>
      <c r="D17" s="14" t="s">
        <v>29</v>
      </c>
      <c r="E17" s="41">
        <v>2</v>
      </c>
      <c r="F17" s="41">
        <v>2</v>
      </c>
      <c r="G17" s="14" t="s">
        <v>35</v>
      </c>
      <c r="H17" s="14" t="s">
        <v>36</v>
      </c>
      <c r="J17" s="58"/>
      <c r="K17" s="20" t="s">
        <v>66</v>
      </c>
      <c r="L17" s="5">
        <f>COUNTIF($E$2:$E$18,E12)</f>
        <v>2</v>
      </c>
      <c r="M17" s="21">
        <v>2</v>
      </c>
      <c r="N17" s="5">
        <v>0</v>
      </c>
      <c r="O17" s="5">
        <v>0</v>
      </c>
      <c r="P17" s="5"/>
    </row>
    <row r="18" spans="1:16" x14ac:dyDescent="0.25">
      <c r="A18" s="5">
        <v>17</v>
      </c>
      <c r="B18" s="41" t="s">
        <v>22</v>
      </c>
      <c r="C18" s="14" t="s">
        <v>27</v>
      </c>
      <c r="D18" s="14" t="s">
        <v>28</v>
      </c>
      <c r="E18" s="41">
        <v>2</v>
      </c>
      <c r="F18" s="41">
        <v>2</v>
      </c>
      <c r="G18" s="14" t="s">
        <v>33</v>
      </c>
      <c r="H18" s="14" t="s">
        <v>36</v>
      </c>
      <c r="J18" s="64" t="s">
        <v>79</v>
      </c>
      <c r="K18" s="15"/>
      <c r="L18" s="3"/>
      <c r="M18" s="3"/>
      <c r="N18" s="3"/>
      <c r="O18" s="3"/>
      <c r="P18" s="3">
        <f>(O2)-((L19/L2)*O19)-((L20/L2)*O20)-((L21/L2)*O21)</f>
        <v>0.24857313955386878</v>
      </c>
    </row>
    <row r="19" spans="1:16" x14ac:dyDescent="0.25">
      <c r="A19" s="16">
        <v>20</v>
      </c>
      <c r="B19" s="17" t="s">
        <v>43</v>
      </c>
      <c r="C19" s="18" t="s">
        <v>25</v>
      </c>
      <c r="D19" s="18" t="s">
        <v>29</v>
      </c>
      <c r="E19" s="17">
        <v>2</v>
      </c>
      <c r="F19" s="17">
        <v>3</v>
      </c>
      <c r="G19" s="18" t="s">
        <v>33</v>
      </c>
      <c r="H19" s="15" t="s">
        <v>37</v>
      </c>
      <c r="J19" s="65"/>
      <c r="K19" s="20" t="s">
        <v>39</v>
      </c>
      <c r="L19" s="5">
        <f>COUNTIF($F$2:$F$18,$F$3)</f>
        <v>2</v>
      </c>
      <c r="M19" s="21">
        <v>1</v>
      </c>
      <c r="N19" s="5">
        <v>1</v>
      </c>
      <c r="O19" s="5">
        <f t="shared" si="0"/>
        <v>1</v>
      </c>
      <c r="P19" s="5"/>
    </row>
    <row r="20" spans="1:16" x14ac:dyDescent="0.25">
      <c r="J20" s="65"/>
      <c r="K20" s="20" t="s">
        <v>40</v>
      </c>
      <c r="L20" s="5">
        <f>COUNTIF($F$2:$F$18,F2)</f>
        <v>8</v>
      </c>
      <c r="M20" s="21">
        <v>7</v>
      </c>
      <c r="N20" s="5">
        <v>1</v>
      </c>
      <c r="O20" s="5">
        <f t="shared" si="0"/>
        <v>0.54356444319959651</v>
      </c>
      <c r="P20" s="5"/>
    </row>
    <row r="21" spans="1:16" x14ac:dyDescent="0.25">
      <c r="G21" s="31"/>
      <c r="H21" s="31"/>
      <c r="I21" s="31"/>
      <c r="J21" s="66"/>
      <c r="K21" s="20" t="s">
        <v>41</v>
      </c>
      <c r="L21" s="5">
        <f>COUNTIF($F$2:$F$18,$F$5)</f>
        <v>7</v>
      </c>
      <c r="M21" s="21">
        <v>2</v>
      </c>
      <c r="N21" s="5">
        <v>5</v>
      </c>
      <c r="O21" s="5">
        <f t="shared" si="0"/>
        <v>0.86312056856663</v>
      </c>
      <c r="P21" s="5"/>
    </row>
    <row r="22" spans="1:16" ht="15" customHeight="1" x14ac:dyDescent="0.25">
      <c r="G22" s="31"/>
      <c r="H22" s="31"/>
      <c r="I22" s="31"/>
      <c r="J22" s="53" t="s">
        <v>5</v>
      </c>
      <c r="K22" s="15"/>
      <c r="L22" s="3"/>
      <c r="M22" s="3"/>
      <c r="N22" s="3"/>
      <c r="O22" s="3"/>
      <c r="P22" s="3">
        <f>(O2)-((L23/L2)*O23)-((L24/L2)*O24)-((L25/L2)*O25)</f>
        <v>0.57283896114125743</v>
      </c>
    </row>
    <row r="23" spans="1:16" x14ac:dyDescent="0.25">
      <c r="G23" s="28"/>
      <c r="H23" s="28"/>
      <c r="I23" s="28"/>
      <c r="J23" s="54"/>
      <c r="K23" s="20" t="s">
        <v>35</v>
      </c>
      <c r="L23" s="5">
        <f>COUNTIF($G$2:$G$18,G12)</f>
        <v>4</v>
      </c>
      <c r="M23" s="21">
        <v>4</v>
      </c>
      <c r="N23" s="5">
        <v>0</v>
      </c>
      <c r="O23" s="5">
        <v>0</v>
      </c>
      <c r="P23" s="5"/>
    </row>
    <row r="24" spans="1:16" x14ac:dyDescent="0.25">
      <c r="A24" s="8" t="s">
        <v>38</v>
      </c>
      <c r="B24" s="8"/>
      <c r="C24" s="8" t="s">
        <v>42</v>
      </c>
      <c r="G24" s="30"/>
      <c r="H24" s="30"/>
      <c r="I24" s="30"/>
      <c r="J24" s="54"/>
      <c r="K24" s="14" t="s">
        <v>34</v>
      </c>
      <c r="L24" s="5">
        <f>COUNTIF($G$2:$G$18,G7)</f>
        <v>4</v>
      </c>
      <c r="M24" s="21">
        <v>4</v>
      </c>
      <c r="N24" s="5">
        <v>0</v>
      </c>
      <c r="O24" s="5">
        <v>0</v>
      </c>
      <c r="P24" s="5"/>
    </row>
    <row r="25" spans="1:16" x14ac:dyDescent="0.25">
      <c r="A25" s="50" t="s">
        <v>39</v>
      </c>
      <c r="B25" s="50"/>
      <c r="C25" s="4">
        <v>1</v>
      </c>
      <c r="G25" s="30"/>
      <c r="H25" s="30"/>
      <c r="I25" s="30"/>
      <c r="J25" s="55"/>
      <c r="K25" s="14" t="s">
        <v>33</v>
      </c>
      <c r="L25" s="5">
        <f>COUNTIF($G$2:$G$18,G2)</f>
        <v>9</v>
      </c>
      <c r="M25" s="21">
        <v>2</v>
      </c>
      <c r="N25" s="5">
        <v>7</v>
      </c>
      <c r="O25" s="5">
        <f t="shared" si="0"/>
        <v>0.76420450650861949</v>
      </c>
      <c r="P25" s="5"/>
    </row>
    <row r="26" spans="1:16" x14ac:dyDescent="0.25">
      <c r="A26" s="50" t="s">
        <v>40</v>
      </c>
      <c r="B26" s="50"/>
      <c r="C26" s="4">
        <v>2</v>
      </c>
      <c r="G26" s="30"/>
      <c r="H26" s="30"/>
      <c r="I26" s="30"/>
      <c r="J26" s="32"/>
      <c r="K26" s="32"/>
      <c r="L26" s="26"/>
      <c r="M26" s="26"/>
      <c r="N26" s="13"/>
      <c r="O26" s="13"/>
      <c r="P26" s="13"/>
    </row>
    <row r="27" spans="1:16" x14ac:dyDescent="0.25">
      <c r="A27" s="50" t="s">
        <v>41</v>
      </c>
      <c r="B27" s="50"/>
      <c r="C27" s="4">
        <v>3</v>
      </c>
      <c r="G27" s="27"/>
      <c r="H27" s="27"/>
      <c r="I27" s="27"/>
      <c r="J27" s="62" t="s">
        <v>73</v>
      </c>
      <c r="K27" s="63"/>
      <c r="L27" s="37" t="s">
        <v>74</v>
      </c>
      <c r="M27" s="37" t="s">
        <v>36</v>
      </c>
      <c r="N27" s="37" t="s">
        <v>37</v>
      </c>
      <c r="O27" s="37" t="s">
        <v>75</v>
      </c>
      <c r="P27" s="37" t="s">
        <v>76</v>
      </c>
    </row>
    <row r="28" spans="1:16" x14ac:dyDescent="0.25">
      <c r="G28" s="28"/>
      <c r="H28" s="28"/>
      <c r="I28" s="28"/>
      <c r="J28" s="5" t="s">
        <v>77</v>
      </c>
      <c r="K28" s="5"/>
      <c r="L28" s="5">
        <v>4</v>
      </c>
      <c r="M28" s="5">
        <v>3</v>
      </c>
      <c r="N28" s="5">
        <v>1</v>
      </c>
      <c r="O28" s="5">
        <f>((-M28/L28)*IMLOG2(M28/L28)+(-N28/L28)*IMLOG2(N28/L28))</f>
        <v>0.81127812445913294</v>
      </c>
      <c r="P28" s="5"/>
    </row>
    <row r="29" spans="1:16" ht="15" customHeight="1" x14ac:dyDescent="0.25">
      <c r="A29" s="8" t="s">
        <v>64</v>
      </c>
      <c r="B29" s="8"/>
      <c r="C29" s="8" t="s">
        <v>42</v>
      </c>
      <c r="G29" s="27"/>
      <c r="H29" s="26"/>
      <c r="I29" s="26"/>
      <c r="J29" s="53" t="s">
        <v>3</v>
      </c>
      <c r="K29" s="15"/>
      <c r="L29" s="3"/>
      <c r="M29" s="3"/>
      <c r="N29" s="3"/>
      <c r="O29" s="3"/>
      <c r="P29" s="3" t="e">
        <f>(O28)-((L30/L28)*O30)-((L31/L28)*O31)-((L28/L28)*O32)-((L28/L28)*O33)</f>
        <v>#DIV/0!</v>
      </c>
    </row>
    <row r="30" spans="1:16" x14ac:dyDescent="0.25">
      <c r="A30" s="67" t="s">
        <v>67</v>
      </c>
      <c r="B30" s="68"/>
      <c r="C30" s="4">
        <v>1</v>
      </c>
      <c r="G30" s="27"/>
      <c r="H30" s="26"/>
      <c r="I30" s="26"/>
      <c r="J30" s="54"/>
      <c r="K30" s="7" t="s">
        <v>28</v>
      </c>
      <c r="L30" s="5">
        <v>0</v>
      </c>
      <c r="M30" s="5">
        <v>0</v>
      </c>
      <c r="N30" s="5">
        <v>0</v>
      </c>
      <c r="O30" s="5" t="e">
        <f>((-M30/L30)*IMLOG2(M30/L30)+(-N30/L30)*IMLOG2(N30/L30))</f>
        <v>#DIV/0!</v>
      </c>
      <c r="P30" s="5"/>
    </row>
    <row r="31" spans="1:16" x14ac:dyDescent="0.25">
      <c r="A31" s="67" t="s">
        <v>65</v>
      </c>
      <c r="B31" s="68"/>
      <c r="C31" s="4">
        <v>2</v>
      </c>
      <c r="G31" s="27"/>
      <c r="H31" s="26"/>
      <c r="I31" s="26"/>
      <c r="J31" s="54"/>
      <c r="K31" s="7" t="s">
        <v>29</v>
      </c>
      <c r="L31" s="5">
        <f>COUNTIF($D$2:$D$18,$K31)</f>
        <v>4</v>
      </c>
      <c r="M31" s="5">
        <v>3</v>
      </c>
      <c r="N31" s="5">
        <v>1</v>
      </c>
      <c r="O31" s="5">
        <f>((-M31/L31)*IMLOG2(M31/L31)+(-N31/L31)*IMLOG2(N31/L31))</f>
        <v>0.81127812445913294</v>
      </c>
      <c r="P31" s="5"/>
    </row>
    <row r="32" spans="1:16" x14ac:dyDescent="0.25">
      <c r="A32" s="67" t="s">
        <v>66</v>
      </c>
      <c r="B32" s="68"/>
      <c r="C32" s="4">
        <v>3</v>
      </c>
      <c r="G32" s="27"/>
      <c r="H32" s="26"/>
      <c r="I32" s="26"/>
      <c r="J32" s="54"/>
      <c r="K32" s="7" t="s">
        <v>30</v>
      </c>
      <c r="L32" s="5">
        <v>0</v>
      </c>
      <c r="M32" s="5">
        <v>0</v>
      </c>
      <c r="N32" s="5">
        <v>0</v>
      </c>
      <c r="O32" s="5" t="e">
        <f>((-M32/L32)*IMLOG2(M32/L32)+(-N32/L32)*IMLOG2(N32/L32))</f>
        <v>#DIV/0!</v>
      </c>
      <c r="P32" s="5"/>
    </row>
    <row r="33" spans="7:16" x14ac:dyDescent="0.25">
      <c r="G33" s="27"/>
      <c r="H33" s="26"/>
      <c r="I33" s="26"/>
      <c r="J33" s="55"/>
      <c r="K33" s="7" t="s">
        <v>31</v>
      </c>
      <c r="L33" s="5">
        <v>0</v>
      </c>
      <c r="M33" s="5">
        <v>0</v>
      </c>
      <c r="N33" s="5">
        <v>0</v>
      </c>
      <c r="O33" s="5" t="e">
        <f>((-M33/L33)*IMLOG2(M33/L33)+(-N33/L33)*IMLOG2(N33/L33))</f>
        <v>#DIV/0!</v>
      </c>
      <c r="P33" s="5"/>
    </row>
    <row r="34" spans="7:16" x14ac:dyDescent="0.25">
      <c r="G34" s="27"/>
      <c r="H34" s="26"/>
      <c r="I34" s="26"/>
      <c r="J34" s="56" t="s">
        <v>32</v>
      </c>
      <c r="K34" s="15"/>
      <c r="L34" s="3"/>
      <c r="M34" s="3"/>
      <c r="N34" s="3"/>
      <c r="O34" s="3"/>
      <c r="P34" s="3"/>
    </row>
    <row r="35" spans="7:16" ht="15" customHeight="1" x14ac:dyDescent="0.25">
      <c r="G35" s="27"/>
      <c r="H35" s="26"/>
      <c r="I35" s="26"/>
      <c r="J35" s="57"/>
      <c r="K35" s="20" t="s">
        <v>67</v>
      </c>
      <c r="L35" s="5">
        <v>2</v>
      </c>
      <c r="M35" s="21">
        <v>1</v>
      </c>
      <c r="N35" s="5">
        <v>1</v>
      </c>
      <c r="O35" s="5">
        <f>((-M35/L35)*IMLOG2(M35/L35)+(-N35/L35)*IMLOG2(N35/L35))</f>
        <v>1</v>
      </c>
      <c r="P35" s="5"/>
    </row>
    <row r="36" spans="7:16" x14ac:dyDescent="0.25">
      <c r="G36" s="27"/>
      <c r="H36" s="27"/>
      <c r="I36" s="27"/>
      <c r="J36" s="57"/>
      <c r="K36" s="20" t="s">
        <v>65</v>
      </c>
      <c r="L36" s="5">
        <v>1</v>
      </c>
      <c r="M36" s="21">
        <v>1</v>
      </c>
      <c r="N36" s="5">
        <v>0</v>
      </c>
      <c r="O36" s="5">
        <v>0</v>
      </c>
      <c r="P36" s="5"/>
    </row>
    <row r="37" spans="7:16" x14ac:dyDescent="0.25">
      <c r="G37" s="27"/>
      <c r="H37" s="26"/>
      <c r="I37" s="26"/>
      <c r="J37" s="58"/>
      <c r="K37" s="20" t="s">
        <v>66</v>
      </c>
      <c r="L37" s="5">
        <v>1</v>
      </c>
      <c r="M37" s="21">
        <v>1</v>
      </c>
      <c r="N37" s="5">
        <v>0</v>
      </c>
      <c r="O37" s="5">
        <v>0</v>
      </c>
      <c r="P37" s="5"/>
    </row>
    <row r="38" spans="7:16" x14ac:dyDescent="0.25">
      <c r="G38" s="27"/>
      <c r="H38" s="26"/>
      <c r="I38" s="26"/>
      <c r="J38" s="64" t="s">
        <v>79</v>
      </c>
      <c r="K38" s="15"/>
      <c r="L38" s="3"/>
      <c r="M38" s="3"/>
      <c r="N38" s="3"/>
      <c r="O38" s="3"/>
      <c r="P38" s="3"/>
    </row>
    <row r="39" spans="7:16" x14ac:dyDescent="0.25">
      <c r="G39" s="27"/>
      <c r="H39" s="26"/>
      <c r="I39" s="26"/>
      <c r="J39" s="65"/>
      <c r="K39" s="20" t="s">
        <v>39</v>
      </c>
      <c r="L39" s="5">
        <v>1</v>
      </c>
      <c r="M39" s="21">
        <v>1</v>
      </c>
      <c r="N39" s="5">
        <v>0</v>
      </c>
      <c r="O39" s="5">
        <v>0</v>
      </c>
      <c r="P39" s="5"/>
    </row>
    <row r="40" spans="7:16" x14ac:dyDescent="0.25">
      <c r="G40" s="27"/>
      <c r="H40" s="26"/>
      <c r="I40" s="26"/>
      <c r="J40" s="65"/>
      <c r="K40" s="20" t="s">
        <v>40</v>
      </c>
      <c r="L40" s="5">
        <v>2</v>
      </c>
      <c r="M40" s="21">
        <v>2</v>
      </c>
      <c r="N40" s="5">
        <v>0</v>
      </c>
      <c r="O40" s="5">
        <v>0</v>
      </c>
      <c r="P40" s="5"/>
    </row>
    <row r="41" spans="7:16" x14ac:dyDescent="0.25">
      <c r="G41" s="27"/>
      <c r="H41" s="26"/>
      <c r="I41" s="26"/>
      <c r="J41" s="66"/>
      <c r="K41" s="20" t="s">
        <v>41</v>
      </c>
      <c r="L41" s="5">
        <v>1</v>
      </c>
      <c r="M41" s="21">
        <v>1</v>
      </c>
      <c r="N41" s="5">
        <v>0</v>
      </c>
      <c r="O41" s="5">
        <v>0</v>
      </c>
      <c r="P41" s="5"/>
    </row>
    <row r="42" spans="7:16" x14ac:dyDescent="0.25">
      <c r="G42" s="27"/>
      <c r="H42" s="26"/>
      <c r="I42" s="26"/>
      <c r="J42" s="53" t="s">
        <v>5</v>
      </c>
      <c r="K42" s="15"/>
      <c r="L42" s="3"/>
      <c r="M42" s="3"/>
      <c r="N42" s="3"/>
      <c r="O42" s="3"/>
      <c r="P42" s="3"/>
    </row>
    <row r="43" spans="7:16" x14ac:dyDescent="0.25">
      <c r="G43" s="27"/>
      <c r="H43" s="27"/>
      <c r="I43" s="27"/>
      <c r="J43" s="54"/>
      <c r="K43" s="20" t="s">
        <v>35</v>
      </c>
      <c r="L43" s="5">
        <v>2</v>
      </c>
      <c r="M43" s="21">
        <v>2</v>
      </c>
      <c r="N43" s="5">
        <v>0</v>
      </c>
      <c r="O43" s="5">
        <v>0</v>
      </c>
      <c r="P43" s="5"/>
    </row>
    <row r="44" spans="7:16" x14ac:dyDescent="0.25">
      <c r="G44" s="27"/>
      <c r="H44" s="26"/>
      <c r="I44" s="26"/>
      <c r="J44" s="54"/>
      <c r="K44" s="14" t="s">
        <v>34</v>
      </c>
      <c r="L44" s="5">
        <v>1</v>
      </c>
      <c r="M44" s="21">
        <v>1</v>
      </c>
      <c r="N44" s="5">
        <v>0</v>
      </c>
      <c r="O44" s="5">
        <v>0</v>
      </c>
      <c r="P44" s="5"/>
    </row>
    <row r="45" spans="7:16" x14ac:dyDescent="0.25">
      <c r="G45" s="28"/>
      <c r="H45" s="26"/>
      <c r="I45" s="26"/>
      <c r="J45" s="55"/>
      <c r="K45" s="14" t="s">
        <v>33</v>
      </c>
      <c r="L45" s="5">
        <v>1</v>
      </c>
      <c r="M45" s="21">
        <v>0</v>
      </c>
      <c r="N45" s="5">
        <v>1</v>
      </c>
      <c r="O45" s="5">
        <v>0</v>
      </c>
      <c r="P45" s="5"/>
    </row>
    <row r="46" spans="7:16" x14ac:dyDescent="0.25">
      <c r="G46" s="28"/>
      <c r="H46" s="26"/>
      <c r="I46" s="26"/>
      <c r="J46" s="29"/>
      <c r="K46" s="29"/>
      <c r="L46" s="29"/>
      <c r="M46" s="24"/>
    </row>
    <row r="47" spans="7:16" x14ac:dyDescent="0.25">
      <c r="G47" s="28"/>
      <c r="H47" s="26"/>
      <c r="I47" s="26"/>
      <c r="J47" s="29"/>
      <c r="K47" s="29"/>
      <c r="L47" s="29"/>
      <c r="M47" s="24"/>
    </row>
    <row r="48" spans="7:16" ht="15" customHeight="1" x14ac:dyDescent="0.25">
      <c r="G48" s="27"/>
      <c r="H48" s="26"/>
      <c r="I48" s="26"/>
      <c r="J48" s="27"/>
      <c r="K48" s="27"/>
      <c r="L48" s="27"/>
      <c r="M48" s="24"/>
    </row>
    <row r="49" spans="1:13" x14ac:dyDescent="0.25">
      <c r="G49" s="27"/>
      <c r="H49" s="27"/>
      <c r="I49" s="27"/>
      <c r="J49" s="27"/>
      <c r="K49" s="27"/>
      <c r="L49" s="27"/>
      <c r="M49" s="24"/>
    </row>
    <row r="50" spans="1:13" x14ac:dyDescent="0.25">
      <c r="G50" s="27"/>
      <c r="H50" s="26"/>
      <c r="I50" s="26"/>
      <c r="J50" s="29"/>
      <c r="K50" s="29"/>
      <c r="L50" s="29"/>
      <c r="M50" s="24"/>
    </row>
    <row r="51" spans="1:13" x14ac:dyDescent="0.25">
      <c r="G51" s="28"/>
      <c r="H51" s="26"/>
      <c r="I51" s="26"/>
      <c r="J51" s="29"/>
      <c r="K51" s="29"/>
      <c r="L51" s="29"/>
      <c r="M51" s="24"/>
    </row>
    <row r="52" spans="1:13" x14ac:dyDescent="0.25">
      <c r="G52" s="28"/>
      <c r="H52" s="26"/>
      <c r="I52" s="26"/>
      <c r="J52" s="29"/>
      <c r="K52" s="29"/>
      <c r="L52" s="29"/>
      <c r="M52" s="24"/>
    </row>
    <row r="53" spans="1:13" x14ac:dyDescent="0.25">
      <c r="G53" s="28"/>
      <c r="H53" s="26"/>
      <c r="I53" s="26"/>
      <c r="J53" s="29"/>
      <c r="K53" s="29"/>
      <c r="L53" s="29"/>
      <c r="M53" s="24"/>
    </row>
    <row r="54" spans="1:13" x14ac:dyDescent="0.25">
      <c r="G54" s="27"/>
      <c r="H54" s="26"/>
      <c r="I54" s="26"/>
      <c r="J54" s="27"/>
      <c r="K54" s="27"/>
      <c r="L54" s="27"/>
      <c r="M54" s="24"/>
    </row>
    <row r="55" spans="1:13" x14ac:dyDescent="0.25">
      <c r="G55" s="27"/>
      <c r="H55" s="27"/>
      <c r="I55" s="27"/>
      <c r="J55" s="27"/>
      <c r="K55" s="27"/>
      <c r="L55" s="27"/>
      <c r="M55" s="24"/>
    </row>
    <row r="56" spans="1:13" x14ac:dyDescent="0.25">
      <c r="G56" s="27"/>
      <c r="H56" s="26"/>
      <c r="I56" s="26"/>
      <c r="J56" s="27"/>
      <c r="K56" s="27"/>
      <c r="L56" s="27"/>
      <c r="M56" s="24"/>
    </row>
    <row r="57" spans="1:13" x14ac:dyDescent="0.25">
      <c r="G57" s="28"/>
      <c r="H57" s="26"/>
      <c r="I57" s="26"/>
      <c r="J57" s="31"/>
      <c r="K57" s="31"/>
      <c r="L57" s="31"/>
    </row>
    <row r="58" spans="1:13" x14ac:dyDescent="0.25">
      <c r="G58" s="28"/>
      <c r="H58" s="26"/>
      <c r="I58" s="26"/>
    </row>
    <row r="59" spans="1:13" x14ac:dyDescent="0.25">
      <c r="G59" s="28"/>
      <c r="H59" s="26"/>
      <c r="I59" s="26"/>
    </row>
    <row r="60" spans="1:13" x14ac:dyDescent="0.25">
      <c r="G60" s="27"/>
      <c r="H60" s="26"/>
      <c r="I60" s="26"/>
    </row>
    <row r="61" spans="1:13" x14ac:dyDescent="0.25">
      <c r="A61" s="24"/>
      <c r="B61" s="24"/>
      <c r="C61" s="24"/>
      <c r="D61" s="24"/>
      <c r="E61" s="25"/>
      <c r="F61" s="24"/>
      <c r="G61" s="27"/>
      <c r="H61" s="27"/>
      <c r="I61" s="27"/>
    </row>
    <row r="62" spans="1:13" x14ac:dyDescent="0.25">
      <c r="A62" s="26"/>
      <c r="B62" s="26"/>
      <c r="C62" s="26"/>
      <c r="D62" s="26"/>
      <c r="E62" s="26"/>
      <c r="F62" s="26"/>
      <c r="G62" s="26"/>
      <c r="H62" s="26"/>
      <c r="I62" s="27"/>
    </row>
    <row r="63" spans="1:13" x14ac:dyDescent="0.25">
      <c r="A63" s="28"/>
      <c r="B63" s="28"/>
      <c r="C63" s="29"/>
      <c r="D63" s="29"/>
      <c r="E63" s="29"/>
      <c r="F63" s="29"/>
      <c r="G63" s="29"/>
      <c r="H63" s="27"/>
      <c r="I63" s="27"/>
    </row>
    <row r="64" spans="1:13" x14ac:dyDescent="0.25">
      <c r="A64" s="28"/>
      <c r="B64" s="28"/>
      <c r="C64" s="29"/>
      <c r="D64" s="29"/>
      <c r="E64" s="29"/>
      <c r="F64" s="29"/>
      <c r="G64" s="29"/>
      <c r="H64" s="27"/>
      <c r="I64" s="27"/>
    </row>
    <row r="65" spans="1:9" x14ac:dyDescent="0.25">
      <c r="A65" s="27"/>
      <c r="B65" s="27"/>
      <c r="C65" s="27"/>
      <c r="D65" s="27"/>
      <c r="E65" s="30"/>
      <c r="F65" s="27"/>
      <c r="G65" s="27"/>
      <c r="H65" s="27"/>
      <c r="I65" s="27"/>
    </row>
    <row r="66" spans="1:9" x14ac:dyDescent="0.25">
      <c r="A66" s="27"/>
      <c r="B66" s="27"/>
      <c r="C66" s="27"/>
      <c r="D66" s="27"/>
      <c r="E66" s="30"/>
      <c r="F66" s="27"/>
      <c r="G66" s="27"/>
      <c r="H66" s="27"/>
      <c r="I66" s="27"/>
    </row>
    <row r="67" spans="1:9" x14ac:dyDescent="0.25">
      <c r="A67" s="27"/>
      <c r="B67" s="27"/>
      <c r="C67" s="27"/>
      <c r="D67" s="27"/>
      <c r="E67" s="30"/>
      <c r="F67" s="27"/>
      <c r="G67" s="27"/>
      <c r="H67" s="27"/>
      <c r="I67" s="27"/>
    </row>
    <row r="68" spans="1:9" x14ac:dyDescent="0.25">
      <c r="A68" s="27"/>
      <c r="B68" s="27"/>
      <c r="C68" s="27"/>
      <c r="D68" s="27"/>
      <c r="E68" s="30"/>
      <c r="F68" s="27"/>
      <c r="G68" s="27"/>
      <c r="H68" s="27"/>
      <c r="I68" s="27"/>
    </row>
    <row r="69" spans="1:9" x14ac:dyDescent="0.25">
      <c r="A69" s="24"/>
      <c r="B69" s="24"/>
      <c r="C69" s="24"/>
      <c r="D69" s="24"/>
      <c r="E69" s="25"/>
      <c r="F69" s="24"/>
      <c r="G69" s="24"/>
      <c r="H69" s="24"/>
      <c r="I69" s="24"/>
    </row>
    <row r="70" spans="1:9" x14ac:dyDescent="0.25">
      <c r="A70" s="24"/>
      <c r="B70" s="24"/>
      <c r="C70" s="24"/>
      <c r="D70" s="24"/>
      <c r="E70" s="25"/>
      <c r="F70" s="24"/>
      <c r="G70" s="24"/>
      <c r="H70" s="24"/>
      <c r="I70" s="24"/>
    </row>
    <row r="71" spans="1:9" x14ac:dyDescent="0.25">
      <c r="A71" s="24"/>
      <c r="B71" s="24"/>
      <c r="C71" s="24"/>
      <c r="D71" s="24"/>
      <c r="E71" s="25"/>
      <c r="F71" s="24"/>
      <c r="G71" s="24"/>
      <c r="H71" s="24"/>
      <c r="I71" s="24"/>
    </row>
  </sheetData>
  <mergeCells count="17">
    <mergeCell ref="A31:B31"/>
    <mergeCell ref="A32:B32"/>
    <mergeCell ref="A25:B25"/>
    <mergeCell ref="A26:B26"/>
    <mergeCell ref="A27:B27"/>
    <mergeCell ref="A30:B30"/>
    <mergeCell ref="J1:K1"/>
    <mergeCell ref="J27:K27"/>
    <mergeCell ref="J29:J33"/>
    <mergeCell ref="J34:J37"/>
    <mergeCell ref="J38:J41"/>
    <mergeCell ref="J18:J21"/>
    <mergeCell ref="J42:J45"/>
    <mergeCell ref="J22:J25"/>
    <mergeCell ref="J14:J17"/>
    <mergeCell ref="J9:J13"/>
    <mergeCell ref="J3:J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NAIVE BAYES</vt:lpstr>
      <vt:lpstr>Sheet1</vt:lpstr>
      <vt:lpstr>Sheet2</vt:lpstr>
      <vt:lpstr>DECISSIEN 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</dc:creator>
  <cp:lastModifiedBy>Newbie</cp:lastModifiedBy>
  <dcterms:created xsi:type="dcterms:W3CDTF">2021-02-06T07:05:16Z</dcterms:created>
  <dcterms:modified xsi:type="dcterms:W3CDTF">2021-04-28T14:23:04Z</dcterms:modified>
</cp:coreProperties>
</file>