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sukamoto\database\"/>
    </mc:Choice>
  </mc:AlternateContent>
  <bookViews>
    <workbookView xWindow="0" yWindow="0" windowWidth="23040" windowHeight="9180"/>
  </bookViews>
  <sheets>
    <sheet name="Tsukamoto" sheetId="2" r:id="rId1"/>
  </sheets>
  <definedNames>
    <definedName name="a">#REF!</definedName>
    <definedName name="b">#REF!</definedName>
    <definedName name="Banyak">#REF!</definedName>
    <definedName name="Sedikit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2" l="1"/>
  <c r="M22" i="2"/>
  <c r="M21" i="2"/>
  <c r="M19" i="2"/>
  <c r="M16" i="2"/>
  <c r="M17" i="2"/>
  <c r="M18" i="2"/>
  <c r="M15" i="2"/>
  <c r="J19" i="2"/>
  <c r="L16" i="2"/>
  <c r="L17" i="2"/>
  <c r="L18" i="2"/>
  <c r="L15" i="2"/>
  <c r="J18" i="2"/>
  <c r="J17" i="2"/>
  <c r="J16" i="2"/>
  <c r="J15" i="2"/>
  <c r="L11" i="2"/>
  <c r="K11" i="2"/>
  <c r="J11" i="2"/>
  <c r="I11" i="2"/>
  <c r="L12" i="2"/>
  <c r="K12" i="2"/>
  <c r="J12" i="2"/>
  <c r="I12" i="2"/>
  <c r="H11" i="2"/>
  <c r="G11" i="2"/>
  <c r="F11" i="2"/>
  <c r="H12" i="2"/>
  <c r="G12" i="2"/>
  <c r="F12" i="2"/>
  <c r="E11" i="2"/>
  <c r="E12" i="2"/>
  <c r="D11" i="2"/>
  <c r="D12" i="2"/>
  <c r="C11" i="2"/>
  <c r="C12" i="2"/>
  <c r="B11" i="2"/>
  <c r="B12" i="2"/>
</calcChain>
</file>

<file path=xl/sharedStrings.xml><?xml version="1.0" encoding="utf-8"?>
<sst xmlns="http://schemas.openxmlformats.org/spreadsheetml/2006/main" count="41" uniqueCount="31">
  <si>
    <t>C01</t>
  </si>
  <si>
    <t>C02</t>
  </si>
  <si>
    <t>Sedang</t>
  </si>
  <si>
    <t>C03</t>
  </si>
  <si>
    <t>Kode</t>
  </si>
  <si>
    <t>Nama</t>
  </si>
  <si>
    <t>No</t>
  </si>
  <si>
    <t>Banyak</t>
  </si>
  <si>
    <t>Sedikit</t>
  </si>
  <si>
    <t>ALEA RIZKY ADIRA ANYA</t>
  </si>
  <si>
    <t>Nilai Fuzzy</t>
  </si>
  <si>
    <t>Pengetahuan</t>
  </si>
  <si>
    <t>Prestasi</t>
  </si>
  <si>
    <t>Keterampilan</t>
  </si>
  <si>
    <t>Kurang</t>
  </si>
  <si>
    <t>Cukup</t>
  </si>
  <si>
    <t>Baik</t>
  </si>
  <si>
    <t>Sangat Baik</t>
  </si>
  <si>
    <t>Aturan</t>
  </si>
  <si>
    <t>IF Pengetahuan = Cukup AND Prestasi = Sedikit AND Keterampilan = Cukup THEN Output = Lolos</t>
  </si>
  <si>
    <t>IF Pengetahuan = Cukup AND Prestasi = Sedikit AND Keterampilan = Baik THEN Output = Tidak Lolos</t>
  </si>
  <si>
    <t>IF Pengetahuan = Baik AND Prestasi = Sedikit AND Keterampilan = Cukup THEN Output = Tidak Lolos</t>
  </si>
  <si>
    <t>IF Pengetahuan = Baik AND Prestasi = Sedikit AND Keterampilan = Baik THEN Output = Lolos</t>
  </si>
  <si>
    <t>miu</t>
  </si>
  <si>
    <t>z</t>
  </si>
  <si>
    <t>Output</t>
  </si>
  <si>
    <t>Lolos</t>
  </si>
  <si>
    <t>Tidak Lolos</t>
  </si>
  <si>
    <t>miu*z</t>
  </si>
  <si>
    <t>Hasil</t>
  </si>
  <si>
    <t>Hasilnya Lolos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</si>
</sst>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E2" sqref="E2"/>
    </sheetView>
  </sheetViews>
  <sheetFormatPr defaultRowHeight="14.4" x14ac:dyDescent="0.3"/>
  <cols>
    <col min="1" max="1" width="9.44140625" bestFit="1" customWidth="1"/>
    <col min="2" max="2" width="23" bestFit="1" customWidth="1"/>
    <col min="3" max="3" width="7.44140625" customWidth="1"/>
    <col min="4" max="4" width="8.5546875" customWidth="1"/>
    <col min="5" max="5" width="10.33203125" bestFit="1" customWidth="1"/>
    <col min="6" max="6" width="7.33203125" bestFit="1" customWidth="1"/>
    <col min="7" max="7" width="11.77734375" bestFit="1" customWidth="1"/>
    <col min="11" max="11" width="10.109375" bestFit="1" customWidth="1"/>
  </cols>
  <sheetData>
    <row r="1" spans="1:13" x14ac:dyDescent="0.3">
      <c r="A1" t="s">
        <v>4</v>
      </c>
      <c r="B1" t="s">
        <v>5</v>
      </c>
      <c r="C1" t="s">
        <v>0</v>
      </c>
      <c r="D1" t="s">
        <v>1</v>
      </c>
      <c r="E1" t="s">
        <v>3</v>
      </c>
    </row>
    <row r="2" spans="1:13" x14ac:dyDescent="0.3">
      <c r="A2">
        <v>12968</v>
      </c>
      <c r="B2" t="s">
        <v>9</v>
      </c>
      <c r="C2">
        <v>77.73</v>
      </c>
      <c r="D2">
        <v>0</v>
      </c>
      <c r="E2">
        <v>79.099999999999994</v>
      </c>
    </row>
    <row r="4" spans="1:13" x14ac:dyDescent="0.3">
      <c r="A4" t="s">
        <v>10</v>
      </c>
    </row>
    <row r="6" spans="1:13" x14ac:dyDescent="0.3">
      <c r="A6" s="1" t="s">
        <v>4</v>
      </c>
      <c r="B6" s="2" t="s">
        <v>11</v>
      </c>
      <c r="C6" s="2"/>
      <c r="D6" s="2"/>
      <c r="E6" s="2"/>
      <c r="F6" s="2" t="s">
        <v>12</v>
      </c>
      <c r="G6" s="2"/>
      <c r="H6" s="2"/>
      <c r="I6" s="8" t="s">
        <v>13</v>
      </c>
      <c r="J6" s="9"/>
      <c r="K6" s="9"/>
      <c r="L6" s="9"/>
    </row>
    <row r="7" spans="1:13" x14ac:dyDescent="0.3">
      <c r="A7" s="1"/>
      <c r="B7" s="1" t="s">
        <v>14</v>
      </c>
      <c r="C7" s="1" t="s">
        <v>15</v>
      </c>
      <c r="D7" s="1" t="s">
        <v>16</v>
      </c>
      <c r="E7" s="1" t="s">
        <v>17</v>
      </c>
      <c r="F7" s="1" t="s">
        <v>8</v>
      </c>
      <c r="G7" s="1" t="s">
        <v>2</v>
      </c>
      <c r="H7" s="1" t="s">
        <v>7</v>
      </c>
      <c r="I7" s="1" t="s">
        <v>14</v>
      </c>
      <c r="J7" s="1" t="s">
        <v>15</v>
      </c>
      <c r="K7" s="1" t="s">
        <v>16</v>
      </c>
      <c r="L7" s="1" t="s">
        <v>17</v>
      </c>
    </row>
    <row r="8" spans="1:13" x14ac:dyDescent="0.3">
      <c r="A8" s="1"/>
      <c r="B8" s="1">
        <v>0</v>
      </c>
      <c r="C8" s="1">
        <v>70</v>
      </c>
      <c r="D8" s="1">
        <v>76</v>
      </c>
      <c r="E8" s="1">
        <v>83</v>
      </c>
      <c r="F8" s="1">
        <v>0</v>
      </c>
      <c r="G8" s="1">
        <v>70</v>
      </c>
      <c r="H8" s="1">
        <v>83</v>
      </c>
      <c r="I8" s="1">
        <v>0</v>
      </c>
      <c r="J8" s="1">
        <v>70</v>
      </c>
      <c r="K8" s="1">
        <v>76</v>
      </c>
      <c r="L8" s="1">
        <v>83</v>
      </c>
    </row>
    <row r="9" spans="1:13" x14ac:dyDescent="0.3">
      <c r="A9" s="1"/>
      <c r="B9" s="1">
        <v>70</v>
      </c>
      <c r="C9" s="1">
        <v>76</v>
      </c>
      <c r="D9" s="1">
        <v>83</v>
      </c>
      <c r="E9" s="1">
        <v>88</v>
      </c>
      <c r="F9" s="1">
        <v>70</v>
      </c>
      <c r="G9" s="1">
        <v>76</v>
      </c>
      <c r="H9" s="1">
        <v>88</v>
      </c>
      <c r="I9" s="1">
        <v>70</v>
      </c>
      <c r="J9" s="1">
        <v>76</v>
      </c>
      <c r="K9" s="1">
        <v>83</v>
      </c>
      <c r="L9" s="1">
        <v>88</v>
      </c>
    </row>
    <row r="10" spans="1:13" x14ac:dyDescent="0.3">
      <c r="A10" s="1"/>
      <c r="B10" s="1">
        <v>74</v>
      </c>
      <c r="C10" s="1">
        <v>82</v>
      </c>
      <c r="D10" s="1">
        <v>90</v>
      </c>
      <c r="E10" s="1">
        <v>100</v>
      </c>
      <c r="F10" s="1">
        <v>74</v>
      </c>
      <c r="G10" s="1">
        <v>82</v>
      </c>
      <c r="H10" s="1">
        <v>100</v>
      </c>
      <c r="I10" s="1">
        <v>74</v>
      </c>
      <c r="J10" s="1">
        <v>82</v>
      </c>
      <c r="K10" s="1">
        <v>90</v>
      </c>
      <c r="L10" s="1">
        <v>100</v>
      </c>
    </row>
    <row r="11" spans="1:13" x14ac:dyDescent="0.3">
      <c r="A11" s="1">
        <v>12968</v>
      </c>
      <c r="B11" s="1">
        <f>C2</f>
        <v>77.73</v>
      </c>
      <c r="C11" s="1">
        <f>C2</f>
        <v>77.73</v>
      </c>
      <c r="D11" s="1">
        <f>C2</f>
        <v>77.73</v>
      </c>
      <c r="E11" s="1">
        <f>C2</f>
        <v>77.73</v>
      </c>
      <c r="F11" s="1">
        <f>D2</f>
        <v>0</v>
      </c>
      <c r="G11" s="1">
        <f>D2</f>
        <v>0</v>
      </c>
      <c r="H11" s="1">
        <f>D2</f>
        <v>0</v>
      </c>
      <c r="I11" s="1">
        <f>E2</f>
        <v>79.099999999999994</v>
      </c>
      <c r="J11" s="1">
        <f>E2</f>
        <v>79.099999999999994</v>
      </c>
      <c r="K11" s="1">
        <f>E2</f>
        <v>79.099999999999994</v>
      </c>
      <c r="L11" s="1">
        <f>E2</f>
        <v>79.099999999999994</v>
      </c>
    </row>
    <row r="12" spans="1:13" x14ac:dyDescent="0.3">
      <c r="A12" s="1" t="s">
        <v>10</v>
      </c>
      <c r="B12" s="7">
        <f>IF(B11&lt;=B9,1,IF(B11&lt;=B10,(B10-B11)/(B10-B9),0))</f>
        <v>0</v>
      </c>
      <c r="C12" s="7">
        <f>IF(C11&lt;=C8,0,IF(C11&lt;=C9,(C11-C8)/(C9-C8),IF(C11&lt;=C10,(C10-C11)/(C10-C9),0)))</f>
        <v>0.711666666666666</v>
      </c>
      <c r="D12" s="7">
        <f>IF(D11&lt;=D8,0,IF(D11&lt;=D9,(D11-D8)/(D9-D8),IF(D11&lt;=D10,(D10-D11)/(D10-D9),0)))</f>
        <v>0.24714285714285772</v>
      </c>
      <c r="E12" s="7">
        <f>IF(E11&lt;=E8,0,IF(E11&lt;=E9,(E11-E8)/(E9-E8),1))</f>
        <v>0</v>
      </c>
      <c r="F12" s="7">
        <f>IF(F11&lt;=F9,1,IF(F11&lt;=F10,(F10-F11)/(F10-F9),0))</f>
        <v>1</v>
      </c>
      <c r="G12" s="7">
        <f>IF(G11&lt;=G8,0,IF(G11&lt;=G9,(G11-G8)/(G9-G8),IF(G11&lt;=G10,(G10-G11)/(G10-G9),0)))</f>
        <v>0</v>
      </c>
      <c r="H12" s="7">
        <f>IF(H11&lt;=H8,0,IF(H11&lt;=H9,(H11-H8)/(H9-H8),1))</f>
        <v>0</v>
      </c>
      <c r="I12" s="7">
        <f>IF(I11&lt;=I9,1,IF(I11&lt;=I10,(I10-I11)/(I10-I9),0))</f>
        <v>0</v>
      </c>
      <c r="J12" s="7">
        <f>IF(J11&lt;=J8,0,IF(J11&lt;=J9,(J11-J8)/(J9-J8),IF(J11&lt;=J10,(J10-J11)/(J10-J9),0)))</f>
        <v>0.48333333333333428</v>
      </c>
      <c r="K12" s="7">
        <f>IF(K11&lt;=K8,0,IF(K11&lt;=K9,(K11-K8)/(K9-K8),IF(K11&lt;=K10,(K10-K11)/(K10-K9),0)))</f>
        <v>0.44285714285714206</v>
      </c>
      <c r="L12" s="7">
        <f>IF(L11&lt;=L8,0,IF(L11&lt;=L9,(L11-L8)/(L9-L8),1))</f>
        <v>0</v>
      </c>
    </row>
    <row r="14" spans="1:13" x14ac:dyDescent="0.3">
      <c r="A14" s="1" t="s">
        <v>6</v>
      </c>
      <c r="B14" s="3" t="s">
        <v>18</v>
      </c>
      <c r="C14" s="4"/>
      <c r="D14" s="4"/>
      <c r="E14" s="4"/>
      <c r="F14" s="4"/>
      <c r="G14" s="4"/>
      <c r="H14" s="4"/>
      <c r="I14" s="5"/>
      <c r="J14" s="1" t="s">
        <v>23</v>
      </c>
      <c r="K14" s="1" t="s">
        <v>25</v>
      </c>
      <c r="L14" s="1" t="s">
        <v>24</v>
      </c>
      <c r="M14" s="1" t="s">
        <v>28</v>
      </c>
    </row>
    <row r="15" spans="1:13" x14ac:dyDescent="0.3">
      <c r="A15" s="1">
        <v>14</v>
      </c>
      <c r="B15" s="11" t="s">
        <v>19</v>
      </c>
      <c r="C15" s="12"/>
      <c r="D15" s="12"/>
      <c r="E15" s="12"/>
      <c r="F15" s="12"/>
      <c r="G15" s="12"/>
      <c r="H15" s="12"/>
      <c r="I15" s="13"/>
      <c r="J15" s="7">
        <f>MIN(C12,F12,J12)</f>
        <v>0.48333333333333428</v>
      </c>
      <c r="K15" s="1" t="s">
        <v>26</v>
      </c>
      <c r="L15" s="10">
        <f>IF(K15="Lolos",J15*(85-75)+75,-J15*(80-75)+80)</f>
        <v>79.833333333333343</v>
      </c>
      <c r="M15" s="7">
        <f>J15*L15</f>
        <v>38.586111111111194</v>
      </c>
    </row>
    <row r="16" spans="1:13" x14ac:dyDescent="0.3">
      <c r="A16" s="1">
        <v>15</v>
      </c>
      <c r="B16" s="11" t="s">
        <v>20</v>
      </c>
      <c r="C16" s="12"/>
      <c r="D16" s="12"/>
      <c r="E16" s="12"/>
      <c r="F16" s="12"/>
      <c r="G16" s="12"/>
      <c r="H16" s="12"/>
      <c r="I16" s="13"/>
      <c r="J16" s="7">
        <f>MIN(C12,F12,K12)</f>
        <v>0.44285714285714206</v>
      </c>
      <c r="K16" s="1" t="s">
        <v>27</v>
      </c>
      <c r="L16" s="10">
        <f t="shared" ref="L16:L18" si="0">IF(K16="Lolos",J16*(85-75)+75,-J16*(80-75)+80)</f>
        <v>77.785714285714292</v>
      </c>
      <c r="M16" s="7">
        <f t="shared" ref="M16:M18" si="1">J16*L16</f>
        <v>34.447959183673412</v>
      </c>
    </row>
    <row r="17" spans="1:14" x14ac:dyDescent="0.3">
      <c r="A17" s="1">
        <v>26</v>
      </c>
      <c r="B17" s="11" t="s">
        <v>21</v>
      </c>
      <c r="C17" s="12"/>
      <c r="D17" s="12"/>
      <c r="E17" s="12"/>
      <c r="F17" s="12"/>
      <c r="G17" s="12"/>
      <c r="H17" s="12"/>
      <c r="I17" s="13"/>
      <c r="J17" s="7">
        <f>MIN(D12,F12,J12)</f>
        <v>0.24714285714285772</v>
      </c>
      <c r="K17" s="1" t="s">
        <v>27</v>
      </c>
      <c r="L17" s="10">
        <f t="shared" si="0"/>
        <v>78.764285714285705</v>
      </c>
      <c r="M17" s="7">
        <f t="shared" si="1"/>
        <v>19.466030612244943</v>
      </c>
    </row>
    <row r="18" spans="1:14" x14ac:dyDescent="0.3">
      <c r="A18" s="1">
        <v>27</v>
      </c>
      <c r="B18" s="11" t="s">
        <v>22</v>
      </c>
      <c r="C18" s="12"/>
      <c r="D18" s="12"/>
      <c r="E18" s="12"/>
      <c r="F18" s="12"/>
      <c r="G18" s="12"/>
      <c r="H18" s="12"/>
      <c r="I18" s="13"/>
      <c r="J18" s="7">
        <f>MIN(D12,F12,K12)</f>
        <v>0.24714285714285772</v>
      </c>
      <c r="K18" s="1" t="s">
        <v>26</v>
      </c>
      <c r="L18" s="10">
        <f t="shared" si="0"/>
        <v>77.471428571428575</v>
      </c>
      <c r="M18" s="7">
        <f t="shared" si="1"/>
        <v>19.146510204081679</v>
      </c>
    </row>
    <row r="19" spans="1:14" x14ac:dyDescent="0.3">
      <c r="A19" s="1"/>
      <c r="B19" s="14"/>
      <c r="C19" s="15"/>
      <c r="D19" s="15"/>
      <c r="E19" s="15"/>
      <c r="F19" s="15"/>
      <c r="G19" s="15"/>
      <c r="H19" s="15"/>
      <c r="I19" s="16"/>
      <c r="J19" s="7">
        <f>SUM(J15:J18)</f>
        <v>1.4204761904761918</v>
      </c>
      <c r="K19" s="1"/>
      <c r="L19" s="1"/>
      <c r="M19" s="7">
        <f>SUM(M15:M18)</f>
        <v>111.64661111111123</v>
      </c>
    </row>
    <row r="21" spans="1:14" x14ac:dyDescent="0.3">
      <c r="L21" t="s">
        <v>29</v>
      </c>
      <c r="M21" s="6">
        <f>M19/J19</f>
        <v>78.598016538160692</v>
      </c>
    </row>
    <row r="22" spans="1:14" x14ac:dyDescent="0.3">
      <c r="L22" t="s">
        <v>26</v>
      </c>
      <c r="M22">
        <f>(M21-75)/(85-75)</f>
        <v>0.35980165381606921</v>
      </c>
      <c r="N22" t="s">
        <v>30</v>
      </c>
    </row>
    <row r="23" spans="1:14" x14ac:dyDescent="0.3">
      <c r="L23" t="s">
        <v>27</v>
      </c>
      <c r="M23">
        <f>(80-M21)/(80-75)</f>
        <v>0.28039669236786152</v>
      </c>
    </row>
  </sheetData>
  <mergeCells count="8">
    <mergeCell ref="B17:I17"/>
    <mergeCell ref="B18:I18"/>
    <mergeCell ref="B14:I14"/>
    <mergeCell ref="B6:E6"/>
    <mergeCell ref="F6:H6"/>
    <mergeCell ref="I6:L6"/>
    <mergeCell ref="B15:I15"/>
    <mergeCell ref="B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Tsukamoto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2017-03-29T12:01:03Z</dcterms:created>
  <dcterms:modified xsi:type="dcterms:W3CDTF">2021-05-19T03:35:40Z</dcterms:modified>
</cp:coreProperties>
</file>