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bd\DBD\DATA DBD\"/>
    </mc:Choice>
  </mc:AlternateContent>
  <xr:revisionPtr revIDLastSave="0" documentId="13_ncr:1_{1284D1FB-3490-4DA8-92F7-2A7CB133AD35}" xr6:coauthVersionLast="47" xr6:coauthVersionMax="47" xr10:uidLastSave="{00000000-0000-0000-0000-000000000000}"/>
  <bookViews>
    <workbookView xWindow="-110" yWindow="-110" windowWidth="19420" windowHeight="10300" tabRatio="926" activeTab="12" xr2:uid="{00000000-000D-0000-FFFF-FFFF00000000}"/>
  </bookViews>
  <sheets>
    <sheet name="JAN" sheetId="1" r:id="rId1"/>
    <sheet name="FEB" sheetId="2" r:id="rId2"/>
    <sheet name="MAR" sheetId="3" r:id="rId3"/>
    <sheet name="APRIL" sheetId="5" r:id="rId4"/>
    <sheet name="MEI" sheetId="6" r:id="rId5"/>
    <sheet name="JUNI" sheetId="7" r:id="rId6"/>
    <sheet name="JULI" sheetId="8" r:id="rId7"/>
    <sheet name="AGUSTUS" sheetId="9" r:id="rId8"/>
    <sheet name="SEPTEMBER" sheetId="10" r:id="rId9"/>
    <sheet name="OKTOBER" sheetId="11" r:id="rId10"/>
    <sheet name="NOVEMBER" sheetId="13" r:id="rId11"/>
    <sheet name="DESEMBER" sheetId="14" r:id="rId12"/>
    <sheet name="SUMUT" sheetId="4" r:id="rId13"/>
    <sheet name="perbulan" sheetId="16" r:id="rId14"/>
    <sheet name="Kematian" sheetId="15" state="hidden" r:id="rId15"/>
    <sheet name="SUMUT (2)" sheetId="12" state="hidden" r:id="rId16"/>
  </sheets>
  <definedNames>
    <definedName name="_xlnm.Print_Area" localSheetId="13">perbulan!$A$1:$AF$45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9" i="16" l="1"/>
  <c r="AD46" i="4"/>
  <c r="AG37" i="16" l="1"/>
  <c r="E12" i="4" l="1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E11" i="4"/>
  <c r="AA14" i="4" l="1"/>
  <c r="Y14" i="4"/>
  <c r="AH44" i="14"/>
  <c r="AG44" i="14"/>
  <c r="AF44" i="14"/>
  <c r="AE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AB43" i="14"/>
  <c r="AA43" i="14"/>
  <c r="Z43" i="14"/>
  <c r="Y43" i="14"/>
  <c r="AB42" i="14"/>
  <c r="AA42" i="14"/>
  <c r="Z42" i="14"/>
  <c r="Y42" i="14"/>
  <c r="AB41" i="14"/>
  <c r="AA41" i="14"/>
  <c r="Z41" i="14"/>
  <c r="Y41" i="14"/>
  <c r="AC41" i="14" s="1"/>
  <c r="Z34" i="16" s="1"/>
  <c r="AB40" i="14"/>
  <c r="AA40" i="14"/>
  <c r="Z40" i="14"/>
  <c r="Y40" i="14"/>
  <c r="AB39" i="14"/>
  <c r="AA39" i="14"/>
  <c r="Z39" i="14"/>
  <c r="Y39" i="14"/>
  <c r="AC39" i="14" s="1"/>
  <c r="Z32" i="16" s="1"/>
  <c r="AB38" i="14"/>
  <c r="AA38" i="14"/>
  <c r="Z38" i="14"/>
  <c r="Y38" i="14"/>
  <c r="AB37" i="14"/>
  <c r="AA37" i="14"/>
  <c r="Z37" i="14"/>
  <c r="Y37" i="14"/>
  <c r="AB36" i="14"/>
  <c r="AA36" i="14"/>
  <c r="Z36" i="14"/>
  <c r="Y36" i="14"/>
  <c r="AB35" i="14"/>
  <c r="AA35" i="14"/>
  <c r="Z35" i="14"/>
  <c r="Y35" i="14"/>
  <c r="AC35" i="14" s="1"/>
  <c r="Z28" i="16" s="1"/>
  <c r="AB34" i="14"/>
  <c r="AA34" i="14"/>
  <c r="Z34" i="14"/>
  <c r="Y34" i="14"/>
  <c r="AB33" i="14"/>
  <c r="AA33" i="14"/>
  <c r="Z33" i="14"/>
  <c r="Y33" i="14"/>
  <c r="AC33" i="14" s="1"/>
  <c r="Z26" i="16" s="1"/>
  <c r="AB32" i="14"/>
  <c r="AA32" i="14"/>
  <c r="Z32" i="14"/>
  <c r="Y32" i="14"/>
  <c r="AB31" i="14"/>
  <c r="AA31" i="14"/>
  <c r="Z31" i="14"/>
  <c r="Y31" i="14"/>
  <c r="AC31" i="14" s="1"/>
  <c r="Z24" i="16" s="1"/>
  <c r="AB30" i="14"/>
  <c r="AA30" i="14"/>
  <c r="Z30" i="14"/>
  <c r="Y30" i="14"/>
  <c r="AB29" i="14"/>
  <c r="AA29" i="14"/>
  <c r="Z29" i="14"/>
  <c r="Y29" i="14"/>
  <c r="AB28" i="14"/>
  <c r="AA28" i="14"/>
  <c r="Z28" i="14"/>
  <c r="Y28" i="14"/>
  <c r="AB27" i="14"/>
  <c r="AA27" i="14"/>
  <c r="Z27" i="14"/>
  <c r="Y27" i="14"/>
  <c r="AC27" i="14" s="1"/>
  <c r="Z20" i="16" s="1"/>
  <c r="AB26" i="14"/>
  <c r="AA26" i="14"/>
  <c r="Z26" i="14"/>
  <c r="Y26" i="14"/>
  <c r="AB25" i="14"/>
  <c r="AA25" i="14"/>
  <c r="Z25" i="14"/>
  <c r="Y25" i="14"/>
  <c r="AB24" i="14"/>
  <c r="AA24" i="14"/>
  <c r="Z24" i="14"/>
  <c r="Y24" i="14"/>
  <c r="AB23" i="14"/>
  <c r="AA23" i="14"/>
  <c r="Z23" i="14"/>
  <c r="Y23" i="14"/>
  <c r="AC23" i="14" s="1"/>
  <c r="Z16" i="16" s="1"/>
  <c r="AB22" i="14"/>
  <c r="AA22" i="14"/>
  <c r="Z22" i="14"/>
  <c r="Y22" i="14"/>
  <c r="AB21" i="14"/>
  <c r="AA21" i="14"/>
  <c r="Z21" i="14"/>
  <c r="Y21" i="14"/>
  <c r="AB20" i="14"/>
  <c r="AA20" i="14"/>
  <c r="Z20" i="14"/>
  <c r="Y20" i="14"/>
  <c r="AB19" i="14"/>
  <c r="AA19" i="14"/>
  <c r="Z19" i="14"/>
  <c r="Y19" i="14"/>
  <c r="AC19" i="14" s="1"/>
  <c r="Z12" i="16" s="1"/>
  <c r="AB18" i="14"/>
  <c r="AA18" i="14"/>
  <c r="Z18" i="14"/>
  <c r="Y18" i="14"/>
  <c r="AB17" i="14"/>
  <c r="AA17" i="14"/>
  <c r="Z17" i="14"/>
  <c r="Y17" i="14"/>
  <c r="AC17" i="14" s="1"/>
  <c r="Z10" i="16" s="1"/>
  <c r="AB16" i="14"/>
  <c r="AA16" i="14"/>
  <c r="Z16" i="14"/>
  <c r="Y16" i="14"/>
  <c r="AB15" i="14"/>
  <c r="AA15" i="14"/>
  <c r="Z15" i="14"/>
  <c r="Y15" i="14"/>
  <c r="AC15" i="14" s="1"/>
  <c r="Z8" i="16" s="1"/>
  <c r="AB14" i="14"/>
  <c r="Z14" i="14"/>
  <c r="AC14" i="14"/>
  <c r="Z7" i="16" s="1"/>
  <c r="AB13" i="14"/>
  <c r="AA13" i="14"/>
  <c r="Z13" i="14"/>
  <c r="Y13" i="14"/>
  <c r="AB12" i="14"/>
  <c r="AA12" i="14"/>
  <c r="Z12" i="14"/>
  <c r="Y12" i="14"/>
  <c r="AB11" i="14"/>
  <c r="AA11" i="14"/>
  <c r="Z11" i="14"/>
  <c r="Y11" i="14"/>
  <c r="AC14" i="4" l="1"/>
  <c r="AD14" i="14"/>
  <c r="AA7" i="16" s="1"/>
  <c r="AD17" i="14"/>
  <c r="AA10" i="16" s="1"/>
  <c r="AD25" i="14"/>
  <c r="AA18" i="16" s="1"/>
  <c r="AD29" i="14"/>
  <c r="AA22" i="16" s="1"/>
  <c r="AD35" i="14"/>
  <c r="AA28" i="16" s="1"/>
  <c r="AD39" i="14"/>
  <c r="AA32" i="16" s="1"/>
  <c r="AD41" i="14"/>
  <c r="AA34" i="16" s="1"/>
  <c r="AD15" i="14"/>
  <c r="AA8" i="16" s="1"/>
  <c r="AD27" i="14"/>
  <c r="AA20" i="16" s="1"/>
  <c r="AC30" i="14"/>
  <c r="Z23" i="16" s="1"/>
  <c r="AC32" i="14"/>
  <c r="Z25" i="16" s="1"/>
  <c r="AC40" i="14"/>
  <c r="Z33" i="16" s="1"/>
  <c r="AC16" i="14"/>
  <c r="Z9" i="16" s="1"/>
  <c r="AC20" i="14"/>
  <c r="Z13" i="16" s="1"/>
  <c r="AC24" i="14"/>
  <c r="Z17" i="16" s="1"/>
  <c r="AD20" i="14"/>
  <c r="AA13" i="16" s="1"/>
  <c r="AD22" i="14"/>
  <c r="AA15" i="16" s="1"/>
  <c r="AD32" i="14"/>
  <c r="AA25" i="16" s="1"/>
  <c r="AD31" i="14"/>
  <c r="AA24" i="16" s="1"/>
  <c r="AD34" i="14"/>
  <c r="AA27" i="16" s="1"/>
  <c r="AC34" i="14"/>
  <c r="Z27" i="16" s="1"/>
  <c r="AD28" i="14"/>
  <c r="AA21" i="16" s="1"/>
  <c r="AC28" i="14"/>
  <c r="Z21" i="16" s="1"/>
  <c r="AC18" i="14"/>
  <c r="Z11" i="16" s="1"/>
  <c r="AB44" i="14"/>
  <c r="AD13" i="14"/>
  <c r="AA6" i="16" s="1"/>
  <c r="AC13" i="14"/>
  <c r="Z6" i="16" s="1"/>
  <c r="AD11" i="14"/>
  <c r="AA4" i="16" s="1"/>
  <c r="AD18" i="14"/>
  <c r="AA11" i="16" s="1"/>
  <c r="AC42" i="14"/>
  <c r="Z35" i="16" s="1"/>
  <c r="AD42" i="14"/>
  <c r="AA35" i="16" s="1"/>
  <c r="AD37" i="14"/>
  <c r="AA30" i="16" s="1"/>
  <c r="AC37" i="14"/>
  <c r="Z30" i="16" s="1"/>
  <c r="AC43" i="14"/>
  <c r="Z36" i="16" s="1"/>
  <c r="AD43" i="14"/>
  <c r="AA36" i="16" s="1"/>
  <c r="AD26" i="14"/>
  <c r="AA19" i="16" s="1"/>
  <c r="AC26" i="14"/>
  <c r="Z19" i="16" s="1"/>
  <c r="AC12" i="14"/>
  <c r="Z5" i="16" s="1"/>
  <c r="AC22" i="14"/>
  <c r="Z15" i="16" s="1"/>
  <c r="AC25" i="14"/>
  <c r="Z18" i="16" s="1"/>
  <c r="AD19" i="14"/>
  <c r="AA12" i="16" s="1"/>
  <c r="AD33" i="14"/>
  <c r="AA26" i="16" s="1"/>
  <c r="AC29" i="14"/>
  <c r="Z22" i="16" s="1"/>
  <c r="AD24" i="14"/>
  <c r="AA17" i="16" s="1"/>
  <c r="AD16" i="14"/>
  <c r="AA9" i="16" s="1"/>
  <c r="AD21" i="14"/>
  <c r="AA14" i="16" s="1"/>
  <c r="AC21" i="14"/>
  <c r="Z14" i="16" s="1"/>
  <c r="AD30" i="14"/>
  <c r="AA23" i="16" s="1"/>
  <c r="AD36" i="14"/>
  <c r="AA29" i="16" s="1"/>
  <c r="AC36" i="14"/>
  <c r="Z29" i="16" s="1"/>
  <c r="AD23" i="14"/>
  <c r="AA16" i="16" s="1"/>
  <c r="AD40" i="14"/>
  <c r="AA33" i="16" s="1"/>
  <c r="AD38" i="14"/>
  <c r="AA31" i="16" s="1"/>
  <c r="AC38" i="14"/>
  <c r="Z31" i="16" s="1"/>
  <c r="AA44" i="14"/>
  <c r="Y44" i="14"/>
  <c r="Z44" i="14"/>
  <c r="AD12" i="14"/>
  <c r="AA5" i="16" s="1"/>
  <c r="AC11" i="14"/>
  <c r="Z4" i="16" s="1"/>
  <c r="AA37" i="16" l="1"/>
  <c r="Z37" i="16"/>
  <c r="AC44" i="14"/>
  <c r="AD44" i="14"/>
  <c r="AH44" i="13"/>
  <c r="AG44" i="13"/>
  <c r="AF44" i="13"/>
  <c r="AE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AB43" i="13"/>
  <c r="AA43" i="13"/>
  <c r="Z43" i="13"/>
  <c r="Y43" i="13"/>
  <c r="AB42" i="13"/>
  <c r="AA42" i="13"/>
  <c r="Z42" i="13"/>
  <c r="Y42" i="13"/>
  <c r="AB41" i="13"/>
  <c r="AA41" i="13"/>
  <c r="Z41" i="13"/>
  <c r="Y41" i="13"/>
  <c r="AC41" i="13" s="1"/>
  <c r="X34" i="16" s="1"/>
  <c r="AB40" i="13"/>
  <c r="AA40" i="13"/>
  <c r="Z40" i="13"/>
  <c r="Y40" i="13"/>
  <c r="AB39" i="13"/>
  <c r="AA39" i="13"/>
  <c r="Z39" i="13"/>
  <c r="Y39" i="13"/>
  <c r="AC39" i="13" s="1"/>
  <c r="X32" i="16" s="1"/>
  <c r="AB38" i="13"/>
  <c r="AA38" i="13"/>
  <c r="Z38" i="13"/>
  <c r="Y38" i="13"/>
  <c r="AB37" i="13"/>
  <c r="AA37" i="13"/>
  <c r="Z37" i="13"/>
  <c r="Y37" i="13"/>
  <c r="AC37" i="13" s="1"/>
  <c r="X30" i="16" s="1"/>
  <c r="AB36" i="13"/>
  <c r="AA36" i="13"/>
  <c r="Z36" i="13"/>
  <c r="Y36" i="13"/>
  <c r="AB35" i="13"/>
  <c r="AA35" i="13"/>
  <c r="Z35" i="13"/>
  <c r="Y35" i="13"/>
  <c r="AC35" i="13" s="1"/>
  <c r="X28" i="16" s="1"/>
  <c r="AB34" i="13"/>
  <c r="AA34" i="13"/>
  <c r="Z34" i="13"/>
  <c r="Y34" i="13"/>
  <c r="AB33" i="13"/>
  <c r="AA33" i="13"/>
  <c r="Z33" i="13"/>
  <c r="Y33" i="13"/>
  <c r="AC33" i="13" s="1"/>
  <c r="X26" i="16" s="1"/>
  <c r="AB32" i="13"/>
  <c r="AA32" i="13"/>
  <c r="Z32" i="13"/>
  <c r="Y32" i="13"/>
  <c r="AB31" i="13"/>
  <c r="AA31" i="13"/>
  <c r="Z31" i="13"/>
  <c r="Y31" i="13"/>
  <c r="AC31" i="13" s="1"/>
  <c r="X24" i="16" s="1"/>
  <c r="AB30" i="13"/>
  <c r="AA30" i="13"/>
  <c r="Z30" i="13"/>
  <c r="Y30" i="13"/>
  <c r="AB29" i="13"/>
  <c r="AA29" i="13"/>
  <c r="Z29" i="13"/>
  <c r="Y29" i="13"/>
  <c r="AC29" i="13" s="1"/>
  <c r="X22" i="16" s="1"/>
  <c r="AB28" i="13"/>
  <c r="AA28" i="13"/>
  <c r="Z28" i="13"/>
  <c r="Y28" i="13"/>
  <c r="AB27" i="13"/>
  <c r="AA27" i="13"/>
  <c r="Z27" i="13"/>
  <c r="Y27" i="13"/>
  <c r="AB26" i="13"/>
  <c r="AA26" i="13"/>
  <c r="Z26" i="13"/>
  <c r="Y26" i="13"/>
  <c r="AB25" i="13"/>
  <c r="AA25" i="13"/>
  <c r="Z25" i="13"/>
  <c r="Y25" i="13"/>
  <c r="AC25" i="13" s="1"/>
  <c r="X18" i="16" s="1"/>
  <c r="AB24" i="13"/>
  <c r="AA24" i="13"/>
  <c r="Z24" i="13"/>
  <c r="Y24" i="13"/>
  <c r="AB23" i="13"/>
  <c r="AA23" i="13"/>
  <c r="Z23" i="13"/>
  <c r="Y23" i="13"/>
  <c r="AC23" i="13" s="1"/>
  <c r="X16" i="16" s="1"/>
  <c r="AB22" i="13"/>
  <c r="AA22" i="13"/>
  <c r="Z22" i="13"/>
  <c r="Y22" i="13"/>
  <c r="AB21" i="13"/>
  <c r="AA21" i="13"/>
  <c r="Z21" i="13"/>
  <c r="Y21" i="13"/>
  <c r="AB20" i="13"/>
  <c r="AA20" i="13"/>
  <c r="Z20" i="13"/>
  <c r="Y20" i="13"/>
  <c r="AB19" i="13"/>
  <c r="AA19" i="13"/>
  <c r="Z19" i="13"/>
  <c r="AD19" i="13" s="1"/>
  <c r="Y12" i="16" s="1"/>
  <c r="Y19" i="13"/>
  <c r="AB18" i="13"/>
  <c r="AA18" i="13"/>
  <c r="Z18" i="13"/>
  <c r="Y18" i="13"/>
  <c r="AB17" i="13"/>
  <c r="AA17" i="13"/>
  <c r="Z17" i="13"/>
  <c r="Y17" i="13"/>
  <c r="AC17" i="13" s="1"/>
  <c r="X10" i="16" s="1"/>
  <c r="AB16" i="13"/>
  <c r="AA16" i="13"/>
  <c r="Z16" i="13"/>
  <c r="Y16" i="13"/>
  <c r="AB15" i="13"/>
  <c r="AA15" i="13"/>
  <c r="Z15" i="13"/>
  <c r="Y15" i="13"/>
  <c r="AB14" i="13"/>
  <c r="Z14" i="13"/>
  <c r="AC14" i="13"/>
  <c r="X7" i="16" s="1"/>
  <c r="AB13" i="13"/>
  <c r="AA13" i="13"/>
  <c r="Z13" i="13"/>
  <c r="Y13" i="13"/>
  <c r="AC13" i="13" s="1"/>
  <c r="X6" i="16" s="1"/>
  <c r="AB12" i="13"/>
  <c r="AA12" i="13"/>
  <c r="Z12" i="13"/>
  <c r="Y12" i="13"/>
  <c r="AB11" i="13"/>
  <c r="AA11" i="13"/>
  <c r="Z11" i="13"/>
  <c r="Y11" i="13"/>
  <c r="AD23" i="13" l="1"/>
  <c r="Y16" i="16" s="1"/>
  <c r="AC16" i="13"/>
  <c r="X9" i="16" s="1"/>
  <c r="AD14" i="13"/>
  <c r="Y7" i="16" s="1"/>
  <c r="AD25" i="13"/>
  <c r="Y18" i="16" s="1"/>
  <c r="AD29" i="13"/>
  <c r="Y22" i="16" s="1"/>
  <c r="AD31" i="13"/>
  <c r="Y24" i="16" s="1"/>
  <c r="AD41" i="13"/>
  <c r="Y34" i="16" s="1"/>
  <c r="AD13" i="13"/>
  <c r="Y6" i="16" s="1"/>
  <c r="AC30" i="13"/>
  <c r="X23" i="16" s="1"/>
  <c r="AC34" i="13"/>
  <c r="X27" i="16" s="1"/>
  <c r="AC40" i="13"/>
  <c r="X33" i="16" s="1"/>
  <c r="AD16" i="13"/>
  <c r="Y9" i="16" s="1"/>
  <c r="AD18" i="13"/>
  <c r="Y11" i="16" s="1"/>
  <c r="AD20" i="13"/>
  <c r="Y13" i="16" s="1"/>
  <c r="AD24" i="13"/>
  <c r="Y17" i="16" s="1"/>
  <c r="AD26" i="13"/>
  <c r="Y19" i="16" s="1"/>
  <c r="AD30" i="13"/>
  <c r="Y23" i="16" s="1"/>
  <c r="AD32" i="13"/>
  <c r="Y25" i="16" s="1"/>
  <c r="AD38" i="13"/>
  <c r="Y31" i="16" s="1"/>
  <c r="AD40" i="13"/>
  <c r="Y33" i="16" s="1"/>
  <c r="AC12" i="13"/>
  <c r="X5" i="16" s="1"/>
  <c r="AD43" i="13"/>
  <c r="Y36" i="16" s="1"/>
  <c r="AC43" i="13"/>
  <c r="X36" i="16" s="1"/>
  <c r="AD42" i="13"/>
  <c r="Y35" i="16" s="1"/>
  <c r="AC42" i="13"/>
  <c r="X35" i="16" s="1"/>
  <c r="AC20" i="13"/>
  <c r="X13" i="16" s="1"/>
  <c r="AD39" i="13"/>
  <c r="Y32" i="16" s="1"/>
  <c r="AC26" i="13"/>
  <c r="X19" i="16" s="1"/>
  <c r="AD28" i="13"/>
  <c r="Y21" i="16" s="1"/>
  <c r="AC28" i="13"/>
  <c r="X21" i="16" s="1"/>
  <c r="AD37" i="13"/>
  <c r="Y30" i="16" s="1"/>
  <c r="AC18" i="13"/>
  <c r="X11" i="16" s="1"/>
  <c r="AC24" i="13"/>
  <c r="X17" i="16" s="1"/>
  <c r="AC32" i="13"/>
  <c r="X25" i="16" s="1"/>
  <c r="AC36" i="13"/>
  <c r="X29" i="16" s="1"/>
  <c r="AD36" i="13"/>
  <c r="Y29" i="16" s="1"/>
  <c r="AC19" i="13"/>
  <c r="X12" i="16" s="1"/>
  <c r="AD11" i="13"/>
  <c r="Y4" i="16" s="1"/>
  <c r="AC22" i="13"/>
  <c r="X15" i="16" s="1"/>
  <c r="AD22" i="13"/>
  <c r="Y15" i="16" s="1"/>
  <c r="AD33" i="13"/>
  <c r="Y26" i="16" s="1"/>
  <c r="AC38" i="13"/>
  <c r="X31" i="16" s="1"/>
  <c r="AD21" i="13"/>
  <c r="Y14" i="16" s="1"/>
  <c r="AC21" i="13"/>
  <c r="X14" i="16" s="1"/>
  <c r="AD15" i="13"/>
  <c r="Y8" i="16" s="1"/>
  <c r="AC15" i="13"/>
  <c r="X8" i="16" s="1"/>
  <c r="AD27" i="13"/>
  <c r="Y20" i="16" s="1"/>
  <c r="AC27" i="13"/>
  <c r="X20" i="16" s="1"/>
  <c r="AB44" i="13"/>
  <c r="AD34" i="13"/>
  <c r="Y27" i="16" s="1"/>
  <c r="AD17" i="13"/>
  <c r="Y10" i="16" s="1"/>
  <c r="Y44" i="13"/>
  <c r="AD35" i="13"/>
  <c r="Y28" i="16" s="1"/>
  <c r="AA44" i="13"/>
  <c r="Z44" i="13"/>
  <c r="AD12" i="13"/>
  <c r="Y5" i="16" s="1"/>
  <c r="AC11" i="13"/>
  <c r="X4" i="16" s="1"/>
  <c r="AA29" i="12"/>
  <c r="AE38" i="12"/>
  <c r="AB18" i="12"/>
  <c r="AB29" i="12"/>
  <c r="Z30" i="12"/>
  <c r="Z31" i="12"/>
  <c r="Z32" i="12"/>
  <c r="Z33" i="12"/>
  <c r="Z34" i="12"/>
  <c r="Z35" i="12"/>
  <c r="Z36" i="12"/>
  <c r="Z37" i="12"/>
  <c r="Z6" i="12"/>
  <c r="Z7" i="12"/>
  <c r="Z8" i="12"/>
  <c r="Z9" i="12"/>
  <c r="Z10" i="12"/>
  <c r="Z11" i="12"/>
  <c r="Z12" i="12"/>
  <c r="Z13" i="12"/>
  <c r="Z14" i="12"/>
  <c r="Z15" i="12"/>
  <c r="Z16" i="12"/>
  <c r="Z17" i="12"/>
  <c r="AB17" i="12" s="1"/>
  <c r="Z18" i="12"/>
  <c r="Z19" i="12"/>
  <c r="Z20" i="12"/>
  <c r="Z21" i="12"/>
  <c r="Z22" i="12"/>
  <c r="Z23" i="12"/>
  <c r="Z24" i="12"/>
  <c r="Z25" i="12"/>
  <c r="Z26" i="12"/>
  <c r="Z27" i="12"/>
  <c r="Z28" i="12"/>
  <c r="Z5" i="12"/>
  <c r="Y30" i="12"/>
  <c r="AA30" i="12" s="1"/>
  <c r="Y31" i="12"/>
  <c r="AA31" i="12" s="1"/>
  <c r="Y32" i="12"/>
  <c r="AA32" i="12" s="1"/>
  <c r="Y33" i="12"/>
  <c r="AB33" i="12" s="1"/>
  <c r="Y34" i="12"/>
  <c r="AB34" i="12" s="1"/>
  <c r="Y35" i="12"/>
  <c r="AA35" i="12" s="1"/>
  <c r="Y36" i="12"/>
  <c r="AA36" i="12" s="1"/>
  <c r="Y37" i="12"/>
  <c r="AB37" i="12" s="1"/>
  <c r="Y6" i="12"/>
  <c r="AA6" i="12" s="1"/>
  <c r="Y7" i="12"/>
  <c r="AA7" i="12" s="1"/>
  <c r="Y8" i="12"/>
  <c r="AA8" i="12" s="1"/>
  <c r="Y9" i="12"/>
  <c r="AA9" i="12" s="1"/>
  <c r="Y10" i="12"/>
  <c r="AA10" i="12" s="1"/>
  <c r="Y11" i="12"/>
  <c r="AA11" i="12" s="1"/>
  <c r="Y12" i="12"/>
  <c r="AA12" i="12" s="1"/>
  <c r="Y13" i="12"/>
  <c r="AA13" i="12" s="1"/>
  <c r="Y14" i="12"/>
  <c r="AA14" i="12" s="1"/>
  <c r="Y15" i="12"/>
  <c r="AA15" i="12" s="1"/>
  <c r="Y16" i="12"/>
  <c r="AA16" i="12" s="1"/>
  <c r="Y17" i="12"/>
  <c r="AA17" i="12" s="1"/>
  <c r="Y18" i="12"/>
  <c r="AA18" i="12" s="1"/>
  <c r="Y19" i="12"/>
  <c r="AA19" i="12" s="1"/>
  <c r="Y20" i="12"/>
  <c r="AA20" i="12" s="1"/>
  <c r="Y21" i="12"/>
  <c r="AA21" i="12" s="1"/>
  <c r="Y22" i="12"/>
  <c r="AA22" i="12" s="1"/>
  <c r="Y23" i="12"/>
  <c r="AA23" i="12" s="1"/>
  <c r="Y24" i="12"/>
  <c r="AA24" i="12" s="1"/>
  <c r="Y25" i="12"/>
  <c r="AA25" i="12" s="1"/>
  <c r="Y26" i="12"/>
  <c r="AA26" i="12" s="1"/>
  <c r="Y27" i="12"/>
  <c r="Y28" i="12"/>
  <c r="AA28" i="12" s="1"/>
  <c r="Y5" i="12"/>
  <c r="AA5" i="12" s="1"/>
  <c r="X37" i="16" l="1"/>
  <c r="AB26" i="12"/>
  <c r="AB10" i="12"/>
  <c r="AA34" i="12"/>
  <c r="AA33" i="12"/>
  <c r="Y37" i="16"/>
  <c r="AB9" i="12"/>
  <c r="AB22" i="12"/>
  <c r="AB14" i="12"/>
  <c r="Z38" i="12"/>
  <c r="AB30" i="12"/>
  <c r="AB25" i="12"/>
  <c r="AB5" i="12"/>
  <c r="AB21" i="12"/>
  <c r="AB13" i="12"/>
  <c r="AB28" i="12"/>
  <c r="AB20" i="12"/>
  <c r="AB12" i="12"/>
  <c r="AB36" i="12"/>
  <c r="AB11" i="12"/>
  <c r="AB19" i="12"/>
  <c r="AB24" i="12"/>
  <c r="AB16" i="12"/>
  <c r="AB8" i="12"/>
  <c r="AB32" i="12"/>
  <c r="AB6" i="12"/>
  <c r="AB23" i="12"/>
  <c r="AB15" i="12"/>
  <c r="AB7" i="12"/>
  <c r="AA37" i="12"/>
  <c r="AC44" i="13"/>
  <c r="AD44" i="13"/>
  <c r="AB35" i="12"/>
  <c r="AB31" i="12"/>
  <c r="Y38" i="12"/>
  <c r="AA38" i="12" s="1"/>
  <c r="Y29" i="11"/>
  <c r="Z29" i="11"/>
  <c r="AB38" i="12" l="1"/>
  <c r="AH44" i="11" l="1"/>
  <c r="AG44" i="11"/>
  <c r="AF44" i="11"/>
  <c r="AE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AB43" i="11"/>
  <c r="AA43" i="11"/>
  <c r="Z43" i="11"/>
  <c r="Y43" i="11"/>
  <c r="AB42" i="11"/>
  <c r="AA42" i="11"/>
  <c r="Z42" i="11"/>
  <c r="Y42" i="11"/>
  <c r="AB41" i="11"/>
  <c r="AA41" i="11"/>
  <c r="Z41" i="11"/>
  <c r="Y41" i="11"/>
  <c r="AC41" i="11" s="1"/>
  <c r="V34" i="16" s="1"/>
  <c r="AB40" i="11"/>
  <c r="AA40" i="11"/>
  <c r="Z40" i="11"/>
  <c r="Y40" i="11"/>
  <c r="AB39" i="11"/>
  <c r="AA39" i="11"/>
  <c r="Z39" i="11"/>
  <c r="Y39" i="11"/>
  <c r="AC39" i="11" s="1"/>
  <c r="V32" i="16" s="1"/>
  <c r="AB38" i="11"/>
  <c r="AA38" i="11"/>
  <c r="Z38" i="11"/>
  <c r="Y38" i="11"/>
  <c r="AB37" i="11"/>
  <c r="AA37" i="11"/>
  <c r="Z37" i="11"/>
  <c r="Y37" i="11"/>
  <c r="AB36" i="11"/>
  <c r="AA36" i="11"/>
  <c r="Z36" i="11"/>
  <c r="Y36" i="11"/>
  <c r="AB35" i="11"/>
  <c r="AA35" i="11"/>
  <c r="Z35" i="11"/>
  <c r="Y35" i="11"/>
  <c r="AC35" i="11" s="1"/>
  <c r="V28" i="16" s="1"/>
  <c r="AB34" i="11"/>
  <c r="AA34" i="11"/>
  <c r="Z34" i="11"/>
  <c r="Y34" i="11"/>
  <c r="AB33" i="11"/>
  <c r="AA33" i="11"/>
  <c r="Z33" i="11"/>
  <c r="Y33" i="11"/>
  <c r="AC33" i="11" s="1"/>
  <c r="V26" i="16" s="1"/>
  <c r="AB32" i="11"/>
  <c r="AA32" i="11"/>
  <c r="Z32" i="11"/>
  <c r="Y32" i="11"/>
  <c r="AB31" i="11"/>
  <c r="AA31" i="11"/>
  <c r="Z31" i="11"/>
  <c r="Y31" i="11"/>
  <c r="AC31" i="11" s="1"/>
  <c r="V24" i="16" s="1"/>
  <c r="AB30" i="11"/>
  <c r="AA30" i="11"/>
  <c r="Z30" i="11"/>
  <c r="Y30" i="11"/>
  <c r="AB29" i="11"/>
  <c r="AA29" i="11"/>
  <c r="AC29" i="11" s="1"/>
  <c r="V22" i="16" s="1"/>
  <c r="AB28" i="11"/>
  <c r="AA28" i="11"/>
  <c r="Z28" i="11"/>
  <c r="Y28" i="11"/>
  <c r="AB27" i="11"/>
  <c r="AA27" i="11"/>
  <c r="Z27" i="11"/>
  <c r="Y27" i="11"/>
  <c r="AB26" i="11"/>
  <c r="AA26" i="11"/>
  <c r="Z26" i="11"/>
  <c r="Y26" i="11"/>
  <c r="AB25" i="11"/>
  <c r="AA25" i="11"/>
  <c r="Z25" i="11"/>
  <c r="Y25" i="11"/>
  <c r="AB24" i="11"/>
  <c r="AA24" i="11"/>
  <c r="Z24" i="11"/>
  <c r="Y24" i="11"/>
  <c r="AB23" i="11"/>
  <c r="AA23" i="11"/>
  <c r="Z23" i="11"/>
  <c r="Y23" i="11"/>
  <c r="AB22" i="11"/>
  <c r="AA22" i="11"/>
  <c r="Z22" i="11"/>
  <c r="Y22" i="11"/>
  <c r="AB21" i="11"/>
  <c r="AA21" i="11"/>
  <c r="Z21" i="11"/>
  <c r="Y21" i="11"/>
  <c r="AB20" i="11"/>
  <c r="AA20" i="11"/>
  <c r="Z20" i="11"/>
  <c r="Y20" i="11"/>
  <c r="AB19" i="11"/>
  <c r="AA19" i="11"/>
  <c r="Z19" i="11"/>
  <c r="Y19" i="11"/>
  <c r="AB18" i="11"/>
  <c r="AA18" i="11"/>
  <c r="Z18" i="11"/>
  <c r="Y18" i="11"/>
  <c r="AB17" i="11"/>
  <c r="AA17" i="11"/>
  <c r="Z17" i="11"/>
  <c r="Y17" i="11"/>
  <c r="AB16" i="11"/>
  <c r="AA16" i="11"/>
  <c r="Z16" i="11"/>
  <c r="Y16" i="11"/>
  <c r="AB15" i="11"/>
  <c r="AA15" i="11"/>
  <c r="Z15" i="11"/>
  <c r="Y15" i="11"/>
  <c r="AB14" i="11"/>
  <c r="AA14" i="11"/>
  <c r="Z14" i="11"/>
  <c r="Y14" i="11"/>
  <c r="AB13" i="11"/>
  <c r="AA13" i="11"/>
  <c r="Z13" i="11"/>
  <c r="Y13" i="11"/>
  <c r="AB12" i="11"/>
  <c r="AA12" i="11"/>
  <c r="Z12" i="11"/>
  <c r="Y12" i="11"/>
  <c r="AB11" i="11"/>
  <c r="AA11" i="11"/>
  <c r="Z11" i="11"/>
  <c r="Y11" i="11"/>
  <c r="AC13" i="11" l="1"/>
  <c r="V6" i="16" s="1"/>
  <c r="AC19" i="11"/>
  <c r="V12" i="16" s="1"/>
  <c r="AC30" i="11"/>
  <c r="V23" i="16" s="1"/>
  <c r="AC36" i="11"/>
  <c r="V29" i="16" s="1"/>
  <c r="AC38" i="11"/>
  <c r="V31" i="16" s="1"/>
  <c r="AC42" i="11"/>
  <c r="V35" i="16" s="1"/>
  <c r="AC16" i="11"/>
  <c r="V9" i="16" s="1"/>
  <c r="AC37" i="11"/>
  <c r="V30" i="16" s="1"/>
  <c r="AC32" i="11"/>
  <c r="V25" i="16" s="1"/>
  <c r="AC14" i="11"/>
  <c r="V7" i="16" s="1"/>
  <c r="AC24" i="11"/>
  <c r="V17" i="16" s="1"/>
  <c r="AC26" i="11"/>
  <c r="V19" i="16" s="1"/>
  <c r="AC20" i="11"/>
  <c r="V13" i="16" s="1"/>
  <c r="AC12" i="11"/>
  <c r="V5" i="16" s="1"/>
  <c r="AC17" i="11"/>
  <c r="V10" i="16" s="1"/>
  <c r="AC18" i="11"/>
  <c r="V11" i="16" s="1"/>
  <c r="AC22" i="11"/>
  <c r="V15" i="16" s="1"/>
  <c r="AC43" i="11"/>
  <c r="V36" i="16" s="1"/>
  <c r="AC27" i="11"/>
  <c r="V20" i="16" s="1"/>
  <c r="AC40" i="11"/>
  <c r="V33" i="16" s="1"/>
  <c r="AC25" i="11"/>
  <c r="V18" i="16" s="1"/>
  <c r="AC15" i="11"/>
  <c r="V8" i="16" s="1"/>
  <c r="AB44" i="11"/>
  <c r="AC34" i="11"/>
  <c r="V27" i="16" s="1"/>
  <c r="AC28" i="11"/>
  <c r="V21" i="16" s="1"/>
  <c r="AC23" i="11"/>
  <c r="V16" i="16" s="1"/>
  <c r="AA44" i="11"/>
  <c r="AC21" i="11"/>
  <c r="V14" i="16" s="1"/>
  <c r="Y44" i="11"/>
  <c r="AD11" i="11"/>
  <c r="W4" i="16" s="1"/>
  <c r="AD12" i="11"/>
  <c r="W5" i="16" s="1"/>
  <c r="AD13" i="11"/>
  <c r="W6" i="16" s="1"/>
  <c r="AD14" i="11"/>
  <c r="W7" i="16" s="1"/>
  <c r="AD15" i="11"/>
  <c r="W8" i="16" s="1"/>
  <c r="AD16" i="11"/>
  <c r="W9" i="16" s="1"/>
  <c r="AD17" i="11"/>
  <c r="W10" i="16" s="1"/>
  <c r="AD18" i="11"/>
  <c r="W11" i="16" s="1"/>
  <c r="AD19" i="11"/>
  <c r="W12" i="16" s="1"/>
  <c r="AD20" i="11"/>
  <c r="W13" i="16" s="1"/>
  <c r="AD21" i="11"/>
  <c r="W14" i="16" s="1"/>
  <c r="AD22" i="11"/>
  <c r="W15" i="16" s="1"/>
  <c r="AD23" i="11"/>
  <c r="W16" i="16" s="1"/>
  <c r="AD24" i="11"/>
  <c r="W17" i="16" s="1"/>
  <c r="AD25" i="11"/>
  <c r="W18" i="16" s="1"/>
  <c r="AD26" i="11"/>
  <c r="W19" i="16" s="1"/>
  <c r="AD27" i="11"/>
  <c r="W20" i="16" s="1"/>
  <c r="AD28" i="11"/>
  <c r="W21" i="16" s="1"/>
  <c r="AD29" i="11"/>
  <c r="W22" i="16" s="1"/>
  <c r="AD30" i="11"/>
  <c r="W23" i="16" s="1"/>
  <c r="AD31" i="11"/>
  <c r="W24" i="16" s="1"/>
  <c r="AD32" i="11"/>
  <c r="W25" i="16" s="1"/>
  <c r="AD33" i="11"/>
  <c r="W26" i="16" s="1"/>
  <c r="AD34" i="11"/>
  <c r="W27" i="16" s="1"/>
  <c r="AD35" i="11"/>
  <c r="W28" i="16" s="1"/>
  <c r="AD36" i="11"/>
  <c r="W29" i="16" s="1"/>
  <c r="AD37" i="11"/>
  <c r="W30" i="16" s="1"/>
  <c r="AD38" i="11"/>
  <c r="W31" i="16" s="1"/>
  <c r="AD39" i="11"/>
  <c r="W32" i="16" s="1"/>
  <c r="AD40" i="11"/>
  <c r="W33" i="16" s="1"/>
  <c r="AD41" i="11"/>
  <c r="W34" i="16" s="1"/>
  <c r="AD42" i="11"/>
  <c r="W35" i="16" s="1"/>
  <c r="AD43" i="11"/>
  <c r="W36" i="16" s="1"/>
  <c r="Z44" i="11"/>
  <c r="AC11" i="11"/>
  <c r="V4" i="16" s="1"/>
  <c r="W37" i="16" l="1"/>
  <c r="V37" i="16"/>
  <c r="AC44" i="11"/>
  <c r="AD44" i="11"/>
  <c r="AH44" i="10"/>
  <c r="AG44" i="10"/>
  <c r="AF44" i="10"/>
  <c r="AE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AB43" i="10"/>
  <c r="AA43" i="10"/>
  <c r="Z43" i="10"/>
  <c r="Y43" i="10"/>
  <c r="AC43" i="10" s="1"/>
  <c r="T36" i="16" s="1"/>
  <c r="AB42" i="10"/>
  <c r="AA42" i="10"/>
  <c r="Z42" i="10"/>
  <c r="Y42" i="10"/>
  <c r="AC42" i="10" s="1"/>
  <c r="T35" i="16" s="1"/>
  <c r="AB41" i="10"/>
  <c r="AA41" i="10"/>
  <c r="Z41" i="10"/>
  <c r="Y41" i="10"/>
  <c r="AB40" i="10"/>
  <c r="AA40" i="10"/>
  <c r="Z40" i="10"/>
  <c r="Y40" i="10"/>
  <c r="AB39" i="10"/>
  <c r="AA39" i="10"/>
  <c r="Z39" i="10"/>
  <c r="Y39" i="10"/>
  <c r="AB38" i="10"/>
  <c r="AA38" i="10"/>
  <c r="Z38" i="10"/>
  <c r="Y38" i="10"/>
  <c r="AB37" i="10"/>
  <c r="AA37" i="10"/>
  <c r="Z37" i="10"/>
  <c r="Y37" i="10"/>
  <c r="AB36" i="10"/>
  <c r="AA36" i="10"/>
  <c r="Z36" i="10"/>
  <c r="Y36" i="10"/>
  <c r="AB35" i="10"/>
  <c r="AA35" i="10"/>
  <c r="Z35" i="10"/>
  <c r="Y35" i="10"/>
  <c r="AC35" i="10" s="1"/>
  <c r="T28" i="16" s="1"/>
  <c r="AB34" i="10"/>
  <c r="AA34" i="10"/>
  <c r="Z34" i="10"/>
  <c r="Y34" i="10"/>
  <c r="AC34" i="10" s="1"/>
  <c r="T27" i="16" s="1"/>
  <c r="AB33" i="10"/>
  <c r="AA33" i="10"/>
  <c r="Z33" i="10"/>
  <c r="AD33" i="10" s="1"/>
  <c r="U26" i="16" s="1"/>
  <c r="Y33" i="10"/>
  <c r="AC33" i="10" s="1"/>
  <c r="T26" i="16" s="1"/>
  <c r="AB32" i="10"/>
  <c r="AA32" i="10"/>
  <c r="Z32" i="10"/>
  <c r="Y32" i="10"/>
  <c r="AB31" i="10"/>
  <c r="AA31" i="10"/>
  <c r="Z31" i="10"/>
  <c r="Y31" i="10"/>
  <c r="AB30" i="10"/>
  <c r="AA30" i="10"/>
  <c r="Z30" i="10"/>
  <c r="Y30" i="10"/>
  <c r="AB29" i="10"/>
  <c r="AA29" i="10"/>
  <c r="Z29" i="10"/>
  <c r="Y29" i="10"/>
  <c r="AC29" i="10" s="1"/>
  <c r="T22" i="16" s="1"/>
  <c r="AB28" i="10"/>
  <c r="AA28" i="10"/>
  <c r="Z28" i="10"/>
  <c r="Y28" i="10"/>
  <c r="AC28" i="10" s="1"/>
  <c r="T21" i="16" s="1"/>
  <c r="AB27" i="10"/>
  <c r="AA27" i="10"/>
  <c r="Z27" i="10"/>
  <c r="Y27" i="10"/>
  <c r="AB26" i="10"/>
  <c r="AA26" i="10"/>
  <c r="Z26" i="10"/>
  <c r="Y26" i="10"/>
  <c r="AB25" i="10"/>
  <c r="AA25" i="10"/>
  <c r="Z25" i="10"/>
  <c r="Y25" i="10"/>
  <c r="AB24" i="10"/>
  <c r="AA24" i="10"/>
  <c r="Z24" i="10"/>
  <c r="Y24" i="10"/>
  <c r="AB23" i="10"/>
  <c r="AA23" i="10"/>
  <c r="Z23" i="10"/>
  <c r="Y23" i="10"/>
  <c r="AB22" i="10"/>
  <c r="AA22" i="10"/>
  <c r="Z22" i="10"/>
  <c r="Y22" i="10"/>
  <c r="AB21" i="10"/>
  <c r="AA21" i="10"/>
  <c r="Z21" i="10"/>
  <c r="Y21" i="10"/>
  <c r="AB20" i="10"/>
  <c r="AA20" i="10"/>
  <c r="Z20" i="10"/>
  <c r="Y20" i="10"/>
  <c r="AB19" i="10"/>
  <c r="AA19" i="10"/>
  <c r="Z19" i="10"/>
  <c r="AD19" i="10" s="1"/>
  <c r="U12" i="16" s="1"/>
  <c r="Y19" i="10"/>
  <c r="AB18" i="10"/>
  <c r="AA18" i="10"/>
  <c r="Z18" i="10"/>
  <c r="Y18" i="10"/>
  <c r="AC18" i="10" s="1"/>
  <c r="T11" i="16" s="1"/>
  <c r="AB17" i="10"/>
  <c r="AA17" i="10"/>
  <c r="Z17" i="10"/>
  <c r="AD17" i="10" s="1"/>
  <c r="U10" i="16" s="1"/>
  <c r="Y17" i="10"/>
  <c r="AB16" i="10"/>
  <c r="AA16" i="10"/>
  <c r="Z16" i="10"/>
  <c r="Y16" i="10"/>
  <c r="AC16" i="10" s="1"/>
  <c r="T9" i="16" s="1"/>
  <c r="AB15" i="10"/>
  <c r="AA15" i="10"/>
  <c r="Z15" i="10"/>
  <c r="Y15" i="10"/>
  <c r="AB14" i="10"/>
  <c r="AA14" i="10"/>
  <c r="Z14" i="10"/>
  <c r="Y14" i="10"/>
  <c r="AB13" i="10"/>
  <c r="AA13" i="10"/>
  <c r="Z13" i="10"/>
  <c r="Y13" i="10"/>
  <c r="AC13" i="10" s="1"/>
  <c r="T6" i="16" s="1"/>
  <c r="AB12" i="10"/>
  <c r="AA12" i="10"/>
  <c r="Z12" i="10"/>
  <c r="Y12" i="10"/>
  <c r="AB11" i="10"/>
  <c r="AA11" i="10"/>
  <c r="Z11" i="10"/>
  <c r="Y11" i="10"/>
  <c r="AD35" i="10" l="1"/>
  <c r="U28" i="16" s="1"/>
  <c r="AD24" i="10"/>
  <c r="U17" i="16" s="1"/>
  <c r="AD32" i="10"/>
  <c r="U25" i="16" s="1"/>
  <c r="AD34" i="10"/>
  <c r="U27" i="16" s="1"/>
  <c r="AC37" i="10"/>
  <c r="T30" i="16" s="1"/>
  <c r="AD14" i="10"/>
  <c r="U7" i="16" s="1"/>
  <c r="AC14" i="10"/>
  <c r="T7" i="16" s="1"/>
  <c r="AC39" i="10"/>
  <c r="T32" i="16" s="1"/>
  <c r="AD26" i="10"/>
  <c r="U19" i="16" s="1"/>
  <c r="AC26" i="10"/>
  <c r="T19" i="16" s="1"/>
  <c r="AC41" i="10"/>
  <c r="T34" i="16" s="1"/>
  <c r="AD20" i="10"/>
  <c r="U13" i="16" s="1"/>
  <c r="AC20" i="10"/>
  <c r="T13" i="16" s="1"/>
  <c r="AD31" i="10"/>
  <c r="U24" i="16" s="1"/>
  <c r="AC31" i="10"/>
  <c r="T24" i="16" s="1"/>
  <c r="AD12" i="10"/>
  <c r="U5" i="16" s="1"/>
  <c r="AC12" i="10"/>
  <c r="T5" i="16" s="1"/>
  <c r="AC36" i="10"/>
  <c r="T29" i="16" s="1"/>
  <c r="AD22" i="10"/>
  <c r="U15" i="16" s="1"/>
  <c r="AC22" i="10"/>
  <c r="T15" i="16" s="1"/>
  <c r="AC19" i="10"/>
  <c r="T12" i="16" s="1"/>
  <c r="AC24" i="10"/>
  <c r="T17" i="16" s="1"/>
  <c r="AC25" i="10"/>
  <c r="T18" i="16" s="1"/>
  <c r="AD25" i="10"/>
  <c r="U18" i="16" s="1"/>
  <c r="AD16" i="10"/>
  <c r="U9" i="16" s="1"/>
  <c r="AC27" i="10"/>
  <c r="T20" i="16" s="1"/>
  <c r="AD27" i="10"/>
  <c r="U20" i="16" s="1"/>
  <c r="AD29" i="10"/>
  <c r="U22" i="16" s="1"/>
  <c r="AC17" i="10"/>
  <c r="T10" i="16" s="1"/>
  <c r="AD18" i="10"/>
  <c r="U11" i="16" s="1"/>
  <c r="AC21" i="10"/>
  <c r="T14" i="16" s="1"/>
  <c r="AD21" i="10"/>
  <c r="U14" i="16" s="1"/>
  <c r="AD28" i="10"/>
  <c r="U21" i="16" s="1"/>
  <c r="AD13" i="10"/>
  <c r="U6" i="16" s="1"/>
  <c r="Z44" i="10"/>
  <c r="AC38" i="10"/>
  <c r="T31" i="16" s="1"/>
  <c r="AC32" i="10"/>
  <c r="T25" i="16" s="1"/>
  <c r="AC30" i="10"/>
  <c r="T23" i="16" s="1"/>
  <c r="AD30" i="10"/>
  <c r="U23" i="16" s="1"/>
  <c r="AC40" i="10"/>
  <c r="T33" i="16" s="1"/>
  <c r="AC23" i="10"/>
  <c r="T16" i="16" s="1"/>
  <c r="AD23" i="10"/>
  <c r="U16" i="16" s="1"/>
  <c r="AD15" i="10"/>
  <c r="U8" i="16" s="1"/>
  <c r="Y44" i="10"/>
  <c r="AC15" i="10"/>
  <c r="T8" i="16" s="1"/>
  <c r="AA44" i="10"/>
  <c r="AD36" i="10"/>
  <c r="U29" i="16" s="1"/>
  <c r="AD37" i="10"/>
  <c r="U30" i="16" s="1"/>
  <c r="AD38" i="10"/>
  <c r="U31" i="16" s="1"/>
  <c r="AD39" i="10"/>
  <c r="U32" i="16" s="1"/>
  <c r="AD40" i="10"/>
  <c r="U33" i="16" s="1"/>
  <c r="AD41" i="10"/>
  <c r="U34" i="16" s="1"/>
  <c r="AD42" i="10"/>
  <c r="U35" i="16" s="1"/>
  <c r="AD43" i="10"/>
  <c r="U36" i="16" s="1"/>
  <c r="AB44" i="10"/>
  <c r="AD11" i="10"/>
  <c r="U4" i="16" s="1"/>
  <c r="AC11" i="10"/>
  <c r="T4" i="16" s="1"/>
  <c r="AH44" i="9"/>
  <c r="AG44" i="9"/>
  <c r="AF44" i="9"/>
  <c r="AE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AB43" i="9"/>
  <c r="AA43" i="9"/>
  <c r="Z43" i="9"/>
  <c r="Y43" i="9"/>
  <c r="AB42" i="9"/>
  <c r="AA42" i="9"/>
  <c r="Z42" i="9"/>
  <c r="Y42" i="9"/>
  <c r="AB41" i="9"/>
  <c r="AA41" i="9"/>
  <c r="Z41" i="9"/>
  <c r="Y41" i="9"/>
  <c r="AB40" i="9"/>
  <c r="AA40" i="9"/>
  <c r="Z40" i="9"/>
  <c r="Y40" i="9"/>
  <c r="AB39" i="9"/>
  <c r="AA39" i="9"/>
  <c r="Z39" i="9"/>
  <c r="Y39" i="9"/>
  <c r="AC39" i="9" s="1"/>
  <c r="R32" i="16" s="1"/>
  <c r="AB38" i="9"/>
  <c r="AA38" i="9"/>
  <c r="Z38" i="9"/>
  <c r="Y38" i="9"/>
  <c r="AB37" i="9"/>
  <c r="AA37" i="9"/>
  <c r="Z37" i="9"/>
  <c r="Y37" i="9"/>
  <c r="AC37" i="9" s="1"/>
  <c r="R30" i="16" s="1"/>
  <c r="AB36" i="9"/>
  <c r="AA36" i="9"/>
  <c r="Z36" i="9"/>
  <c r="Y36" i="9"/>
  <c r="AB35" i="9"/>
  <c r="AA35" i="9"/>
  <c r="Z35" i="9"/>
  <c r="Y35" i="9"/>
  <c r="AC35" i="9" s="1"/>
  <c r="R28" i="16" s="1"/>
  <c r="AB34" i="9"/>
  <c r="AA34" i="9"/>
  <c r="Z34" i="9"/>
  <c r="Y34" i="9"/>
  <c r="AB33" i="9"/>
  <c r="AA33" i="9"/>
  <c r="Z33" i="9"/>
  <c r="Y33" i="9"/>
  <c r="AC33" i="9" s="1"/>
  <c r="R26" i="16" s="1"/>
  <c r="AB32" i="9"/>
  <c r="AA32" i="9"/>
  <c r="Z32" i="9"/>
  <c r="Y32" i="9"/>
  <c r="AB31" i="9"/>
  <c r="AA31" i="9"/>
  <c r="Z31" i="9"/>
  <c r="Y31" i="9"/>
  <c r="AC31" i="9" s="1"/>
  <c r="R24" i="16" s="1"/>
  <c r="AB30" i="9"/>
  <c r="AA30" i="9"/>
  <c r="Z30" i="9"/>
  <c r="Y30" i="9"/>
  <c r="AB29" i="9"/>
  <c r="AA29" i="9"/>
  <c r="Z29" i="9"/>
  <c r="Y29" i="9"/>
  <c r="AC29" i="9" s="1"/>
  <c r="R22" i="16" s="1"/>
  <c r="AB28" i="9"/>
  <c r="AA28" i="9"/>
  <c r="Z28" i="9"/>
  <c r="Y28" i="9"/>
  <c r="AB27" i="9"/>
  <c r="AA27" i="9"/>
  <c r="Z27" i="9"/>
  <c r="Y27" i="9"/>
  <c r="AB26" i="9"/>
  <c r="AA26" i="9"/>
  <c r="Z26" i="9"/>
  <c r="Y26" i="9"/>
  <c r="AB25" i="9"/>
  <c r="AA25" i="9"/>
  <c r="Z25" i="9"/>
  <c r="Y25" i="9"/>
  <c r="AB24" i="9"/>
  <c r="AA24" i="9"/>
  <c r="Z24" i="9"/>
  <c r="Y24" i="9"/>
  <c r="AB23" i="9"/>
  <c r="AA23" i="9"/>
  <c r="Z23" i="9"/>
  <c r="Y23" i="9"/>
  <c r="AB22" i="9"/>
  <c r="AA22" i="9"/>
  <c r="Z22" i="9"/>
  <c r="Y22" i="9"/>
  <c r="AB21" i="9"/>
  <c r="AA21" i="9"/>
  <c r="Z21" i="9"/>
  <c r="Y21" i="9"/>
  <c r="AC21" i="9" s="1"/>
  <c r="R14" i="16" s="1"/>
  <c r="AB20" i="9"/>
  <c r="AA20" i="9"/>
  <c r="Z20" i="9"/>
  <c r="Y20" i="9"/>
  <c r="AB19" i="9"/>
  <c r="AA19" i="9"/>
  <c r="Z19" i="9"/>
  <c r="Y19" i="9"/>
  <c r="AC19" i="9" s="1"/>
  <c r="R12" i="16" s="1"/>
  <c r="AB18" i="9"/>
  <c r="AA18" i="9"/>
  <c r="Z18" i="9"/>
  <c r="Y18" i="9"/>
  <c r="AB17" i="9"/>
  <c r="AA17" i="9"/>
  <c r="Z17" i="9"/>
  <c r="Y17" i="9"/>
  <c r="AB16" i="9"/>
  <c r="AA16" i="9"/>
  <c r="Z16" i="9"/>
  <c r="Y16" i="9"/>
  <c r="AB15" i="9"/>
  <c r="AA15" i="9"/>
  <c r="Z15" i="9"/>
  <c r="Y15" i="9"/>
  <c r="AC15" i="9" s="1"/>
  <c r="R8" i="16" s="1"/>
  <c r="AB14" i="9"/>
  <c r="AA14" i="9"/>
  <c r="Z14" i="9"/>
  <c r="Y14" i="9"/>
  <c r="AB13" i="9"/>
  <c r="AA13" i="9"/>
  <c r="Z13" i="9"/>
  <c r="Y13" i="9"/>
  <c r="AC13" i="9" s="1"/>
  <c r="R6" i="16" s="1"/>
  <c r="AB12" i="9"/>
  <c r="AA12" i="9"/>
  <c r="Z12" i="9"/>
  <c r="Y12" i="9"/>
  <c r="AB11" i="9"/>
  <c r="AA11" i="9"/>
  <c r="Z11" i="9"/>
  <c r="Y11" i="9"/>
  <c r="T37" i="16" l="1"/>
  <c r="U37" i="16"/>
  <c r="AC12" i="9"/>
  <c r="R5" i="16" s="1"/>
  <c r="AC16" i="9"/>
  <c r="R9" i="16" s="1"/>
  <c r="AC18" i="9"/>
  <c r="R11" i="16" s="1"/>
  <c r="AC22" i="9"/>
  <c r="R15" i="16" s="1"/>
  <c r="AC24" i="9"/>
  <c r="R17" i="16" s="1"/>
  <c r="AC26" i="9"/>
  <c r="R19" i="16" s="1"/>
  <c r="AC32" i="9"/>
  <c r="R25" i="16" s="1"/>
  <c r="AC38" i="9"/>
  <c r="R31" i="16" s="1"/>
  <c r="AC40" i="9"/>
  <c r="R33" i="16" s="1"/>
  <c r="AB44" i="9"/>
  <c r="AC14" i="9"/>
  <c r="R7" i="16" s="1"/>
  <c r="AC20" i="9"/>
  <c r="R13" i="16" s="1"/>
  <c r="AC42" i="9"/>
  <c r="R35" i="16" s="1"/>
  <c r="AC44" i="10"/>
  <c r="AD44" i="10"/>
  <c r="AC41" i="9"/>
  <c r="R34" i="16" s="1"/>
  <c r="AC43" i="9"/>
  <c r="R36" i="16" s="1"/>
  <c r="AC25" i="9"/>
  <c r="R18" i="16" s="1"/>
  <c r="AC23" i="9"/>
  <c r="R16" i="16" s="1"/>
  <c r="AC27" i="9"/>
  <c r="R20" i="16" s="1"/>
  <c r="Z44" i="9"/>
  <c r="AC17" i="9"/>
  <c r="R10" i="16" s="1"/>
  <c r="AC34" i="9"/>
  <c r="R27" i="16" s="1"/>
  <c r="AC28" i="9"/>
  <c r="R21" i="16" s="1"/>
  <c r="AC11" i="9"/>
  <c r="R4" i="16" s="1"/>
  <c r="AC30" i="9"/>
  <c r="R23" i="16" s="1"/>
  <c r="AA44" i="9"/>
  <c r="AC36" i="9"/>
  <c r="R29" i="16" s="1"/>
  <c r="AD12" i="9"/>
  <c r="S5" i="16" s="1"/>
  <c r="AD13" i="9"/>
  <c r="S6" i="16" s="1"/>
  <c r="AD14" i="9"/>
  <c r="S7" i="16" s="1"/>
  <c r="AD15" i="9"/>
  <c r="S8" i="16" s="1"/>
  <c r="AD16" i="9"/>
  <c r="S9" i="16" s="1"/>
  <c r="AD17" i="9"/>
  <c r="S10" i="16" s="1"/>
  <c r="AD18" i="9"/>
  <c r="S11" i="16" s="1"/>
  <c r="AD19" i="9"/>
  <c r="S12" i="16" s="1"/>
  <c r="AD20" i="9"/>
  <c r="S13" i="16" s="1"/>
  <c r="AD21" i="9"/>
  <c r="S14" i="16" s="1"/>
  <c r="AD22" i="9"/>
  <c r="S15" i="16" s="1"/>
  <c r="AD23" i="9"/>
  <c r="S16" i="16" s="1"/>
  <c r="AD24" i="9"/>
  <c r="S17" i="16" s="1"/>
  <c r="AD25" i="9"/>
  <c r="S18" i="16" s="1"/>
  <c r="AD26" i="9"/>
  <c r="S19" i="16" s="1"/>
  <c r="AD27" i="9"/>
  <c r="S20" i="16" s="1"/>
  <c r="AD28" i="9"/>
  <c r="S21" i="16" s="1"/>
  <c r="AD29" i="9"/>
  <c r="S22" i="16" s="1"/>
  <c r="AD30" i="9"/>
  <c r="S23" i="16" s="1"/>
  <c r="AD31" i="9"/>
  <c r="S24" i="16" s="1"/>
  <c r="AD32" i="9"/>
  <c r="S25" i="16" s="1"/>
  <c r="AD33" i="9"/>
  <c r="S26" i="16" s="1"/>
  <c r="AD34" i="9"/>
  <c r="S27" i="16" s="1"/>
  <c r="AD35" i="9"/>
  <c r="S28" i="16" s="1"/>
  <c r="AD36" i="9"/>
  <c r="S29" i="16" s="1"/>
  <c r="AD37" i="9"/>
  <c r="S30" i="16" s="1"/>
  <c r="AD38" i="9"/>
  <c r="S31" i="16" s="1"/>
  <c r="AD39" i="9"/>
  <c r="S32" i="16" s="1"/>
  <c r="AD40" i="9"/>
  <c r="S33" i="16" s="1"/>
  <c r="AD41" i="9"/>
  <c r="S34" i="16" s="1"/>
  <c r="AD42" i="9"/>
  <c r="S35" i="16" s="1"/>
  <c r="AD43" i="9"/>
  <c r="S36" i="16" s="1"/>
  <c r="AD11" i="9"/>
  <c r="S4" i="16" s="1"/>
  <c r="Y44" i="9"/>
  <c r="AH44" i="8"/>
  <c r="AG44" i="8"/>
  <c r="AF44" i="8"/>
  <c r="AE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AB43" i="8"/>
  <c r="AA43" i="8"/>
  <c r="Z43" i="8"/>
  <c r="Y43" i="8"/>
  <c r="AB42" i="8"/>
  <c r="AA42" i="8"/>
  <c r="Z42" i="8"/>
  <c r="AD42" i="8" s="1"/>
  <c r="Q35" i="16" s="1"/>
  <c r="Y42" i="8"/>
  <c r="AC42" i="8" s="1"/>
  <c r="P35" i="16" s="1"/>
  <c r="AB41" i="8"/>
  <c r="AA41" i="8"/>
  <c r="Z41" i="8"/>
  <c r="Y41" i="8"/>
  <c r="AB40" i="8"/>
  <c r="AA40" i="8"/>
  <c r="Z40" i="8"/>
  <c r="AD40" i="8" s="1"/>
  <c r="Q33" i="16" s="1"/>
  <c r="Y40" i="8"/>
  <c r="AC40" i="8" s="1"/>
  <c r="P33" i="16" s="1"/>
  <c r="AB39" i="8"/>
  <c r="AA39" i="8"/>
  <c r="Z39" i="8"/>
  <c r="Y39" i="8"/>
  <c r="AB38" i="8"/>
  <c r="AA38" i="8"/>
  <c r="Z38" i="8"/>
  <c r="AD38" i="8" s="1"/>
  <c r="Q31" i="16" s="1"/>
  <c r="Y38" i="8"/>
  <c r="AC38" i="8" s="1"/>
  <c r="P31" i="16" s="1"/>
  <c r="AB37" i="8"/>
  <c r="AA37" i="8"/>
  <c r="Z37" i="8"/>
  <c r="Y37" i="8"/>
  <c r="AB36" i="8"/>
  <c r="AA36" i="8"/>
  <c r="Z36" i="8"/>
  <c r="AD36" i="8" s="1"/>
  <c r="Q29" i="16" s="1"/>
  <c r="Y36" i="8"/>
  <c r="AB35" i="8"/>
  <c r="AA35" i="8"/>
  <c r="Z35" i="8"/>
  <c r="Y35" i="8"/>
  <c r="AB34" i="8"/>
  <c r="AA34" i="8"/>
  <c r="Z34" i="8"/>
  <c r="Y34" i="8"/>
  <c r="AC34" i="8" s="1"/>
  <c r="P27" i="16" s="1"/>
  <c r="AB33" i="8"/>
  <c r="AA33" i="8"/>
  <c r="Z33" i="8"/>
  <c r="Y33" i="8"/>
  <c r="AB32" i="8"/>
  <c r="AA32" i="8"/>
  <c r="Z32" i="8"/>
  <c r="Y32" i="8"/>
  <c r="AC32" i="8" s="1"/>
  <c r="P25" i="16" s="1"/>
  <c r="AB31" i="8"/>
  <c r="AA31" i="8"/>
  <c r="Z31" i="8"/>
  <c r="Y31" i="8"/>
  <c r="AB30" i="8"/>
  <c r="AA30" i="8"/>
  <c r="Z30" i="8"/>
  <c r="Y30" i="8"/>
  <c r="AC30" i="8" s="1"/>
  <c r="P23" i="16" s="1"/>
  <c r="AB29" i="8"/>
  <c r="AA29" i="8"/>
  <c r="Z29" i="8"/>
  <c r="Y29" i="8"/>
  <c r="AB28" i="8"/>
  <c r="AA28" i="8"/>
  <c r="Z28" i="8"/>
  <c r="Y28" i="8"/>
  <c r="AC28" i="8" s="1"/>
  <c r="P21" i="16" s="1"/>
  <c r="AB27" i="8"/>
  <c r="AA27" i="8"/>
  <c r="Z27" i="8"/>
  <c r="Y27" i="8"/>
  <c r="AB26" i="8"/>
  <c r="AA26" i="8"/>
  <c r="Z26" i="8"/>
  <c r="AD26" i="8" s="1"/>
  <c r="Q19" i="16" s="1"/>
  <c r="Y26" i="8"/>
  <c r="AC26" i="8" s="1"/>
  <c r="P19" i="16" s="1"/>
  <c r="AB25" i="8"/>
  <c r="AA25" i="8"/>
  <c r="Z25" i="8"/>
  <c r="Y25" i="8"/>
  <c r="AB24" i="8"/>
  <c r="AA24" i="8"/>
  <c r="Z24" i="8"/>
  <c r="AD24" i="8" s="1"/>
  <c r="Q17" i="16" s="1"/>
  <c r="Y24" i="8"/>
  <c r="AC24" i="8" s="1"/>
  <c r="P17" i="16" s="1"/>
  <c r="AB23" i="8"/>
  <c r="AA23" i="8"/>
  <c r="Z23" i="8"/>
  <c r="Y23" i="8"/>
  <c r="AB22" i="8"/>
  <c r="AA22" i="8"/>
  <c r="Z22" i="8"/>
  <c r="AD22" i="8" s="1"/>
  <c r="Q15" i="16" s="1"/>
  <c r="Y22" i="8"/>
  <c r="AB21" i="8"/>
  <c r="AA21" i="8"/>
  <c r="Z21" i="8"/>
  <c r="Y21" i="8"/>
  <c r="AB20" i="8"/>
  <c r="AA20" i="8"/>
  <c r="Z20" i="8"/>
  <c r="Y20" i="8"/>
  <c r="AB19" i="8"/>
  <c r="AA19" i="8"/>
  <c r="Z19" i="8"/>
  <c r="Y19" i="8"/>
  <c r="AB18" i="8"/>
  <c r="AA18" i="8"/>
  <c r="Z18" i="8"/>
  <c r="AD18" i="8" s="1"/>
  <c r="Q11" i="16" s="1"/>
  <c r="Y18" i="8"/>
  <c r="AB17" i="8"/>
  <c r="AA17" i="8"/>
  <c r="Z17" i="8"/>
  <c r="Y17" i="8"/>
  <c r="AB16" i="8"/>
  <c r="AA16" i="8"/>
  <c r="Z16" i="8"/>
  <c r="Y16" i="8"/>
  <c r="AC16" i="8" s="1"/>
  <c r="P9" i="16" s="1"/>
  <c r="AB15" i="8"/>
  <c r="AA15" i="8"/>
  <c r="Z15" i="8"/>
  <c r="Y15" i="8"/>
  <c r="AB14" i="8"/>
  <c r="AA14" i="8"/>
  <c r="Z14" i="8"/>
  <c r="AD14" i="8" s="1"/>
  <c r="Q7" i="16" s="1"/>
  <c r="Y14" i="8"/>
  <c r="AC14" i="8" s="1"/>
  <c r="P7" i="16" s="1"/>
  <c r="AB13" i="8"/>
  <c r="AA13" i="8"/>
  <c r="Z13" i="8"/>
  <c r="Y13" i="8"/>
  <c r="AB12" i="8"/>
  <c r="AA12" i="8"/>
  <c r="Z12" i="8"/>
  <c r="Y12" i="8"/>
  <c r="AC12" i="8" s="1"/>
  <c r="P5" i="16" s="1"/>
  <c r="AB11" i="8"/>
  <c r="AA11" i="8"/>
  <c r="Z11" i="8"/>
  <c r="Y11" i="8"/>
  <c r="R37" i="16" l="1"/>
  <c r="S37" i="16"/>
  <c r="AC17" i="8"/>
  <c r="P10" i="16" s="1"/>
  <c r="AC19" i="8"/>
  <c r="P12" i="16" s="1"/>
  <c r="AC21" i="8"/>
  <c r="P14" i="16" s="1"/>
  <c r="AC25" i="8"/>
  <c r="P18" i="16" s="1"/>
  <c r="AC27" i="8"/>
  <c r="P20" i="16" s="1"/>
  <c r="AC31" i="8"/>
  <c r="P24" i="16" s="1"/>
  <c r="AC33" i="8"/>
  <c r="P26" i="16" s="1"/>
  <c r="AC35" i="8"/>
  <c r="P28" i="16" s="1"/>
  <c r="AC39" i="8"/>
  <c r="P32" i="16" s="1"/>
  <c r="AC41" i="8"/>
  <c r="P34" i="16" s="1"/>
  <c r="AC13" i="8"/>
  <c r="P6" i="16" s="1"/>
  <c r="AD13" i="8"/>
  <c r="Q6" i="16" s="1"/>
  <c r="AD17" i="8"/>
  <c r="Q10" i="16" s="1"/>
  <c r="AD27" i="8"/>
  <c r="Q20" i="16" s="1"/>
  <c r="AD35" i="8"/>
  <c r="Q28" i="16" s="1"/>
  <c r="AD43" i="8"/>
  <c r="Q36" i="16" s="1"/>
  <c r="AD39" i="8"/>
  <c r="Q32" i="16" s="1"/>
  <c r="AD20" i="8"/>
  <c r="Q13" i="16" s="1"/>
  <c r="AC20" i="8"/>
  <c r="P13" i="16" s="1"/>
  <c r="AC23" i="8"/>
  <c r="P16" i="16" s="1"/>
  <c r="AD23" i="8"/>
  <c r="Q16" i="16" s="1"/>
  <c r="AC37" i="8"/>
  <c r="P30" i="16" s="1"/>
  <c r="AD37" i="8"/>
  <c r="Q30" i="16" s="1"/>
  <c r="AD31" i="8"/>
  <c r="Q24" i="16" s="1"/>
  <c r="AC44" i="9"/>
  <c r="AD11" i="8"/>
  <c r="Q4" i="16" s="1"/>
  <c r="AD44" i="9"/>
  <c r="AD16" i="8"/>
  <c r="Q9" i="16" s="1"/>
  <c r="AD29" i="8"/>
  <c r="Q22" i="16" s="1"/>
  <c r="AC29" i="8"/>
  <c r="P22" i="16" s="1"/>
  <c r="AD41" i="8"/>
  <c r="Q34" i="16" s="1"/>
  <c r="AD19" i="8"/>
  <c r="Q12" i="16" s="1"/>
  <c r="AD25" i="8"/>
  <c r="Q18" i="16" s="1"/>
  <c r="AD34" i="8"/>
  <c r="Q27" i="16" s="1"/>
  <c r="AD33" i="8"/>
  <c r="Q26" i="16" s="1"/>
  <c r="AC18" i="8"/>
  <c r="P11" i="16" s="1"/>
  <c r="AD15" i="8"/>
  <c r="Q8" i="16" s="1"/>
  <c r="AC15" i="8"/>
  <c r="P8" i="16" s="1"/>
  <c r="AD32" i="8"/>
  <c r="Q25" i="16" s="1"/>
  <c r="AC22" i="8"/>
  <c r="P15" i="16" s="1"/>
  <c r="AC43" i="8"/>
  <c r="P36" i="16" s="1"/>
  <c r="AD21" i="8"/>
  <c r="Q14" i="16" s="1"/>
  <c r="AB44" i="8"/>
  <c r="AC36" i="8"/>
  <c r="P29" i="16" s="1"/>
  <c r="AD28" i="8"/>
  <c r="Q21" i="16" s="1"/>
  <c r="AD30" i="8"/>
  <c r="Q23" i="16" s="1"/>
  <c r="Y44" i="8"/>
  <c r="Z44" i="8"/>
  <c r="AA44" i="8"/>
  <c r="AC11" i="8"/>
  <c r="P4" i="16" s="1"/>
  <c r="AD12" i="8"/>
  <c r="Q5" i="16" s="1"/>
  <c r="P37" i="16" l="1"/>
  <c r="Q37" i="16"/>
  <c r="AD44" i="8"/>
  <c r="AC44" i="8"/>
  <c r="AH44" i="7"/>
  <c r="AG44" i="7"/>
  <c r="AF44" i="7"/>
  <c r="AE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AB43" i="7"/>
  <c r="AA43" i="7"/>
  <c r="Z43" i="7"/>
  <c r="Y43" i="7"/>
  <c r="AB42" i="7"/>
  <c r="AA42" i="7"/>
  <c r="Z42" i="7"/>
  <c r="Y42" i="7"/>
  <c r="AB41" i="7"/>
  <c r="AA41" i="7"/>
  <c r="Z41" i="7"/>
  <c r="AD41" i="7" s="1"/>
  <c r="O34" i="16" s="1"/>
  <c r="Y41" i="7"/>
  <c r="AC41" i="7" s="1"/>
  <c r="N34" i="16" s="1"/>
  <c r="AB40" i="7"/>
  <c r="AA40" i="7"/>
  <c r="Z40" i="7"/>
  <c r="Y40" i="7"/>
  <c r="AB39" i="7"/>
  <c r="AA39" i="7"/>
  <c r="Z39" i="7"/>
  <c r="Y39" i="7"/>
  <c r="AB38" i="7"/>
  <c r="AA38" i="7"/>
  <c r="Z38" i="7"/>
  <c r="Y38" i="7"/>
  <c r="AB37" i="7"/>
  <c r="AA37" i="7"/>
  <c r="Z37" i="7"/>
  <c r="AD37" i="7" s="1"/>
  <c r="O30" i="16" s="1"/>
  <c r="Y37" i="7"/>
  <c r="AB36" i="7"/>
  <c r="AA36" i="7"/>
  <c r="Z36" i="7"/>
  <c r="Y36" i="7"/>
  <c r="AB35" i="7"/>
  <c r="AA35" i="7"/>
  <c r="Z35" i="7"/>
  <c r="AD35" i="7" s="1"/>
  <c r="O28" i="16" s="1"/>
  <c r="Y35" i="7"/>
  <c r="AC35" i="7" s="1"/>
  <c r="N28" i="16" s="1"/>
  <c r="AB34" i="7"/>
  <c r="AA34" i="7"/>
  <c r="Z34" i="7"/>
  <c r="Y34" i="7"/>
  <c r="AB33" i="7"/>
  <c r="AA33" i="7"/>
  <c r="Z33" i="7"/>
  <c r="AD33" i="7" s="1"/>
  <c r="O26" i="16" s="1"/>
  <c r="Y33" i="7"/>
  <c r="AC33" i="7" s="1"/>
  <c r="N26" i="16" s="1"/>
  <c r="AB32" i="7"/>
  <c r="AA32" i="7"/>
  <c r="Z32" i="7"/>
  <c r="Y32" i="7"/>
  <c r="AB31" i="7"/>
  <c r="AA31" i="7"/>
  <c r="Z31" i="7"/>
  <c r="Y31" i="7"/>
  <c r="AC31" i="7" s="1"/>
  <c r="N24" i="16" s="1"/>
  <c r="AB30" i="7"/>
  <c r="AA30" i="7"/>
  <c r="Z30" i="7"/>
  <c r="Y30" i="7"/>
  <c r="AB29" i="7"/>
  <c r="AA29" i="7"/>
  <c r="Z29" i="7"/>
  <c r="Y29" i="7"/>
  <c r="AB28" i="7"/>
  <c r="AA28" i="7"/>
  <c r="Z28" i="7"/>
  <c r="Y28" i="7"/>
  <c r="AB27" i="7"/>
  <c r="AA27" i="7"/>
  <c r="Z27" i="7"/>
  <c r="Y27" i="7"/>
  <c r="AB26" i="7"/>
  <c r="AA26" i="7"/>
  <c r="Z26" i="7"/>
  <c r="Y26" i="7"/>
  <c r="AB25" i="7"/>
  <c r="AA25" i="7"/>
  <c r="Z25" i="7"/>
  <c r="AD25" i="7" s="1"/>
  <c r="O18" i="16" s="1"/>
  <c r="Y25" i="7"/>
  <c r="AC25" i="7" s="1"/>
  <c r="N18" i="16" s="1"/>
  <c r="AB24" i="7"/>
  <c r="AA24" i="7"/>
  <c r="Z24" i="7"/>
  <c r="Y24" i="7"/>
  <c r="AB23" i="7"/>
  <c r="AA23" i="7"/>
  <c r="Z23" i="7"/>
  <c r="Y23" i="7"/>
  <c r="AC23" i="7" s="1"/>
  <c r="N16" i="16" s="1"/>
  <c r="AB22" i="7"/>
  <c r="AA22" i="7"/>
  <c r="Z22" i="7"/>
  <c r="Y22" i="7"/>
  <c r="AB21" i="7"/>
  <c r="AA21" i="7"/>
  <c r="Z21" i="7"/>
  <c r="Y21" i="7"/>
  <c r="AC21" i="7" s="1"/>
  <c r="N14" i="16" s="1"/>
  <c r="AB20" i="7"/>
  <c r="AA20" i="7"/>
  <c r="Z20" i="7"/>
  <c r="Y20" i="7"/>
  <c r="AB19" i="7"/>
  <c r="AA19" i="7"/>
  <c r="Z19" i="7"/>
  <c r="Y19" i="7"/>
  <c r="AC19" i="7" s="1"/>
  <c r="N12" i="16" s="1"/>
  <c r="AB18" i="7"/>
  <c r="AA18" i="7"/>
  <c r="Z18" i="7"/>
  <c r="Y18" i="7"/>
  <c r="AB17" i="7"/>
  <c r="AA17" i="7"/>
  <c r="Z17" i="7"/>
  <c r="Y17" i="7"/>
  <c r="AB16" i="7"/>
  <c r="AA16" i="7"/>
  <c r="Z16" i="7"/>
  <c r="Y16" i="7"/>
  <c r="AB15" i="7"/>
  <c r="AA15" i="7"/>
  <c r="Z15" i="7"/>
  <c r="Y15" i="7"/>
  <c r="AB14" i="7"/>
  <c r="AA14" i="7"/>
  <c r="Z14" i="7"/>
  <c r="Y14" i="7"/>
  <c r="AB13" i="7"/>
  <c r="AA13" i="7"/>
  <c r="Z13" i="7"/>
  <c r="Y13" i="7"/>
  <c r="AB12" i="7"/>
  <c r="AA12" i="7"/>
  <c r="Z12" i="7"/>
  <c r="Y12" i="7"/>
  <c r="AB11" i="7"/>
  <c r="AA11" i="7"/>
  <c r="Z11" i="7"/>
  <c r="Y11" i="7"/>
  <c r="AC22" i="7" l="1"/>
  <c r="N15" i="16" s="1"/>
  <c r="AC24" i="7"/>
  <c r="N17" i="16" s="1"/>
  <c r="AC26" i="7"/>
  <c r="N19" i="16" s="1"/>
  <c r="AC28" i="7"/>
  <c r="N21" i="16" s="1"/>
  <c r="AC30" i="7"/>
  <c r="N23" i="16" s="1"/>
  <c r="AC32" i="7"/>
  <c r="N25" i="16" s="1"/>
  <c r="AC40" i="7"/>
  <c r="N33" i="16" s="1"/>
  <c r="AC42" i="7"/>
  <c r="N35" i="16" s="1"/>
  <c r="AD20" i="7"/>
  <c r="O13" i="16" s="1"/>
  <c r="AD26" i="7"/>
  <c r="O19" i="16" s="1"/>
  <c r="AD28" i="7"/>
  <c r="O21" i="16" s="1"/>
  <c r="AD32" i="7"/>
  <c r="O25" i="16" s="1"/>
  <c r="AD34" i="7"/>
  <c r="O27" i="16" s="1"/>
  <c r="AD38" i="7"/>
  <c r="O31" i="16" s="1"/>
  <c r="AD42" i="7"/>
  <c r="O35" i="16" s="1"/>
  <c r="AC12" i="7"/>
  <c r="N5" i="16" s="1"/>
  <c r="AD29" i="7"/>
  <c r="O22" i="16" s="1"/>
  <c r="AC29" i="7"/>
  <c r="N22" i="16" s="1"/>
  <c r="AC16" i="7"/>
  <c r="N9" i="16" s="1"/>
  <c r="AC38" i="7"/>
  <c r="N31" i="16" s="1"/>
  <c r="AD43" i="7"/>
  <c r="O36" i="16" s="1"/>
  <c r="AC43" i="7"/>
  <c r="N36" i="16" s="1"/>
  <c r="AC14" i="7"/>
  <c r="N7" i="16" s="1"/>
  <c r="AC17" i="7"/>
  <c r="N10" i="16" s="1"/>
  <c r="AD31" i="7"/>
  <c r="O24" i="16" s="1"/>
  <c r="AC20" i="7"/>
  <c r="N13" i="16" s="1"/>
  <c r="AD24" i="7"/>
  <c r="O17" i="16" s="1"/>
  <c r="AC13" i="7"/>
  <c r="N6" i="16" s="1"/>
  <c r="AD40" i="7"/>
  <c r="O33" i="16" s="1"/>
  <c r="AC37" i="7"/>
  <c r="N30" i="16" s="1"/>
  <c r="AC15" i="7"/>
  <c r="N8" i="16" s="1"/>
  <c r="AD27" i="7"/>
  <c r="O20" i="16" s="1"/>
  <c r="AC27" i="7"/>
  <c r="N20" i="16" s="1"/>
  <c r="AD21" i="7"/>
  <c r="O14" i="16" s="1"/>
  <c r="AD30" i="7"/>
  <c r="O23" i="16" s="1"/>
  <c r="AC34" i="7"/>
  <c r="N27" i="16" s="1"/>
  <c r="AD36" i="7"/>
  <c r="O29" i="16" s="1"/>
  <c r="AC36" i="7"/>
  <c r="N29" i="16" s="1"/>
  <c r="AD22" i="7"/>
  <c r="O15" i="16" s="1"/>
  <c r="Y44" i="7"/>
  <c r="AC18" i="7"/>
  <c r="N11" i="16" s="1"/>
  <c r="AC39" i="7"/>
  <c r="N32" i="16" s="1"/>
  <c r="AD39" i="7"/>
  <c r="O32" i="16" s="1"/>
  <c r="AD23" i="7"/>
  <c r="O16" i="16" s="1"/>
  <c r="AA44" i="7"/>
  <c r="AB44" i="7"/>
  <c r="Z44" i="7"/>
  <c r="AD14" i="7"/>
  <c r="O7" i="16" s="1"/>
  <c r="AD16" i="7"/>
  <c r="O9" i="16" s="1"/>
  <c r="AD18" i="7"/>
  <c r="O11" i="16" s="1"/>
  <c r="AD19" i="7"/>
  <c r="O12" i="16" s="1"/>
  <c r="AD11" i="7"/>
  <c r="O4" i="16" s="1"/>
  <c r="AD13" i="7"/>
  <c r="O6" i="16" s="1"/>
  <c r="AD15" i="7"/>
  <c r="O8" i="16" s="1"/>
  <c r="AD17" i="7"/>
  <c r="O10" i="16" s="1"/>
  <c r="AC11" i="7"/>
  <c r="N4" i="16" s="1"/>
  <c r="AD12" i="7"/>
  <c r="O5" i="16" s="1"/>
  <c r="N37" i="16" l="1"/>
  <c r="O37" i="16"/>
  <c r="AD44" i="7"/>
  <c r="AC44" i="7"/>
  <c r="AH44" i="6"/>
  <c r="AG44" i="6"/>
  <c r="AF44" i="6"/>
  <c r="AE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AB43" i="6"/>
  <c r="AA43" i="6"/>
  <c r="Z43" i="6"/>
  <c r="AD43" i="6" s="1"/>
  <c r="M36" i="16" s="1"/>
  <c r="Y43" i="6"/>
  <c r="AB42" i="6"/>
  <c r="AA42" i="6"/>
  <c r="Z42" i="6"/>
  <c r="Y42" i="6"/>
  <c r="AB41" i="6"/>
  <c r="AA41" i="6"/>
  <c r="Z41" i="6"/>
  <c r="AD41" i="6" s="1"/>
  <c r="M34" i="16" s="1"/>
  <c r="Y41" i="6"/>
  <c r="AB40" i="6"/>
  <c r="AA40" i="6"/>
  <c r="Z40" i="6"/>
  <c r="Y40" i="6"/>
  <c r="AB39" i="6"/>
  <c r="AA39" i="6"/>
  <c r="Z39" i="6"/>
  <c r="AD39" i="6" s="1"/>
  <c r="M32" i="16" s="1"/>
  <c r="Y39" i="6"/>
  <c r="AC39" i="6" s="1"/>
  <c r="L32" i="16" s="1"/>
  <c r="AB38" i="6"/>
  <c r="AA38" i="6"/>
  <c r="Z38" i="6"/>
  <c r="Y38" i="6"/>
  <c r="AB37" i="6"/>
  <c r="AA37" i="6"/>
  <c r="Z37" i="6"/>
  <c r="Y37" i="6"/>
  <c r="AB36" i="6"/>
  <c r="AA36" i="6"/>
  <c r="Z36" i="6"/>
  <c r="Y36" i="6"/>
  <c r="AB35" i="6"/>
  <c r="AA35" i="6"/>
  <c r="Z35" i="6"/>
  <c r="AD35" i="6" s="1"/>
  <c r="M28" i="16" s="1"/>
  <c r="Y35" i="6"/>
  <c r="AC35" i="6" s="1"/>
  <c r="L28" i="16" s="1"/>
  <c r="AB34" i="6"/>
  <c r="AA34" i="6"/>
  <c r="Z34" i="6"/>
  <c r="Y34" i="6"/>
  <c r="AB33" i="6"/>
  <c r="AA33" i="6"/>
  <c r="Z33" i="6"/>
  <c r="Y33" i="6"/>
  <c r="AC33" i="6" s="1"/>
  <c r="L26" i="16" s="1"/>
  <c r="AB32" i="6"/>
  <c r="AA32" i="6"/>
  <c r="Z32" i="6"/>
  <c r="Y32" i="6"/>
  <c r="AB31" i="6"/>
  <c r="AA31" i="6"/>
  <c r="Z31" i="6"/>
  <c r="AD31" i="6" s="1"/>
  <c r="M24" i="16" s="1"/>
  <c r="Y31" i="6"/>
  <c r="AB30" i="6"/>
  <c r="AA30" i="6"/>
  <c r="Z30" i="6"/>
  <c r="Y30" i="6"/>
  <c r="AB29" i="6"/>
  <c r="AA29" i="6"/>
  <c r="Z29" i="6"/>
  <c r="Y29" i="6"/>
  <c r="AC29" i="6" s="1"/>
  <c r="L22" i="16" s="1"/>
  <c r="AB28" i="6"/>
  <c r="AA28" i="6"/>
  <c r="Z28" i="6"/>
  <c r="Y28" i="6"/>
  <c r="AB27" i="6"/>
  <c r="AA27" i="6"/>
  <c r="Z27" i="6"/>
  <c r="AD27" i="6" s="1"/>
  <c r="M20" i="16" s="1"/>
  <c r="Y27" i="6"/>
  <c r="AC27" i="6" s="1"/>
  <c r="L20" i="16" s="1"/>
  <c r="AB26" i="6"/>
  <c r="AA26" i="6"/>
  <c r="Z26" i="6"/>
  <c r="Y26" i="6"/>
  <c r="AB25" i="6"/>
  <c r="AA25" i="6"/>
  <c r="Z25" i="6"/>
  <c r="Y25" i="6"/>
  <c r="AB24" i="6"/>
  <c r="AA24" i="6"/>
  <c r="Z24" i="6"/>
  <c r="Y24" i="6"/>
  <c r="AB23" i="6"/>
  <c r="AA23" i="6"/>
  <c r="Z23" i="6"/>
  <c r="AD23" i="6" s="1"/>
  <c r="M16" i="16" s="1"/>
  <c r="Y23" i="6"/>
  <c r="AC23" i="6" s="1"/>
  <c r="L16" i="16" s="1"/>
  <c r="AB22" i="6"/>
  <c r="AA22" i="6"/>
  <c r="Z22" i="6"/>
  <c r="Y22" i="6"/>
  <c r="AB21" i="6"/>
  <c r="AA21" i="6"/>
  <c r="Z21" i="6"/>
  <c r="AD21" i="6" s="1"/>
  <c r="M14" i="16" s="1"/>
  <c r="Y21" i="6"/>
  <c r="AC21" i="6" s="1"/>
  <c r="L14" i="16" s="1"/>
  <c r="AB20" i="6"/>
  <c r="AA20" i="6"/>
  <c r="Z20" i="6"/>
  <c r="Y20" i="6"/>
  <c r="AB19" i="6"/>
  <c r="AA19" i="6"/>
  <c r="Z19" i="6"/>
  <c r="Y19" i="6"/>
  <c r="AB18" i="6"/>
  <c r="AA18" i="6"/>
  <c r="Z18" i="6"/>
  <c r="Y18" i="6"/>
  <c r="AB17" i="6"/>
  <c r="AA17" i="6"/>
  <c r="Z17" i="6"/>
  <c r="Y17" i="6"/>
  <c r="AB16" i="6"/>
  <c r="AA16" i="6"/>
  <c r="Z16" i="6"/>
  <c r="Y16" i="6"/>
  <c r="AB15" i="6"/>
  <c r="AA15" i="6"/>
  <c r="Z15" i="6"/>
  <c r="Y15" i="6"/>
  <c r="AC15" i="6" s="1"/>
  <c r="L8" i="16" s="1"/>
  <c r="AB14" i="6"/>
  <c r="AA14" i="6"/>
  <c r="Z14" i="6"/>
  <c r="Y14" i="6"/>
  <c r="AB13" i="6"/>
  <c r="AA13" i="6"/>
  <c r="Z13" i="6"/>
  <c r="AD13" i="6" s="1"/>
  <c r="M6" i="16" s="1"/>
  <c r="Y13" i="6"/>
  <c r="AC13" i="6" s="1"/>
  <c r="L6" i="16" s="1"/>
  <c r="AB12" i="6"/>
  <c r="AA12" i="6"/>
  <c r="Z12" i="6"/>
  <c r="Y12" i="6"/>
  <c r="AB11" i="6"/>
  <c r="AA11" i="6"/>
  <c r="Z11" i="6"/>
  <c r="AD11" i="6" s="1"/>
  <c r="M4" i="16" s="1"/>
  <c r="Y11" i="6"/>
  <c r="AC24" i="6" l="1"/>
  <c r="L17" i="16" s="1"/>
  <c r="AC26" i="6"/>
  <c r="L19" i="16" s="1"/>
  <c r="AC32" i="6"/>
  <c r="L25" i="16" s="1"/>
  <c r="AC38" i="6"/>
  <c r="L31" i="16" s="1"/>
  <c r="AD12" i="6"/>
  <c r="M5" i="16" s="1"/>
  <c r="AD22" i="6"/>
  <c r="M15" i="16" s="1"/>
  <c r="AD24" i="6"/>
  <c r="M17" i="16" s="1"/>
  <c r="AD30" i="6"/>
  <c r="M23" i="16" s="1"/>
  <c r="AD32" i="6"/>
  <c r="M25" i="16" s="1"/>
  <c r="AD38" i="6"/>
  <c r="M31" i="16" s="1"/>
  <c r="AD40" i="6"/>
  <c r="M33" i="16" s="1"/>
  <c r="AC41" i="6"/>
  <c r="L34" i="16" s="1"/>
  <c r="AD14" i="6"/>
  <c r="M7" i="16" s="1"/>
  <c r="AC14" i="6"/>
  <c r="L7" i="16" s="1"/>
  <c r="AC31" i="6"/>
  <c r="L24" i="16" s="1"/>
  <c r="AD28" i="6"/>
  <c r="M21" i="16" s="1"/>
  <c r="AC28" i="6"/>
  <c r="L21" i="16" s="1"/>
  <c r="AD20" i="6"/>
  <c r="M13" i="16" s="1"/>
  <c r="AC20" i="6"/>
  <c r="L13" i="16" s="1"/>
  <c r="AD17" i="6"/>
  <c r="M10" i="16" s="1"/>
  <c r="AD37" i="6"/>
  <c r="M30" i="16" s="1"/>
  <c r="AC37" i="6"/>
  <c r="L30" i="16" s="1"/>
  <c r="AD42" i="6"/>
  <c r="M35" i="16" s="1"/>
  <c r="AC42" i="6"/>
  <c r="L35" i="16" s="1"/>
  <c r="AD26" i="6"/>
  <c r="M19" i="16" s="1"/>
  <c r="AC25" i="6"/>
  <c r="L18" i="16" s="1"/>
  <c r="AD25" i="6"/>
  <c r="M18" i="16" s="1"/>
  <c r="AC19" i="6"/>
  <c r="L12" i="16" s="1"/>
  <c r="AD19" i="6"/>
  <c r="M12" i="16" s="1"/>
  <c r="AC40" i="6"/>
  <c r="L33" i="16" s="1"/>
  <c r="AC12" i="6"/>
  <c r="L5" i="16" s="1"/>
  <c r="AC43" i="6"/>
  <c r="L36" i="16" s="1"/>
  <c r="AD16" i="6"/>
  <c r="M9" i="16" s="1"/>
  <c r="AC16" i="6"/>
  <c r="L9" i="16" s="1"/>
  <c r="AC17" i="6"/>
  <c r="L10" i="16" s="1"/>
  <c r="AD29" i="6"/>
  <c r="M22" i="16" s="1"/>
  <c r="AD15" i="6"/>
  <c r="M8" i="16" s="1"/>
  <c r="AC34" i="6"/>
  <c r="L27" i="16" s="1"/>
  <c r="AD34" i="6"/>
  <c r="M27" i="16" s="1"/>
  <c r="AC30" i="6"/>
  <c r="L23" i="16" s="1"/>
  <c r="AD33" i="6"/>
  <c r="M26" i="16" s="1"/>
  <c r="AD18" i="6"/>
  <c r="M11" i="16" s="1"/>
  <c r="AC18" i="6"/>
  <c r="L11" i="16" s="1"/>
  <c r="AD36" i="6"/>
  <c r="M29" i="16" s="1"/>
  <c r="AB44" i="6"/>
  <c r="AC36" i="6"/>
  <c r="L29" i="16" s="1"/>
  <c r="AC22" i="6"/>
  <c r="L15" i="16" s="1"/>
  <c r="Y44" i="6"/>
  <c r="AA44" i="6"/>
  <c r="Z44" i="6"/>
  <c r="AC11" i="6"/>
  <c r="L4" i="16" s="1"/>
  <c r="AH44" i="5"/>
  <c r="AG44" i="5"/>
  <c r="AF44" i="5"/>
  <c r="AE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AB43" i="5"/>
  <c r="AA43" i="5"/>
  <c r="Z43" i="5"/>
  <c r="Y43" i="5"/>
  <c r="AC43" i="5" s="1"/>
  <c r="J36" i="16" s="1"/>
  <c r="AB42" i="5"/>
  <c r="AA42" i="5"/>
  <c r="Z42" i="5"/>
  <c r="Y42" i="5"/>
  <c r="AB41" i="5"/>
  <c r="AA41" i="5"/>
  <c r="Z41" i="5"/>
  <c r="Y41" i="5"/>
  <c r="AB40" i="5"/>
  <c r="AA40" i="5"/>
  <c r="Z40" i="5"/>
  <c r="Y40" i="5"/>
  <c r="AB39" i="5"/>
  <c r="AA39" i="5"/>
  <c r="Z39" i="5"/>
  <c r="Y39" i="5"/>
  <c r="AB38" i="5"/>
  <c r="AA38" i="5"/>
  <c r="Z38" i="5"/>
  <c r="Y38" i="5"/>
  <c r="AB37" i="5"/>
  <c r="AA37" i="5"/>
  <c r="Z37" i="5"/>
  <c r="AD37" i="5" s="1"/>
  <c r="K30" i="16" s="1"/>
  <c r="Y37" i="5"/>
  <c r="AB36" i="5"/>
  <c r="AA36" i="5"/>
  <c r="Z36" i="5"/>
  <c r="Y36" i="5"/>
  <c r="AC36" i="5" s="1"/>
  <c r="J29" i="16" s="1"/>
  <c r="AB35" i="5"/>
  <c r="AA35" i="5"/>
  <c r="Z35" i="5"/>
  <c r="AD35" i="5" s="1"/>
  <c r="K28" i="16" s="1"/>
  <c r="Y35" i="5"/>
  <c r="AC35" i="5" s="1"/>
  <c r="J28" i="16" s="1"/>
  <c r="AB34" i="5"/>
  <c r="AA34" i="5"/>
  <c r="Z34" i="5"/>
  <c r="Y34" i="5"/>
  <c r="AB33" i="5"/>
  <c r="AA33" i="5"/>
  <c r="Z33" i="5"/>
  <c r="AD33" i="5" s="1"/>
  <c r="K26" i="16" s="1"/>
  <c r="Y33" i="5"/>
  <c r="AC33" i="5" s="1"/>
  <c r="J26" i="16" s="1"/>
  <c r="AB32" i="5"/>
  <c r="AA32" i="5"/>
  <c r="Z32" i="5"/>
  <c r="Y32" i="5"/>
  <c r="AC32" i="5" s="1"/>
  <c r="J25" i="16" s="1"/>
  <c r="AB31" i="5"/>
  <c r="AA31" i="5"/>
  <c r="Z31" i="5"/>
  <c r="AD31" i="5" s="1"/>
  <c r="K24" i="16" s="1"/>
  <c r="Y31" i="5"/>
  <c r="AC31" i="5" s="1"/>
  <c r="J24" i="16" s="1"/>
  <c r="AB30" i="5"/>
  <c r="AA30" i="5"/>
  <c r="Z30" i="5"/>
  <c r="Y30" i="5"/>
  <c r="AC30" i="5" s="1"/>
  <c r="J23" i="16" s="1"/>
  <c r="AB29" i="5"/>
  <c r="AA29" i="5"/>
  <c r="Z29" i="5"/>
  <c r="Y29" i="5"/>
  <c r="AB28" i="5"/>
  <c r="AA28" i="5"/>
  <c r="Z28" i="5"/>
  <c r="Y28" i="5"/>
  <c r="AC28" i="5" s="1"/>
  <c r="J21" i="16" s="1"/>
  <c r="AB27" i="5"/>
  <c r="AA27" i="5"/>
  <c r="Z27" i="5"/>
  <c r="Y27" i="5"/>
  <c r="AB26" i="5"/>
  <c r="AA26" i="5"/>
  <c r="Z26" i="5"/>
  <c r="Y26" i="5"/>
  <c r="AB25" i="5"/>
  <c r="AA25" i="5"/>
  <c r="Z25" i="5"/>
  <c r="AD25" i="5" s="1"/>
  <c r="K18" i="16" s="1"/>
  <c r="Y25" i="5"/>
  <c r="AC25" i="5" s="1"/>
  <c r="J18" i="16" s="1"/>
  <c r="AB24" i="5"/>
  <c r="AA24" i="5"/>
  <c r="Z24" i="5"/>
  <c r="Y24" i="5"/>
  <c r="AC24" i="5" s="1"/>
  <c r="J17" i="16" s="1"/>
  <c r="AB23" i="5"/>
  <c r="AA23" i="5"/>
  <c r="Z23" i="5"/>
  <c r="Y23" i="5"/>
  <c r="AB22" i="5"/>
  <c r="AA22" i="5"/>
  <c r="Z22" i="5"/>
  <c r="Y22" i="5"/>
  <c r="AC22" i="5" s="1"/>
  <c r="J15" i="16" s="1"/>
  <c r="AB21" i="5"/>
  <c r="AA21" i="5"/>
  <c r="Z21" i="5"/>
  <c r="AD21" i="5" s="1"/>
  <c r="K14" i="16" s="1"/>
  <c r="Y21" i="5"/>
  <c r="AB20" i="5"/>
  <c r="AA20" i="5"/>
  <c r="Z20" i="5"/>
  <c r="Y20" i="5"/>
  <c r="AB19" i="5"/>
  <c r="AA19" i="5"/>
  <c r="Z19" i="5"/>
  <c r="Y19" i="5"/>
  <c r="AB18" i="5"/>
  <c r="AA18" i="5"/>
  <c r="Z18" i="5"/>
  <c r="Y18" i="5"/>
  <c r="AC18" i="5" s="1"/>
  <c r="J11" i="16" s="1"/>
  <c r="AB17" i="5"/>
  <c r="AA17" i="5"/>
  <c r="Z17" i="5"/>
  <c r="AD17" i="5" s="1"/>
  <c r="K10" i="16" s="1"/>
  <c r="Y17" i="5"/>
  <c r="AC17" i="5" s="1"/>
  <c r="J10" i="16" s="1"/>
  <c r="AB16" i="5"/>
  <c r="AA16" i="5"/>
  <c r="Z16" i="5"/>
  <c r="Y16" i="5"/>
  <c r="AB15" i="5"/>
  <c r="AA15" i="5"/>
  <c r="Z15" i="5"/>
  <c r="AD15" i="5" s="1"/>
  <c r="K8" i="16" s="1"/>
  <c r="Y15" i="5"/>
  <c r="AC15" i="5" s="1"/>
  <c r="J8" i="16" s="1"/>
  <c r="AB14" i="5"/>
  <c r="AA14" i="5"/>
  <c r="Z14" i="5"/>
  <c r="Y14" i="5"/>
  <c r="AB13" i="5"/>
  <c r="AA13" i="5"/>
  <c r="Z13" i="5"/>
  <c r="AD13" i="5" s="1"/>
  <c r="K6" i="16" s="1"/>
  <c r="Y13" i="5"/>
  <c r="AC13" i="5" s="1"/>
  <c r="J6" i="16" s="1"/>
  <c r="AB12" i="5"/>
  <c r="AA12" i="5"/>
  <c r="Z12" i="5"/>
  <c r="Y12" i="5"/>
  <c r="AC12" i="5" s="1"/>
  <c r="J5" i="16" s="1"/>
  <c r="AB11" i="5"/>
  <c r="AA11" i="5"/>
  <c r="Z11" i="5"/>
  <c r="Y11" i="5"/>
  <c r="AC38" i="5" l="1"/>
  <c r="J31" i="16" s="1"/>
  <c r="M37" i="16"/>
  <c r="L37" i="16"/>
  <c r="AD24" i="5"/>
  <c r="K17" i="16" s="1"/>
  <c r="AD26" i="5"/>
  <c r="K19" i="16" s="1"/>
  <c r="AD32" i="5"/>
  <c r="K25" i="16" s="1"/>
  <c r="AD38" i="5"/>
  <c r="K31" i="16" s="1"/>
  <c r="AD40" i="5"/>
  <c r="K33" i="16" s="1"/>
  <c r="AD41" i="5"/>
  <c r="K34" i="16" s="1"/>
  <c r="AC41" i="5"/>
  <c r="J34" i="16" s="1"/>
  <c r="AD28" i="5"/>
  <c r="K21" i="16" s="1"/>
  <c r="AC20" i="5"/>
  <c r="J13" i="16" s="1"/>
  <c r="AD20" i="5"/>
  <c r="K13" i="16" s="1"/>
  <c r="AC37" i="5"/>
  <c r="J30" i="16" s="1"/>
  <c r="AD19" i="5"/>
  <c r="K12" i="16" s="1"/>
  <c r="AC19" i="5"/>
  <c r="J12" i="16" s="1"/>
  <c r="AC39" i="5"/>
  <c r="J32" i="16" s="1"/>
  <c r="AD39" i="5"/>
  <c r="K32" i="16" s="1"/>
  <c r="AC40" i="5"/>
  <c r="J33" i="16" s="1"/>
  <c r="AD23" i="5"/>
  <c r="K16" i="16" s="1"/>
  <c r="AC23" i="5"/>
  <c r="J16" i="16" s="1"/>
  <c r="AD43" i="5"/>
  <c r="K36" i="16" s="1"/>
  <c r="AD16" i="5"/>
  <c r="K9" i="16" s="1"/>
  <c r="AC16" i="5"/>
  <c r="J9" i="16" s="1"/>
  <c r="AC26" i="5"/>
  <c r="J19" i="16" s="1"/>
  <c r="AC21" i="5"/>
  <c r="J14" i="16" s="1"/>
  <c r="AD44" i="6"/>
  <c r="AC44" i="6"/>
  <c r="AD36" i="5"/>
  <c r="K29" i="16" s="1"/>
  <c r="AC14" i="5"/>
  <c r="J7" i="16" s="1"/>
  <c r="AD14" i="5"/>
  <c r="K7" i="16" s="1"/>
  <c r="AD18" i="5"/>
  <c r="K11" i="16" s="1"/>
  <c r="AC42" i="5"/>
  <c r="J35" i="16" s="1"/>
  <c r="AD42" i="5"/>
  <c r="K35" i="16" s="1"/>
  <c r="AB44" i="5"/>
  <c r="AD27" i="5"/>
  <c r="K20" i="16" s="1"/>
  <c r="AC27" i="5"/>
  <c r="J20" i="16" s="1"/>
  <c r="AC34" i="5"/>
  <c r="J27" i="16" s="1"/>
  <c r="AD34" i="5"/>
  <c r="K27" i="16" s="1"/>
  <c r="AA44" i="5"/>
  <c r="AC29" i="5"/>
  <c r="J22" i="16" s="1"/>
  <c r="AD29" i="5"/>
  <c r="K22" i="16" s="1"/>
  <c r="AD30" i="5"/>
  <c r="K23" i="16" s="1"/>
  <c r="AD22" i="5"/>
  <c r="K15" i="16" s="1"/>
  <c r="Z44" i="5"/>
  <c r="AD12" i="5"/>
  <c r="K5" i="16" s="1"/>
  <c r="Y44" i="5"/>
  <c r="AC11" i="5"/>
  <c r="J4" i="16" s="1"/>
  <c r="AD11" i="5"/>
  <c r="K4" i="16" s="1"/>
  <c r="J37" i="16" l="1"/>
  <c r="K37" i="16"/>
  <c r="AC44" i="5"/>
  <c r="AD44" i="5"/>
  <c r="AB19" i="4"/>
  <c r="AA21" i="4"/>
  <c r="AA20" i="4"/>
  <c r="AA18" i="4"/>
  <c r="Z21" i="4"/>
  <c r="Z20" i="4"/>
  <c r="Z19" i="4"/>
  <c r="Z18" i="4"/>
  <c r="AB21" i="4"/>
  <c r="AB20" i="4"/>
  <c r="AB18" i="4"/>
  <c r="AA19" i="4"/>
  <c r="Y21" i="4"/>
  <c r="Y20" i="4"/>
  <c r="Y19" i="4"/>
  <c r="Y18" i="4"/>
  <c r="AB12" i="4"/>
  <c r="Y13" i="4"/>
  <c r="Z25" i="4"/>
  <c r="AH44" i="4"/>
  <c r="AG44" i="4"/>
  <c r="AF44" i="4"/>
  <c r="AE44" i="4"/>
  <c r="Y43" i="4"/>
  <c r="Y40" i="4"/>
  <c r="AB39" i="4"/>
  <c r="AA39" i="4"/>
  <c r="Z39" i="4"/>
  <c r="Y39" i="4"/>
  <c r="AB37" i="4"/>
  <c r="AA37" i="4"/>
  <c r="Z37" i="4"/>
  <c r="Y37" i="4"/>
  <c r="AA36" i="4"/>
  <c r="AB35" i="4"/>
  <c r="AA35" i="4"/>
  <c r="Z35" i="4"/>
  <c r="Y35" i="4"/>
  <c r="AB34" i="4"/>
  <c r="AA34" i="4"/>
  <c r="Z34" i="4"/>
  <c r="Y34" i="4"/>
  <c r="Y33" i="4"/>
  <c r="AB32" i="4"/>
  <c r="AA32" i="4"/>
  <c r="Z32" i="4"/>
  <c r="Y32" i="4"/>
  <c r="Z30" i="4"/>
  <c r="Z29" i="4"/>
  <c r="AA28" i="4"/>
  <c r="AB27" i="4"/>
  <c r="Y27" i="4"/>
  <c r="AB26" i="4"/>
  <c r="Y26" i="4"/>
  <c r="AA25" i="4"/>
  <c r="AB24" i="4"/>
  <c r="Y24" i="4"/>
  <c r="AB23" i="4"/>
  <c r="Y23" i="4"/>
  <c r="Y22" i="4"/>
  <c r="Y17" i="4"/>
  <c r="AB16" i="4"/>
  <c r="AA16" i="4"/>
  <c r="Z16" i="4"/>
  <c r="Y16" i="4"/>
  <c r="AB14" i="4"/>
  <c r="Z14" i="4"/>
  <c r="AB13" i="4"/>
  <c r="AA13" i="4"/>
  <c r="AB11" i="4"/>
  <c r="AA11" i="4"/>
  <c r="Z11" i="4"/>
  <c r="Y11" i="4"/>
  <c r="AC21" i="4" l="1"/>
  <c r="AC34" i="4"/>
  <c r="AC16" i="4"/>
  <c r="AC39" i="4"/>
  <c r="AC37" i="4"/>
  <c r="AC35" i="4"/>
  <c r="AC20" i="4"/>
  <c r="AC13" i="4"/>
  <c r="AC18" i="4"/>
  <c r="AC32" i="4"/>
  <c r="AC19" i="4"/>
  <c r="AD35" i="4"/>
  <c r="AD32" i="4"/>
  <c r="AD34" i="4"/>
  <c r="AD37" i="4"/>
  <c r="AD14" i="4"/>
  <c r="AD16" i="4"/>
  <c r="Z12" i="4"/>
  <c r="AD12" i="4" s="1"/>
  <c r="AA12" i="4"/>
  <c r="Y12" i="4"/>
  <c r="Z28" i="4"/>
  <c r="AB28" i="4"/>
  <c r="Y28" i="4"/>
  <c r="AC28" i="4" s="1"/>
  <c r="U44" i="4"/>
  <c r="Z41" i="4"/>
  <c r="Y41" i="4"/>
  <c r="AB41" i="4"/>
  <c r="AA41" i="4"/>
  <c r="AD19" i="4"/>
  <c r="Z31" i="4"/>
  <c r="AB31" i="4"/>
  <c r="AA31" i="4"/>
  <c r="Y31" i="4"/>
  <c r="AB38" i="4"/>
  <c r="AA38" i="4"/>
  <c r="Z38" i="4"/>
  <c r="Y38" i="4"/>
  <c r="AD39" i="4"/>
  <c r="Z43" i="4"/>
  <c r="AB43" i="4"/>
  <c r="AA43" i="4"/>
  <c r="AC43" i="4" s="1"/>
  <c r="AB25" i="4"/>
  <c r="AD25" i="4" s="1"/>
  <c r="Y25" i="4"/>
  <c r="AC25" i="4" s="1"/>
  <c r="Q44" i="4"/>
  <c r="Y42" i="4"/>
  <c r="AB42" i="4"/>
  <c r="AA42" i="4"/>
  <c r="Z42" i="4"/>
  <c r="AD21" i="4"/>
  <c r="AD20" i="4"/>
  <c r="AA29" i="4"/>
  <c r="AB29" i="4"/>
  <c r="AD29" i="4" s="1"/>
  <c r="Y29" i="4"/>
  <c r="S44" i="4"/>
  <c r="AA40" i="4"/>
  <c r="AC40" i="4" s="1"/>
  <c r="AB40" i="4"/>
  <c r="Z40" i="4"/>
  <c r="I44" i="4"/>
  <c r="AB36" i="4"/>
  <c r="Z36" i="4"/>
  <c r="Y36" i="4"/>
  <c r="AC36" i="4" s="1"/>
  <c r="AB33" i="4"/>
  <c r="Z33" i="4"/>
  <c r="AA33" i="4"/>
  <c r="AC33" i="4" s="1"/>
  <c r="AB30" i="4"/>
  <c r="AD30" i="4" s="1"/>
  <c r="AA30" i="4"/>
  <c r="Y30" i="4"/>
  <c r="Z27" i="4"/>
  <c r="AD27" i="4" s="1"/>
  <c r="AA27" i="4"/>
  <c r="AC27" i="4" s="1"/>
  <c r="W44" i="4"/>
  <c r="Z26" i="4"/>
  <c r="AD26" i="4" s="1"/>
  <c r="AA26" i="4"/>
  <c r="AC26" i="4" s="1"/>
  <c r="Z24" i="4"/>
  <c r="AD24" i="4" s="1"/>
  <c r="AA24" i="4"/>
  <c r="AC24" i="4" s="1"/>
  <c r="Z23" i="4"/>
  <c r="AD23" i="4" s="1"/>
  <c r="M44" i="4"/>
  <c r="AA23" i="4"/>
  <c r="AC23" i="4" s="1"/>
  <c r="Z22" i="4"/>
  <c r="AB22" i="4"/>
  <c r="AA22" i="4"/>
  <c r="AC22" i="4" s="1"/>
  <c r="E44" i="4"/>
  <c r="O44" i="4"/>
  <c r="K44" i="4"/>
  <c r="AB17" i="4"/>
  <c r="P44" i="4"/>
  <c r="Z17" i="4"/>
  <c r="L44" i="4"/>
  <c r="AA17" i="4"/>
  <c r="AC17" i="4" s="1"/>
  <c r="H44" i="4"/>
  <c r="V44" i="4"/>
  <c r="Y15" i="4"/>
  <c r="T44" i="4"/>
  <c r="Z15" i="4"/>
  <c r="R44" i="4"/>
  <c r="N44" i="4"/>
  <c r="AA15" i="4"/>
  <c r="J44" i="4"/>
  <c r="AB15" i="4"/>
  <c r="G44" i="4"/>
  <c r="X44" i="4"/>
  <c r="Z13" i="4"/>
  <c r="AD13" i="4" s="1"/>
  <c r="F44" i="4"/>
  <c r="AC11" i="4"/>
  <c r="AD11" i="4"/>
  <c r="AC29" i="4" l="1"/>
  <c r="AC38" i="4"/>
  <c r="AC12" i="4"/>
  <c r="AC42" i="4"/>
  <c r="AC15" i="4"/>
  <c r="AC30" i="4"/>
  <c r="AC41" i="4"/>
  <c r="AC31" i="4"/>
  <c r="AD15" i="4"/>
  <c r="AD31" i="4"/>
  <c r="AD18" i="4"/>
  <c r="AD33" i="4"/>
  <c r="AD36" i="4"/>
  <c r="AD28" i="4"/>
  <c r="AD22" i="4"/>
  <c r="AD17" i="4"/>
  <c r="AD38" i="4"/>
  <c r="AD41" i="4"/>
  <c r="AB44" i="4"/>
  <c r="AD43" i="4"/>
  <c r="AD42" i="4"/>
  <c r="Y44" i="4"/>
  <c r="AD40" i="4"/>
  <c r="Z44" i="4"/>
  <c r="AA44" i="4"/>
  <c r="AH44" i="3"/>
  <c r="AG44" i="3"/>
  <c r="AF44" i="3"/>
  <c r="AE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AB43" i="3"/>
  <c r="AA43" i="3"/>
  <c r="Z43" i="3"/>
  <c r="Y43" i="3"/>
  <c r="AB42" i="3"/>
  <c r="AA42" i="3"/>
  <c r="Z42" i="3"/>
  <c r="Y42" i="3"/>
  <c r="AB41" i="3"/>
  <c r="AA41" i="3"/>
  <c r="Z41" i="3"/>
  <c r="Y41" i="3"/>
  <c r="AB40" i="3"/>
  <c r="AA40" i="3"/>
  <c r="Z40" i="3"/>
  <c r="Y40" i="3"/>
  <c r="AB39" i="3"/>
  <c r="AA39" i="3"/>
  <c r="Z39" i="3"/>
  <c r="Y39" i="3"/>
  <c r="AB38" i="3"/>
  <c r="AA38" i="3"/>
  <c r="Z38" i="3"/>
  <c r="Y38" i="3"/>
  <c r="AB37" i="3"/>
  <c r="AA37" i="3"/>
  <c r="Z37" i="3"/>
  <c r="Y37" i="3"/>
  <c r="AB36" i="3"/>
  <c r="AA36" i="3"/>
  <c r="Z36" i="3"/>
  <c r="Y36" i="3"/>
  <c r="AB35" i="3"/>
  <c r="AA35" i="3"/>
  <c r="Z35" i="3"/>
  <c r="Y35" i="3"/>
  <c r="AB34" i="3"/>
  <c r="AA34" i="3"/>
  <c r="Z34" i="3"/>
  <c r="Y34" i="3"/>
  <c r="AB33" i="3"/>
  <c r="AA33" i="3"/>
  <c r="Z33" i="3"/>
  <c r="Y33" i="3"/>
  <c r="AB32" i="3"/>
  <c r="AA32" i="3"/>
  <c r="Z32" i="3"/>
  <c r="Y32" i="3"/>
  <c r="AB31" i="3"/>
  <c r="AA31" i="3"/>
  <c r="Z31" i="3"/>
  <c r="Y31" i="3"/>
  <c r="AB30" i="3"/>
  <c r="AA30" i="3"/>
  <c r="Z30" i="3"/>
  <c r="Y30" i="3"/>
  <c r="AB29" i="3"/>
  <c r="AA29" i="3"/>
  <c r="Z29" i="3"/>
  <c r="Y29" i="3"/>
  <c r="AB28" i="3"/>
  <c r="AA28" i="3"/>
  <c r="Z28" i="3"/>
  <c r="Y28" i="3"/>
  <c r="AB27" i="3"/>
  <c r="AA27" i="3"/>
  <c r="Z27" i="3"/>
  <c r="Y27" i="3"/>
  <c r="AB26" i="3"/>
  <c r="AA26" i="3"/>
  <c r="Z26" i="3"/>
  <c r="Y26" i="3"/>
  <c r="AB25" i="3"/>
  <c r="AA25" i="3"/>
  <c r="Z25" i="3"/>
  <c r="Y25" i="3"/>
  <c r="AB24" i="3"/>
  <c r="AA24" i="3"/>
  <c r="Z24" i="3"/>
  <c r="Y24" i="3"/>
  <c r="AB23" i="3"/>
  <c r="AA23" i="3"/>
  <c r="Z23" i="3"/>
  <c r="Y23" i="3"/>
  <c r="AB22" i="3"/>
  <c r="AA22" i="3"/>
  <c r="Z22" i="3"/>
  <c r="Y22" i="3"/>
  <c r="AB21" i="3"/>
  <c r="AA21" i="3"/>
  <c r="Z21" i="3"/>
  <c r="Y21" i="3"/>
  <c r="AB20" i="3"/>
  <c r="AA20" i="3"/>
  <c r="Z20" i="3"/>
  <c r="Y20" i="3"/>
  <c r="AB19" i="3"/>
  <c r="AA19" i="3"/>
  <c r="Z19" i="3"/>
  <c r="Y19" i="3"/>
  <c r="AB18" i="3"/>
  <c r="AA18" i="3"/>
  <c r="Z18" i="3"/>
  <c r="Y18" i="3"/>
  <c r="AB17" i="3"/>
  <c r="AA17" i="3"/>
  <c r="Z17" i="3"/>
  <c r="Y17" i="3"/>
  <c r="AB16" i="3"/>
  <c r="AA16" i="3"/>
  <c r="Z16" i="3"/>
  <c r="Y16" i="3"/>
  <c r="AB15" i="3"/>
  <c r="AA15" i="3"/>
  <c r="Z15" i="3"/>
  <c r="Y15" i="3"/>
  <c r="AB14" i="3"/>
  <c r="AA14" i="3"/>
  <c r="Z14" i="3"/>
  <c r="Y14" i="3"/>
  <c r="AB13" i="3"/>
  <c r="AA13" i="3"/>
  <c r="Z13" i="3"/>
  <c r="Y13" i="3"/>
  <c r="AB12" i="3"/>
  <c r="AA12" i="3"/>
  <c r="Z12" i="3"/>
  <c r="Y12" i="3"/>
  <c r="AB11" i="3"/>
  <c r="AA11" i="3"/>
  <c r="Z11" i="3"/>
  <c r="Y11" i="3"/>
  <c r="AD33" i="3" l="1"/>
  <c r="I26" i="16" s="1"/>
  <c r="AD39" i="3"/>
  <c r="I32" i="16" s="1"/>
  <c r="AD26" i="3"/>
  <c r="I19" i="16" s="1"/>
  <c r="AD30" i="3"/>
  <c r="I23" i="16" s="1"/>
  <c r="AD34" i="3"/>
  <c r="I27" i="16" s="1"/>
  <c r="AD40" i="3"/>
  <c r="I33" i="16" s="1"/>
  <c r="AD16" i="3"/>
  <c r="I9" i="16" s="1"/>
  <c r="AD38" i="3"/>
  <c r="I31" i="16" s="1"/>
  <c r="AD37" i="3"/>
  <c r="I30" i="16" s="1"/>
  <c r="AC14" i="3"/>
  <c r="H7" i="16" s="1"/>
  <c r="AC16" i="3"/>
  <c r="H9" i="16" s="1"/>
  <c r="AC18" i="3"/>
  <c r="H11" i="16" s="1"/>
  <c r="AC22" i="3"/>
  <c r="H15" i="16" s="1"/>
  <c r="AC23" i="3"/>
  <c r="H16" i="16" s="1"/>
  <c r="AC25" i="3"/>
  <c r="H18" i="16" s="1"/>
  <c r="AC26" i="3"/>
  <c r="H19" i="16" s="1"/>
  <c r="AC30" i="3"/>
  <c r="H23" i="16" s="1"/>
  <c r="AC36" i="3"/>
  <c r="H29" i="16" s="1"/>
  <c r="AC39" i="3"/>
  <c r="H32" i="16" s="1"/>
  <c r="AC43" i="3"/>
  <c r="H36" i="16" s="1"/>
  <c r="AD14" i="3"/>
  <c r="I7" i="16" s="1"/>
  <c r="AD35" i="3"/>
  <c r="I28" i="16" s="1"/>
  <c r="AC35" i="3"/>
  <c r="H28" i="16" s="1"/>
  <c r="AD32" i="3"/>
  <c r="I25" i="16" s="1"/>
  <c r="AC32" i="3"/>
  <c r="H25" i="16" s="1"/>
  <c r="AC37" i="3"/>
  <c r="H30" i="16" s="1"/>
  <c r="AC34" i="3"/>
  <c r="H27" i="16" s="1"/>
  <c r="AD44" i="4"/>
  <c r="AD28" i="3"/>
  <c r="I21" i="16" s="1"/>
  <c r="AC28" i="3"/>
  <c r="H21" i="16" s="1"/>
  <c r="AD41" i="3"/>
  <c r="I34" i="16" s="1"/>
  <c r="AC41" i="3"/>
  <c r="H34" i="16" s="1"/>
  <c r="AC44" i="4"/>
  <c r="AD19" i="3"/>
  <c r="I12" i="16" s="1"/>
  <c r="AC19" i="3"/>
  <c r="H12" i="16" s="1"/>
  <c r="AD31" i="3"/>
  <c r="I24" i="16" s="1"/>
  <c r="AC31" i="3"/>
  <c r="H24" i="16" s="1"/>
  <c r="AC38" i="3"/>
  <c r="H31" i="16" s="1"/>
  <c r="AD43" i="3"/>
  <c r="I36" i="16" s="1"/>
  <c r="AD25" i="3"/>
  <c r="I18" i="16" s="1"/>
  <c r="AD42" i="3"/>
  <c r="I35" i="16" s="1"/>
  <c r="AC42" i="3"/>
  <c r="H35" i="16" s="1"/>
  <c r="AD21" i="3"/>
  <c r="I14" i="16" s="1"/>
  <c r="AC21" i="3"/>
  <c r="H14" i="16" s="1"/>
  <c r="AD20" i="3"/>
  <c r="I13" i="16" s="1"/>
  <c r="AC20" i="3"/>
  <c r="H13" i="16" s="1"/>
  <c r="AD29" i="3"/>
  <c r="I22" i="16" s="1"/>
  <c r="AC29" i="3"/>
  <c r="H22" i="16" s="1"/>
  <c r="AC40" i="3"/>
  <c r="H33" i="16" s="1"/>
  <c r="AD36" i="3"/>
  <c r="I29" i="16" s="1"/>
  <c r="AC33" i="3"/>
  <c r="H26" i="16" s="1"/>
  <c r="AD27" i="3"/>
  <c r="I20" i="16" s="1"/>
  <c r="AC27" i="3"/>
  <c r="H20" i="16" s="1"/>
  <c r="AD24" i="3"/>
  <c r="I17" i="16" s="1"/>
  <c r="AC24" i="3"/>
  <c r="H17" i="16" s="1"/>
  <c r="AD23" i="3"/>
  <c r="I16" i="16" s="1"/>
  <c r="AD22" i="3"/>
  <c r="I15" i="16" s="1"/>
  <c r="AD18" i="3"/>
  <c r="I11" i="16" s="1"/>
  <c r="AC17" i="3"/>
  <c r="H10" i="16" s="1"/>
  <c r="AD17" i="3"/>
  <c r="I10" i="16" s="1"/>
  <c r="AB44" i="3"/>
  <c r="AC15" i="3"/>
  <c r="H8" i="16" s="1"/>
  <c r="AD15" i="3"/>
  <c r="I8" i="16" s="1"/>
  <c r="AD13" i="3"/>
  <c r="I6" i="16" s="1"/>
  <c r="AA44" i="3"/>
  <c r="AC13" i="3"/>
  <c r="H6" i="16" s="1"/>
  <c r="AD11" i="3"/>
  <c r="I4" i="16" s="1"/>
  <c r="AC11" i="3"/>
  <c r="H4" i="16" s="1"/>
  <c r="Z44" i="3"/>
  <c r="Y44" i="3"/>
  <c r="AC12" i="3"/>
  <c r="H5" i="16" s="1"/>
  <c r="AD12" i="3"/>
  <c r="I5" i="16" s="1"/>
  <c r="AH44" i="2"/>
  <c r="AG44" i="2"/>
  <c r="AF44" i="2"/>
  <c r="AE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AB43" i="2"/>
  <c r="AA43" i="2"/>
  <c r="Z43" i="2"/>
  <c r="Y43" i="2"/>
  <c r="AB42" i="2"/>
  <c r="AA42" i="2"/>
  <c r="Z42" i="2"/>
  <c r="Y42" i="2"/>
  <c r="AB41" i="2"/>
  <c r="AA41" i="2"/>
  <c r="Z41" i="2"/>
  <c r="Y41" i="2"/>
  <c r="AB40" i="2"/>
  <c r="AA40" i="2"/>
  <c r="Z40" i="2"/>
  <c r="Y40" i="2"/>
  <c r="AB39" i="2"/>
  <c r="AA39" i="2"/>
  <c r="Z39" i="2"/>
  <c r="Y39" i="2"/>
  <c r="AB38" i="2"/>
  <c r="AA38" i="2"/>
  <c r="Z38" i="2"/>
  <c r="Y38" i="2"/>
  <c r="AB37" i="2"/>
  <c r="AA37" i="2"/>
  <c r="Z37" i="2"/>
  <c r="Y37" i="2"/>
  <c r="AB36" i="2"/>
  <c r="AA36" i="2"/>
  <c r="Z36" i="2"/>
  <c r="Y36" i="2"/>
  <c r="AB35" i="2"/>
  <c r="AA35" i="2"/>
  <c r="Z35" i="2"/>
  <c r="Y35" i="2"/>
  <c r="AB34" i="2"/>
  <c r="AA34" i="2"/>
  <c r="Z34" i="2"/>
  <c r="Y34" i="2"/>
  <c r="AC34" i="2" s="1"/>
  <c r="F27" i="16" s="1"/>
  <c r="AB33" i="2"/>
  <c r="AA33" i="2"/>
  <c r="Z33" i="2"/>
  <c r="Y33" i="2"/>
  <c r="AB32" i="2"/>
  <c r="AA32" i="2"/>
  <c r="Z32" i="2"/>
  <c r="Y32" i="2"/>
  <c r="AC32" i="2" s="1"/>
  <c r="F25" i="16" s="1"/>
  <c r="AB31" i="2"/>
  <c r="AA31" i="2"/>
  <c r="Z31" i="2"/>
  <c r="Y31" i="2"/>
  <c r="AB30" i="2"/>
  <c r="AA30" i="2"/>
  <c r="Z30" i="2"/>
  <c r="Y30" i="2"/>
  <c r="AB29" i="2"/>
  <c r="AA29" i="2"/>
  <c r="Z29" i="2"/>
  <c r="Y29" i="2"/>
  <c r="AB28" i="2"/>
  <c r="AA28" i="2"/>
  <c r="Z28" i="2"/>
  <c r="Y28" i="2"/>
  <c r="AB27" i="2"/>
  <c r="AA27" i="2"/>
  <c r="Z27" i="2"/>
  <c r="Y27" i="2"/>
  <c r="AB26" i="2"/>
  <c r="AA26" i="2"/>
  <c r="Z26" i="2"/>
  <c r="Y26" i="2"/>
  <c r="AB25" i="2"/>
  <c r="AA25" i="2"/>
  <c r="Z25" i="2"/>
  <c r="Y25" i="2"/>
  <c r="AB24" i="2"/>
  <c r="AA24" i="2"/>
  <c r="Z24" i="2"/>
  <c r="Y24" i="2"/>
  <c r="AC24" i="2" s="1"/>
  <c r="F17" i="16" s="1"/>
  <c r="AB23" i="2"/>
  <c r="AA23" i="2"/>
  <c r="Z23" i="2"/>
  <c r="Y23" i="2"/>
  <c r="AB22" i="2"/>
  <c r="AA22" i="2"/>
  <c r="Z22" i="2"/>
  <c r="Y22" i="2"/>
  <c r="AB21" i="2"/>
  <c r="AA21" i="2"/>
  <c r="Z21" i="2"/>
  <c r="Y21" i="2"/>
  <c r="AB20" i="2"/>
  <c r="AA20" i="2"/>
  <c r="Z20" i="2"/>
  <c r="Y20" i="2"/>
  <c r="AB19" i="2"/>
  <c r="AA19" i="2"/>
  <c r="Z19" i="2"/>
  <c r="Y19" i="2"/>
  <c r="AB18" i="2"/>
  <c r="AA18" i="2"/>
  <c r="Z18" i="2"/>
  <c r="Y18" i="2"/>
  <c r="AB17" i="2"/>
  <c r="AA17" i="2"/>
  <c r="Z17" i="2"/>
  <c r="Y17" i="2"/>
  <c r="AB16" i="2"/>
  <c r="AA16" i="2"/>
  <c r="Z16" i="2"/>
  <c r="Y16" i="2"/>
  <c r="AB15" i="2"/>
  <c r="AA15" i="2"/>
  <c r="Z15" i="2"/>
  <c r="Y15" i="2"/>
  <c r="AB14" i="2"/>
  <c r="AA14" i="2"/>
  <c r="Z14" i="2"/>
  <c r="Y14" i="2"/>
  <c r="AB13" i="2"/>
  <c r="AA13" i="2"/>
  <c r="Z13" i="2"/>
  <c r="Y13" i="2"/>
  <c r="AB12" i="2"/>
  <c r="AA12" i="2"/>
  <c r="Z12" i="2"/>
  <c r="Y12" i="2"/>
  <c r="AB11" i="2"/>
  <c r="AA11" i="2"/>
  <c r="Z11" i="2"/>
  <c r="Y11" i="2"/>
  <c r="AD42" i="2" l="1"/>
  <c r="G35" i="16" s="1"/>
  <c r="AB45" i="4"/>
  <c r="AB46" i="4"/>
  <c r="AC19" i="2"/>
  <c r="F12" i="16" s="1"/>
  <c r="AC39" i="2"/>
  <c r="F32" i="16" s="1"/>
  <c r="H37" i="16"/>
  <c r="AC15" i="2"/>
  <c r="F8" i="16" s="1"/>
  <c r="AC17" i="2"/>
  <c r="F10" i="16" s="1"/>
  <c r="AD25" i="2"/>
  <c r="G18" i="16" s="1"/>
  <c r="AD27" i="2"/>
  <c r="G20" i="16" s="1"/>
  <c r="AD39" i="2"/>
  <c r="G32" i="16" s="1"/>
  <c r="I37" i="16"/>
  <c r="AC25" i="2"/>
  <c r="F18" i="16" s="1"/>
  <c r="AD23" i="2"/>
  <c r="G16" i="16" s="1"/>
  <c r="AC23" i="2"/>
  <c r="F16" i="16" s="1"/>
  <c r="AC16" i="2"/>
  <c r="F9" i="16" s="1"/>
  <c r="AC26" i="2"/>
  <c r="F19" i="16" s="1"/>
  <c r="AC28" i="2"/>
  <c r="F21" i="16" s="1"/>
  <c r="AD43" i="2"/>
  <c r="G36" i="16" s="1"/>
  <c r="AD36" i="2"/>
  <c r="G29" i="16" s="1"/>
  <c r="AC14" i="2"/>
  <c r="F7" i="16" s="1"/>
  <c r="AD21" i="2"/>
  <c r="G14" i="16" s="1"/>
  <c r="AD20" i="2"/>
  <c r="G13" i="16" s="1"/>
  <c r="AC20" i="2"/>
  <c r="F13" i="16" s="1"/>
  <c r="AD19" i="2"/>
  <c r="G12" i="16" s="1"/>
  <c r="AD29" i="2"/>
  <c r="G22" i="16" s="1"/>
  <c r="AD30" i="2"/>
  <c r="G23" i="16" s="1"/>
  <c r="AC40" i="2"/>
  <c r="F33" i="16" s="1"/>
  <c r="AC13" i="2"/>
  <c r="F6" i="16" s="1"/>
  <c r="AD22" i="2"/>
  <c r="G15" i="16" s="1"/>
  <c r="AC22" i="2"/>
  <c r="F15" i="16" s="1"/>
  <c r="AC35" i="2"/>
  <c r="F28" i="16" s="1"/>
  <c r="AD35" i="2"/>
  <c r="G28" i="16" s="1"/>
  <c r="AD32" i="2"/>
  <c r="G25" i="16" s="1"/>
  <c r="AD12" i="2"/>
  <c r="G5" i="16" s="1"/>
  <c r="AC12" i="2"/>
  <c r="F5" i="16" s="1"/>
  <c r="AC41" i="2"/>
  <c r="F34" i="16" s="1"/>
  <c r="AD41" i="2"/>
  <c r="G34" i="16" s="1"/>
  <c r="AD38" i="2"/>
  <c r="G31" i="16" s="1"/>
  <c r="AC38" i="2"/>
  <c r="F31" i="16" s="1"/>
  <c r="AC27" i="2"/>
  <c r="F20" i="16" s="1"/>
  <c r="AD44" i="3"/>
  <c r="AC44" i="3"/>
  <c r="AD34" i="2"/>
  <c r="G27" i="16" s="1"/>
  <c r="AD26" i="2"/>
  <c r="G19" i="16" s="1"/>
  <c r="AB44" i="2"/>
  <c r="AD31" i="2"/>
  <c r="G24" i="16" s="1"/>
  <c r="AC31" i="2"/>
  <c r="F24" i="16" s="1"/>
  <c r="AD28" i="2"/>
  <c r="G21" i="16" s="1"/>
  <c r="AC36" i="2"/>
  <c r="F29" i="16" s="1"/>
  <c r="AC43" i="2"/>
  <c r="F36" i="16" s="1"/>
  <c r="AD40" i="2"/>
  <c r="G33" i="16" s="1"/>
  <c r="AC33" i="2"/>
  <c r="F26" i="16" s="1"/>
  <c r="AD33" i="2"/>
  <c r="G26" i="16" s="1"/>
  <c r="AC30" i="2"/>
  <c r="F23" i="16" s="1"/>
  <c r="AD14" i="2"/>
  <c r="G7" i="16" s="1"/>
  <c r="AC21" i="2"/>
  <c r="F14" i="16" s="1"/>
  <c r="AD16" i="2"/>
  <c r="G9" i="16" s="1"/>
  <c r="AD15" i="2"/>
  <c r="G8" i="16" s="1"/>
  <c r="AD13" i="2"/>
  <c r="G6" i="16" s="1"/>
  <c r="AD24" i="2"/>
  <c r="G17" i="16" s="1"/>
  <c r="AC18" i="2"/>
  <c r="F11" i="16" s="1"/>
  <c r="AD18" i="2"/>
  <c r="G11" i="16" s="1"/>
  <c r="AD37" i="2"/>
  <c r="G30" i="16" s="1"/>
  <c r="AC37" i="2"/>
  <c r="F30" i="16" s="1"/>
  <c r="AC29" i="2"/>
  <c r="F22" i="16" s="1"/>
  <c r="AC42" i="2"/>
  <c r="F35" i="16" s="1"/>
  <c r="Z44" i="2"/>
  <c r="AD17" i="2"/>
  <c r="G10" i="16" s="1"/>
  <c r="Y44" i="2"/>
  <c r="AA44" i="2"/>
  <c r="AD11" i="2"/>
  <c r="G4" i="16" s="1"/>
  <c r="AC11" i="2"/>
  <c r="F4" i="16" s="1"/>
  <c r="AH44" i="1"/>
  <c r="AG44" i="1"/>
  <c r="AF44" i="1"/>
  <c r="AE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B43" i="1"/>
  <c r="AA43" i="1"/>
  <c r="Z43" i="1"/>
  <c r="Y43" i="1"/>
  <c r="AB42" i="1"/>
  <c r="AA42" i="1"/>
  <c r="Z42" i="1"/>
  <c r="Y42" i="1"/>
  <c r="AB41" i="1"/>
  <c r="AA41" i="1"/>
  <c r="Z41" i="1"/>
  <c r="Y41" i="1"/>
  <c r="AB40" i="1"/>
  <c r="AA40" i="1"/>
  <c r="Z40" i="1"/>
  <c r="Y40" i="1"/>
  <c r="AB39" i="1"/>
  <c r="AA39" i="1"/>
  <c r="Z39" i="1"/>
  <c r="Y39" i="1"/>
  <c r="AB38" i="1"/>
  <c r="AA38" i="1"/>
  <c r="Z38" i="1"/>
  <c r="Y38" i="1"/>
  <c r="AB37" i="1"/>
  <c r="AA37" i="1"/>
  <c r="Z37" i="1"/>
  <c r="Y37" i="1"/>
  <c r="AB36" i="1"/>
  <c r="AA36" i="1"/>
  <c r="Z36" i="1"/>
  <c r="Y36" i="1"/>
  <c r="AB35" i="1"/>
  <c r="AA35" i="1"/>
  <c r="Z35" i="1"/>
  <c r="Y35" i="1"/>
  <c r="AB34" i="1"/>
  <c r="AA34" i="1"/>
  <c r="Z34" i="1"/>
  <c r="Y34" i="1"/>
  <c r="AB33" i="1"/>
  <c r="AA33" i="1"/>
  <c r="Z33" i="1"/>
  <c r="Y33" i="1"/>
  <c r="AB32" i="1"/>
  <c r="AA32" i="1"/>
  <c r="Z32" i="1"/>
  <c r="Y32" i="1"/>
  <c r="AB31" i="1"/>
  <c r="AA31" i="1"/>
  <c r="Z31" i="1"/>
  <c r="Y31" i="1"/>
  <c r="AB30" i="1"/>
  <c r="AA30" i="1"/>
  <c r="Z30" i="1"/>
  <c r="Y30" i="1"/>
  <c r="AB29" i="1"/>
  <c r="AA29" i="1"/>
  <c r="Z29" i="1"/>
  <c r="Y29" i="1"/>
  <c r="AB28" i="1"/>
  <c r="AA28" i="1"/>
  <c r="Z28" i="1"/>
  <c r="Y28" i="1"/>
  <c r="AB27" i="1"/>
  <c r="AA27" i="1"/>
  <c r="Z27" i="1"/>
  <c r="Y27" i="1"/>
  <c r="AB26" i="1"/>
  <c r="AA26" i="1"/>
  <c r="Z26" i="1"/>
  <c r="Y26" i="1"/>
  <c r="AB25" i="1"/>
  <c r="AA25" i="1"/>
  <c r="Z25" i="1"/>
  <c r="Y25" i="1"/>
  <c r="AB24" i="1"/>
  <c r="AA24" i="1"/>
  <c r="Z24" i="1"/>
  <c r="Y24" i="1"/>
  <c r="AB23" i="1"/>
  <c r="AA23" i="1"/>
  <c r="Z23" i="1"/>
  <c r="Y23" i="1"/>
  <c r="AB22" i="1"/>
  <c r="AA22" i="1"/>
  <c r="Z22" i="1"/>
  <c r="Y22" i="1"/>
  <c r="AB21" i="1"/>
  <c r="AA21" i="1"/>
  <c r="Z21" i="1"/>
  <c r="Y21" i="1"/>
  <c r="AB20" i="1"/>
  <c r="AA20" i="1"/>
  <c r="Z20" i="1"/>
  <c r="Y20" i="1"/>
  <c r="AB19" i="1"/>
  <c r="AA19" i="1"/>
  <c r="Z19" i="1"/>
  <c r="Y19" i="1"/>
  <c r="AB18" i="1"/>
  <c r="AA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C11" i="1" l="1"/>
  <c r="D4" i="16" s="1"/>
  <c r="F37" i="16"/>
  <c r="G37" i="16"/>
  <c r="AC14" i="1"/>
  <c r="D7" i="16" s="1"/>
  <c r="AB7" i="16" s="1"/>
  <c r="AD7" i="16" s="1"/>
  <c r="AC16" i="1"/>
  <c r="D9" i="16" s="1"/>
  <c r="AB9" i="16" s="1"/>
  <c r="AD9" i="16" s="1"/>
  <c r="AC17" i="1"/>
  <c r="D10" i="16" s="1"/>
  <c r="AB10" i="16" s="1"/>
  <c r="AD10" i="16" s="1"/>
  <c r="AC20" i="1"/>
  <c r="D13" i="16" s="1"/>
  <c r="AB13" i="16" s="1"/>
  <c r="AD13" i="16" s="1"/>
  <c r="AC21" i="1"/>
  <c r="D14" i="16" s="1"/>
  <c r="AB14" i="16" s="1"/>
  <c r="AD14" i="16" s="1"/>
  <c r="AC22" i="1"/>
  <c r="D15" i="16" s="1"/>
  <c r="AB15" i="16" s="1"/>
  <c r="AD15" i="16" s="1"/>
  <c r="AC23" i="1"/>
  <c r="D16" i="16" s="1"/>
  <c r="AB16" i="16" s="1"/>
  <c r="AD16" i="16" s="1"/>
  <c r="AC24" i="1"/>
  <c r="D17" i="16" s="1"/>
  <c r="AB17" i="16" s="1"/>
  <c r="AD17" i="16" s="1"/>
  <c r="AC25" i="1"/>
  <c r="D18" i="16" s="1"/>
  <c r="AB18" i="16" s="1"/>
  <c r="AD18" i="16" s="1"/>
  <c r="AC26" i="1"/>
  <c r="D19" i="16" s="1"/>
  <c r="AB19" i="16" s="1"/>
  <c r="AD19" i="16" s="1"/>
  <c r="AC29" i="1"/>
  <c r="D22" i="16" s="1"/>
  <c r="AB22" i="16" s="1"/>
  <c r="AD22" i="16" s="1"/>
  <c r="AC32" i="1"/>
  <c r="D25" i="16" s="1"/>
  <c r="AB25" i="16" s="1"/>
  <c r="AD25" i="16" s="1"/>
  <c r="AC33" i="1"/>
  <c r="D26" i="16" s="1"/>
  <c r="AB26" i="16" s="1"/>
  <c r="AD26" i="16" s="1"/>
  <c r="AC34" i="1"/>
  <c r="D27" i="16" s="1"/>
  <c r="AB27" i="16" s="1"/>
  <c r="AD27" i="16" s="1"/>
  <c r="AC35" i="1"/>
  <c r="D28" i="16" s="1"/>
  <c r="AB28" i="16" s="1"/>
  <c r="AD28" i="16" s="1"/>
  <c r="AC38" i="1"/>
  <c r="D31" i="16" s="1"/>
  <c r="AB31" i="16" s="1"/>
  <c r="AD31" i="16" s="1"/>
  <c r="AC40" i="1"/>
  <c r="D33" i="16" s="1"/>
  <c r="AB33" i="16" s="1"/>
  <c r="AD33" i="16" s="1"/>
  <c r="AC41" i="1"/>
  <c r="D34" i="16" s="1"/>
  <c r="AB34" i="16" s="1"/>
  <c r="AD34" i="16" s="1"/>
  <c r="AC42" i="1"/>
  <c r="D35" i="16" s="1"/>
  <c r="AB35" i="16" s="1"/>
  <c r="AD35" i="16" s="1"/>
  <c r="AC13" i="1"/>
  <c r="D6" i="16" s="1"/>
  <c r="AB6" i="16" s="1"/>
  <c r="AD6" i="16" s="1"/>
  <c r="AD11" i="1"/>
  <c r="E4" i="16" s="1"/>
  <c r="AD13" i="1"/>
  <c r="E6" i="16" s="1"/>
  <c r="AC6" i="16" s="1"/>
  <c r="AD15" i="1"/>
  <c r="E8" i="16" s="1"/>
  <c r="AC8" i="16" s="1"/>
  <c r="AD17" i="1"/>
  <c r="E10" i="16" s="1"/>
  <c r="AC10" i="16" s="1"/>
  <c r="AD19" i="1"/>
  <c r="E12" i="16" s="1"/>
  <c r="AC12" i="16" s="1"/>
  <c r="AD23" i="1"/>
  <c r="E16" i="16" s="1"/>
  <c r="AC16" i="16" s="1"/>
  <c r="AD26" i="1"/>
  <c r="E19" i="16" s="1"/>
  <c r="AC19" i="16" s="1"/>
  <c r="AD33" i="1"/>
  <c r="E26" i="16" s="1"/>
  <c r="AC26" i="16" s="1"/>
  <c r="AD34" i="1"/>
  <c r="E27" i="16" s="1"/>
  <c r="AC27" i="16" s="1"/>
  <c r="AD35" i="1"/>
  <c r="E28" i="16" s="1"/>
  <c r="AC28" i="16" s="1"/>
  <c r="AD36" i="1"/>
  <c r="E29" i="16" s="1"/>
  <c r="AC29" i="16" s="1"/>
  <c r="AD38" i="1"/>
  <c r="E31" i="16" s="1"/>
  <c r="AC31" i="16" s="1"/>
  <c r="AE31" i="16" s="1"/>
  <c r="AD40" i="1"/>
  <c r="E33" i="16" s="1"/>
  <c r="AC33" i="16" s="1"/>
  <c r="AD41" i="1"/>
  <c r="E34" i="16" s="1"/>
  <c r="AC34" i="16" s="1"/>
  <c r="AE34" i="16" s="1"/>
  <c r="AD32" i="1"/>
  <c r="E25" i="16" s="1"/>
  <c r="AC25" i="16" s="1"/>
  <c r="AC44" i="2"/>
  <c r="AD44" i="2"/>
  <c r="AC39" i="1"/>
  <c r="D32" i="16" s="1"/>
  <c r="AB32" i="16" s="1"/>
  <c r="AD32" i="16" s="1"/>
  <c r="AD39" i="1"/>
  <c r="E32" i="16" s="1"/>
  <c r="AC32" i="16" s="1"/>
  <c r="AC28" i="1"/>
  <c r="D21" i="16" s="1"/>
  <c r="AB21" i="16" s="1"/>
  <c r="AD21" i="16" s="1"/>
  <c r="AD28" i="1"/>
  <c r="E21" i="16" s="1"/>
  <c r="AC21" i="16" s="1"/>
  <c r="AD14" i="1"/>
  <c r="E7" i="16" s="1"/>
  <c r="AC7" i="16" s="1"/>
  <c r="AD42" i="1"/>
  <c r="E35" i="16" s="1"/>
  <c r="AC35" i="16" s="1"/>
  <c r="AE35" i="16" s="1"/>
  <c r="AD31" i="1"/>
  <c r="E24" i="16" s="1"/>
  <c r="AC24" i="16" s="1"/>
  <c r="AC31" i="1"/>
  <c r="D24" i="16" s="1"/>
  <c r="AB24" i="16" s="1"/>
  <c r="AD24" i="16" s="1"/>
  <c r="AD21" i="1"/>
  <c r="E14" i="16" s="1"/>
  <c r="AC14" i="16" s="1"/>
  <c r="AD16" i="1"/>
  <c r="E9" i="16" s="1"/>
  <c r="AC9" i="16" s="1"/>
  <c r="AD27" i="1"/>
  <c r="E20" i="16" s="1"/>
  <c r="AC20" i="16" s="1"/>
  <c r="AC27" i="1"/>
  <c r="D20" i="16" s="1"/>
  <c r="AB20" i="16" s="1"/>
  <c r="AD20" i="16" s="1"/>
  <c r="AD20" i="1"/>
  <c r="E13" i="16" s="1"/>
  <c r="AC13" i="16" s="1"/>
  <c r="AC19" i="1"/>
  <c r="D12" i="16" s="1"/>
  <c r="AB12" i="16" s="1"/>
  <c r="AD12" i="16" s="1"/>
  <c r="AD29" i="1"/>
  <c r="E22" i="16" s="1"/>
  <c r="AC22" i="16" s="1"/>
  <c r="AC15" i="1"/>
  <c r="D8" i="16" s="1"/>
  <c r="AB8" i="16" s="1"/>
  <c r="AD8" i="16" s="1"/>
  <c r="AD24" i="1"/>
  <c r="E17" i="16" s="1"/>
  <c r="AC17" i="16" s="1"/>
  <c r="AE17" i="16" s="1"/>
  <c r="AD25" i="1"/>
  <c r="E18" i="16" s="1"/>
  <c r="AC18" i="16" s="1"/>
  <c r="AD37" i="1"/>
  <c r="E30" i="16" s="1"/>
  <c r="AC30" i="16" s="1"/>
  <c r="AC37" i="1"/>
  <c r="D30" i="16" s="1"/>
  <c r="AB30" i="16" s="1"/>
  <c r="AD30" i="16" s="1"/>
  <c r="AC30" i="1"/>
  <c r="D23" i="16" s="1"/>
  <c r="AB23" i="16" s="1"/>
  <c r="AD23" i="16" s="1"/>
  <c r="AD30" i="1"/>
  <c r="E23" i="16" s="1"/>
  <c r="AC23" i="16" s="1"/>
  <c r="AD43" i="1"/>
  <c r="E36" i="16" s="1"/>
  <c r="AC36" i="16" s="1"/>
  <c r="AC43" i="1"/>
  <c r="D36" i="16" s="1"/>
  <c r="AB36" i="16" s="1"/>
  <c r="AD36" i="16" s="1"/>
  <c r="AD18" i="1"/>
  <c r="E11" i="16" s="1"/>
  <c r="AC11" i="16" s="1"/>
  <c r="AC18" i="1"/>
  <c r="D11" i="16" s="1"/>
  <c r="AB11" i="16" s="1"/>
  <c r="AD11" i="16" s="1"/>
  <c r="AB44" i="1"/>
  <c r="AA44" i="1"/>
  <c r="AC36" i="1"/>
  <c r="D29" i="16" s="1"/>
  <c r="AB29" i="16" s="1"/>
  <c r="AD29" i="16" s="1"/>
  <c r="AD22" i="1"/>
  <c r="E15" i="16" s="1"/>
  <c r="AC15" i="16" s="1"/>
  <c r="Y44" i="1"/>
  <c r="Z44" i="1"/>
  <c r="AC12" i="1"/>
  <c r="D5" i="16" s="1"/>
  <c r="AB5" i="16" s="1"/>
  <c r="AD5" i="16" s="1"/>
  <c r="AD12" i="1"/>
  <c r="E5" i="16" s="1"/>
  <c r="AC5" i="16" s="1"/>
  <c r="AE15" i="16" l="1"/>
  <c r="AE7" i="16"/>
  <c r="AE18" i="16"/>
  <c r="AE33" i="16"/>
  <c r="AE16" i="16"/>
  <c r="AE23" i="16"/>
  <c r="AE19" i="16"/>
  <c r="AE22" i="16"/>
  <c r="AE24" i="16"/>
  <c r="AE5" i="16"/>
  <c r="AE9" i="16"/>
  <c r="AE32" i="16"/>
  <c r="AE27" i="16"/>
  <c r="AE30" i="16"/>
  <c r="AE20" i="16"/>
  <c r="AE28" i="16"/>
  <c r="AE13" i="16"/>
  <c r="AE25" i="16"/>
  <c r="AE21" i="16"/>
  <c r="AE12" i="16"/>
  <c r="AE10" i="16"/>
  <c r="AC4" i="16"/>
  <c r="E37" i="16"/>
  <c r="AE36" i="16"/>
  <c r="AE29" i="16"/>
  <c r="AE8" i="16"/>
  <c r="AE26" i="16"/>
  <c r="AE11" i="16"/>
  <c r="AE14" i="16"/>
  <c r="AE6" i="16"/>
  <c r="D37" i="16"/>
  <c r="AB4" i="16"/>
  <c r="AD44" i="1"/>
  <c r="AC44" i="1"/>
  <c r="AC37" i="16" l="1"/>
  <c r="AE4" i="16"/>
  <c r="AD4" i="16"/>
  <c r="AB37" i="16"/>
  <c r="AD37" i="16" s="1"/>
  <c r="AE37" i="16" l="1"/>
</calcChain>
</file>

<file path=xl/sharedStrings.xml><?xml version="1.0" encoding="utf-8"?>
<sst xmlns="http://schemas.openxmlformats.org/spreadsheetml/2006/main" count="1965" uniqueCount="178">
  <si>
    <t>DATA KASUS DBD PER GOLONGAN UMUR</t>
  </si>
  <si>
    <t>PROVINSI SUMATERA UTARA</t>
  </si>
  <si>
    <t>Bulan</t>
  </si>
  <si>
    <t>:</t>
  </si>
  <si>
    <t>Januari</t>
  </si>
  <si>
    <t>No</t>
  </si>
  <si>
    <t>KABUPATEN/KOTA</t>
  </si>
  <si>
    <t>GOLONGAN UMUR</t>
  </si>
  <si>
    <t>TOTAL</t>
  </si>
  <si>
    <t>JUMLAH KASUS</t>
  </si>
  <si>
    <t>&lt;1 th</t>
  </si>
  <si>
    <t>1 - 4 th</t>
  </si>
  <si>
    <t>5 - 14 th</t>
  </si>
  <si>
    <t>15 - 44 th</t>
  </si>
  <si>
    <t>&gt; 44 th</t>
  </si>
  <si>
    <t>Lk</t>
  </si>
  <si>
    <t>Pr</t>
  </si>
  <si>
    <t>P</t>
  </si>
  <si>
    <t>M</t>
  </si>
  <si>
    <t>di PE</t>
  </si>
  <si>
    <t>di  fog-</t>
  </si>
  <si>
    <t>di larva-</t>
  </si>
  <si>
    <t>Rata-rata</t>
  </si>
  <si>
    <t>ging</t>
  </si>
  <si>
    <t>sidasi</t>
  </si>
  <si>
    <t>ABJ</t>
  </si>
  <si>
    <t>Medan</t>
  </si>
  <si>
    <t>Pematang Siantar</t>
  </si>
  <si>
    <t>Binjai</t>
  </si>
  <si>
    <t>Tanjung Balai</t>
  </si>
  <si>
    <t>Tebing Tinggi</t>
  </si>
  <si>
    <t>Sibolga</t>
  </si>
  <si>
    <t>Padang Sidempuan</t>
  </si>
  <si>
    <t>Deli Serdang</t>
  </si>
  <si>
    <t>Langkat</t>
  </si>
  <si>
    <t>Karo</t>
  </si>
  <si>
    <t>Simalungun</t>
  </si>
  <si>
    <t>Asahan</t>
  </si>
  <si>
    <t>Labuhan Batu</t>
  </si>
  <si>
    <t>Tapanuli Utara</t>
  </si>
  <si>
    <t>Tapanuli Tengah</t>
  </si>
  <si>
    <t>Tapanuli Selatan</t>
  </si>
  <si>
    <t>Nias</t>
  </si>
  <si>
    <t>Dairi</t>
  </si>
  <si>
    <t>Mandailing Natal</t>
  </si>
  <si>
    <t>Nias Selatan</t>
  </si>
  <si>
    <t>Pak-Pak Bharat</t>
  </si>
  <si>
    <t>Humbahas</t>
  </si>
  <si>
    <t>Samosir</t>
  </si>
  <si>
    <t>Serdang Bedagai</t>
  </si>
  <si>
    <t>Batubara</t>
  </si>
  <si>
    <t>Padang Lawas</t>
  </si>
  <si>
    <t>Padang Lawas Utara</t>
  </si>
  <si>
    <t>Labuhan Batu Selatan</t>
  </si>
  <si>
    <t>Labuhan Batu Utara</t>
  </si>
  <si>
    <t>Nias Utara</t>
  </si>
  <si>
    <t>Nias Barat</t>
  </si>
  <si>
    <t>Gunungsitoli</t>
  </si>
  <si>
    <t>Jumlah</t>
  </si>
  <si>
    <t>Keterangan :</t>
  </si>
  <si>
    <t>Mengetahui :</t>
  </si>
  <si>
    <t>1.</t>
  </si>
  <si>
    <t>*)</t>
  </si>
  <si>
    <t>Coret yang tidak perlu</t>
  </si>
  <si>
    <t>Kepala Seksi P2PM</t>
  </si>
  <si>
    <t>2.</t>
  </si>
  <si>
    <t>Laki-laki</t>
  </si>
  <si>
    <t>3.</t>
  </si>
  <si>
    <t>Perempuan</t>
  </si>
  <si>
    <t>4.</t>
  </si>
  <si>
    <t>Jumlah Penderita</t>
  </si>
  <si>
    <t>5.</t>
  </si>
  <si>
    <t>Jumlah Kematian</t>
  </si>
  <si>
    <t>dr. Yulia Maryani, M.Kes</t>
  </si>
  <si>
    <t>Laporan lengkap belum masuk</t>
  </si>
  <si>
    <t>NIP. 19740727 200604 2 001</t>
  </si>
  <si>
    <t>Februari</t>
  </si>
  <si>
    <t>Toba</t>
  </si>
  <si>
    <t>Maret</t>
  </si>
  <si>
    <t>TAHUN 2021</t>
  </si>
  <si>
    <t xml:space="preserve"> Medan,  Februari 2021</t>
  </si>
  <si>
    <t xml:space="preserve">Toba </t>
  </si>
  <si>
    <t xml:space="preserve"> Medan,   Maret 2021</t>
  </si>
  <si>
    <t>April</t>
  </si>
  <si>
    <t>Mei</t>
  </si>
  <si>
    <t>Juni</t>
  </si>
  <si>
    <t xml:space="preserve"> Medan, 14 Juli 2021</t>
  </si>
  <si>
    <t xml:space="preserve"> Medan, 30 Juni 2021</t>
  </si>
  <si>
    <t xml:space="preserve"> Medan, 30 April 2021</t>
  </si>
  <si>
    <t xml:space="preserve"> Medan, 31 Maret 2021</t>
  </si>
  <si>
    <t>Juli</t>
  </si>
  <si>
    <t xml:space="preserve"> Medan, 16 Agustus 2021</t>
  </si>
  <si>
    <t>Agustus</t>
  </si>
  <si>
    <t xml:space="preserve"> Medan, 15 September 2021</t>
  </si>
  <si>
    <t>September</t>
  </si>
  <si>
    <t xml:space="preserve"> Medan, 27 Oktober 2021</t>
  </si>
  <si>
    <t>Oktober</t>
  </si>
  <si>
    <t xml:space="preserve"> Medan,     Nopember 2021</t>
  </si>
  <si>
    <t>DATA KASUS DBD PROVINSI SUMATERA UTARA TAHUN 2021</t>
  </si>
  <si>
    <t>Penderita</t>
  </si>
  <si>
    <t>Meninggal</t>
  </si>
  <si>
    <t>IR</t>
  </si>
  <si>
    <t>CFR</t>
  </si>
  <si>
    <t>Penduduk</t>
  </si>
  <si>
    <r>
      <rPr>
        <i/>
        <sz val="12"/>
        <rFont val="Times New Roman"/>
        <family val="1"/>
      </rPr>
      <t>Incidence Rate</t>
    </r>
    <r>
      <rPr>
        <sz val="12"/>
        <rFont val="Times New Roman"/>
        <family val="1"/>
      </rPr>
      <t xml:space="preserve"> (angka kesakitan): indikator IR &lt; 49 per 100.000 penduduk</t>
    </r>
  </si>
  <si>
    <r>
      <rPr>
        <i/>
        <sz val="12"/>
        <rFont val="Times New Roman"/>
        <family val="1"/>
      </rPr>
      <t xml:space="preserve">Case Fatality Rate </t>
    </r>
    <r>
      <rPr>
        <sz val="12"/>
        <rFont val="Times New Roman"/>
        <family val="1"/>
      </rPr>
      <t>(angka kematian): indikator CFR &lt; 1%</t>
    </r>
  </si>
  <si>
    <t>: Laporan lengkap belum masuk</t>
  </si>
  <si>
    <t>: CFR di atas indikator</t>
  </si>
  <si>
    <t>November</t>
  </si>
  <si>
    <t xml:space="preserve"> Medan,     Desember 2021</t>
  </si>
  <si>
    <t xml:space="preserve">Desember </t>
  </si>
  <si>
    <t xml:space="preserve"> Medan,     Januari 2022</t>
  </si>
  <si>
    <t>Januari - Desember</t>
  </si>
  <si>
    <t>Rekapitulasi Kasus Kematian DBD Tahun 2021</t>
  </si>
  <si>
    <t>Kab/Kota</t>
  </si>
  <si>
    <t>Kelurahan/Desa</t>
  </si>
  <si>
    <t>Kecamatan</t>
  </si>
  <si>
    <t>Puskesmas</t>
  </si>
  <si>
    <t>PB Selayang</t>
  </si>
  <si>
    <t>PB. Selayang II</t>
  </si>
  <si>
    <t>Medan Selayang</t>
  </si>
  <si>
    <t>Januari (1)</t>
  </si>
  <si>
    <t>Bulan (Org)</t>
  </si>
  <si>
    <t>Februari (1)</t>
  </si>
  <si>
    <t>April (1)</t>
  </si>
  <si>
    <t>Bah Biak</t>
  </si>
  <si>
    <t>Marihat Jaya</t>
  </si>
  <si>
    <t>Siantar Marimbun</t>
  </si>
  <si>
    <t>Pardamean</t>
  </si>
  <si>
    <t>Siantar Marihat</t>
  </si>
  <si>
    <t>Siantar Selatan</t>
  </si>
  <si>
    <t>Berohol</t>
  </si>
  <si>
    <t>Bajenis</t>
  </si>
  <si>
    <t>Deliserdang</t>
  </si>
  <si>
    <t>Bandar Kalippa</t>
  </si>
  <si>
    <t>Percut Sei Tuan</t>
  </si>
  <si>
    <t>Meranti</t>
  </si>
  <si>
    <t>Sei Beluru</t>
  </si>
  <si>
    <t>Laguboti</t>
  </si>
  <si>
    <t>Sitoluama</t>
  </si>
  <si>
    <t xml:space="preserve">Juni </t>
  </si>
  <si>
    <t>Laporan FINAL</t>
  </si>
  <si>
    <t>Agustus (1)</t>
  </si>
  <si>
    <t>Bane</t>
  </si>
  <si>
    <t>Siantar Utara</t>
  </si>
  <si>
    <t>November (1)</t>
  </si>
  <si>
    <t>Parhorasan Nauli</t>
  </si>
  <si>
    <t>Maret (2)</t>
  </si>
  <si>
    <t>Melayu</t>
  </si>
  <si>
    <t>Kahean</t>
  </si>
  <si>
    <t>Desember</t>
  </si>
  <si>
    <t>Kedai Durian</t>
  </si>
  <si>
    <t>Medan Johor</t>
  </si>
  <si>
    <t xml:space="preserve"> Medan, 7 Februari 2022</t>
  </si>
  <si>
    <t>DATA KASUS DBD DI SUMATERA UTARA TAHUN 2021</t>
  </si>
  <si>
    <t>NO</t>
  </si>
  <si>
    <t>Jan</t>
  </si>
  <si>
    <t>Feb</t>
  </si>
  <si>
    <t>Agust</t>
  </si>
  <si>
    <t>Sept</t>
  </si>
  <si>
    <t>Okt</t>
  </si>
  <si>
    <t>Nov</t>
  </si>
  <si>
    <t>Des</t>
  </si>
  <si>
    <t>Jlh Pddk (BPS th 2019)</t>
  </si>
  <si>
    <t>Total</t>
  </si>
  <si>
    <t>TH 2017</t>
  </si>
  <si>
    <t>TH 2018</t>
  </si>
  <si>
    <t>TH 2019</t>
  </si>
  <si>
    <t>TH 2021</t>
  </si>
  <si>
    <t>TH 2020</t>
  </si>
  <si>
    <t>Prov SU</t>
  </si>
  <si>
    <t>Th 2021</t>
  </si>
  <si>
    <t>Indikator</t>
  </si>
  <si>
    <t>Prov</t>
  </si>
  <si>
    <t>Fungsional EpidKes Ahli Madya</t>
  </si>
  <si>
    <t>Veralina Sembiring, SKM, MKM</t>
  </si>
  <si>
    <t>Nip. 19730115 199803 2 006</t>
  </si>
  <si>
    <t>Rata kasus perbulan th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</si>
</sst>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"/>
  </numFmts>
  <fonts count="21" x14ac:knownFonts="1">
    <font>
      <sz val="10"/>
      <name val="Arial"/>
      <charset val="1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i/>
      <sz val="12"/>
      <name val="Times New Roman"/>
      <family val="1"/>
    </font>
    <font>
      <sz val="9"/>
      <name val="Arial"/>
      <family val="2"/>
    </font>
    <font>
      <sz val="9"/>
      <color rgb="FFFF0000"/>
      <name val="Arial"/>
      <family val="2"/>
    </font>
    <font>
      <sz val="10"/>
      <color theme="0"/>
      <name val="Arial"/>
      <family val="2"/>
    </font>
    <font>
      <sz val="12"/>
      <color theme="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1" fontId="9" fillId="0" borderId="0" applyFont="0" applyFill="0" applyBorder="0" applyAlignment="0" applyProtection="0"/>
  </cellStyleXfs>
  <cellXfs count="1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5" xfId="0" applyFont="1" applyBorder="1" applyAlignment="1">
      <alignment horizontal="center"/>
    </xf>
    <xf numFmtId="0" fontId="5" fillId="0" borderId="6" xfId="0" applyFont="1" applyBorder="1"/>
    <xf numFmtId="0" fontId="5" fillId="0" borderId="0" xfId="0" applyFont="1" applyAlignment="1">
      <alignment horizontal="center"/>
    </xf>
    <xf numFmtId="0" fontId="5" fillId="0" borderId="0" xfId="0" applyFont="1"/>
    <xf numFmtId="37" fontId="5" fillId="0" borderId="0" xfId="0" applyNumberFormat="1" applyFont="1" applyAlignment="1">
      <alignment horizontal="right" vertical="justify" wrapText="1"/>
    </xf>
    <xf numFmtId="164" fontId="3" fillId="0" borderId="0" xfId="0" applyNumberFormat="1" applyFont="1"/>
    <xf numFmtId="0" fontId="0" fillId="0" borderId="0" xfId="0" applyAlignment="1">
      <alignment horizontal="right"/>
    </xf>
    <xf numFmtId="0" fontId="6" fillId="0" borderId="0" xfId="0" applyFont="1"/>
    <xf numFmtId="164" fontId="7" fillId="0" borderId="0" xfId="0" applyNumberFormat="1" applyFont="1"/>
    <xf numFmtId="0" fontId="0" fillId="2" borderId="0" xfId="0" applyFill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5" xfId="0" applyFont="1" applyBorder="1" applyAlignment="1">
      <alignment horizontal="center" vertical="center"/>
    </xf>
    <xf numFmtId="0" fontId="0" fillId="0" borderId="6" xfId="0" applyBorder="1"/>
    <xf numFmtId="165" fontId="0" fillId="0" borderId="6" xfId="1" applyNumberFormat="1" applyFont="1" applyFill="1" applyBorder="1"/>
    <xf numFmtId="165" fontId="5" fillId="0" borderId="6" xfId="1" applyNumberFormat="1" applyFont="1" applyFill="1" applyBorder="1"/>
    <xf numFmtId="166" fontId="5" fillId="0" borderId="6" xfId="0" applyNumberFormat="1" applyFont="1" applyBorder="1"/>
    <xf numFmtId="37" fontId="5" fillId="0" borderId="6" xfId="0" applyNumberFormat="1" applyFont="1" applyBorder="1" applyAlignment="1">
      <alignment horizontal="right" vertical="justify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8" fillId="0" borderId="6" xfId="0" applyFont="1" applyBorder="1"/>
    <xf numFmtId="0" fontId="8" fillId="0" borderId="5" xfId="0" applyFont="1" applyBorder="1" applyAlignment="1">
      <alignment horizontal="left"/>
    </xf>
    <xf numFmtId="0" fontId="8" fillId="0" borderId="11" xfId="0" applyFont="1" applyBorder="1"/>
    <xf numFmtId="0" fontId="8" fillId="0" borderId="5" xfId="0" applyFont="1" applyBorder="1"/>
    <xf numFmtId="165" fontId="8" fillId="0" borderId="6" xfId="1" applyNumberFormat="1" applyFont="1" applyBorder="1"/>
    <xf numFmtId="166" fontId="8" fillId="0" borderId="6" xfId="0" applyNumberFormat="1" applyFont="1" applyBorder="1"/>
    <xf numFmtId="37" fontId="8" fillId="0" borderId="6" xfId="0" applyNumberFormat="1" applyFont="1" applyBorder="1" applyAlignment="1">
      <alignment horizontal="right" vertical="justify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5" fontId="8" fillId="0" borderId="6" xfId="1" applyNumberFormat="1" applyFont="1" applyFill="1" applyBorder="1"/>
    <xf numFmtId="0" fontId="0" fillId="0" borderId="3" xfId="0" applyBorder="1"/>
    <xf numFmtId="0" fontId="8" fillId="0" borderId="6" xfId="0" quotePrefix="1" applyFont="1" applyBorder="1"/>
    <xf numFmtId="0" fontId="8" fillId="0" borderId="3" xfId="0" applyFont="1" applyBorder="1"/>
    <xf numFmtId="0" fontId="11" fillId="0" borderId="6" xfId="0" applyFont="1" applyBorder="1" applyAlignment="1">
      <alignment horizontal="center"/>
    </xf>
    <xf numFmtId="0" fontId="11" fillId="0" borderId="6" xfId="0" applyFont="1" applyBorder="1"/>
    <xf numFmtId="0" fontId="11" fillId="0" borderId="5" xfId="0" applyFont="1" applyBorder="1" applyAlignment="1">
      <alignment horizontal="left"/>
    </xf>
    <xf numFmtId="0" fontId="11" fillId="0" borderId="11" xfId="0" applyFont="1" applyBorder="1"/>
    <xf numFmtId="0" fontId="11" fillId="0" borderId="5" xfId="0" applyFont="1" applyBorder="1"/>
    <xf numFmtId="0" fontId="11" fillId="2" borderId="6" xfId="0" applyFont="1" applyFill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41" fontId="0" fillId="0" borderId="0" xfId="2" applyFont="1"/>
    <xf numFmtId="41" fontId="2" fillId="0" borderId="0" xfId="2" applyFont="1"/>
    <xf numFmtId="43" fontId="11" fillId="0" borderId="6" xfId="0" applyNumberFormat="1" applyFont="1" applyBorder="1" applyAlignment="1">
      <alignment horizontal="center"/>
    </xf>
    <xf numFmtId="0" fontId="11" fillId="0" borderId="0" xfId="0" applyFont="1"/>
    <xf numFmtId="0" fontId="11" fillId="0" borderId="0" xfId="0" quotePrefix="1" applyFont="1" applyAlignment="1">
      <alignment horizontal="right"/>
    </xf>
    <xf numFmtId="0" fontId="11" fillId="0" borderId="0" xfId="0" applyFont="1" applyAlignment="1">
      <alignment horizontal="left"/>
    </xf>
    <xf numFmtId="0" fontId="11" fillId="2" borderId="0" xfId="0" applyFont="1" applyFill="1"/>
    <xf numFmtId="2" fontId="11" fillId="3" borderId="6" xfId="0" applyNumberFormat="1" applyFont="1" applyFill="1" applyBorder="1" applyAlignment="1">
      <alignment horizontal="center"/>
    </xf>
    <xf numFmtId="0" fontId="0" fillId="3" borderId="0" xfId="0" applyFill="1"/>
    <xf numFmtId="43" fontId="10" fillId="0" borderId="6" xfId="0" applyNumberFormat="1" applyFont="1" applyBorder="1" applyAlignment="1">
      <alignment horizontal="center"/>
    </xf>
    <xf numFmtId="2" fontId="10" fillId="0" borderId="6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0" borderId="10" xfId="0" applyFont="1" applyBorder="1" applyAlignment="1">
      <alignment horizontal="left"/>
    </xf>
    <xf numFmtId="0" fontId="11" fillId="0" borderId="10" xfId="0" applyFont="1" applyBorder="1"/>
    <xf numFmtId="0" fontId="4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8" fillId="2" borderId="6" xfId="0" applyFont="1" applyFill="1" applyBorder="1"/>
    <xf numFmtId="0" fontId="8" fillId="2" borderId="5" xfId="0" applyFont="1" applyFill="1" applyBorder="1"/>
    <xf numFmtId="0" fontId="8" fillId="2" borderId="11" xfId="0" applyFont="1" applyFill="1" applyBorder="1"/>
    <xf numFmtId="165" fontId="8" fillId="2" borderId="6" xfId="1" applyNumberFormat="1" applyFont="1" applyFill="1" applyBorder="1"/>
    <xf numFmtId="166" fontId="8" fillId="2" borderId="6" xfId="0" applyNumberFormat="1" applyFont="1" applyFill="1" applyBorder="1"/>
    <xf numFmtId="0" fontId="0" fillId="4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4" fillId="0" borderId="6" xfId="0" applyFont="1" applyBorder="1"/>
    <xf numFmtId="0" fontId="14" fillId="0" borderId="6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0" xfId="0" applyFont="1" applyBorder="1" applyAlignment="1">
      <alignment horizontal="left"/>
    </xf>
    <xf numFmtId="0" fontId="14" fillId="0" borderId="5" xfId="0" applyFont="1" applyBorder="1"/>
    <xf numFmtId="43" fontId="14" fillId="0" borderId="6" xfId="0" applyNumberFormat="1" applyFont="1" applyBorder="1"/>
    <xf numFmtId="2" fontId="14" fillId="0" borderId="6" xfId="0" applyNumberFormat="1" applyFont="1" applyBorder="1"/>
    <xf numFmtId="1" fontId="14" fillId="0" borderId="6" xfId="0" applyNumberFormat="1" applyFont="1" applyBorder="1"/>
    <xf numFmtId="41" fontId="14" fillId="0" borderId="6" xfId="2" applyFont="1" applyBorder="1"/>
    <xf numFmtId="0" fontId="15" fillId="0" borderId="6" xfId="0" applyFont="1" applyBorder="1"/>
    <xf numFmtId="43" fontId="15" fillId="0" borderId="6" xfId="0" applyNumberFormat="1" applyFont="1" applyBorder="1"/>
    <xf numFmtId="0" fontId="14" fillId="0" borderId="10" xfId="0" applyFont="1" applyBorder="1"/>
    <xf numFmtId="41" fontId="14" fillId="0" borderId="6" xfId="0" applyNumberFormat="1" applyFont="1" applyBorder="1"/>
    <xf numFmtId="0" fontId="8" fillId="4" borderId="6" xfId="0" applyFont="1" applyFill="1" applyBorder="1"/>
    <xf numFmtId="166" fontId="0" fillId="0" borderId="0" xfId="0" applyNumberFormat="1"/>
    <xf numFmtId="1" fontId="0" fillId="0" borderId="0" xfId="0" applyNumberFormat="1"/>
    <xf numFmtId="0" fontId="16" fillId="0" borderId="0" xfId="0" applyFont="1"/>
    <xf numFmtId="166" fontId="16" fillId="0" borderId="0" xfId="0" applyNumberFormat="1" applyFont="1"/>
    <xf numFmtId="0" fontId="3" fillId="0" borderId="0" xfId="0" applyFont="1"/>
    <xf numFmtId="166" fontId="3" fillId="0" borderId="0" xfId="0" applyNumberFormat="1" applyFont="1"/>
    <xf numFmtId="0" fontId="7" fillId="0" borderId="0" xfId="0" applyFont="1"/>
    <xf numFmtId="0" fontId="8" fillId="0" borderId="1" xfId="0" applyFont="1" applyBorder="1"/>
    <xf numFmtId="166" fontId="17" fillId="0" borderId="3" xfId="0" applyNumberFormat="1" applyFont="1" applyBorder="1"/>
    <xf numFmtId="0" fontId="8" fillId="5" borderId="6" xfId="0" applyFont="1" applyFill="1" applyBorder="1"/>
    <xf numFmtId="0" fontId="8" fillId="5" borderId="5" xfId="0" applyFont="1" applyFill="1" applyBorder="1" applyAlignment="1">
      <alignment horizontal="left"/>
    </xf>
    <xf numFmtId="0" fontId="8" fillId="5" borderId="11" xfId="0" applyFont="1" applyFill="1" applyBorder="1"/>
    <xf numFmtId="0" fontId="8" fillId="5" borderId="5" xfId="0" applyFont="1" applyFill="1" applyBorder="1"/>
    <xf numFmtId="0" fontId="19" fillId="0" borderId="0" xfId="0" applyFont="1"/>
    <xf numFmtId="166" fontId="19" fillId="0" borderId="0" xfId="0" applyNumberFormat="1" applyFont="1"/>
    <xf numFmtId="0" fontId="2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EEF-4D5C-AA98-F47C3123B09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EEF-4D5C-AA98-F47C3123B09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EEF-4D5C-AA98-F47C3123B09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EEF-4D5C-AA98-F47C3123B09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EEF-4D5C-AA98-F47C3123B0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perbulan!$AE$54:$AE$58</c:f>
              <c:strCache>
                <c:ptCount val="5"/>
                <c:pt idx="0">
                  <c:v>TH 2017</c:v>
                </c:pt>
                <c:pt idx="1">
                  <c:v>TH 2018</c:v>
                </c:pt>
                <c:pt idx="2">
                  <c:v>TH 2019</c:v>
                </c:pt>
                <c:pt idx="3">
                  <c:v>TH 2020</c:v>
                </c:pt>
                <c:pt idx="4">
                  <c:v>TH 2021</c:v>
                </c:pt>
              </c:strCache>
            </c:strRef>
          </c:cat>
          <c:val>
            <c:numRef>
              <c:f>perbulan!$AF$54:$AF$58</c:f>
              <c:numCache>
                <c:formatCode>General</c:formatCode>
                <c:ptCount val="5"/>
                <c:pt idx="0">
                  <c:v>39.6</c:v>
                </c:pt>
                <c:pt idx="1">
                  <c:v>40.1</c:v>
                </c:pt>
                <c:pt idx="2">
                  <c:v>52.1</c:v>
                </c:pt>
                <c:pt idx="3">
                  <c:v>21.7</c:v>
                </c:pt>
                <c:pt idx="4" formatCode="0.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F-4D5C-AA98-F47C3123B0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061867631"/>
        <c:axId val="1061869295"/>
      </c:barChart>
      <c:catAx>
        <c:axId val="106186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69295"/>
        <c:crosses val="autoZero"/>
        <c:auto val="1"/>
        <c:lblAlgn val="ctr"/>
        <c:lblOffset val="100"/>
        <c:noMultiLvlLbl val="0"/>
      </c:catAx>
      <c:valAx>
        <c:axId val="106186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676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7.407407407407407E-2"/>
          <c:w val="0.9028635170603674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perbulan!$AH$54:$AH$58</c:f>
              <c:strCache>
                <c:ptCount val="5"/>
                <c:pt idx="0">
                  <c:v>TH 2017</c:v>
                </c:pt>
                <c:pt idx="1">
                  <c:v>TH 2018</c:v>
                </c:pt>
                <c:pt idx="2">
                  <c:v>TH 2019</c:v>
                </c:pt>
                <c:pt idx="3">
                  <c:v>TH 2020</c:v>
                </c:pt>
                <c:pt idx="4">
                  <c:v>TH 2021</c:v>
                </c:pt>
              </c:strCache>
            </c:strRef>
          </c:cat>
          <c:val>
            <c:numRef>
              <c:f>perbulan!$AI$54:$AI$58</c:f>
              <c:numCache>
                <c:formatCode>General</c:formatCode>
                <c:ptCount val="5"/>
                <c:pt idx="0">
                  <c:v>28</c:v>
                </c:pt>
                <c:pt idx="1">
                  <c:v>26</c:v>
                </c:pt>
                <c:pt idx="2">
                  <c:v>37</c:v>
                </c:pt>
                <c:pt idx="3">
                  <c:v>13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C-4652-A3A5-4498CC9E0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061864719"/>
        <c:axId val="1061869711"/>
      </c:barChart>
      <c:catAx>
        <c:axId val="106186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69711"/>
        <c:crosses val="autoZero"/>
        <c:auto val="1"/>
        <c:lblAlgn val="ctr"/>
        <c:lblOffset val="100"/>
        <c:noMultiLvlLbl val="0"/>
      </c:catAx>
      <c:valAx>
        <c:axId val="10618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647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3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FE-416B-8F99-3EB74A3935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perbulan!$AM$4:$AM$37</c:f>
              <c:strCache>
                <c:ptCount val="34"/>
                <c:pt idx="0">
                  <c:v>Humbahas</c:v>
                </c:pt>
                <c:pt idx="1">
                  <c:v>Serdang Bedagai</c:v>
                </c:pt>
                <c:pt idx="2">
                  <c:v>Labuhan Batu Selatan</c:v>
                </c:pt>
                <c:pt idx="3">
                  <c:v>Nias Utara</c:v>
                </c:pt>
                <c:pt idx="4">
                  <c:v>Nias Selatan</c:v>
                </c:pt>
                <c:pt idx="5">
                  <c:v>Tapanuli Selatan</c:v>
                </c:pt>
                <c:pt idx="6">
                  <c:v>Nias Barat</c:v>
                </c:pt>
                <c:pt idx="7">
                  <c:v>Mandailing Natal</c:v>
                </c:pt>
                <c:pt idx="8">
                  <c:v>Padang Sidempuan</c:v>
                </c:pt>
                <c:pt idx="9">
                  <c:v>Tapanuli Utara</c:v>
                </c:pt>
                <c:pt idx="10">
                  <c:v>Padang Lawas Utara</c:v>
                </c:pt>
                <c:pt idx="11">
                  <c:v>Dairi</c:v>
                </c:pt>
                <c:pt idx="12">
                  <c:v>Pak-Pak Bharat</c:v>
                </c:pt>
                <c:pt idx="13">
                  <c:v>Karo</c:v>
                </c:pt>
                <c:pt idx="14">
                  <c:v>Nias</c:v>
                </c:pt>
                <c:pt idx="15">
                  <c:v>Samosir</c:v>
                </c:pt>
                <c:pt idx="16">
                  <c:v>Tapanuli Tengah</c:v>
                </c:pt>
                <c:pt idx="17">
                  <c:v>Labuhan Batu Utara</c:v>
                </c:pt>
                <c:pt idx="18">
                  <c:v>Toba</c:v>
                </c:pt>
                <c:pt idx="19">
                  <c:v>Sibolga</c:v>
                </c:pt>
                <c:pt idx="20">
                  <c:v>Asahan</c:v>
                </c:pt>
                <c:pt idx="21">
                  <c:v>Tanjung Balai</c:v>
                </c:pt>
                <c:pt idx="22">
                  <c:v>Batubara</c:v>
                </c:pt>
                <c:pt idx="23">
                  <c:v>Tebing Tinggi</c:v>
                </c:pt>
                <c:pt idx="24">
                  <c:v>Binjai</c:v>
                </c:pt>
                <c:pt idx="25">
                  <c:v>Padang Lawas</c:v>
                </c:pt>
                <c:pt idx="26">
                  <c:v>Pematang Siantar</c:v>
                </c:pt>
                <c:pt idx="27">
                  <c:v>Gunungsitoli</c:v>
                </c:pt>
                <c:pt idx="28">
                  <c:v>Labuhan Batu</c:v>
                </c:pt>
                <c:pt idx="29">
                  <c:v>Simalungun</c:v>
                </c:pt>
                <c:pt idx="30">
                  <c:v>Langkat</c:v>
                </c:pt>
                <c:pt idx="31">
                  <c:v>Medan</c:v>
                </c:pt>
                <c:pt idx="32">
                  <c:v>Deli Serdang</c:v>
                </c:pt>
                <c:pt idx="33">
                  <c:v>Prov SU</c:v>
                </c:pt>
              </c:strCache>
            </c:strRef>
          </c:cat>
          <c:val>
            <c:numRef>
              <c:f>perbulan!$AN$4:$AN$37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21</c:v>
                </c:pt>
                <c:pt idx="16">
                  <c:v>24</c:v>
                </c:pt>
                <c:pt idx="17">
                  <c:v>30</c:v>
                </c:pt>
                <c:pt idx="18">
                  <c:v>41</c:v>
                </c:pt>
                <c:pt idx="19">
                  <c:v>41</c:v>
                </c:pt>
                <c:pt idx="20">
                  <c:v>55</c:v>
                </c:pt>
                <c:pt idx="21">
                  <c:v>69</c:v>
                </c:pt>
                <c:pt idx="22">
                  <c:v>71</c:v>
                </c:pt>
                <c:pt idx="23">
                  <c:v>87</c:v>
                </c:pt>
                <c:pt idx="24">
                  <c:v>88</c:v>
                </c:pt>
                <c:pt idx="25">
                  <c:v>103</c:v>
                </c:pt>
                <c:pt idx="26">
                  <c:v>104</c:v>
                </c:pt>
                <c:pt idx="27">
                  <c:v>106</c:v>
                </c:pt>
                <c:pt idx="28">
                  <c:v>113</c:v>
                </c:pt>
                <c:pt idx="29">
                  <c:v>177</c:v>
                </c:pt>
                <c:pt idx="30">
                  <c:v>224</c:v>
                </c:pt>
                <c:pt idx="31">
                  <c:v>648</c:v>
                </c:pt>
                <c:pt idx="32">
                  <c:v>803</c:v>
                </c:pt>
                <c:pt idx="33">
                  <c:v>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E-416B-8F99-3EB74A3935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1227826895"/>
        <c:axId val="1227835215"/>
      </c:barChart>
      <c:catAx>
        <c:axId val="12278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35215"/>
        <c:crosses val="autoZero"/>
        <c:auto val="1"/>
        <c:lblAlgn val="ctr"/>
        <c:lblOffset val="100"/>
        <c:noMultiLvlLbl val="0"/>
      </c:catAx>
      <c:valAx>
        <c:axId val="122783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268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perbulan!$C$52</c:f>
              <c:strCache>
                <c:ptCount val="1"/>
                <c:pt idx="0">
                  <c:v>Th 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perbulan!$B$53:$B$86</c:f>
              <c:strCache>
                <c:ptCount val="34"/>
                <c:pt idx="0">
                  <c:v>Gunungsitoli</c:v>
                </c:pt>
                <c:pt idx="1">
                  <c:v>Tebing Tinggi</c:v>
                </c:pt>
                <c:pt idx="2">
                  <c:v>Sibolga</c:v>
                </c:pt>
                <c:pt idx="3">
                  <c:v>Pematang Siantar</c:v>
                </c:pt>
                <c:pt idx="4">
                  <c:v>Tanjung Balai</c:v>
                </c:pt>
                <c:pt idx="5">
                  <c:v>Padang Lawas</c:v>
                </c:pt>
                <c:pt idx="6">
                  <c:v>Deli Serdang</c:v>
                </c:pt>
                <c:pt idx="7">
                  <c:v>Binjai</c:v>
                </c:pt>
                <c:pt idx="8">
                  <c:v>Pak-Pak Bharat</c:v>
                </c:pt>
                <c:pt idx="9">
                  <c:v>Medan</c:v>
                </c:pt>
                <c:pt idx="10">
                  <c:v>Labuhan Batu</c:v>
                </c:pt>
                <c:pt idx="11">
                  <c:v>Toba</c:v>
                </c:pt>
                <c:pt idx="12">
                  <c:v>Langkat</c:v>
                </c:pt>
                <c:pt idx="13">
                  <c:v>Simalungun</c:v>
                </c:pt>
                <c:pt idx="14">
                  <c:v>Batubara</c:v>
                </c:pt>
                <c:pt idx="15">
                  <c:v>Samosir</c:v>
                </c:pt>
                <c:pt idx="16">
                  <c:v>Nias</c:v>
                </c:pt>
                <c:pt idx="17">
                  <c:v>Labuhan Batu Utara</c:v>
                </c:pt>
                <c:pt idx="18">
                  <c:v>Asahan</c:v>
                </c:pt>
                <c:pt idx="19">
                  <c:v>Tapanuli Tengah</c:v>
                </c:pt>
                <c:pt idx="20">
                  <c:v>Nias Barat</c:v>
                </c:pt>
                <c:pt idx="21">
                  <c:v>Padang Sidempuan</c:v>
                </c:pt>
                <c:pt idx="22">
                  <c:v>Padang Lawas Utara</c:v>
                </c:pt>
                <c:pt idx="23">
                  <c:v>Tapanuli Utara</c:v>
                </c:pt>
                <c:pt idx="24">
                  <c:v>Karo</c:v>
                </c:pt>
                <c:pt idx="25">
                  <c:v>Dairi</c:v>
                </c:pt>
                <c:pt idx="26">
                  <c:v>Nias Utara</c:v>
                </c:pt>
                <c:pt idx="27">
                  <c:v>Tapanuli Selatan</c:v>
                </c:pt>
                <c:pt idx="28">
                  <c:v>Mandailing Natal</c:v>
                </c:pt>
                <c:pt idx="29">
                  <c:v>Nias Selatan</c:v>
                </c:pt>
                <c:pt idx="30">
                  <c:v>Labuhan Batu Selatan</c:v>
                </c:pt>
                <c:pt idx="31">
                  <c:v>Humbahas</c:v>
                </c:pt>
                <c:pt idx="32">
                  <c:v>Serdang Bedagai</c:v>
                </c:pt>
                <c:pt idx="33">
                  <c:v>Prov</c:v>
                </c:pt>
              </c:strCache>
            </c:strRef>
          </c:cat>
          <c:val>
            <c:numRef>
              <c:f>perbulan!$C$53:$C$86</c:f>
              <c:numCache>
                <c:formatCode>0</c:formatCode>
                <c:ptCount val="34"/>
                <c:pt idx="0">
                  <c:v>74.424613483493175</c:v>
                </c:pt>
                <c:pt idx="1">
                  <c:v>52.919064244960524</c:v>
                </c:pt>
                <c:pt idx="2">
                  <c:v>46.789765594686507</c:v>
                </c:pt>
                <c:pt idx="3">
                  <c:v>40.73367617510781</c:v>
                </c:pt>
                <c:pt idx="4">
                  <c:v>40</c:v>
                </c:pt>
                <c:pt idx="5">
                  <c:v>36.623654614047126</c:v>
                </c:pt>
                <c:pt idx="6">
                  <c:v>36.571330718232701</c:v>
                </c:pt>
                <c:pt idx="7">
                  <c:v>31.815240223140524</c:v>
                </c:pt>
                <c:pt idx="8">
                  <c:v>28.609379789516705</c:v>
                </c:pt>
                <c:pt idx="9">
                  <c:v>28.42237402265193</c:v>
                </c:pt>
                <c:pt idx="10">
                  <c:v>22.866254669370147</c:v>
                </c:pt>
                <c:pt idx="11">
                  <c:v>22.317540498171052</c:v>
                </c:pt>
                <c:pt idx="12">
                  <c:v>21.501763816563077</c:v>
                </c:pt>
                <c:pt idx="13">
                  <c:v>20.393537668131469</c:v>
                </c:pt>
                <c:pt idx="14">
                  <c:v>17.047105233461306</c:v>
                </c:pt>
                <c:pt idx="15">
                  <c:v>16.64</c:v>
                </c:pt>
                <c:pt idx="16">
                  <c:v>10.466162895359304</c:v>
                </c:pt>
                <c:pt idx="17">
                  <c:v>8.2459265123029226</c:v>
                </c:pt>
                <c:pt idx="18">
                  <c:v>7.5363629512397319</c:v>
                </c:pt>
                <c:pt idx="19">
                  <c:v>6.3716757772780737</c:v>
                </c:pt>
                <c:pt idx="20">
                  <c:v>6.0861309248484554</c:v>
                </c:pt>
                <c:pt idx="21">
                  <c:v>4.958819260054006</c:v>
                </c:pt>
                <c:pt idx="22">
                  <c:v>4.4002302787179195</c:v>
                </c:pt>
                <c:pt idx="23">
                  <c:v>3.6449307297482676</c:v>
                </c:pt>
                <c:pt idx="24">
                  <c:v>3.6068270021496684</c:v>
                </c:pt>
                <c:pt idx="25">
                  <c:v>4.22</c:v>
                </c:pt>
                <c:pt idx="26">
                  <c:v>2.1744330165909238</c:v>
                </c:pt>
                <c:pt idx="27">
                  <c:v>1.4187868662899787</c:v>
                </c:pt>
                <c:pt idx="28">
                  <c:v>1.3414206091390986</c:v>
                </c:pt>
                <c:pt idx="29">
                  <c:v>0.62519146488612143</c:v>
                </c:pt>
                <c:pt idx="30">
                  <c:v>0.59</c:v>
                </c:pt>
                <c:pt idx="31">
                  <c:v>0</c:v>
                </c:pt>
                <c:pt idx="32">
                  <c:v>0</c:v>
                </c:pt>
                <c:pt idx="33">
                  <c:v>19.893495293990085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D-492B-B7BB-93926867777C}"/>
            </c:ext>
          </c:extLst>
        </c:ser>
        <c:ser>
          <c:idx val="1"/>
          <c:order val="1"/>
          <c:tx>
            <c:strRef>
              <c:f>perbulan!$D$52</c:f>
              <c:strCache>
                <c:ptCount val="1"/>
                <c:pt idx="0">
                  <c:v>Indikator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perbulan!$B$53:$B$86</c:f>
              <c:strCache>
                <c:ptCount val="34"/>
                <c:pt idx="0">
                  <c:v>Gunungsitoli</c:v>
                </c:pt>
                <c:pt idx="1">
                  <c:v>Tebing Tinggi</c:v>
                </c:pt>
                <c:pt idx="2">
                  <c:v>Sibolga</c:v>
                </c:pt>
                <c:pt idx="3">
                  <c:v>Pematang Siantar</c:v>
                </c:pt>
                <c:pt idx="4">
                  <c:v>Tanjung Balai</c:v>
                </c:pt>
                <c:pt idx="5">
                  <c:v>Padang Lawas</c:v>
                </c:pt>
                <c:pt idx="6">
                  <c:v>Deli Serdang</c:v>
                </c:pt>
                <c:pt idx="7">
                  <c:v>Binjai</c:v>
                </c:pt>
                <c:pt idx="8">
                  <c:v>Pak-Pak Bharat</c:v>
                </c:pt>
                <c:pt idx="9">
                  <c:v>Medan</c:v>
                </c:pt>
                <c:pt idx="10">
                  <c:v>Labuhan Batu</c:v>
                </c:pt>
                <c:pt idx="11">
                  <c:v>Toba</c:v>
                </c:pt>
                <c:pt idx="12">
                  <c:v>Langkat</c:v>
                </c:pt>
                <c:pt idx="13">
                  <c:v>Simalungun</c:v>
                </c:pt>
                <c:pt idx="14">
                  <c:v>Batubara</c:v>
                </c:pt>
                <c:pt idx="15">
                  <c:v>Samosir</c:v>
                </c:pt>
                <c:pt idx="16">
                  <c:v>Nias</c:v>
                </c:pt>
                <c:pt idx="17">
                  <c:v>Labuhan Batu Utara</c:v>
                </c:pt>
                <c:pt idx="18">
                  <c:v>Asahan</c:v>
                </c:pt>
                <c:pt idx="19">
                  <c:v>Tapanuli Tengah</c:v>
                </c:pt>
                <c:pt idx="20">
                  <c:v>Nias Barat</c:v>
                </c:pt>
                <c:pt idx="21">
                  <c:v>Padang Sidempuan</c:v>
                </c:pt>
                <c:pt idx="22">
                  <c:v>Padang Lawas Utara</c:v>
                </c:pt>
                <c:pt idx="23">
                  <c:v>Tapanuli Utara</c:v>
                </c:pt>
                <c:pt idx="24">
                  <c:v>Karo</c:v>
                </c:pt>
                <c:pt idx="25">
                  <c:v>Dairi</c:v>
                </c:pt>
                <c:pt idx="26">
                  <c:v>Nias Utara</c:v>
                </c:pt>
                <c:pt idx="27">
                  <c:v>Tapanuli Selatan</c:v>
                </c:pt>
                <c:pt idx="28">
                  <c:v>Mandailing Natal</c:v>
                </c:pt>
                <c:pt idx="29">
                  <c:v>Nias Selatan</c:v>
                </c:pt>
                <c:pt idx="30">
                  <c:v>Labuhan Batu Selatan</c:v>
                </c:pt>
                <c:pt idx="31">
                  <c:v>Humbahas</c:v>
                </c:pt>
                <c:pt idx="32">
                  <c:v>Serdang Bedagai</c:v>
                </c:pt>
                <c:pt idx="33">
                  <c:v>Prov</c:v>
                </c:pt>
              </c:strCache>
            </c:strRef>
          </c:cat>
          <c:val>
            <c:numRef>
              <c:f>perbulan!$D$53:$D$86</c:f>
              <c:numCache>
                <c:formatCode>General</c:formatCode>
                <c:ptCount val="34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D-492B-B7BB-939268677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081343"/>
        <c:axId val="1093072607"/>
      </c:lineChart>
      <c:catAx>
        <c:axId val="109308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72607"/>
        <c:crosses val="autoZero"/>
        <c:auto val="1"/>
        <c:lblAlgn val="ctr"/>
        <c:lblOffset val="100"/>
        <c:noMultiLvlLbl val="0"/>
      </c:catAx>
      <c:valAx>
        <c:axId val="10930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8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52</xdr:row>
      <xdr:rowOff>146050</xdr:rowOff>
    </xdr:from>
    <xdr:to>
      <xdr:col>29</xdr:col>
      <xdr:colOff>466725</xdr:colOff>
      <xdr:row>70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149225</xdr:colOff>
      <xdr:row>58</xdr:row>
      <xdr:rowOff>31750</xdr:rowOff>
    </xdr:from>
    <xdr:to>
      <xdr:col>37</xdr:col>
      <xdr:colOff>212725</xdr:colOff>
      <xdr:row>75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215900</xdr:colOff>
      <xdr:row>20</xdr:row>
      <xdr:rowOff>114300</xdr:rowOff>
    </xdr:from>
    <xdr:to>
      <xdr:col>46</xdr:col>
      <xdr:colOff>174625</xdr:colOff>
      <xdr:row>63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200025</xdr:colOff>
      <xdr:row>53</xdr:row>
      <xdr:rowOff>107950</xdr:rowOff>
    </xdr:from>
    <xdr:to>
      <xdr:col>29</xdr:col>
      <xdr:colOff>34925</xdr:colOff>
      <xdr:row>70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3"/>
  <sheetViews>
    <sheetView showGridLines="0" topLeftCell="F1" zoomScaleNormal="100" workbookViewId="0">
      <pane ySplit="10" topLeftCell="A46" activePane="bottomLeft" state="frozen"/>
      <selection pane="bottomLeft" activeCell="AE47" sqref="AE47:AE53"/>
    </sheetView>
  </sheetViews>
  <sheetFormatPr defaultRowHeight="12.5" x14ac:dyDescent="0.25"/>
  <cols>
    <col min="1" max="1" width="4" customWidth="1"/>
    <col min="2" max="2" width="3.1796875" customWidth="1"/>
    <col min="3" max="3" width="1.26953125" customWidth="1"/>
    <col min="4" max="4" width="19.453125" customWidth="1"/>
    <col min="5" max="5" width="4.7265625" customWidth="1"/>
    <col min="6" max="6" width="4" customWidth="1"/>
    <col min="7" max="7" width="3.81640625" customWidth="1"/>
    <col min="8" max="8" width="4" customWidth="1"/>
    <col min="9" max="10" width="4.453125" customWidth="1"/>
    <col min="11" max="11" width="5.453125" customWidth="1"/>
    <col min="12" max="12" width="4.453125" customWidth="1"/>
    <col min="13" max="13" width="4.7265625" customWidth="1"/>
    <col min="14" max="14" width="4.54296875" customWidth="1"/>
    <col min="15" max="16" width="4.81640625" customWidth="1"/>
    <col min="17" max="17" width="4.54296875" customWidth="1"/>
    <col min="18" max="18" width="4.453125" customWidth="1"/>
    <col min="19" max="19" width="4.7265625" customWidth="1"/>
    <col min="20" max="20" width="4.54296875" customWidth="1"/>
    <col min="21" max="21" width="3.81640625" customWidth="1"/>
    <col min="22" max="22" width="3.7265625" customWidth="1"/>
    <col min="23" max="23" width="3.81640625" customWidth="1"/>
    <col min="24" max="24" width="4.7265625" customWidth="1"/>
    <col min="25" max="25" width="5.1796875" customWidth="1"/>
    <col min="26" max="26" width="5" customWidth="1"/>
    <col min="27" max="27" width="5.1796875" customWidth="1"/>
    <col min="28" max="28" width="5.81640625" customWidth="1"/>
    <col min="29" max="29" width="5" customWidth="1"/>
    <col min="30" max="30" width="5.453125" customWidth="1"/>
    <col min="31" max="32" width="7.453125" customWidth="1"/>
    <col min="33" max="33" width="8.7265625" customWidth="1"/>
    <col min="34" max="34" width="10.26953125" customWidth="1"/>
  </cols>
  <sheetData>
    <row r="1" spans="1:35" ht="15.75" customHeight="1" x14ac:dyDescent="0.4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</row>
    <row r="2" spans="1:35" ht="18" x14ac:dyDescent="0.4">
      <c r="A2" s="108" t="s">
        <v>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</row>
    <row r="3" spans="1:35" ht="18" x14ac:dyDescent="0.4">
      <c r="A3" s="108" t="s">
        <v>79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</row>
    <row r="4" spans="1:35" x14ac:dyDescent="0.25">
      <c r="E4" s="1"/>
      <c r="J4" s="109"/>
      <c r="K4" s="109"/>
    </row>
    <row r="5" spans="1:35" x14ac:dyDescent="0.25">
      <c r="B5" t="s">
        <v>2</v>
      </c>
      <c r="E5" s="1" t="s">
        <v>3</v>
      </c>
      <c r="F5" t="s">
        <v>4</v>
      </c>
      <c r="I5" s="1"/>
      <c r="J5" s="2"/>
      <c r="K5" s="3"/>
    </row>
    <row r="7" spans="1:35" ht="15.5" x14ac:dyDescent="0.35">
      <c r="A7" s="110" t="s">
        <v>5</v>
      </c>
      <c r="B7" s="112" t="s">
        <v>6</v>
      </c>
      <c r="C7" s="113"/>
      <c r="D7" s="114"/>
      <c r="E7" s="118" t="s">
        <v>7</v>
      </c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2" t="s">
        <v>8</v>
      </c>
      <c r="Z7" s="113"/>
      <c r="AA7" s="113"/>
      <c r="AB7" s="114"/>
      <c r="AC7" s="123" t="s">
        <v>9</v>
      </c>
      <c r="AD7" s="123"/>
      <c r="AE7" s="123"/>
      <c r="AF7" s="123"/>
      <c r="AG7" s="123"/>
      <c r="AH7" s="123"/>
    </row>
    <row r="8" spans="1:35" ht="15.5" x14ac:dyDescent="0.35">
      <c r="A8" s="111"/>
      <c r="B8" s="115"/>
      <c r="C8" s="116"/>
      <c r="D8" s="117"/>
      <c r="E8" s="118" t="s">
        <v>10</v>
      </c>
      <c r="F8" s="119"/>
      <c r="G8" s="119"/>
      <c r="H8" s="119"/>
      <c r="I8" s="119" t="s">
        <v>11</v>
      </c>
      <c r="J8" s="119"/>
      <c r="K8" s="119"/>
      <c r="L8" s="119"/>
      <c r="M8" s="124" t="s">
        <v>12</v>
      </c>
      <c r="N8" s="125"/>
      <c r="O8" s="125"/>
      <c r="P8" s="118"/>
      <c r="Q8" s="119" t="s">
        <v>13</v>
      </c>
      <c r="R8" s="119"/>
      <c r="S8" s="119"/>
      <c r="T8" s="119"/>
      <c r="U8" s="119" t="s">
        <v>14</v>
      </c>
      <c r="V8" s="119"/>
      <c r="W8" s="119"/>
      <c r="X8" s="119"/>
      <c r="Y8" s="120"/>
      <c r="Z8" s="121"/>
      <c r="AA8" s="121"/>
      <c r="AB8" s="122"/>
      <c r="AC8" s="123"/>
      <c r="AD8" s="123"/>
      <c r="AE8" s="123"/>
      <c r="AF8" s="123"/>
      <c r="AG8" s="123"/>
      <c r="AH8" s="123"/>
    </row>
    <row r="9" spans="1:35" ht="15.5" x14ac:dyDescent="0.35">
      <c r="A9" s="111"/>
      <c r="B9" s="115"/>
      <c r="C9" s="116"/>
      <c r="D9" s="117"/>
      <c r="E9" s="118" t="s">
        <v>15</v>
      </c>
      <c r="F9" s="119"/>
      <c r="G9" s="119" t="s">
        <v>16</v>
      </c>
      <c r="H9" s="119"/>
      <c r="I9" s="119" t="s">
        <v>15</v>
      </c>
      <c r="J9" s="119"/>
      <c r="K9" s="119" t="s">
        <v>16</v>
      </c>
      <c r="L9" s="119"/>
      <c r="M9" s="124" t="s">
        <v>15</v>
      </c>
      <c r="N9" s="118"/>
      <c r="O9" s="124" t="s">
        <v>16</v>
      </c>
      <c r="P9" s="118"/>
      <c r="Q9" s="119" t="s">
        <v>15</v>
      </c>
      <c r="R9" s="119"/>
      <c r="S9" s="119" t="s">
        <v>16</v>
      </c>
      <c r="T9" s="119"/>
      <c r="U9" s="119" t="s">
        <v>15</v>
      </c>
      <c r="V9" s="119"/>
      <c r="W9" s="119" t="s">
        <v>16</v>
      </c>
      <c r="X9" s="119"/>
      <c r="Y9" s="119" t="s">
        <v>15</v>
      </c>
      <c r="Z9" s="119"/>
      <c r="AA9" s="119" t="s">
        <v>16</v>
      </c>
      <c r="AB9" s="124"/>
      <c r="AC9" s="123" t="s">
        <v>17</v>
      </c>
      <c r="AD9" s="123" t="s">
        <v>18</v>
      </c>
      <c r="AE9" s="123" t="s">
        <v>19</v>
      </c>
      <c r="AF9" s="22" t="s">
        <v>20</v>
      </c>
      <c r="AG9" s="23" t="s">
        <v>21</v>
      </c>
      <c r="AH9" s="24" t="s">
        <v>22</v>
      </c>
    </row>
    <row r="10" spans="1:35" ht="15.5" x14ac:dyDescent="0.35">
      <c r="A10" s="111"/>
      <c r="B10" s="115"/>
      <c r="C10" s="116"/>
      <c r="D10" s="117"/>
      <c r="E10" s="25" t="s">
        <v>17</v>
      </c>
      <c r="F10" s="26" t="s">
        <v>18</v>
      </c>
      <c r="G10" s="26" t="s">
        <v>17</v>
      </c>
      <c r="H10" s="26" t="s">
        <v>18</v>
      </c>
      <c r="I10" s="26" t="s">
        <v>17</v>
      </c>
      <c r="J10" s="26" t="s">
        <v>18</v>
      </c>
      <c r="K10" s="26" t="s">
        <v>17</v>
      </c>
      <c r="L10" s="26" t="s">
        <v>18</v>
      </c>
      <c r="M10" s="26" t="s">
        <v>17</v>
      </c>
      <c r="N10" s="26" t="s">
        <v>18</v>
      </c>
      <c r="O10" s="26" t="s">
        <v>17</v>
      </c>
      <c r="P10" s="26" t="s">
        <v>18</v>
      </c>
      <c r="Q10" s="26" t="s">
        <v>17</v>
      </c>
      <c r="R10" s="26" t="s">
        <v>18</v>
      </c>
      <c r="S10" s="26" t="s">
        <v>17</v>
      </c>
      <c r="T10" s="26" t="s">
        <v>18</v>
      </c>
      <c r="U10" s="26" t="s">
        <v>17</v>
      </c>
      <c r="V10" s="26" t="s">
        <v>18</v>
      </c>
      <c r="W10" s="26" t="s">
        <v>17</v>
      </c>
      <c r="X10" s="26" t="s">
        <v>18</v>
      </c>
      <c r="Y10" s="26" t="s">
        <v>17</v>
      </c>
      <c r="Z10" s="26" t="s">
        <v>18</v>
      </c>
      <c r="AA10" s="26" t="s">
        <v>17</v>
      </c>
      <c r="AB10" s="27" t="s">
        <v>18</v>
      </c>
      <c r="AC10" s="123"/>
      <c r="AD10" s="123"/>
      <c r="AE10" s="123"/>
      <c r="AF10" s="28" t="s">
        <v>23</v>
      </c>
      <c r="AG10" s="29" t="s">
        <v>24</v>
      </c>
      <c r="AH10" s="29" t="s">
        <v>25</v>
      </c>
    </row>
    <row r="11" spans="1:35" ht="15.5" x14ac:dyDescent="0.35">
      <c r="A11" s="30">
        <v>1</v>
      </c>
      <c r="B11" s="31" t="s">
        <v>26</v>
      </c>
      <c r="C11" s="32"/>
      <c r="D11" s="33"/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4</v>
      </c>
      <c r="L11" s="30">
        <v>0</v>
      </c>
      <c r="M11" s="30">
        <v>6</v>
      </c>
      <c r="N11" s="30">
        <v>0</v>
      </c>
      <c r="O11" s="30">
        <v>4</v>
      </c>
      <c r="P11" s="30">
        <v>0</v>
      </c>
      <c r="Q11" s="30">
        <v>9</v>
      </c>
      <c r="R11" s="30">
        <v>0</v>
      </c>
      <c r="S11" s="30">
        <v>5</v>
      </c>
      <c r="T11" s="30">
        <v>0</v>
      </c>
      <c r="U11" s="30">
        <v>0</v>
      </c>
      <c r="V11" s="30">
        <v>0</v>
      </c>
      <c r="W11" s="30">
        <v>3</v>
      </c>
      <c r="X11" s="30">
        <v>0</v>
      </c>
      <c r="Y11" s="30">
        <f>E11+I11+M11+Q11+U11</f>
        <v>15</v>
      </c>
      <c r="Z11" s="30">
        <f>F11+J11+N11+R11+V11</f>
        <v>0</v>
      </c>
      <c r="AA11" s="30">
        <f>G11+K11+O11+S11+W11</f>
        <v>16</v>
      </c>
      <c r="AB11" s="30">
        <f>H11+L11+P11+T11+X11</f>
        <v>0</v>
      </c>
      <c r="AC11" s="30">
        <f>Y11+AA11</f>
        <v>31</v>
      </c>
      <c r="AD11" s="30">
        <f>Z11+AB11</f>
        <v>0</v>
      </c>
      <c r="AE11" s="30"/>
      <c r="AF11" s="34"/>
      <c r="AG11" s="34"/>
      <c r="AH11" s="30"/>
      <c r="AI11" s="1"/>
    </row>
    <row r="12" spans="1:35" ht="15.5" x14ac:dyDescent="0.35">
      <c r="A12" s="30">
        <v>2</v>
      </c>
      <c r="B12" s="31" t="s">
        <v>27</v>
      </c>
      <c r="C12" s="32"/>
      <c r="D12" s="33"/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1</v>
      </c>
      <c r="N12" s="30">
        <v>0</v>
      </c>
      <c r="O12" s="30">
        <v>1</v>
      </c>
      <c r="P12" s="30">
        <v>0</v>
      </c>
      <c r="Q12" s="30">
        <v>0</v>
      </c>
      <c r="R12" s="30">
        <v>0</v>
      </c>
      <c r="S12" s="30">
        <v>1</v>
      </c>
      <c r="T12" s="30">
        <v>0</v>
      </c>
      <c r="U12" s="30">
        <v>1</v>
      </c>
      <c r="V12" s="30">
        <v>1</v>
      </c>
      <c r="W12" s="30">
        <v>0</v>
      </c>
      <c r="X12" s="30">
        <v>0</v>
      </c>
      <c r="Y12" s="30">
        <f t="shared" ref="Y12:AB43" si="0">E12+I12+M12+Q12+U12</f>
        <v>2</v>
      </c>
      <c r="Z12" s="30">
        <f t="shared" si="0"/>
        <v>1</v>
      </c>
      <c r="AA12" s="30">
        <f t="shared" si="0"/>
        <v>2</v>
      </c>
      <c r="AB12" s="30">
        <f t="shared" si="0"/>
        <v>0</v>
      </c>
      <c r="AC12" s="30">
        <f t="shared" ref="AC12:AD43" si="1">Y12+AA12</f>
        <v>4</v>
      </c>
      <c r="AD12" s="30">
        <f t="shared" si="1"/>
        <v>1</v>
      </c>
      <c r="AE12" s="30"/>
      <c r="AF12" s="34"/>
      <c r="AG12" s="34"/>
      <c r="AH12" s="30"/>
    </row>
    <row r="13" spans="1:35" ht="15.5" x14ac:dyDescent="0.35">
      <c r="A13" s="30">
        <v>3</v>
      </c>
      <c r="B13" s="31" t="s">
        <v>28</v>
      </c>
      <c r="C13" s="32"/>
      <c r="D13" s="33"/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2</v>
      </c>
      <c r="N13" s="30">
        <v>0</v>
      </c>
      <c r="O13" s="30">
        <v>1</v>
      </c>
      <c r="P13" s="30">
        <v>0</v>
      </c>
      <c r="Q13" s="30">
        <v>1</v>
      </c>
      <c r="R13" s="30">
        <v>0</v>
      </c>
      <c r="S13" s="30">
        <v>1</v>
      </c>
      <c r="T13" s="30">
        <v>0</v>
      </c>
      <c r="U13" s="30">
        <v>1</v>
      </c>
      <c r="V13" s="30">
        <v>0</v>
      </c>
      <c r="W13" s="30">
        <v>0</v>
      </c>
      <c r="X13" s="30">
        <v>0</v>
      </c>
      <c r="Y13" s="30">
        <f t="shared" si="0"/>
        <v>4</v>
      </c>
      <c r="Z13" s="30">
        <f t="shared" si="0"/>
        <v>0</v>
      </c>
      <c r="AA13" s="30">
        <f t="shared" si="0"/>
        <v>2</v>
      </c>
      <c r="AB13" s="30">
        <f t="shared" si="0"/>
        <v>0</v>
      </c>
      <c r="AC13" s="30">
        <f t="shared" si="1"/>
        <v>6</v>
      </c>
      <c r="AD13" s="30">
        <f t="shared" si="1"/>
        <v>0</v>
      </c>
      <c r="AE13" s="30"/>
      <c r="AF13" s="34"/>
      <c r="AG13" s="34"/>
      <c r="AH13" s="30"/>
    </row>
    <row r="14" spans="1:35" ht="15.5" x14ac:dyDescent="0.35">
      <c r="A14" s="30">
        <v>4</v>
      </c>
      <c r="B14" s="31" t="s">
        <v>29</v>
      </c>
      <c r="C14" s="32"/>
      <c r="D14" s="33"/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3</v>
      </c>
      <c r="L14" s="30">
        <v>0</v>
      </c>
      <c r="M14" s="30">
        <v>6</v>
      </c>
      <c r="N14" s="30">
        <v>0</v>
      </c>
      <c r="O14" s="30">
        <v>0</v>
      </c>
      <c r="P14" s="30">
        <v>0</v>
      </c>
      <c r="Q14" s="30">
        <v>1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f t="shared" si="0"/>
        <v>7</v>
      </c>
      <c r="Z14" s="30">
        <f t="shared" si="0"/>
        <v>0</v>
      </c>
      <c r="AA14" s="30">
        <f t="shared" si="0"/>
        <v>3</v>
      </c>
      <c r="AB14" s="30">
        <f t="shared" si="0"/>
        <v>0</v>
      </c>
      <c r="AC14" s="30">
        <f t="shared" si="1"/>
        <v>10</v>
      </c>
      <c r="AD14" s="30">
        <f t="shared" si="1"/>
        <v>0</v>
      </c>
      <c r="AE14" s="30"/>
      <c r="AF14" s="34"/>
      <c r="AG14" s="34"/>
      <c r="AH14" s="35"/>
    </row>
    <row r="15" spans="1:35" ht="15.5" x14ac:dyDescent="0.35">
      <c r="A15" s="30">
        <v>5</v>
      </c>
      <c r="B15" s="31" t="s">
        <v>30</v>
      </c>
      <c r="C15" s="32"/>
      <c r="D15" s="33"/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1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f t="shared" si="0"/>
        <v>0</v>
      </c>
      <c r="Z15" s="30">
        <f t="shared" si="0"/>
        <v>0</v>
      </c>
      <c r="AA15" s="30">
        <f t="shared" si="0"/>
        <v>1</v>
      </c>
      <c r="AB15" s="30">
        <f t="shared" si="0"/>
        <v>0</v>
      </c>
      <c r="AC15" s="30">
        <f t="shared" si="1"/>
        <v>1</v>
      </c>
      <c r="AD15" s="30">
        <f t="shared" si="1"/>
        <v>0</v>
      </c>
      <c r="AE15" s="30"/>
      <c r="AF15" s="34"/>
      <c r="AG15" s="34"/>
      <c r="AH15" s="30"/>
    </row>
    <row r="16" spans="1:35" ht="15.5" x14ac:dyDescent="0.35">
      <c r="A16" s="30">
        <v>6</v>
      </c>
      <c r="B16" s="31" t="s">
        <v>31</v>
      </c>
      <c r="C16" s="32"/>
      <c r="D16" s="33"/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1"/>
        <v>0</v>
      </c>
      <c r="AD16" s="30">
        <f t="shared" si="1"/>
        <v>0</v>
      </c>
      <c r="AE16" s="30"/>
      <c r="AF16" s="34"/>
      <c r="AG16" s="34"/>
      <c r="AH16" s="30"/>
      <c r="AI16" s="1"/>
    </row>
    <row r="17" spans="1:34" ht="15.5" x14ac:dyDescent="0.35">
      <c r="A17" s="30">
        <v>7</v>
      </c>
      <c r="B17" s="31" t="s">
        <v>32</v>
      </c>
      <c r="C17" s="32"/>
      <c r="D17" s="33"/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f t="shared" si="0"/>
        <v>0</v>
      </c>
      <c r="Z17" s="30">
        <f t="shared" si="0"/>
        <v>0</v>
      </c>
      <c r="AA17" s="30">
        <f t="shared" si="0"/>
        <v>0</v>
      </c>
      <c r="AB17" s="30">
        <f t="shared" si="0"/>
        <v>0</v>
      </c>
      <c r="AC17" s="30">
        <f t="shared" si="1"/>
        <v>0</v>
      </c>
      <c r="AD17" s="30">
        <f t="shared" si="1"/>
        <v>0</v>
      </c>
      <c r="AE17" s="30"/>
      <c r="AF17" s="34"/>
      <c r="AG17" s="34"/>
      <c r="AH17" s="30"/>
    </row>
    <row r="18" spans="1:34" ht="15.5" x14ac:dyDescent="0.35">
      <c r="A18" s="30">
        <v>8</v>
      </c>
      <c r="B18" s="31" t="s">
        <v>33</v>
      </c>
      <c r="C18" s="32"/>
      <c r="D18" s="33"/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1</v>
      </c>
      <c r="L18" s="30">
        <v>0</v>
      </c>
      <c r="M18" s="30">
        <v>4</v>
      </c>
      <c r="N18" s="30">
        <v>0</v>
      </c>
      <c r="O18" s="30">
        <v>6</v>
      </c>
      <c r="P18" s="30">
        <v>0</v>
      </c>
      <c r="Q18" s="30">
        <v>12</v>
      </c>
      <c r="R18" s="30">
        <v>0</v>
      </c>
      <c r="S18" s="30">
        <v>13</v>
      </c>
      <c r="T18" s="30">
        <v>0</v>
      </c>
      <c r="U18" s="30">
        <v>4</v>
      </c>
      <c r="V18" s="30">
        <v>0</v>
      </c>
      <c r="W18" s="30">
        <v>3</v>
      </c>
      <c r="X18" s="30">
        <v>0</v>
      </c>
      <c r="Y18" s="30">
        <f t="shared" si="0"/>
        <v>20</v>
      </c>
      <c r="Z18" s="30">
        <f t="shared" si="0"/>
        <v>0</v>
      </c>
      <c r="AA18" s="30">
        <f t="shared" si="0"/>
        <v>23</v>
      </c>
      <c r="AB18" s="30">
        <f t="shared" si="0"/>
        <v>0</v>
      </c>
      <c r="AC18" s="30">
        <f t="shared" si="1"/>
        <v>43</v>
      </c>
      <c r="AD18" s="30">
        <f t="shared" si="1"/>
        <v>0</v>
      </c>
      <c r="AE18" s="30"/>
      <c r="AF18" s="34"/>
      <c r="AG18" s="34"/>
      <c r="AH18" s="30"/>
    </row>
    <row r="19" spans="1:34" ht="15.5" x14ac:dyDescent="0.35">
      <c r="A19" s="30">
        <v>9</v>
      </c>
      <c r="B19" s="31" t="s">
        <v>34</v>
      </c>
      <c r="C19" s="32"/>
      <c r="D19" s="33"/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1</v>
      </c>
      <c r="N19" s="30">
        <v>0</v>
      </c>
      <c r="O19" s="30">
        <v>1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f t="shared" si="0"/>
        <v>1</v>
      </c>
      <c r="Z19" s="30">
        <f t="shared" si="0"/>
        <v>0</v>
      </c>
      <c r="AA19" s="30">
        <f t="shared" si="0"/>
        <v>1</v>
      </c>
      <c r="AB19" s="30">
        <f t="shared" si="0"/>
        <v>0</v>
      </c>
      <c r="AC19" s="30">
        <f t="shared" si="1"/>
        <v>2</v>
      </c>
      <c r="AD19" s="30">
        <f t="shared" si="1"/>
        <v>0</v>
      </c>
      <c r="AE19" s="30"/>
      <c r="AF19" s="34"/>
      <c r="AG19" s="34"/>
      <c r="AH19" s="30"/>
    </row>
    <row r="20" spans="1:34" ht="15.5" x14ac:dyDescent="0.35">
      <c r="A20" s="30">
        <v>10</v>
      </c>
      <c r="B20" s="31" t="s">
        <v>35</v>
      </c>
      <c r="C20" s="32"/>
      <c r="D20" s="33"/>
      <c r="E20" s="30">
        <v>0</v>
      </c>
      <c r="F20" s="30">
        <v>0</v>
      </c>
      <c r="G20" s="30">
        <v>0</v>
      </c>
      <c r="H20" s="30">
        <v>0</v>
      </c>
      <c r="I20" s="30">
        <v>1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2</v>
      </c>
      <c r="V20" s="30">
        <v>0</v>
      </c>
      <c r="W20" s="30">
        <v>0</v>
      </c>
      <c r="X20" s="30">
        <v>0</v>
      </c>
      <c r="Y20" s="30">
        <f t="shared" si="0"/>
        <v>3</v>
      </c>
      <c r="Z20" s="30">
        <f t="shared" si="0"/>
        <v>0</v>
      </c>
      <c r="AA20" s="30">
        <f t="shared" si="0"/>
        <v>0</v>
      </c>
      <c r="AB20" s="30">
        <f t="shared" si="0"/>
        <v>0</v>
      </c>
      <c r="AC20" s="30">
        <f t="shared" si="1"/>
        <v>3</v>
      </c>
      <c r="AD20" s="30">
        <f t="shared" si="1"/>
        <v>0</v>
      </c>
      <c r="AE20" s="30"/>
      <c r="AF20" s="34"/>
      <c r="AG20" s="34"/>
      <c r="AH20" s="30"/>
    </row>
    <row r="21" spans="1:34" ht="15.5" x14ac:dyDescent="0.35">
      <c r="A21" s="30">
        <v>11</v>
      </c>
      <c r="B21" s="31" t="s">
        <v>36</v>
      </c>
      <c r="C21" s="32"/>
      <c r="D21" s="33"/>
      <c r="E21" s="30">
        <v>0</v>
      </c>
      <c r="F21" s="30">
        <v>0</v>
      </c>
      <c r="G21" s="30">
        <v>1</v>
      </c>
      <c r="H21" s="30">
        <v>0</v>
      </c>
      <c r="I21" s="30">
        <v>1</v>
      </c>
      <c r="J21" s="30">
        <v>0</v>
      </c>
      <c r="K21" s="30">
        <v>1</v>
      </c>
      <c r="L21" s="30">
        <v>0</v>
      </c>
      <c r="M21" s="30">
        <v>2</v>
      </c>
      <c r="N21" s="30">
        <v>0</v>
      </c>
      <c r="O21" s="30">
        <v>5</v>
      </c>
      <c r="P21" s="30">
        <v>0</v>
      </c>
      <c r="Q21" s="30">
        <v>4</v>
      </c>
      <c r="R21" s="30">
        <v>0</v>
      </c>
      <c r="S21" s="30">
        <v>5</v>
      </c>
      <c r="T21" s="30">
        <v>0</v>
      </c>
      <c r="U21" s="30">
        <v>1</v>
      </c>
      <c r="V21" s="30">
        <v>0</v>
      </c>
      <c r="W21" s="30">
        <v>2</v>
      </c>
      <c r="X21" s="30">
        <v>0</v>
      </c>
      <c r="Y21" s="30">
        <f t="shared" si="0"/>
        <v>8</v>
      </c>
      <c r="Z21" s="30">
        <f t="shared" si="0"/>
        <v>0</v>
      </c>
      <c r="AA21" s="30">
        <f t="shared" si="0"/>
        <v>14</v>
      </c>
      <c r="AB21" s="30">
        <f t="shared" si="0"/>
        <v>0</v>
      </c>
      <c r="AC21" s="30">
        <f t="shared" si="1"/>
        <v>22</v>
      </c>
      <c r="AD21" s="30">
        <f t="shared" si="1"/>
        <v>0</v>
      </c>
      <c r="AE21" s="30"/>
      <c r="AF21" s="34"/>
      <c r="AG21" s="34"/>
      <c r="AH21" s="30"/>
    </row>
    <row r="22" spans="1:34" ht="15.5" x14ac:dyDescent="0.35">
      <c r="A22" s="30">
        <v>12</v>
      </c>
      <c r="B22" s="31" t="s">
        <v>37</v>
      </c>
      <c r="C22" s="32"/>
      <c r="D22" s="33"/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1</v>
      </c>
      <c r="N22" s="30">
        <v>0</v>
      </c>
      <c r="O22" s="30">
        <v>0</v>
      </c>
      <c r="P22" s="30">
        <v>0</v>
      </c>
      <c r="Q22" s="30">
        <v>1</v>
      </c>
      <c r="R22" s="30">
        <v>0</v>
      </c>
      <c r="S22" s="30">
        <v>1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f t="shared" si="0"/>
        <v>2</v>
      </c>
      <c r="Z22" s="30">
        <f t="shared" si="0"/>
        <v>0</v>
      </c>
      <c r="AA22" s="30">
        <f t="shared" si="0"/>
        <v>1</v>
      </c>
      <c r="AB22" s="30">
        <f t="shared" si="0"/>
        <v>0</v>
      </c>
      <c r="AC22" s="30">
        <f t="shared" si="1"/>
        <v>3</v>
      </c>
      <c r="AD22" s="30">
        <f t="shared" si="1"/>
        <v>0</v>
      </c>
      <c r="AE22" s="30"/>
      <c r="AF22" s="34"/>
      <c r="AG22" s="34"/>
      <c r="AH22" s="30"/>
    </row>
    <row r="23" spans="1:34" ht="15.5" x14ac:dyDescent="0.35">
      <c r="A23" s="30">
        <v>13</v>
      </c>
      <c r="B23" s="31" t="s">
        <v>38</v>
      </c>
      <c r="C23" s="32"/>
      <c r="D23" s="33"/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3</v>
      </c>
      <c r="N23" s="30">
        <v>0</v>
      </c>
      <c r="O23" s="30">
        <v>1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f t="shared" si="0"/>
        <v>3</v>
      </c>
      <c r="Z23" s="30">
        <f t="shared" si="0"/>
        <v>0</v>
      </c>
      <c r="AA23" s="30">
        <f t="shared" si="0"/>
        <v>1</v>
      </c>
      <c r="AB23" s="30">
        <f t="shared" si="0"/>
        <v>0</v>
      </c>
      <c r="AC23" s="30">
        <f t="shared" si="1"/>
        <v>4</v>
      </c>
      <c r="AD23" s="30">
        <f t="shared" si="1"/>
        <v>0</v>
      </c>
      <c r="AE23" s="30"/>
      <c r="AF23" s="34"/>
      <c r="AG23" s="34"/>
      <c r="AH23" s="30"/>
    </row>
    <row r="24" spans="1:34" ht="15.5" x14ac:dyDescent="0.35">
      <c r="A24" s="30">
        <v>14</v>
      </c>
      <c r="B24" s="31" t="s">
        <v>39</v>
      </c>
      <c r="C24" s="32"/>
      <c r="D24" s="33"/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f t="shared" si="0"/>
        <v>0</v>
      </c>
      <c r="Z24" s="30">
        <f t="shared" si="0"/>
        <v>0</v>
      </c>
      <c r="AA24" s="30">
        <f t="shared" si="0"/>
        <v>0</v>
      </c>
      <c r="AB24" s="30">
        <f t="shared" si="0"/>
        <v>0</v>
      </c>
      <c r="AC24" s="30">
        <f t="shared" si="1"/>
        <v>0</v>
      </c>
      <c r="AD24" s="30">
        <f t="shared" si="1"/>
        <v>0</v>
      </c>
      <c r="AE24" s="30"/>
      <c r="AF24" s="34"/>
      <c r="AG24" s="34"/>
      <c r="AH24" s="30"/>
    </row>
    <row r="25" spans="1:34" ht="15.5" x14ac:dyDescent="0.35">
      <c r="A25" s="30">
        <v>15</v>
      </c>
      <c r="B25" s="31" t="s">
        <v>40</v>
      </c>
      <c r="C25" s="32"/>
      <c r="D25" s="33"/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f t="shared" si="0"/>
        <v>0</v>
      </c>
      <c r="Z25" s="30">
        <f t="shared" si="0"/>
        <v>0</v>
      </c>
      <c r="AA25" s="30">
        <f t="shared" si="0"/>
        <v>0</v>
      </c>
      <c r="AB25" s="30">
        <f t="shared" si="0"/>
        <v>0</v>
      </c>
      <c r="AC25" s="30">
        <f t="shared" si="1"/>
        <v>0</v>
      </c>
      <c r="AD25" s="30">
        <f t="shared" si="1"/>
        <v>0</v>
      </c>
      <c r="AE25" s="30"/>
      <c r="AF25" s="34"/>
      <c r="AG25" s="34"/>
      <c r="AH25" s="30"/>
    </row>
    <row r="26" spans="1:34" ht="15.5" x14ac:dyDescent="0.35">
      <c r="A26" s="30">
        <v>16</v>
      </c>
      <c r="B26" s="31" t="s">
        <v>41</v>
      </c>
      <c r="C26" s="32"/>
      <c r="D26" s="33"/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f t="shared" si="0"/>
        <v>0</v>
      </c>
      <c r="Z26" s="30">
        <f t="shared" si="0"/>
        <v>0</v>
      </c>
      <c r="AA26" s="30">
        <f t="shared" si="0"/>
        <v>0</v>
      </c>
      <c r="AB26" s="30">
        <f t="shared" si="0"/>
        <v>0</v>
      </c>
      <c r="AC26" s="30">
        <f t="shared" si="1"/>
        <v>0</v>
      </c>
      <c r="AD26" s="30">
        <f t="shared" si="1"/>
        <v>0</v>
      </c>
      <c r="AE26" s="30"/>
      <c r="AF26" s="34"/>
      <c r="AG26" s="34"/>
      <c r="AH26" s="30"/>
    </row>
    <row r="27" spans="1:34" ht="15.5" x14ac:dyDescent="0.35">
      <c r="A27" s="30">
        <v>17</v>
      </c>
      <c r="B27" s="31" t="s">
        <v>42</v>
      </c>
      <c r="C27" s="32"/>
      <c r="D27" s="33"/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f t="shared" si="0"/>
        <v>0</v>
      </c>
      <c r="Z27" s="30">
        <f t="shared" si="0"/>
        <v>0</v>
      </c>
      <c r="AA27" s="30">
        <f t="shared" si="0"/>
        <v>0</v>
      </c>
      <c r="AB27" s="30">
        <f t="shared" si="0"/>
        <v>0</v>
      </c>
      <c r="AC27" s="30">
        <f t="shared" si="1"/>
        <v>0</v>
      </c>
      <c r="AD27" s="30">
        <f t="shared" si="1"/>
        <v>0</v>
      </c>
      <c r="AE27" s="30"/>
      <c r="AF27" s="34"/>
      <c r="AG27" s="34"/>
      <c r="AH27" s="30"/>
    </row>
    <row r="28" spans="1:34" ht="15.5" x14ac:dyDescent="0.35">
      <c r="A28" s="30">
        <v>18</v>
      </c>
      <c r="B28" s="31" t="s">
        <v>43</v>
      </c>
      <c r="C28" s="32"/>
      <c r="D28" s="33"/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f t="shared" si="0"/>
        <v>0</v>
      </c>
      <c r="Z28" s="30">
        <f t="shared" si="0"/>
        <v>0</v>
      </c>
      <c r="AA28" s="30">
        <f t="shared" si="0"/>
        <v>0</v>
      </c>
      <c r="AB28" s="30">
        <f t="shared" si="0"/>
        <v>0</v>
      </c>
      <c r="AC28" s="30">
        <f t="shared" si="1"/>
        <v>0</v>
      </c>
      <c r="AD28" s="30">
        <f t="shared" si="1"/>
        <v>0</v>
      </c>
      <c r="AE28" s="30"/>
      <c r="AF28" s="34"/>
      <c r="AG28" s="34"/>
      <c r="AH28" s="30"/>
    </row>
    <row r="29" spans="1:34" ht="15.5" x14ac:dyDescent="0.35">
      <c r="A29" s="30">
        <v>19</v>
      </c>
      <c r="B29" s="33" t="s">
        <v>81</v>
      </c>
      <c r="C29" s="32"/>
      <c r="D29" s="33"/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f t="shared" si="0"/>
        <v>0</v>
      </c>
      <c r="Z29" s="30">
        <f t="shared" si="0"/>
        <v>0</v>
      </c>
      <c r="AA29" s="30">
        <f t="shared" si="0"/>
        <v>0</v>
      </c>
      <c r="AB29" s="30">
        <f t="shared" si="0"/>
        <v>0</v>
      </c>
      <c r="AC29" s="30">
        <f t="shared" si="1"/>
        <v>0</v>
      </c>
      <c r="AD29" s="30">
        <f t="shared" si="1"/>
        <v>0</v>
      </c>
      <c r="AE29" s="30"/>
      <c r="AF29" s="34"/>
      <c r="AG29" s="34"/>
      <c r="AH29" s="30"/>
    </row>
    <row r="30" spans="1:34" ht="15.5" x14ac:dyDescent="0.35">
      <c r="A30" s="30">
        <v>20</v>
      </c>
      <c r="B30" s="33" t="s">
        <v>44</v>
      </c>
      <c r="C30" s="32"/>
      <c r="D30" s="33"/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f t="shared" si="0"/>
        <v>0</v>
      </c>
      <c r="Z30" s="30">
        <f t="shared" si="0"/>
        <v>0</v>
      </c>
      <c r="AA30" s="30">
        <f t="shared" si="0"/>
        <v>0</v>
      </c>
      <c r="AB30" s="30">
        <f t="shared" si="0"/>
        <v>0</v>
      </c>
      <c r="AC30" s="30">
        <f t="shared" si="1"/>
        <v>0</v>
      </c>
      <c r="AD30" s="30">
        <f t="shared" si="1"/>
        <v>0</v>
      </c>
      <c r="AE30" s="30"/>
      <c r="AF30" s="34"/>
      <c r="AG30" s="34"/>
      <c r="AH30" s="30"/>
    </row>
    <row r="31" spans="1:34" ht="15.5" x14ac:dyDescent="0.35">
      <c r="A31" s="30">
        <v>21</v>
      </c>
      <c r="B31" s="33" t="s">
        <v>45</v>
      </c>
      <c r="C31" s="32"/>
      <c r="D31" s="33"/>
      <c r="E31" s="30">
        <v>0</v>
      </c>
      <c r="F31" s="30">
        <v>0</v>
      </c>
      <c r="G31" s="30">
        <v>0</v>
      </c>
      <c r="H31" s="30">
        <v>0</v>
      </c>
      <c r="I31" s="30">
        <v>1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f t="shared" si="0"/>
        <v>1</v>
      </c>
      <c r="Z31" s="30">
        <f t="shared" si="0"/>
        <v>0</v>
      </c>
      <c r="AA31" s="30">
        <f t="shared" si="0"/>
        <v>0</v>
      </c>
      <c r="AB31" s="30">
        <f t="shared" si="0"/>
        <v>0</v>
      </c>
      <c r="AC31" s="30">
        <f t="shared" si="1"/>
        <v>1</v>
      </c>
      <c r="AD31" s="30">
        <f t="shared" si="1"/>
        <v>0</v>
      </c>
      <c r="AE31" s="30"/>
      <c r="AF31" s="34"/>
      <c r="AG31" s="34"/>
      <c r="AH31" s="30"/>
    </row>
    <row r="32" spans="1:34" ht="15.5" x14ac:dyDescent="0.35">
      <c r="A32" s="30">
        <v>22</v>
      </c>
      <c r="B32" s="33" t="s">
        <v>46</v>
      </c>
      <c r="C32" s="32"/>
      <c r="D32" s="33"/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1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f t="shared" si="0"/>
        <v>0</v>
      </c>
      <c r="Z32" s="30">
        <f t="shared" si="0"/>
        <v>0</v>
      </c>
      <c r="AA32" s="30">
        <f t="shared" si="0"/>
        <v>1</v>
      </c>
      <c r="AB32" s="30">
        <f t="shared" si="0"/>
        <v>0</v>
      </c>
      <c r="AC32" s="30">
        <f t="shared" si="1"/>
        <v>1</v>
      </c>
      <c r="AD32" s="30">
        <f t="shared" si="1"/>
        <v>0</v>
      </c>
      <c r="AE32" s="30"/>
      <c r="AF32" s="34"/>
      <c r="AG32" s="34"/>
      <c r="AH32" s="30"/>
    </row>
    <row r="33" spans="1:34" ht="15.5" x14ac:dyDescent="0.35">
      <c r="A33" s="30">
        <v>23</v>
      </c>
      <c r="B33" s="33" t="s">
        <v>47</v>
      </c>
      <c r="C33" s="32"/>
      <c r="D33" s="33"/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f t="shared" si="0"/>
        <v>0</v>
      </c>
      <c r="Z33" s="30">
        <f t="shared" si="0"/>
        <v>0</v>
      </c>
      <c r="AA33" s="30">
        <f t="shared" si="0"/>
        <v>0</v>
      </c>
      <c r="AB33" s="30">
        <f t="shared" si="0"/>
        <v>0</v>
      </c>
      <c r="AC33" s="30">
        <f t="shared" si="1"/>
        <v>0</v>
      </c>
      <c r="AD33" s="30">
        <f t="shared" si="1"/>
        <v>0</v>
      </c>
      <c r="AE33" s="30"/>
      <c r="AF33" s="34"/>
      <c r="AG33" s="34"/>
      <c r="AH33" s="30"/>
    </row>
    <row r="34" spans="1:34" ht="15.5" x14ac:dyDescent="0.35">
      <c r="A34" s="30">
        <v>24</v>
      </c>
      <c r="B34" s="33" t="s">
        <v>48</v>
      </c>
      <c r="C34" s="32"/>
      <c r="D34" s="33"/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f t="shared" si="0"/>
        <v>0</v>
      </c>
      <c r="Z34" s="30">
        <f t="shared" si="0"/>
        <v>0</v>
      </c>
      <c r="AA34" s="30">
        <f t="shared" si="0"/>
        <v>0</v>
      </c>
      <c r="AB34" s="30">
        <f t="shared" si="0"/>
        <v>0</v>
      </c>
      <c r="AC34" s="30">
        <f t="shared" si="1"/>
        <v>0</v>
      </c>
      <c r="AD34" s="30">
        <f t="shared" si="1"/>
        <v>0</v>
      </c>
      <c r="AE34" s="30"/>
      <c r="AF34" s="34"/>
      <c r="AG34" s="34"/>
      <c r="AH34" s="30"/>
    </row>
    <row r="35" spans="1:34" ht="15.5" x14ac:dyDescent="0.35">
      <c r="A35" s="30">
        <v>25</v>
      </c>
      <c r="B35" s="33" t="s">
        <v>49</v>
      </c>
      <c r="C35" s="32"/>
      <c r="D35" s="33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>
        <f t="shared" si="0"/>
        <v>0</v>
      </c>
      <c r="Z35" s="30">
        <f t="shared" si="0"/>
        <v>0</v>
      </c>
      <c r="AA35" s="30">
        <f t="shared" si="0"/>
        <v>0</v>
      </c>
      <c r="AB35" s="30">
        <f t="shared" si="0"/>
        <v>0</v>
      </c>
      <c r="AC35" s="30">
        <f t="shared" si="1"/>
        <v>0</v>
      </c>
      <c r="AD35" s="30">
        <f t="shared" si="1"/>
        <v>0</v>
      </c>
      <c r="AE35" s="30"/>
      <c r="AF35" s="34"/>
      <c r="AG35" s="34"/>
      <c r="AH35" s="35"/>
    </row>
    <row r="36" spans="1:34" ht="15.5" x14ac:dyDescent="0.35">
      <c r="A36" s="30">
        <v>26</v>
      </c>
      <c r="B36" s="33" t="s">
        <v>50</v>
      </c>
      <c r="C36" s="32"/>
      <c r="D36" s="33"/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1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2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f t="shared" si="0"/>
        <v>1</v>
      </c>
      <c r="Z36" s="30">
        <f t="shared" si="0"/>
        <v>0</v>
      </c>
      <c r="AA36" s="30">
        <f t="shared" si="0"/>
        <v>2</v>
      </c>
      <c r="AB36" s="30">
        <f t="shared" si="0"/>
        <v>0</v>
      </c>
      <c r="AC36" s="30">
        <f t="shared" si="1"/>
        <v>3</v>
      </c>
      <c r="AD36" s="30">
        <f t="shared" si="1"/>
        <v>0</v>
      </c>
      <c r="AE36" s="30"/>
      <c r="AF36" s="34"/>
      <c r="AG36" s="34"/>
      <c r="AH36" s="30"/>
    </row>
    <row r="37" spans="1:34" ht="15.5" x14ac:dyDescent="0.35">
      <c r="A37" s="30">
        <v>27</v>
      </c>
      <c r="B37" s="33" t="s">
        <v>51</v>
      </c>
      <c r="C37" s="32"/>
      <c r="D37" s="33"/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f t="shared" si="0"/>
        <v>0</v>
      </c>
      <c r="Z37" s="30">
        <f t="shared" si="0"/>
        <v>0</v>
      </c>
      <c r="AA37" s="30">
        <f t="shared" si="0"/>
        <v>0</v>
      </c>
      <c r="AB37" s="30">
        <f t="shared" si="0"/>
        <v>0</v>
      </c>
      <c r="AC37" s="30">
        <f t="shared" si="1"/>
        <v>0</v>
      </c>
      <c r="AD37" s="30">
        <f t="shared" si="1"/>
        <v>0</v>
      </c>
      <c r="AE37" s="30"/>
      <c r="AF37" s="34"/>
      <c r="AG37" s="34"/>
      <c r="AH37" s="30"/>
    </row>
    <row r="38" spans="1:34" ht="15.5" x14ac:dyDescent="0.35">
      <c r="A38" s="30">
        <v>28</v>
      </c>
      <c r="B38" s="33" t="s">
        <v>52</v>
      </c>
      <c r="C38" s="32"/>
      <c r="D38" s="33"/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f t="shared" si="0"/>
        <v>0</v>
      </c>
      <c r="Z38" s="30">
        <f t="shared" si="0"/>
        <v>0</v>
      </c>
      <c r="AA38" s="30">
        <f t="shared" si="0"/>
        <v>0</v>
      </c>
      <c r="AB38" s="30">
        <f t="shared" si="0"/>
        <v>0</v>
      </c>
      <c r="AC38" s="30">
        <f t="shared" si="1"/>
        <v>0</v>
      </c>
      <c r="AD38" s="30">
        <f t="shared" si="1"/>
        <v>0</v>
      </c>
      <c r="AE38" s="30"/>
      <c r="AF38" s="34"/>
      <c r="AG38" s="34"/>
      <c r="AH38" s="30"/>
    </row>
    <row r="39" spans="1:34" ht="15.5" x14ac:dyDescent="0.35">
      <c r="A39" s="30">
        <v>29</v>
      </c>
      <c r="B39" s="33" t="s">
        <v>53</v>
      </c>
      <c r="C39" s="32"/>
      <c r="D39" s="33"/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f t="shared" si="0"/>
        <v>0</v>
      </c>
      <c r="Z39" s="30">
        <f t="shared" si="0"/>
        <v>0</v>
      </c>
      <c r="AA39" s="30">
        <f t="shared" si="0"/>
        <v>0</v>
      </c>
      <c r="AB39" s="30">
        <f t="shared" si="0"/>
        <v>0</v>
      </c>
      <c r="AC39" s="30">
        <f t="shared" si="1"/>
        <v>0</v>
      </c>
      <c r="AD39" s="30">
        <f t="shared" si="1"/>
        <v>0</v>
      </c>
      <c r="AE39" s="30"/>
      <c r="AF39" s="34"/>
      <c r="AG39" s="34"/>
      <c r="AH39" s="30"/>
    </row>
    <row r="40" spans="1:34" ht="15.5" x14ac:dyDescent="0.35">
      <c r="A40" s="30">
        <v>30</v>
      </c>
      <c r="B40" s="33" t="s">
        <v>54</v>
      </c>
      <c r="C40" s="32"/>
      <c r="D40" s="33"/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3</v>
      </c>
      <c r="P40" s="30">
        <v>0</v>
      </c>
      <c r="Q40" s="30">
        <v>1</v>
      </c>
      <c r="R40" s="30">
        <v>0</v>
      </c>
      <c r="S40" s="30">
        <v>1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f t="shared" si="0"/>
        <v>1</v>
      </c>
      <c r="Z40" s="30">
        <f t="shared" si="0"/>
        <v>0</v>
      </c>
      <c r="AA40" s="30">
        <f t="shared" si="0"/>
        <v>4</v>
      </c>
      <c r="AB40" s="30">
        <f t="shared" si="0"/>
        <v>0</v>
      </c>
      <c r="AC40" s="30">
        <f t="shared" si="1"/>
        <v>5</v>
      </c>
      <c r="AD40" s="30">
        <f t="shared" si="1"/>
        <v>0</v>
      </c>
      <c r="AE40" s="30"/>
      <c r="AF40" s="34"/>
      <c r="AG40" s="34"/>
      <c r="AH40" s="30"/>
    </row>
    <row r="41" spans="1:34" ht="15.5" x14ac:dyDescent="0.35">
      <c r="A41" s="30">
        <v>31</v>
      </c>
      <c r="B41" s="33" t="s">
        <v>55</v>
      </c>
      <c r="C41" s="32"/>
      <c r="D41" s="33"/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f t="shared" si="0"/>
        <v>0</v>
      </c>
      <c r="Z41" s="30">
        <f t="shared" si="0"/>
        <v>0</v>
      </c>
      <c r="AA41" s="30">
        <f t="shared" si="0"/>
        <v>0</v>
      </c>
      <c r="AB41" s="30">
        <f t="shared" si="0"/>
        <v>0</v>
      </c>
      <c r="AC41" s="30">
        <f t="shared" si="1"/>
        <v>0</v>
      </c>
      <c r="AD41" s="30">
        <f t="shared" si="1"/>
        <v>0</v>
      </c>
      <c r="AE41" s="30"/>
      <c r="AF41" s="34"/>
      <c r="AG41" s="34"/>
      <c r="AH41" s="30"/>
    </row>
    <row r="42" spans="1:34" ht="15.5" x14ac:dyDescent="0.35">
      <c r="A42" s="30">
        <v>32</v>
      </c>
      <c r="B42" s="33" t="s">
        <v>56</v>
      </c>
      <c r="C42" s="32"/>
      <c r="D42" s="33"/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f t="shared" si="0"/>
        <v>0</v>
      </c>
      <c r="Z42" s="30">
        <f t="shared" si="0"/>
        <v>0</v>
      </c>
      <c r="AA42" s="30">
        <f t="shared" si="0"/>
        <v>0</v>
      </c>
      <c r="AB42" s="30">
        <f t="shared" si="0"/>
        <v>0</v>
      </c>
      <c r="AC42" s="30">
        <f t="shared" si="1"/>
        <v>0</v>
      </c>
      <c r="AD42" s="30">
        <f t="shared" si="1"/>
        <v>0</v>
      </c>
      <c r="AE42" s="30"/>
      <c r="AF42" s="34"/>
      <c r="AG42" s="34"/>
      <c r="AH42" s="30"/>
    </row>
    <row r="43" spans="1:34" ht="15.5" x14ac:dyDescent="0.35">
      <c r="A43" s="30">
        <v>33</v>
      </c>
      <c r="B43" s="33" t="s">
        <v>57</v>
      </c>
      <c r="C43" s="32"/>
      <c r="D43" s="33"/>
      <c r="E43" s="30">
        <v>1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1</v>
      </c>
      <c r="N43" s="30">
        <v>0</v>
      </c>
      <c r="O43" s="30">
        <v>0</v>
      </c>
      <c r="P43" s="30">
        <v>0</v>
      </c>
      <c r="Q43" s="30">
        <v>3</v>
      </c>
      <c r="R43" s="30">
        <v>0</v>
      </c>
      <c r="S43" s="30">
        <v>2</v>
      </c>
      <c r="T43" s="30">
        <v>0</v>
      </c>
      <c r="U43" s="30">
        <v>1</v>
      </c>
      <c r="V43" s="30">
        <v>0</v>
      </c>
      <c r="W43" s="30">
        <v>0</v>
      </c>
      <c r="X43" s="30">
        <v>0</v>
      </c>
      <c r="Y43" s="30">
        <f t="shared" si="0"/>
        <v>6</v>
      </c>
      <c r="Z43" s="30">
        <f t="shared" si="0"/>
        <v>0</v>
      </c>
      <c r="AA43" s="30">
        <f t="shared" si="0"/>
        <v>2</v>
      </c>
      <c r="AB43" s="30">
        <f t="shared" si="0"/>
        <v>0</v>
      </c>
      <c r="AC43" s="30">
        <f t="shared" si="1"/>
        <v>8</v>
      </c>
      <c r="AD43" s="30">
        <f t="shared" si="1"/>
        <v>0</v>
      </c>
      <c r="AE43" s="30"/>
      <c r="AF43" s="34"/>
      <c r="AG43" s="34"/>
      <c r="AH43" s="30"/>
    </row>
    <row r="44" spans="1:34" ht="15.5" x14ac:dyDescent="0.35">
      <c r="A44" s="126" t="s">
        <v>58</v>
      </c>
      <c r="B44" s="127"/>
      <c r="C44" s="127"/>
      <c r="D44" s="128"/>
      <c r="E44" s="30">
        <f>SUM(E11:E43)</f>
        <v>1</v>
      </c>
      <c r="F44" s="30">
        <f t="shared" ref="F44:AD44" si="2">SUM(F11:F43)</f>
        <v>0</v>
      </c>
      <c r="G44" s="30">
        <f t="shared" si="2"/>
        <v>1</v>
      </c>
      <c r="H44" s="30">
        <f t="shared" si="2"/>
        <v>0</v>
      </c>
      <c r="I44" s="30">
        <f t="shared" si="2"/>
        <v>3</v>
      </c>
      <c r="J44" s="30">
        <f t="shared" si="2"/>
        <v>0</v>
      </c>
      <c r="K44" s="30">
        <f t="shared" si="2"/>
        <v>9</v>
      </c>
      <c r="L44" s="30">
        <f t="shared" si="2"/>
        <v>0</v>
      </c>
      <c r="M44" s="30">
        <f t="shared" si="2"/>
        <v>28</v>
      </c>
      <c r="N44" s="30">
        <f t="shared" si="2"/>
        <v>0</v>
      </c>
      <c r="O44" s="30">
        <f t="shared" si="2"/>
        <v>22</v>
      </c>
      <c r="P44" s="30">
        <f t="shared" si="2"/>
        <v>0</v>
      </c>
      <c r="Q44" s="30">
        <f t="shared" si="2"/>
        <v>32</v>
      </c>
      <c r="R44" s="30">
        <f t="shared" si="2"/>
        <v>0</v>
      </c>
      <c r="S44" s="30">
        <f t="shared" si="2"/>
        <v>33</v>
      </c>
      <c r="T44" s="30">
        <f t="shared" si="2"/>
        <v>0</v>
      </c>
      <c r="U44" s="30">
        <f t="shared" si="2"/>
        <v>10</v>
      </c>
      <c r="V44" s="30">
        <f t="shared" si="2"/>
        <v>1</v>
      </c>
      <c r="W44" s="30">
        <f t="shared" si="2"/>
        <v>8</v>
      </c>
      <c r="X44" s="30">
        <f t="shared" si="2"/>
        <v>0</v>
      </c>
      <c r="Y44" s="30">
        <f t="shared" si="2"/>
        <v>74</v>
      </c>
      <c r="Z44" s="30">
        <f t="shared" si="2"/>
        <v>1</v>
      </c>
      <c r="AA44" s="30">
        <f t="shared" si="2"/>
        <v>73</v>
      </c>
      <c r="AB44" s="30">
        <f t="shared" si="2"/>
        <v>0</v>
      </c>
      <c r="AC44" s="30">
        <f t="shared" si="2"/>
        <v>147</v>
      </c>
      <c r="AD44" s="30">
        <f t="shared" si="2"/>
        <v>1</v>
      </c>
      <c r="AE44" s="36">
        <f>SUM(AE11:AE43)</f>
        <v>0</v>
      </c>
      <c r="AF44" s="36">
        <f>SUM(AF11:AF43)</f>
        <v>0</v>
      </c>
      <c r="AG44" s="36">
        <f>SUM(AG11:AG43)</f>
        <v>0</v>
      </c>
      <c r="AH44" s="35" t="e">
        <f>AVERAGE(AH11:AH43)</f>
        <v>#DIV/0!</v>
      </c>
    </row>
    <row r="45" spans="1:34" ht="22.5" customHeight="1" x14ac:dyDescent="0.3">
      <c r="A45" s="6"/>
      <c r="B45" s="6"/>
      <c r="C45" s="6"/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AE45" s="8"/>
      <c r="AF45" s="8"/>
      <c r="AG45" s="7"/>
      <c r="AH45" s="7"/>
    </row>
    <row r="46" spans="1:34" x14ac:dyDescent="0.25">
      <c r="A46" t="s">
        <v>59</v>
      </c>
      <c r="R46" s="1"/>
    </row>
    <row r="47" spans="1:34" ht="18" customHeight="1" x14ac:dyDescent="0.3">
      <c r="R47" s="9" t="s">
        <v>60</v>
      </c>
      <c r="AE47" s="1" t="s">
        <v>80</v>
      </c>
    </row>
    <row r="48" spans="1:34" ht="13" x14ac:dyDescent="0.3">
      <c r="A48" s="10" t="s">
        <v>61</v>
      </c>
      <c r="B48" s="3" t="s">
        <v>62</v>
      </c>
      <c r="C48" s="3" t="s">
        <v>3</v>
      </c>
      <c r="D48" t="s">
        <v>63</v>
      </c>
      <c r="R48" s="9" t="s">
        <v>64</v>
      </c>
      <c r="AE48" s="96" t="s">
        <v>174</v>
      </c>
    </row>
    <row r="49" spans="1:31" ht="13" x14ac:dyDescent="0.3">
      <c r="A49" s="10" t="s">
        <v>65</v>
      </c>
      <c r="B49" s="3" t="s">
        <v>15</v>
      </c>
      <c r="C49" s="3" t="s">
        <v>3</v>
      </c>
      <c r="D49" t="s">
        <v>66</v>
      </c>
      <c r="R49" s="9"/>
      <c r="AE49" s="96"/>
    </row>
    <row r="50" spans="1:31" ht="13" x14ac:dyDescent="0.3">
      <c r="A50" s="10" t="s">
        <v>67</v>
      </c>
      <c r="B50" s="3" t="s">
        <v>16</v>
      </c>
      <c r="C50" s="3" t="s">
        <v>3</v>
      </c>
      <c r="D50" t="s">
        <v>68</v>
      </c>
      <c r="R50" s="9"/>
      <c r="AE50" s="96"/>
    </row>
    <row r="51" spans="1:31" ht="13" x14ac:dyDescent="0.3">
      <c r="A51" s="10" t="s">
        <v>69</v>
      </c>
      <c r="B51" s="3" t="s">
        <v>17</v>
      </c>
      <c r="C51" s="3" t="s">
        <v>3</v>
      </c>
      <c r="D51" t="s">
        <v>70</v>
      </c>
      <c r="R51" s="9"/>
      <c r="S51" s="11"/>
      <c r="T51" s="11"/>
      <c r="U51" s="11"/>
      <c r="V51" s="11"/>
      <c r="W51" s="11"/>
      <c r="X51" s="11"/>
      <c r="Y51" s="11"/>
      <c r="AE51" s="96"/>
    </row>
    <row r="52" spans="1:31" ht="13" x14ac:dyDescent="0.3">
      <c r="A52" s="10" t="s">
        <v>71</v>
      </c>
      <c r="B52" s="3" t="s">
        <v>18</v>
      </c>
      <c r="C52" s="3" t="s">
        <v>3</v>
      </c>
      <c r="D52" t="s">
        <v>72</v>
      </c>
      <c r="R52" s="12" t="s">
        <v>73</v>
      </c>
      <c r="AE52" s="98" t="s">
        <v>175</v>
      </c>
    </row>
    <row r="53" spans="1:31" ht="13" x14ac:dyDescent="0.3">
      <c r="A53" s="13"/>
      <c r="C53" s="3" t="s">
        <v>3</v>
      </c>
      <c r="D53" t="s">
        <v>74</v>
      </c>
      <c r="R53" s="9" t="s">
        <v>75</v>
      </c>
      <c r="AE53" s="96" t="s">
        <v>176</v>
      </c>
    </row>
  </sheetData>
  <mergeCells count="30"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9:J9"/>
    <mergeCell ref="K9:L9"/>
    <mergeCell ref="M9:N9"/>
    <mergeCell ref="O9:P9"/>
    <mergeCell ref="AC9:AC10"/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  <mergeCell ref="I8:L8"/>
    <mergeCell ref="M8:P8"/>
    <mergeCell ref="Q8:T8"/>
    <mergeCell ref="U8:X8"/>
    <mergeCell ref="E9:F9"/>
    <mergeCell ref="G9:H9"/>
  </mergeCells>
  <pageMargins left="1.4960629921259843" right="0" top="0.23622047244094491" bottom="0.11811023622047245" header="7.874015748031496E-2" footer="0.51181102362204722"/>
  <pageSetup paperSize="5" scale="70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53"/>
  <sheetViews>
    <sheetView showGridLines="0" topLeftCell="E1" zoomScaleNormal="100" workbookViewId="0">
      <pane ySplit="10" topLeftCell="A47" activePane="bottomLeft" state="frozen"/>
      <selection activeCell="L35" sqref="L35"/>
      <selection pane="bottomLeft" activeCell="O51" sqref="O51"/>
    </sheetView>
  </sheetViews>
  <sheetFormatPr defaultRowHeight="12.5" x14ac:dyDescent="0.25"/>
  <cols>
    <col min="1" max="1" width="4" customWidth="1"/>
    <col min="2" max="2" width="3.1796875" customWidth="1"/>
    <col min="3" max="3" width="1.26953125" customWidth="1"/>
    <col min="4" max="4" width="19.453125" customWidth="1"/>
    <col min="5" max="5" width="4.7265625" customWidth="1"/>
    <col min="6" max="6" width="4" customWidth="1"/>
    <col min="7" max="7" width="3.81640625" customWidth="1"/>
    <col min="8" max="8" width="4" customWidth="1"/>
    <col min="9" max="10" width="4.453125" customWidth="1"/>
    <col min="11" max="11" width="4.54296875" customWidth="1"/>
    <col min="12" max="12" width="4.453125" customWidth="1"/>
    <col min="13" max="13" width="4.7265625" customWidth="1"/>
    <col min="14" max="14" width="4.54296875" customWidth="1"/>
    <col min="15" max="16" width="4.81640625" customWidth="1"/>
    <col min="17" max="17" width="4.54296875" customWidth="1"/>
    <col min="18" max="18" width="4.453125" customWidth="1"/>
    <col min="19" max="19" width="4.7265625" customWidth="1"/>
    <col min="20" max="20" width="4.54296875" customWidth="1"/>
    <col min="21" max="21" width="3.81640625" customWidth="1"/>
    <col min="22" max="22" width="3.7265625" customWidth="1"/>
    <col min="23" max="23" width="3.81640625" customWidth="1"/>
    <col min="24" max="24" width="4" customWidth="1"/>
    <col min="25" max="25" width="5.1796875" customWidth="1"/>
    <col min="26" max="26" width="5" customWidth="1"/>
    <col min="27" max="27" width="5.1796875" customWidth="1"/>
    <col min="28" max="28" width="5.81640625" customWidth="1"/>
    <col min="29" max="29" width="5" customWidth="1"/>
    <col min="30" max="30" width="5.453125" customWidth="1"/>
    <col min="31" max="32" width="7.453125" customWidth="1"/>
    <col min="33" max="33" width="8.7265625" customWidth="1"/>
    <col min="34" max="34" width="10.26953125" customWidth="1"/>
  </cols>
  <sheetData>
    <row r="1" spans="1:35" ht="15.75" customHeight="1" x14ac:dyDescent="0.4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</row>
    <row r="2" spans="1:35" ht="18" x14ac:dyDescent="0.4">
      <c r="A2" s="108" t="s">
        <v>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</row>
    <row r="3" spans="1:35" ht="18" x14ac:dyDescent="0.4">
      <c r="A3" s="108" t="s">
        <v>79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</row>
    <row r="4" spans="1:35" x14ac:dyDescent="0.25">
      <c r="E4" s="1"/>
      <c r="J4" s="109"/>
      <c r="K4" s="109"/>
    </row>
    <row r="5" spans="1:35" x14ac:dyDescent="0.25">
      <c r="B5" t="s">
        <v>2</v>
      </c>
      <c r="E5" s="1" t="s">
        <v>3</v>
      </c>
      <c r="F5" s="1" t="s">
        <v>96</v>
      </c>
      <c r="I5" s="1"/>
      <c r="J5" s="2"/>
      <c r="K5" s="3"/>
    </row>
    <row r="7" spans="1:35" ht="13" x14ac:dyDescent="0.3">
      <c r="A7" s="133" t="s">
        <v>5</v>
      </c>
      <c r="B7" s="135" t="s">
        <v>6</v>
      </c>
      <c r="C7" s="136"/>
      <c r="D7" s="137"/>
      <c r="E7" s="132" t="s">
        <v>7</v>
      </c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5" t="s">
        <v>8</v>
      </c>
      <c r="Z7" s="136"/>
      <c r="AA7" s="136"/>
      <c r="AB7" s="137"/>
      <c r="AC7" s="129" t="s">
        <v>9</v>
      </c>
      <c r="AD7" s="129"/>
      <c r="AE7" s="129"/>
      <c r="AF7" s="129"/>
      <c r="AG7" s="129"/>
      <c r="AH7" s="129"/>
    </row>
    <row r="8" spans="1:35" ht="13" x14ac:dyDescent="0.3">
      <c r="A8" s="134"/>
      <c r="B8" s="138"/>
      <c r="C8" s="139"/>
      <c r="D8" s="140"/>
      <c r="E8" s="132" t="s">
        <v>10</v>
      </c>
      <c r="F8" s="130"/>
      <c r="G8" s="130"/>
      <c r="H8" s="130"/>
      <c r="I8" s="130" t="s">
        <v>11</v>
      </c>
      <c r="J8" s="130"/>
      <c r="K8" s="130"/>
      <c r="L8" s="130"/>
      <c r="M8" s="131" t="s">
        <v>12</v>
      </c>
      <c r="N8" s="144"/>
      <c r="O8" s="144"/>
      <c r="P8" s="132"/>
      <c r="Q8" s="130" t="s">
        <v>13</v>
      </c>
      <c r="R8" s="130"/>
      <c r="S8" s="130"/>
      <c r="T8" s="130"/>
      <c r="U8" s="130" t="s">
        <v>14</v>
      </c>
      <c r="V8" s="130"/>
      <c r="W8" s="130"/>
      <c r="X8" s="130"/>
      <c r="Y8" s="141"/>
      <c r="Z8" s="142"/>
      <c r="AA8" s="142"/>
      <c r="AB8" s="143"/>
      <c r="AC8" s="129"/>
      <c r="AD8" s="129"/>
      <c r="AE8" s="129"/>
      <c r="AF8" s="129"/>
      <c r="AG8" s="129"/>
      <c r="AH8" s="129"/>
    </row>
    <row r="9" spans="1:35" ht="13" x14ac:dyDescent="0.3">
      <c r="A9" s="134"/>
      <c r="B9" s="138"/>
      <c r="C9" s="139"/>
      <c r="D9" s="140"/>
      <c r="E9" s="132" t="s">
        <v>15</v>
      </c>
      <c r="F9" s="130"/>
      <c r="G9" s="130" t="s">
        <v>16</v>
      </c>
      <c r="H9" s="130"/>
      <c r="I9" s="130" t="s">
        <v>15</v>
      </c>
      <c r="J9" s="130"/>
      <c r="K9" s="130" t="s">
        <v>16</v>
      </c>
      <c r="L9" s="130"/>
      <c r="M9" s="131" t="s">
        <v>15</v>
      </c>
      <c r="N9" s="132"/>
      <c r="O9" s="131" t="s">
        <v>16</v>
      </c>
      <c r="P9" s="132"/>
      <c r="Q9" s="130" t="s">
        <v>15</v>
      </c>
      <c r="R9" s="130"/>
      <c r="S9" s="130" t="s">
        <v>16</v>
      </c>
      <c r="T9" s="130"/>
      <c r="U9" s="130" t="s">
        <v>15</v>
      </c>
      <c r="V9" s="130"/>
      <c r="W9" s="130" t="s">
        <v>16</v>
      </c>
      <c r="X9" s="130"/>
      <c r="Y9" s="130" t="s">
        <v>15</v>
      </c>
      <c r="Z9" s="130"/>
      <c r="AA9" s="130" t="s">
        <v>16</v>
      </c>
      <c r="AB9" s="131"/>
      <c r="AC9" s="123" t="s">
        <v>17</v>
      </c>
      <c r="AD9" s="123" t="s">
        <v>18</v>
      </c>
      <c r="AE9" s="129" t="s">
        <v>19</v>
      </c>
      <c r="AF9" s="37" t="s">
        <v>20</v>
      </c>
      <c r="AG9" s="14" t="s">
        <v>21</v>
      </c>
      <c r="AH9" s="15" t="s">
        <v>22</v>
      </c>
    </row>
    <row r="10" spans="1:35" ht="13" x14ac:dyDescent="0.3">
      <c r="A10" s="134"/>
      <c r="B10" s="138"/>
      <c r="C10" s="139"/>
      <c r="D10" s="140"/>
      <c r="E10" s="38" t="s">
        <v>17</v>
      </c>
      <c r="F10" s="39" t="s">
        <v>18</v>
      </c>
      <c r="G10" s="39" t="s">
        <v>17</v>
      </c>
      <c r="H10" s="39" t="s">
        <v>18</v>
      </c>
      <c r="I10" s="39" t="s">
        <v>17</v>
      </c>
      <c r="J10" s="39" t="s">
        <v>18</v>
      </c>
      <c r="K10" s="39" t="s">
        <v>17</v>
      </c>
      <c r="L10" s="39" t="s">
        <v>18</v>
      </c>
      <c r="M10" s="39" t="s">
        <v>17</v>
      </c>
      <c r="N10" s="39" t="s">
        <v>18</v>
      </c>
      <c r="O10" s="39" t="s">
        <v>17</v>
      </c>
      <c r="P10" s="39" t="s">
        <v>18</v>
      </c>
      <c r="Q10" s="39" t="s">
        <v>17</v>
      </c>
      <c r="R10" s="39" t="s">
        <v>18</v>
      </c>
      <c r="S10" s="39" t="s">
        <v>17</v>
      </c>
      <c r="T10" s="39" t="s">
        <v>18</v>
      </c>
      <c r="U10" s="39" t="s">
        <v>17</v>
      </c>
      <c r="V10" s="39" t="s">
        <v>18</v>
      </c>
      <c r="W10" s="39" t="s">
        <v>17</v>
      </c>
      <c r="X10" s="39" t="s">
        <v>18</v>
      </c>
      <c r="Y10" s="39" t="s">
        <v>17</v>
      </c>
      <c r="Z10" s="39" t="s">
        <v>18</v>
      </c>
      <c r="AA10" s="39" t="s">
        <v>17</v>
      </c>
      <c r="AB10" s="40" t="s">
        <v>18</v>
      </c>
      <c r="AC10" s="123"/>
      <c r="AD10" s="123"/>
      <c r="AE10" s="129"/>
      <c r="AF10" s="16" t="s">
        <v>23</v>
      </c>
      <c r="AG10" s="4" t="s">
        <v>24</v>
      </c>
      <c r="AH10" s="4" t="s">
        <v>25</v>
      </c>
    </row>
    <row r="11" spans="1:35" ht="15.5" x14ac:dyDescent="0.35">
      <c r="A11" s="30">
        <v>1</v>
      </c>
      <c r="B11" s="31" t="s">
        <v>26</v>
      </c>
      <c r="C11" s="32"/>
      <c r="D11" s="33"/>
      <c r="E11" s="30">
        <v>1</v>
      </c>
      <c r="F11" s="30">
        <v>0</v>
      </c>
      <c r="G11" s="30">
        <v>1</v>
      </c>
      <c r="H11" s="30">
        <v>0</v>
      </c>
      <c r="I11" s="30">
        <v>1</v>
      </c>
      <c r="J11" s="30">
        <v>0</v>
      </c>
      <c r="K11" s="30">
        <v>7</v>
      </c>
      <c r="L11" s="30">
        <v>0</v>
      </c>
      <c r="M11" s="30">
        <v>17</v>
      </c>
      <c r="N11" s="30">
        <v>0</v>
      </c>
      <c r="O11" s="30">
        <v>14</v>
      </c>
      <c r="P11" s="30">
        <v>0</v>
      </c>
      <c r="Q11" s="30">
        <v>27</v>
      </c>
      <c r="R11" s="30">
        <v>0</v>
      </c>
      <c r="S11" s="30">
        <v>16</v>
      </c>
      <c r="T11" s="30">
        <v>0</v>
      </c>
      <c r="U11" s="30">
        <v>4</v>
      </c>
      <c r="V11" s="30">
        <v>0</v>
      </c>
      <c r="W11" s="30">
        <v>4</v>
      </c>
      <c r="X11" s="30">
        <v>0</v>
      </c>
      <c r="Y11" s="30">
        <f>E11+I11+M11+Q11+U11</f>
        <v>50</v>
      </c>
      <c r="Z11" s="30">
        <f>F11+J11+N11+R11+V11</f>
        <v>0</v>
      </c>
      <c r="AA11" s="30">
        <f>G11+K11+O11+S11+W11</f>
        <v>42</v>
      </c>
      <c r="AB11" s="30">
        <f>H11+L11+P11+T11+X11</f>
        <v>0</v>
      </c>
      <c r="AC11" s="30">
        <f>Y11+AA11</f>
        <v>92</v>
      </c>
      <c r="AD11" s="30">
        <f>Z11+AB11</f>
        <v>0</v>
      </c>
      <c r="AE11" s="17"/>
      <c r="AF11" s="18"/>
      <c r="AG11" s="18"/>
      <c r="AH11" s="17"/>
      <c r="AI11" s="1"/>
    </row>
    <row r="12" spans="1:35" ht="15.5" x14ac:dyDescent="0.35">
      <c r="A12" s="30">
        <v>2</v>
      </c>
      <c r="B12" s="31" t="s">
        <v>27</v>
      </c>
      <c r="C12" s="32"/>
      <c r="D12" s="33"/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2</v>
      </c>
      <c r="N12" s="30">
        <v>0</v>
      </c>
      <c r="O12" s="30">
        <v>1</v>
      </c>
      <c r="P12" s="30">
        <v>0</v>
      </c>
      <c r="Q12" s="30">
        <v>3</v>
      </c>
      <c r="R12" s="30">
        <v>0</v>
      </c>
      <c r="S12" s="30">
        <v>2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f t="shared" ref="Y12:AB43" si="0">E12+I12+M12+Q12+U12</f>
        <v>5</v>
      </c>
      <c r="Z12" s="30">
        <f t="shared" si="0"/>
        <v>0</v>
      </c>
      <c r="AA12" s="30">
        <f t="shared" si="0"/>
        <v>3</v>
      </c>
      <c r="AB12" s="30">
        <f t="shared" si="0"/>
        <v>0</v>
      </c>
      <c r="AC12" s="30">
        <f t="shared" ref="AC12:AD43" si="1">Y12+AA12</f>
        <v>8</v>
      </c>
      <c r="AD12" s="30">
        <f t="shared" si="1"/>
        <v>0</v>
      </c>
      <c r="AE12" s="5"/>
      <c r="AF12" s="19"/>
      <c r="AG12" s="19"/>
      <c r="AH12" s="5"/>
    </row>
    <row r="13" spans="1:35" ht="15.5" x14ac:dyDescent="0.35">
      <c r="A13" s="30">
        <v>3</v>
      </c>
      <c r="B13" s="31" t="s">
        <v>28</v>
      </c>
      <c r="C13" s="32"/>
      <c r="D13" s="33"/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2</v>
      </c>
      <c r="R13" s="30">
        <v>0</v>
      </c>
      <c r="S13" s="30">
        <v>1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f t="shared" si="0"/>
        <v>2</v>
      </c>
      <c r="Z13" s="30">
        <f t="shared" si="0"/>
        <v>0</v>
      </c>
      <c r="AA13" s="30">
        <f t="shared" si="0"/>
        <v>1</v>
      </c>
      <c r="AB13" s="30">
        <f t="shared" si="0"/>
        <v>0</v>
      </c>
      <c r="AC13" s="30">
        <f t="shared" si="1"/>
        <v>3</v>
      </c>
      <c r="AD13" s="30">
        <f t="shared" si="1"/>
        <v>0</v>
      </c>
      <c r="AE13" s="5"/>
      <c r="AF13" s="19"/>
      <c r="AG13" s="19"/>
      <c r="AH13" s="5"/>
    </row>
    <row r="14" spans="1:35" ht="15.5" x14ac:dyDescent="0.35">
      <c r="A14" s="30">
        <v>4</v>
      </c>
      <c r="B14" s="31" t="s">
        <v>29</v>
      </c>
      <c r="C14" s="32"/>
      <c r="D14" s="33"/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2</v>
      </c>
      <c r="N14" s="30">
        <v>0</v>
      </c>
      <c r="O14" s="30">
        <v>1</v>
      </c>
      <c r="P14" s="30">
        <v>0</v>
      </c>
      <c r="Q14" s="30">
        <v>2</v>
      </c>
      <c r="R14" s="30">
        <v>0</v>
      </c>
      <c r="S14" s="30">
        <v>2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f t="shared" si="0"/>
        <v>4</v>
      </c>
      <c r="Z14" s="30">
        <f t="shared" si="0"/>
        <v>0</v>
      </c>
      <c r="AA14" s="30">
        <f t="shared" si="0"/>
        <v>3</v>
      </c>
      <c r="AB14" s="30">
        <f t="shared" si="0"/>
        <v>0</v>
      </c>
      <c r="AC14" s="30">
        <f t="shared" si="1"/>
        <v>7</v>
      </c>
      <c r="AD14" s="30">
        <f t="shared" si="1"/>
        <v>0</v>
      </c>
      <c r="AE14" s="5"/>
      <c r="AF14" s="19"/>
      <c r="AG14" s="19"/>
      <c r="AH14" s="20"/>
    </row>
    <row r="15" spans="1:35" ht="15.5" x14ac:dyDescent="0.35">
      <c r="A15" s="30">
        <v>5</v>
      </c>
      <c r="B15" s="31" t="s">
        <v>30</v>
      </c>
      <c r="C15" s="32"/>
      <c r="D15" s="33"/>
      <c r="E15" s="30">
        <v>0</v>
      </c>
      <c r="F15" s="30">
        <v>0</v>
      </c>
      <c r="G15" s="30">
        <v>0</v>
      </c>
      <c r="H15" s="30">
        <v>0</v>
      </c>
      <c r="I15" s="30">
        <v>2</v>
      </c>
      <c r="J15" s="30">
        <v>0</v>
      </c>
      <c r="K15" s="30">
        <v>2</v>
      </c>
      <c r="L15" s="30">
        <v>0</v>
      </c>
      <c r="M15" s="30">
        <v>3</v>
      </c>
      <c r="N15" s="30">
        <v>0</v>
      </c>
      <c r="O15" s="30">
        <v>4</v>
      </c>
      <c r="P15" s="30">
        <v>0</v>
      </c>
      <c r="Q15" s="30">
        <v>5</v>
      </c>
      <c r="R15" s="30">
        <v>0</v>
      </c>
      <c r="S15" s="30">
        <v>3</v>
      </c>
      <c r="T15" s="30">
        <v>0</v>
      </c>
      <c r="U15" s="30">
        <v>2</v>
      </c>
      <c r="V15" s="30">
        <v>0</v>
      </c>
      <c r="W15" s="30">
        <v>0</v>
      </c>
      <c r="X15" s="30">
        <v>0</v>
      </c>
      <c r="Y15" s="30">
        <f t="shared" si="0"/>
        <v>12</v>
      </c>
      <c r="Z15" s="30">
        <f t="shared" si="0"/>
        <v>0</v>
      </c>
      <c r="AA15" s="30">
        <f t="shared" si="0"/>
        <v>9</v>
      </c>
      <c r="AB15" s="30">
        <f t="shared" si="0"/>
        <v>0</v>
      </c>
      <c r="AC15" s="30">
        <f t="shared" si="1"/>
        <v>21</v>
      </c>
      <c r="AD15" s="30">
        <f t="shared" si="1"/>
        <v>0</v>
      </c>
      <c r="AE15" s="5"/>
      <c r="AF15" s="19"/>
      <c r="AG15" s="19"/>
      <c r="AH15" s="5"/>
    </row>
    <row r="16" spans="1:35" ht="15.5" x14ac:dyDescent="0.35">
      <c r="A16" s="30">
        <v>6</v>
      </c>
      <c r="B16" s="31" t="s">
        <v>31</v>
      </c>
      <c r="C16" s="32"/>
      <c r="D16" s="33"/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2</v>
      </c>
      <c r="N16" s="30">
        <v>0</v>
      </c>
      <c r="O16" s="30">
        <v>0</v>
      </c>
      <c r="P16" s="30">
        <v>0</v>
      </c>
      <c r="Q16" s="30">
        <v>1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f t="shared" si="0"/>
        <v>3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1"/>
        <v>3</v>
      </c>
      <c r="AD16" s="30">
        <f t="shared" si="1"/>
        <v>0</v>
      </c>
      <c r="AE16" s="5"/>
      <c r="AF16" s="19"/>
      <c r="AG16" s="19"/>
      <c r="AH16" s="5"/>
      <c r="AI16" s="1"/>
    </row>
    <row r="17" spans="1:34" ht="15.5" x14ac:dyDescent="0.35">
      <c r="A17" s="30">
        <v>7</v>
      </c>
      <c r="B17" s="31" t="s">
        <v>32</v>
      </c>
      <c r="C17" s="32"/>
      <c r="D17" s="33"/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1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f t="shared" si="0"/>
        <v>1</v>
      </c>
      <c r="Z17" s="30">
        <f t="shared" si="0"/>
        <v>0</v>
      </c>
      <c r="AA17" s="30">
        <f t="shared" si="0"/>
        <v>0</v>
      </c>
      <c r="AB17" s="30">
        <f t="shared" si="0"/>
        <v>0</v>
      </c>
      <c r="AC17" s="30">
        <f t="shared" si="1"/>
        <v>1</v>
      </c>
      <c r="AD17" s="30">
        <f t="shared" si="1"/>
        <v>0</v>
      </c>
      <c r="AE17" s="5"/>
      <c r="AF17" s="19"/>
      <c r="AG17" s="19"/>
      <c r="AH17" s="5"/>
    </row>
    <row r="18" spans="1:34" ht="15.5" x14ac:dyDescent="0.35">
      <c r="A18" s="30">
        <v>8</v>
      </c>
      <c r="B18" s="31" t="s">
        <v>33</v>
      </c>
      <c r="C18" s="32"/>
      <c r="D18" s="33"/>
      <c r="E18" s="30">
        <v>1</v>
      </c>
      <c r="F18" s="30">
        <v>0</v>
      </c>
      <c r="G18" s="30">
        <v>0</v>
      </c>
      <c r="H18" s="30">
        <v>0</v>
      </c>
      <c r="I18" s="30">
        <v>3</v>
      </c>
      <c r="J18" s="30">
        <v>0</v>
      </c>
      <c r="K18" s="30">
        <v>2</v>
      </c>
      <c r="L18" s="30">
        <v>0</v>
      </c>
      <c r="M18" s="30">
        <v>7</v>
      </c>
      <c r="N18" s="30">
        <v>0</v>
      </c>
      <c r="O18" s="30">
        <v>14</v>
      </c>
      <c r="P18" s="30">
        <v>0</v>
      </c>
      <c r="Q18" s="30">
        <v>17</v>
      </c>
      <c r="R18" s="30">
        <v>0</v>
      </c>
      <c r="S18" s="30">
        <v>24</v>
      </c>
      <c r="T18" s="30">
        <v>0</v>
      </c>
      <c r="U18" s="30">
        <v>9</v>
      </c>
      <c r="V18" s="30">
        <v>0</v>
      </c>
      <c r="W18" s="30">
        <v>7</v>
      </c>
      <c r="X18" s="30">
        <v>0</v>
      </c>
      <c r="Y18" s="30">
        <f t="shared" si="0"/>
        <v>37</v>
      </c>
      <c r="Z18" s="30">
        <f t="shared" si="0"/>
        <v>0</v>
      </c>
      <c r="AA18" s="30">
        <f t="shared" si="0"/>
        <v>47</v>
      </c>
      <c r="AB18" s="30">
        <f t="shared" si="0"/>
        <v>0</v>
      </c>
      <c r="AC18" s="30">
        <f t="shared" si="1"/>
        <v>84</v>
      </c>
      <c r="AD18" s="30">
        <f t="shared" si="1"/>
        <v>0</v>
      </c>
      <c r="AE18" s="5"/>
      <c r="AF18" s="19"/>
      <c r="AG18" s="19"/>
      <c r="AH18" s="5"/>
    </row>
    <row r="19" spans="1:34" ht="15.5" x14ac:dyDescent="0.35">
      <c r="A19" s="30">
        <v>9</v>
      </c>
      <c r="B19" s="31" t="s">
        <v>34</v>
      </c>
      <c r="C19" s="32"/>
      <c r="D19" s="33"/>
      <c r="E19" s="30">
        <v>0</v>
      </c>
      <c r="F19" s="30">
        <v>0</v>
      </c>
      <c r="G19" s="30">
        <v>0</v>
      </c>
      <c r="H19" s="30">
        <v>0</v>
      </c>
      <c r="I19" s="30">
        <v>2</v>
      </c>
      <c r="J19" s="30">
        <v>0</v>
      </c>
      <c r="K19" s="30">
        <v>0</v>
      </c>
      <c r="L19" s="30">
        <v>0</v>
      </c>
      <c r="M19" s="30">
        <v>7</v>
      </c>
      <c r="N19" s="30">
        <v>0</v>
      </c>
      <c r="O19" s="30">
        <v>5</v>
      </c>
      <c r="P19" s="30">
        <v>0</v>
      </c>
      <c r="Q19" s="30">
        <v>6</v>
      </c>
      <c r="R19" s="30">
        <v>0</v>
      </c>
      <c r="S19" s="30">
        <v>6</v>
      </c>
      <c r="T19" s="30">
        <v>0</v>
      </c>
      <c r="U19" s="30">
        <v>1</v>
      </c>
      <c r="V19" s="30">
        <v>0</v>
      </c>
      <c r="W19" s="30">
        <v>2</v>
      </c>
      <c r="X19" s="30">
        <v>0</v>
      </c>
      <c r="Y19" s="30">
        <f t="shared" si="0"/>
        <v>16</v>
      </c>
      <c r="Z19" s="30">
        <f t="shared" si="0"/>
        <v>0</v>
      </c>
      <c r="AA19" s="30">
        <f t="shared" si="0"/>
        <v>13</v>
      </c>
      <c r="AB19" s="30">
        <f t="shared" si="0"/>
        <v>0</v>
      </c>
      <c r="AC19" s="30">
        <f t="shared" si="1"/>
        <v>29</v>
      </c>
      <c r="AD19" s="30">
        <f t="shared" si="1"/>
        <v>0</v>
      </c>
      <c r="AE19" s="5"/>
      <c r="AF19" s="19"/>
      <c r="AG19" s="19"/>
      <c r="AH19" s="5"/>
    </row>
    <row r="20" spans="1:34" ht="15.5" x14ac:dyDescent="0.35">
      <c r="A20" s="30">
        <v>10</v>
      </c>
      <c r="B20" s="31" t="s">
        <v>35</v>
      </c>
      <c r="C20" s="32"/>
      <c r="D20" s="33"/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43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f t="shared" si="0"/>
        <v>0</v>
      </c>
      <c r="Z20" s="30">
        <f t="shared" si="0"/>
        <v>0</v>
      </c>
      <c r="AA20" s="30">
        <f t="shared" si="0"/>
        <v>0</v>
      </c>
      <c r="AB20" s="30">
        <f t="shared" si="0"/>
        <v>0</v>
      </c>
      <c r="AC20" s="30">
        <f t="shared" si="1"/>
        <v>0</v>
      </c>
      <c r="AD20" s="30">
        <f t="shared" si="1"/>
        <v>0</v>
      </c>
      <c r="AE20" s="5"/>
      <c r="AF20" s="19"/>
      <c r="AG20" s="19"/>
      <c r="AH20" s="5"/>
    </row>
    <row r="21" spans="1:34" ht="15.5" x14ac:dyDescent="0.35">
      <c r="A21" s="30">
        <v>11</v>
      </c>
      <c r="B21" s="31" t="s">
        <v>36</v>
      </c>
      <c r="C21" s="32"/>
      <c r="D21" s="33"/>
      <c r="E21" s="30">
        <v>1</v>
      </c>
      <c r="F21" s="30">
        <v>0</v>
      </c>
      <c r="G21" s="30">
        <v>0</v>
      </c>
      <c r="H21" s="30">
        <v>0</v>
      </c>
      <c r="I21" s="30">
        <v>4</v>
      </c>
      <c r="J21" s="30">
        <v>0</v>
      </c>
      <c r="K21" s="30">
        <v>2</v>
      </c>
      <c r="L21" s="30">
        <v>0</v>
      </c>
      <c r="M21" s="30">
        <v>6</v>
      </c>
      <c r="N21" s="30">
        <v>0</v>
      </c>
      <c r="O21" s="30">
        <v>5</v>
      </c>
      <c r="P21" s="30">
        <v>0</v>
      </c>
      <c r="Q21" s="30">
        <v>1</v>
      </c>
      <c r="R21" s="30">
        <v>0</v>
      </c>
      <c r="S21" s="30">
        <v>2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f t="shared" si="0"/>
        <v>12</v>
      </c>
      <c r="Z21" s="30">
        <f t="shared" si="0"/>
        <v>0</v>
      </c>
      <c r="AA21" s="30">
        <f t="shared" si="0"/>
        <v>9</v>
      </c>
      <c r="AB21" s="30">
        <f t="shared" si="0"/>
        <v>0</v>
      </c>
      <c r="AC21" s="30">
        <f t="shared" si="1"/>
        <v>21</v>
      </c>
      <c r="AD21" s="30">
        <f t="shared" si="1"/>
        <v>0</v>
      </c>
      <c r="AE21" s="5"/>
      <c r="AF21" s="19"/>
      <c r="AG21" s="19"/>
      <c r="AH21" s="5"/>
    </row>
    <row r="22" spans="1:34" ht="15.5" x14ac:dyDescent="0.35">
      <c r="A22" s="30">
        <v>12</v>
      </c>
      <c r="B22" s="31" t="s">
        <v>37</v>
      </c>
      <c r="C22" s="32"/>
      <c r="D22" s="33"/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2</v>
      </c>
      <c r="N22" s="30">
        <v>0</v>
      </c>
      <c r="O22" s="30">
        <v>1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f t="shared" si="0"/>
        <v>2</v>
      </c>
      <c r="Z22" s="30">
        <f t="shared" si="0"/>
        <v>0</v>
      </c>
      <c r="AA22" s="30">
        <f t="shared" si="0"/>
        <v>1</v>
      </c>
      <c r="AB22" s="30">
        <f t="shared" si="0"/>
        <v>0</v>
      </c>
      <c r="AC22" s="30">
        <f t="shared" si="1"/>
        <v>3</v>
      </c>
      <c r="AD22" s="30">
        <f t="shared" si="1"/>
        <v>0</v>
      </c>
      <c r="AE22" s="5"/>
      <c r="AF22" s="19"/>
      <c r="AG22" s="19"/>
      <c r="AH22" s="5"/>
    </row>
    <row r="23" spans="1:34" ht="15.5" x14ac:dyDescent="0.35">
      <c r="A23" s="30">
        <v>13</v>
      </c>
      <c r="B23" s="31" t="s">
        <v>38</v>
      </c>
      <c r="C23" s="32"/>
      <c r="D23" s="33"/>
      <c r="E23" s="30">
        <v>0</v>
      </c>
      <c r="F23" s="30">
        <v>0</v>
      </c>
      <c r="G23" s="30">
        <v>0</v>
      </c>
      <c r="H23" s="30">
        <v>0</v>
      </c>
      <c r="I23" s="30">
        <v>2</v>
      </c>
      <c r="J23" s="30">
        <v>0</v>
      </c>
      <c r="K23" s="30">
        <v>1</v>
      </c>
      <c r="L23" s="30">
        <v>0</v>
      </c>
      <c r="M23" s="30">
        <v>7</v>
      </c>
      <c r="N23" s="30">
        <v>0</v>
      </c>
      <c r="O23" s="30">
        <v>10</v>
      </c>
      <c r="P23" s="30">
        <v>0</v>
      </c>
      <c r="Q23" s="30">
        <v>0</v>
      </c>
      <c r="R23" s="30">
        <v>0</v>
      </c>
      <c r="S23" s="30">
        <v>7</v>
      </c>
      <c r="T23" s="30">
        <v>0</v>
      </c>
      <c r="U23" s="30">
        <v>1</v>
      </c>
      <c r="V23" s="30">
        <v>0</v>
      </c>
      <c r="W23" s="30">
        <v>0</v>
      </c>
      <c r="X23" s="30">
        <v>0</v>
      </c>
      <c r="Y23" s="30">
        <f t="shared" si="0"/>
        <v>10</v>
      </c>
      <c r="Z23" s="30">
        <f t="shared" si="0"/>
        <v>0</v>
      </c>
      <c r="AA23" s="30">
        <f t="shared" si="0"/>
        <v>18</v>
      </c>
      <c r="AB23" s="30">
        <f t="shared" si="0"/>
        <v>0</v>
      </c>
      <c r="AC23" s="30">
        <f t="shared" si="1"/>
        <v>28</v>
      </c>
      <c r="AD23" s="30">
        <f t="shared" si="1"/>
        <v>0</v>
      </c>
      <c r="AE23" s="5"/>
      <c r="AF23" s="19"/>
      <c r="AG23" s="19"/>
      <c r="AH23" s="5"/>
    </row>
    <row r="24" spans="1:34" ht="15.5" x14ac:dyDescent="0.35">
      <c r="A24" s="30">
        <v>14</v>
      </c>
      <c r="B24" s="31" t="s">
        <v>39</v>
      </c>
      <c r="C24" s="32"/>
      <c r="D24" s="33"/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1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f t="shared" si="0"/>
        <v>1</v>
      </c>
      <c r="Z24" s="30">
        <f t="shared" si="0"/>
        <v>0</v>
      </c>
      <c r="AA24" s="30">
        <f t="shared" si="0"/>
        <v>0</v>
      </c>
      <c r="AB24" s="30">
        <f t="shared" si="0"/>
        <v>0</v>
      </c>
      <c r="AC24" s="30">
        <f t="shared" si="1"/>
        <v>1</v>
      </c>
      <c r="AD24" s="30">
        <f t="shared" si="1"/>
        <v>0</v>
      </c>
      <c r="AE24" s="5"/>
      <c r="AF24" s="19"/>
      <c r="AG24" s="19"/>
      <c r="AH24" s="5"/>
    </row>
    <row r="25" spans="1:34" ht="15.5" x14ac:dyDescent="0.35">
      <c r="A25" s="30">
        <v>15</v>
      </c>
      <c r="B25" s="31" t="s">
        <v>40</v>
      </c>
      <c r="C25" s="32"/>
      <c r="D25" s="33"/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1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f t="shared" si="0"/>
        <v>1</v>
      </c>
      <c r="Z25" s="30">
        <f t="shared" si="0"/>
        <v>0</v>
      </c>
      <c r="AA25" s="30">
        <f t="shared" si="0"/>
        <v>0</v>
      </c>
      <c r="AB25" s="30">
        <f t="shared" si="0"/>
        <v>0</v>
      </c>
      <c r="AC25" s="30">
        <f t="shared" si="1"/>
        <v>1</v>
      </c>
      <c r="AD25" s="30">
        <f t="shared" si="1"/>
        <v>0</v>
      </c>
      <c r="AE25" s="5"/>
      <c r="AF25" s="19"/>
      <c r="AG25" s="19"/>
      <c r="AH25" s="5"/>
    </row>
    <row r="26" spans="1:34" ht="15.5" x14ac:dyDescent="0.35">
      <c r="A26" s="30">
        <v>16</v>
      </c>
      <c r="B26" s="31" t="s">
        <v>41</v>
      </c>
      <c r="C26" s="32"/>
      <c r="D26" s="33"/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f t="shared" si="0"/>
        <v>0</v>
      </c>
      <c r="Z26" s="30">
        <f t="shared" si="0"/>
        <v>0</v>
      </c>
      <c r="AA26" s="30">
        <f t="shared" si="0"/>
        <v>0</v>
      </c>
      <c r="AB26" s="30">
        <f t="shared" si="0"/>
        <v>0</v>
      </c>
      <c r="AC26" s="30">
        <f t="shared" si="1"/>
        <v>0</v>
      </c>
      <c r="AD26" s="30">
        <f t="shared" si="1"/>
        <v>0</v>
      </c>
      <c r="AE26" s="5"/>
      <c r="AF26" s="19"/>
      <c r="AG26" s="19"/>
      <c r="AH26" s="5"/>
    </row>
    <row r="27" spans="1:34" ht="15.5" x14ac:dyDescent="0.35">
      <c r="A27" s="30">
        <v>17</v>
      </c>
      <c r="B27" s="31" t="s">
        <v>42</v>
      </c>
      <c r="C27" s="32"/>
      <c r="D27" s="33"/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1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f t="shared" si="0"/>
        <v>1</v>
      </c>
      <c r="Z27" s="30">
        <f t="shared" si="0"/>
        <v>0</v>
      </c>
      <c r="AA27" s="30">
        <f t="shared" si="0"/>
        <v>0</v>
      </c>
      <c r="AB27" s="30">
        <f t="shared" si="0"/>
        <v>0</v>
      </c>
      <c r="AC27" s="30">
        <f t="shared" si="1"/>
        <v>1</v>
      </c>
      <c r="AD27" s="30">
        <f t="shared" si="1"/>
        <v>0</v>
      </c>
      <c r="AE27" s="5"/>
      <c r="AF27" s="19"/>
      <c r="AG27" s="19"/>
      <c r="AH27" s="5"/>
    </row>
    <row r="28" spans="1:34" ht="15.5" x14ac:dyDescent="0.35">
      <c r="A28" s="30">
        <v>18</v>
      </c>
      <c r="B28" s="31" t="s">
        <v>43</v>
      </c>
      <c r="C28" s="32"/>
      <c r="D28" s="33"/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1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f t="shared" si="0"/>
        <v>1</v>
      </c>
      <c r="Z28" s="30">
        <f t="shared" si="0"/>
        <v>0</v>
      </c>
      <c r="AA28" s="30">
        <f t="shared" si="0"/>
        <v>0</v>
      </c>
      <c r="AB28" s="30">
        <f t="shared" si="0"/>
        <v>0</v>
      </c>
      <c r="AC28" s="30">
        <f t="shared" si="1"/>
        <v>1</v>
      </c>
      <c r="AD28" s="30">
        <f t="shared" si="1"/>
        <v>0</v>
      </c>
      <c r="AE28" s="5"/>
      <c r="AF28" s="19"/>
      <c r="AG28" s="19"/>
      <c r="AH28" s="5"/>
    </row>
    <row r="29" spans="1:34" ht="15.5" x14ac:dyDescent="0.35">
      <c r="A29" s="30">
        <v>19</v>
      </c>
      <c r="B29" s="33" t="s">
        <v>77</v>
      </c>
      <c r="C29" s="32"/>
      <c r="D29" s="33"/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2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f t="shared" si="0"/>
        <v>2</v>
      </c>
      <c r="Z29" s="30">
        <f t="shared" si="0"/>
        <v>0</v>
      </c>
      <c r="AA29" s="30">
        <f t="shared" si="0"/>
        <v>0</v>
      </c>
      <c r="AB29" s="30">
        <f t="shared" si="0"/>
        <v>0</v>
      </c>
      <c r="AC29" s="30">
        <f t="shared" si="1"/>
        <v>2</v>
      </c>
      <c r="AD29" s="30">
        <f t="shared" si="1"/>
        <v>0</v>
      </c>
      <c r="AE29" s="5"/>
      <c r="AF29" s="19"/>
      <c r="AG29" s="19"/>
      <c r="AH29" s="5"/>
    </row>
    <row r="30" spans="1:34" ht="15.5" x14ac:dyDescent="0.35">
      <c r="A30" s="30">
        <v>20</v>
      </c>
      <c r="B30" s="33" t="s">
        <v>44</v>
      </c>
      <c r="C30" s="32"/>
      <c r="D30" s="33"/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f t="shared" si="0"/>
        <v>0</v>
      </c>
      <c r="Z30" s="30">
        <f t="shared" si="0"/>
        <v>0</v>
      </c>
      <c r="AA30" s="30">
        <f t="shared" si="0"/>
        <v>0</v>
      </c>
      <c r="AB30" s="30">
        <f t="shared" si="0"/>
        <v>0</v>
      </c>
      <c r="AC30" s="30">
        <f t="shared" si="1"/>
        <v>0</v>
      </c>
      <c r="AD30" s="30">
        <f t="shared" si="1"/>
        <v>0</v>
      </c>
      <c r="AE30" s="5"/>
      <c r="AF30" s="19"/>
      <c r="AG30" s="19"/>
      <c r="AH30" s="5"/>
    </row>
    <row r="31" spans="1:34" ht="15.5" x14ac:dyDescent="0.35">
      <c r="A31" s="30">
        <v>21</v>
      </c>
      <c r="B31" s="33" t="s">
        <v>45</v>
      </c>
      <c r="C31" s="32"/>
      <c r="D31" s="33"/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f t="shared" si="0"/>
        <v>0</v>
      </c>
      <c r="Z31" s="30">
        <f t="shared" si="0"/>
        <v>0</v>
      </c>
      <c r="AA31" s="30">
        <f t="shared" si="0"/>
        <v>0</v>
      </c>
      <c r="AB31" s="30">
        <f t="shared" si="0"/>
        <v>0</v>
      </c>
      <c r="AC31" s="30">
        <f t="shared" si="1"/>
        <v>0</v>
      </c>
      <c r="AD31" s="30">
        <f t="shared" si="1"/>
        <v>0</v>
      </c>
      <c r="AE31" s="5"/>
      <c r="AF31" s="19"/>
      <c r="AG31" s="19"/>
      <c r="AH31" s="5"/>
    </row>
    <row r="32" spans="1:34" ht="15.5" x14ac:dyDescent="0.35">
      <c r="A32" s="30">
        <v>22</v>
      </c>
      <c r="B32" s="33" t="s">
        <v>46</v>
      </c>
      <c r="C32" s="32"/>
      <c r="D32" s="33"/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1</v>
      </c>
      <c r="R32" s="30">
        <v>0</v>
      </c>
      <c r="S32" s="30">
        <v>0</v>
      </c>
      <c r="T32" s="30">
        <v>0</v>
      </c>
      <c r="U32" s="30">
        <v>5</v>
      </c>
      <c r="V32" s="30">
        <v>0</v>
      </c>
      <c r="W32" s="30">
        <v>2</v>
      </c>
      <c r="X32" s="30">
        <v>0</v>
      </c>
      <c r="Y32" s="30">
        <f t="shared" si="0"/>
        <v>6</v>
      </c>
      <c r="Z32" s="30">
        <f t="shared" si="0"/>
        <v>0</v>
      </c>
      <c r="AA32" s="30">
        <f t="shared" si="0"/>
        <v>2</v>
      </c>
      <c r="AB32" s="30">
        <f t="shared" si="0"/>
        <v>0</v>
      </c>
      <c r="AC32" s="30">
        <f t="shared" si="1"/>
        <v>8</v>
      </c>
      <c r="AD32" s="30">
        <f t="shared" si="1"/>
        <v>0</v>
      </c>
      <c r="AE32" s="5"/>
      <c r="AF32" s="19"/>
      <c r="AG32" s="19"/>
      <c r="AH32" s="5"/>
    </row>
    <row r="33" spans="1:34" ht="15.5" x14ac:dyDescent="0.35">
      <c r="A33" s="30">
        <v>23</v>
      </c>
      <c r="B33" s="33" t="s">
        <v>47</v>
      </c>
      <c r="C33" s="32"/>
      <c r="D33" s="33"/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f t="shared" si="0"/>
        <v>0</v>
      </c>
      <c r="Z33" s="30">
        <f t="shared" si="0"/>
        <v>0</v>
      </c>
      <c r="AA33" s="30">
        <f t="shared" si="0"/>
        <v>0</v>
      </c>
      <c r="AB33" s="30">
        <f t="shared" si="0"/>
        <v>0</v>
      </c>
      <c r="AC33" s="30">
        <f t="shared" si="1"/>
        <v>0</v>
      </c>
      <c r="AD33" s="30">
        <f t="shared" si="1"/>
        <v>0</v>
      </c>
      <c r="AE33" s="5"/>
      <c r="AF33" s="19"/>
      <c r="AG33" s="19"/>
      <c r="AH33" s="5"/>
    </row>
    <row r="34" spans="1:34" ht="15.5" x14ac:dyDescent="0.35">
      <c r="A34" s="30">
        <v>24</v>
      </c>
      <c r="B34" s="33" t="s">
        <v>48</v>
      </c>
      <c r="C34" s="32"/>
      <c r="D34" s="33"/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1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f t="shared" si="0"/>
        <v>1</v>
      </c>
      <c r="Z34" s="30">
        <f t="shared" si="0"/>
        <v>0</v>
      </c>
      <c r="AA34" s="30">
        <f t="shared" si="0"/>
        <v>0</v>
      </c>
      <c r="AB34" s="30">
        <f t="shared" si="0"/>
        <v>0</v>
      </c>
      <c r="AC34" s="30">
        <f t="shared" si="1"/>
        <v>1</v>
      </c>
      <c r="AD34" s="30">
        <f t="shared" si="1"/>
        <v>0</v>
      </c>
      <c r="AE34" s="5"/>
      <c r="AF34" s="19"/>
      <c r="AG34" s="19"/>
      <c r="AH34" s="5"/>
    </row>
    <row r="35" spans="1:34" ht="15.5" x14ac:dyDescent="0.35">
      <c r="A35" s="30">
        <v>25</v>
      </c>
      <c r="B35" s="33" t="s">
        <v>49</v>
      </c>
      <c r="C35" s="32"/>
      <c r="D35" s="33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>
        <f t="shared" si="0"/>
        <v>0</v>
      </c>
      <c r="Z35" s="30">
        <f t="shared" si="0"/>
        <v>0</v>
      </c>
      <c r="AA35" s="30">
        <f t="shared" si="0"/>
        <v>0</v>
      </c>
      <c r="AB35" s="30">
        <f t="shared" si="0"/>
        <v>0</v>
      </c>
      <c r="AC35" s="30">
        <f t="shared" si="1"/>
        <v>0</v>
      </c>
      <c r="AD35" s="30">
        <f t="shared" si="1"/>
        <v>0</v>
      </c>
      <c r="AE35" s="5"/>
      <c r="AF35" s="19"/>
      <c r="AG35" s="19"/>
      <c r="AH35" s="20"/>
    </row>
    <row r="36" spans="1:34" ht="15.5" x14ac:dyDescent="0.35">
      <c r="A36" s="30">
        <v>26</v>
      </c>
      <c r="B36" s="33" t="s">
        <v>50</v>
      </c>
      <c r="C36" s="32"/>
      <c r="D36" s="33"/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1</v>
      </c>
      <c r="N36" s="30">
        <v>0</v>
      </c>
      <c r="O36" s="30">
        <v>0</v>
      </c>
      <c r="P36" s="30">
        <v>0</v>
      </c>
      <c r="Q36" s="30">
        <v>1</v>
      </c>
      <c r="R36" s="30">
        <v>0</v>
      </c>
      <c r="S36" s="30">
        <v>1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f t="shared" si="0"/>
        <v>2</v>
      </c>
      <c r="Z36" s="30">
        <f t="shared" si="0"/>
        <v>0</v>
      </c>
      <c r="AA36" s="30">
        <f t="shared" si="0"/>
        <v>1</v>
      </c>
      <c r="AB36" s="30">
        <f t="shared" si="0"/>
        <v>0</v>
      </c>
      <c r="AC36" s="30">
        <f t="shared" si="1"/>
        <v>3</v>
      </c>
      <c r="AD36" s="30">
        <f t="shared" si="1"/>
        <v>0</v>
      </c>
      <c r="AE36" s="5"/>
      <c r="AF36" s="19"/>
      <c r="AG36" s="19"/>
      <c r="AH36" s="5"/>
    </row>
    <row r="37" spans="1:34" ht="15.5" x14ac:dyDescent="0.35">
      <c r="A37" s="30">
        <v>27</v>
      </c>
      <c r="B37" s="33" t="s">
        <v>51</v>
      </c>
      <c r="C37" s="32"/>
      <c r="D37" s="33"/>
      <c r="E37" s="30">
        <v>0</v>
      </c>
      <c r="F37" s="30">
        <v>0</v>
      </c>
      <c r="G37" s="30">
        <v>0</v>
      </c>
      <c r="H37" s="30">
        <v>0</v>
      </c>
      <c r="I37" s="30">
        <v>1</v>
      </c>
      <c r="J37" s="30">
        <v>0</v>
      </c>
      <c r="K37" s="30">
        <v>0</v>
      </c>
      <c r="L37" s="30">
        <v>0</v>
      </c>
      <c r="M37" s="30">
        <v>2</v>
      </c>
      <c r="N37" s="30">
        <v>0</v>
      </c>
      <c r="O37" s="30">
        <v>6</v>
      </c>
      <c r="P37" s="30">
        <v>0</v>
      </c>
      <c r="Q37" s="30">
        <v>4</v>
      </c>
      <c r="R37" s="30">
        <v>0</v>
      </c>
      <c r="S37" s="30">
        <v>2</v>
      </c>
      <c r="T37" s="30">
        <v>0</v>
      </c>
      <c r="U37" s="30">
        <v>0</v>
      </c>
      <c r="V37" s="30">
        <v>0</v>
      </c>
      <c r="W37" s="30">
        <v>2</v>
      </c>
      <c r="X37" s="30">
        <v>0</v>
      </c>
      <c r="Y37" s="30">
        <f t="shared" si="0"/>
        <v>7</v>
      </c>
      <c r="Z37" s="30">
        <f t="shared" si="0"/>
        <v>0</v>
      </c>
      <c r="AA37" s="30">
        <f t="shared" si="0"/>
        <v>10</v>
      </c>
      <c r="AB37" s="30">
        <f t="shared" si="0"/>
        <v>0</v>
      </c>
      <c r="AC37" s="30">
        <f t="shared" si="1"/>
        <v>17</v>
      </c>
      <c r="AD37" s="30">
        <f t="shared" si="1"/>
        <v>0</v>
      </c>
      <c r="AE37" s="5"/>
      <c r="AF37" s="19"/>
      <c r="AG37" s="19"/>
      <c r="AH37" s="5"/>
    </row>
    <row r="38" spans="1:34" ht="15.5" x14ac:dyDescent="0.35">
      <c r="A38" s="30">
        <v>28</v>
      </c>
      <c r="B38" s="33" t="s">
        <v>52</v>
      </c>
      <c r="C38" s="32"/>
      <c r="D38" s="33"/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1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f t="shared" si="0"/>
        <v>1</v>
      </c>
      <c r="Z38" s="30">
        <f t="shared" si="0"/>
        <v>0</v>
      </c>
      <c r="AA38" s="30">
        <f t="shared" si="0"/>
        <v>0</v>
      </c>
      <c r="AB38" s="30">
        <f t="shared" si="0"/>
        <v>0</v>
      </c>
      <c r="AC38" s="30">
        <f t="shared" si="1"/>
        <v>1</v>
      </c>
      <c r="AD38" s="30">
        <f t="shared" si="1"/>
        <v>0</v>
      </c>
      <c r="AE38" s="5"/>
      <c r="AF38" s="19"/>
      <c r="AG38" s="19"/>
      <c r="AH38" s="5"/>
    </row>
    <row r="39" spans="1:34" ht="15.5" x14ac:dyDescent="0.35">
      <c r="A39" s="30">
        <v>29</v>
      </c>
      <c r="B39" s="33" t="s">
        <v>53</v>
      </c>
      <c r="C39" s="32"/>
      <c r="D39" s="33"/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1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f t="shared" si="0"/>
        <v>1</v>
      </c>
      <c r="Z39" s="30">
        <f t="shared" si="0"/>
        <v>0</v>
      </c>
      <c r="AA39" s="30">
        <f t="shared" si="0"/>
        <v>0</v>
      </c>
      <c r="AB39" s="30">
        <f t="shared" si="0"/>
        <v>0</v>
      </c>
      <c r="AC39" s="30">
        <f t="shared" si="1"/>
        <v>1</v>
      </c>
      <c r="AD39" s="30">
        <f t="shared" si="1"/>
        <v>0</v>
      </c>
      <c r="AE39" s="5"/>
      <c r="AF39" s="19"/>
      <c r="AG39" s="19"/>
      <c r="AH39" s="5"/>
    </row>
    <row r="40" spans="1:34" ht="15.5" x14ac:dyDescent="0.35">
      <c r="A40" s="30">
        <v>30</v>
      </c>
      <c r="B40" s="33" t="s">
        <v>54</v>
      </c>
      <c r="C40" s="32"/>
      <c r="D40" s="33"/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2</v>
      </c>
      <c r="P40" s="30">
        <v>0</v>
      </c>
      <c r="Q40" s="30">
        <v>1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f t="shared" si="0"/>
        <v>1</v>
      </c>
      <c r="Z40" s="30">
        <f t="shared" si="0"/>
        <v>0</v>
      </c>
      <c r="AA40" s="30">
        <f t="shared" si="0"/>
        <v>2</v>
      </c>
      <c r="AB40" s="30">
        <f t="shared" si="0"/>
        <v>0</v>
      </c>
      <c r="AC40" s="30">
        <f t="shared" si="1"/>
        <v>3</v>
      </c>
      <c r="AD40" s="30">
        <f t="shared" si="1"/>
        <v>0</v>
      </c>
      <c r="AE40" s="5"/>
      <c r="AF40" s="19"/>
      <c r="AG40" s="19"/>
      <c r="AH40" s="5"/>
    </row>
    <row r="41" spans="1:34" ht="15.5" x14ac:dyDescent="0.35">
      <c r="A41" s="30">
        <v>31</v>
      </c>
      <c r="B41" s="33" t="s">
        <v>55</v>
      </c>
      <c r="C41" s="32"/>
      <c r="D41" s="33"/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f t="shared" si="0"/>
        <v>0</v>
      </c>
      <c r="Z41" s="30">
        <f t="shared" si="0"/>
        <v>0</v>
      </c>
      <c r="AA41" s="30">
        <f t="shared" si="0"/>
        <v>0</v>
      </c>
      <c r="AB41" s="30">
        <f t="shared" si="0"/>
        <v>0</v>
      </c>
      <c r="AC41" s="30">
        <f t="shared" si="1"/>
        <v>0</v>
      </c>
      <c r="AD41" s="30">
        <f t="shared" si="1"/>
        <v>0</v>
      </c>
      <c r="AE41" s="5"/>
      <c r="AF41" s="19"/>
      <c r="AG41" s="19"/>
      <c r="AH41" s="5"/>
    </row>
    <row r="42" spans="1:34" ht="15.5" x14ac:dyDescent="0.35">
      <c r="A42" s="30">
        <v>32</v>
      </c>
      <c r="B42" s="33" t="s">
        <v>56</v>
      </c>
      <c r="C42" s="32"/>
      <c r="D42" s="33"/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f t="shared" si="0"/>
        <v>0</v>
      </c>
      <c r="Z42" s="30">
        <f t="shared" si="0"/>
        <v>0</v>
      </c>
      <c r="AA42" s="30">
        <f t="shared" si="0"/>
        <v>0</v>
      </c>
      <c r="AB42" s="30">
        <f t="shared" si="0"/>
        <v>0</v>
      </c>
      <c r="AC42" s="30">
        <f t="shared" si="1"/>
        <v>0</v>
      </c>
      <c r="AD42" s="30">
        <f t="shared" si="1"/>
        <v>0</v>
      </c>
      <c r="AE42" s="5"/>
      <c r="AF42" s="19"/>
      <c r="AG42" s="19"/>
      <c r="AH42" s="5"/>
    </row>
    <row r="43" spans="1:34" ht="15.5" x14ac:dyDescent="0.35">
      <c r="A43" s="30">
        <v>33</v>
      </c>
      <c r="B43" s="33" t="s">
        <v>57</v>
      </c>
      <c r="C43" s="32"/>
      <c r="D43" s="33"/>
      <c r="E43" s="30">
        <v>2</v>
      </c>
      <c r="F43" s="30">
        <v>0</v>
      </c>
      <c r="G43" s="30">
        <v>0</v>
      </c>
      <c r="H43" s="30">
        <v>0</v>
      </c>
      <c r="I43" s="30">
        <v>1</v>
      </c>
      <c r="J43" s="30">
        <v>0</v>
      </c>
      <c r="K43" s="30">
        <v>2</v>
      </c>
      <c r="L43" s="30">
        <v>0</v>
      </c>
      <c r="M43" s="30">
        <v>1</v>
      </c>
      <c r="N43" s="30">
        <v>0</v>
      </c>
      <c r="O43" s="30">
        <v>2</v>
      </c>
      <c r="P43" s="30">
        <v>0</v>
      </c>
      <c r="Q43" s="30">
        <v>2</v>
      </c>
      <c r="R43" s="30">
        <v>0</v>
      </c>
      <c r="S43" s="30">
        <v>1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f t="shared" si="0"/>
        <v>6</v>
      </c>
      <c r="Z43" s="30">
        <f t="shared" si="0"/>
        <v>0</v>
      </c>
      <c r="AA43" s="30">
        <f t="shared" si="0"/>
        <v>5</v>
      </c>
      <c r="AB43" s="30">
        <f t="shared" si="0"/>
        <v>0</v>
      </c>
      <c r="AC43" s="30">
        <f t="shared" si="1"/>
        <v>11</v>
      </c>
      <c r="AD43" s="30">
        <f t="shared" si="1"/>
        <v>0</v>
      </c>
      <c r="AE43" s="5"/>
      <c r="AF43" s="19"/>
      <c r="AG43" s="19"/>
      <c r="AH43" s="5"/>
    </row>
    <row r="44" spans="1:34" ht="15.5" x14ac:dyDescent="0.35">
      <c r="A44" s="126" t="s">
        <v>58</v>
      </c>
      <c r="B44" s="127"/>
      <c r="C44" s="127"/>
      <c r="D44" s="128"/>
      <c r="E44" s="30">
        <f>SUM(E11:E43)</f>
        <v>5</v>
      </c>
      <c r="F44" s="30">
        <f t="shared" ref="F44:AD44" si="2">SUM(F11:F43)</f>
        <v>0</v>
      </c>
      <c r="G44" s="30">
        <f t="shared" si="2"/>
        <v>1</v>
      </c>
      <c r="H44" s="30">
        <f t="shared" si="2"/>
        <v>0</v>
      </c>
      <c r="I44" s="30">
        <f t="shared" si="2"/>
        <v>16</v>
      </c>
      <c r="J44" s="30">
        <f t="shared" si="2"/>
        <v>0</v>
      </c>
      <c r="K44" s="30">
        <f t="shared" si="2"/>
        <v>16</v>
      </c>
      <c r="L44" s="30">
        <f t="shared" si="2"/>
        <v>0</v>
      </c>
      <c r="M44" s="30">
        <f t="shared" si="2"/>
        <v>68</v>
      </c>
      <c r="N44" s="30">
        <f t="shared" si="2"/>
        <v>0</v>
      </c>
      <c r="O44" s="30">
        <f t="shared" si="2"/>
        <v>65</v>
      </c>
      <c r="P44" s="30">
        <f t="shared" si="2"/>
        <v>0</v>
      </c>
      <c r="Q44" s="30">
        <f t="shared" si="2"/>
        <v>74</v>
      </c>
      <c r="R44" s="30">
        <f t="shared" si="2"/>
        <v>0</v>
      </c>
      <c r="S44" s="30">
        <f t="shared" si="2"/>
        <v>67</v>
      </c>
      <c r="T44" s="30">
        <f t="shared" si="2"/>
        <v>0</v>
      </c>
      <c r="U44" s="30">
        <f t="shared" si="2"/>
        <v>22</v>
      </c>
      <c r="V44" s="30">
        <f t="shared" si="2"/>
        <v>0</v>
      </c>
      <c r="W44" s="30">
        <f t="shared" si="2"/>
        <v>17</v>
      </c>
      <c r="X44" s="30">
        <f t="shared" si="2"/>
        <v>0</v>
      </c>
      <c r="Y44" s="30">
        <f t="shared" si="2"/>
        <v>185</v>
      </c>
      <c r="Z44" s="30">
        <f t="shared" si="2"/>
        <v>0</v>
      </c>
      <c r="AA44" s="30">
        <f t="shared" si="2"/>
        <v>166</v>
      </c>
      <c r="AB44" s="30">
        <f t="shared" si="2"/>
        <v>0</v>
      </c>
      <c r="AC44" s="30">
        <f t="shared" si="2"/>
        <v>351</v>
      </c>
      <c r="AD44" s="30">
        <f t="shared" si="2"/>
        <v>0</v>
      </c>
      <c r="AE44" s="21">
        <f>SUM(AE11:AE43)</f>
        <v>0</v>
      </c>
      <c r="AF44" s="21">
        <f>SUM(AF11:AF43)</f>
        <v>0</v>
      </c>
      <c r="AG44" s="21">
        <f>SUM(AG11:AG43)</f>
        <v>0</v>
      </c>
      <c r="AH44" s="20" t="e">
        <f>AVERAGE(AH11:AH43)</f>
        <v>#DIV/0!</v>
      </c>
    </row>
    <row r="45" spans="1:34" ht="22.5" customHeight="1" x14ac:dyDescent="0.3">
      <c r="A45" s="6"/>
      <c r="B45" s="6"/>
      <c r="C45" s="6"/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AC45" s="42"/>
      <c r="AE45" s="8"/>
      <c r="AF45" s="8"/>
      <c r="AG45" s="7"/>
      <c r="AH45" s="7"/>
    </row>
    <row r="46" spans="1:34" x14ac:dyDescent="0.25">
      <c r="A46" t="s">
        <v>59</v>
      </c>
    </row>
    <row r="47" spans="1:34" ht="18" customHeight="1" x14ac:dyDescent="0.3">
      <c r="R47" s="9" t="s">
        <v>60</v>
      </c>
      <c r="AF47" s="1" t="s">
        <v>97</v>
      </c>
    </row>
    <row r="48" spans="1:34" ht="13" x14ac:dyDescent="0.3">
      <c r="A48" s="10" t="s">
        <v>61</v>
      </c>
      <c r="B48" s="3" t="s">
        <v>62</v>
      </c>
      <c r="C48" s="3" t="s">
        <v>3</v>
      </c>
      <c r="D48" t="s">
        <v>63</v>
      </c>
      <c r="R48" s="9" t="s">
        <v>64</v>
      </c>
      <c r="AF48" s="96" t="s">
        <v>174</v>
      </c>
    </row>
    <row r="49" spans="1:32" ht="13" x14ac:dyDescent="0.3">
      <c r="A49" s="10" t="s">
        <v>65</v>
      </c>
      <c r="B49" s="3" t="s">
        <v>15</v>
      </c>
      <c r="C49" s="3" t="s">
        <v>3</v>
      </c>
      <c r="D49" t="s">
        <v>66</v>
      </c>
      <c r="R49" s="9"/>
      <c r="AF49" s="96"/>
    </row>
    <row r="50" spans="1:32" ht="13" x14ac:dyDescent="0.3">
      <c r="A50" s="10" t="s">
        <v>67</v>
      </c>
      <c r="B50" s="3" t="s">
        <v>16</v>
      </c>
      <c r="C50" s="3" t="s">
        <v>3</v>
      </c>
      <c r="D50" t="s">
        <v>68</v>
      </c>
      <c r="R50" s="9"/>
      <c r="AF50" s="96"/>
    </row>
    <row r="51" spans="1:32" ht="13" x14ac:dyDescent="0.3">
      <c r="A51" s="10" t="s">
        <v>69</v>
      </c>
      <c r="B51" s="3" t="s">
        <v>17</v>
      </c>
      <c r="C51" s="3" t="s">
        <v>3</v>
      </c>
      <c r="D51" t="s">
        <v>70</v>
      </c>
      <c r="R51" s="9"/>
      <c r="S51" s="11"/>
      <c r="T51" s="11"/>
      <c r="U51" s="11"/>
      <c r="V51" s="11"/>
      <c r="W51" s="11"/>
      <c r="X51" s="11"/>
      <c r="Y51" s="11"/>
      <c r="AF51" s="96"/>
    </row>
    <row r="52" spans="1:32" ht="13" x14ac:dyDescent="0.3">
      <c r="A52" s="10" t="s">
        <v>71</v>
      </c>
      <c r="B52" s="3" t="s">
        <v>18</v>
      </c>
      <c r="C52" s="3" t="s">
        <v>3</v>
      </c>
      <c r="D52" t="s">
        <v>72</v>
      </c>
      <c r="R52" s="12" t="s">
        <v>73</v>
      </c>
      <c r="AF52" s="98" t="s">
        <v>175</v>
      </c>
    </row>
    <row r="53" spans="1:32" ht="13" x14ac:dyDescent="0.3">
      <c r="A53" s="13"/>
      <c r="C53" s="3" t="s">
        <v>3</v>
      </c>
      <c r="D53" t="s">
        <v>74</v>
      </c>
      <c r="R53" s="9" t="s">
        <v>75</v>
      </c>
      <c r="AF53" s="96" t="s">
        <v>176</v>
      </c>
    </row>
  </sheetData>
  <mergeCells count="30"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  <mergeCell ref="I8:L8"/>
    <mergeCell ref="M8:P8"/>
    <mergeCell ref="Q8:T8"/>
    <mergeCell ref="U8:X8"/>
    <mergeCell ref="E9:F9"/>
    <mergeCell ref="G9:H9"/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9:J9"/>
    <mergeCell ref="K9:L9"/>
    <mergeCell ref="M9:N9"/>
    <mergeCell ref="O9:P9"/>
    <mergeCell ref="AC9:AC10"/>
  </mergeCells>
  <phoneticPr fontId="18" type="noConversion"/>
  <pageMargins left="1.4960629921259843" right="0" top="0.23622047244094491" bottom="0.11811023622047245" header="7.874015748031496E-2" footer="0.51181102362204722"/>
  <pageSetup paperSize="5" scale="70" orientation="landscape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53"/>
  <sheetViews>
    <sheetView showGridLines="0" topLeftCell="E1" zoomScaleNormal="100" workbookViewId="0">
      <pane ySplit="10" topLeftCell="A47" activePane="bottomLeft" state="frozen"/>
      <selection activeCell="L35" sqref="L35"/>
      <selection pane="bottomLeft" activeCell="AB49" sqref="AB49"/>
    </sheetView>
  </sheetViews>
  <sheetFormatPr defaultRowHeight="12.5" x14ac:dyDescent="0.25"/>
  <cols>
    <col min="1" max="1" width="4" customWidth="1"/>
    <col min="2" max="2" width="3.1796875" customWidth="1"/>
    <col min="3" max="3" width="1.26953125" customWidth="1"/>
    <col min="4" max="4" width="19.453125" customWidth="1"/>
    <col min="5" max="5" width="4.7265625" customWidth="1"/>
    <col min="6" max="6" width="4" customWidth="1"/>
    <col min="7" max="7" width="3.81640625" customWidth="1"/>
    <col min="8" max="8" width="4" customWidth="1"/>
    <col min="9" max="10" width="4.453125" customWidth="1"/>
    <col min="11" max="11" width="4.54296875" customWidth="1"/>
    <col min="12" max="12" width="4.453125" customWidth="1"/>
    <col min="13" max="13" width="4.7265625" customWidth="1"/>
    <col min="14" max="14" width="4.54296875" customWidth="1"/>
    <col min="15" max="16" width="4.81640625" customWidth="1"/>
    <col min="17" max="17" width="5.1796875" bestFit="1" customWidth="1"/>
    <col min="18" max="18" width="4.453125" customWidth="1"/>
    <col min="19" max="19" width="4.7265625" customWidth="1"/>
    <col min="20" max="20" width="4.54296875" customWidth="1"/>
    <col min="21" max="21" width="3.81640625" customWidth="1"/>
    <col min="22" max="22" width="3.7265625" customWidth="1"/>
    <col min="23" max="23" width="3.81640625" customWidth="1"/>
    <col min="24" max="24" width="4" customWidth="1"/>
    <col min="25" max="25" width="5.1796875" customWidth="1"/>
    <col min="26" max="26" width="5" customWidth="1"/>
    <col min="27" max="27" width="5.1796875" customWidth="1"/>
    <col min="28" max="28" width="5.81640625" customWidth="1"/>
    <col min="29" max="29" width="5" customWidth="1"/>
    <col min="30" max="30" width="5.453125" customWidth="1"/>
    <col min="31" max="32" width="7.453125" customWidth="1"/>
    <col min="33" max="33" width="8.7265625" customWidth="1"/>
    <col min="34" max="34" width="10.26953125" customWidth="1"/>
  </cols>
  <sheetData>
    <row r="1" spans="1:35" ht="15.75" customHeight="1" x14ac:dyDescent="0.4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</row>
    <row r="2" spans="1:35" ht="18" x14ac:dyDescent="0.4">
      <c r="A2" s="108" t="s">
        <v>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</row>
    <row r="3" spans="1:35" ht="18" x14ac:dyDescent="0.4">
      <c r="A3" s="108" t="s">
        <v>79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</row>
    <row r="4" spans="1:35" x14ac:dyDescent="0.25">
      <c r="E4" s="1"/>
      <c r="J4" s="109"/>
      <c r="K4" s="109"/>
    </row>
    <row r="5" spans="1:35" x14ac:dyDescent="0.25">
      <c r="B5" t="s">
        <v>2</v>
      </c>
      <c r="E5" s="1" t="s">
        <v>3</v>
      </c>
      <c r="F5" s="1" t="s">
        <v>108</v>
      </c>
      <c r="I5" s="1"/>
      <c r="J5" s="2"/>
      <c r="K5" s="3"/>
    </row>
    <row r="7" spans="1:35" ht="13" x14ac:dyDescent="0.3">
      <c r="A7" s="133" t="s">
        <v>5</v>
      </c>
      <c r="B7" s="135" t="s">
        <v>6</v>
      </c>
      <c r="C7" s="136"/>
      <c r="D7" s="137"/>
      <c r="E7" s="132" t="s">
        <v>7</v>
      </c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5" t="s">
        <v>8</v>
      </c>
      <c r="Z7" s="136"/>
      <c r="AA7" s="136"/>
      <c r="AB7" s="137"/>
      <c r="AC7" s="129" t="s">
        <v>9</v>
      </c>
      <c r="AD7" s="129"/>
      <c r="AE7" s="129"/>
      <c r="AF7" s="129"/>
      <c r="AG7" s="129"/>
      <c r="AH7" s="129"/>
    </row>
    <row r="8" spans="1:35" ht="13" x14ac:dyDescent="0.3">
      <c r="A8" s="134"/>
      <c r="B8" s="138"/>
      <c r="C8" s="139"/>
      <c r="D8" s="140"/>
      <c r="E8" s="132" t="s">
        <v>10</v>
      </c>
      <c r="F8" s="130"/>
      <c r="G8" s="130"/>
      <c r="H8" s="130"/>
      <c r="I8" s="130" t="s">
        <v>11</v>
      </c>
      <c r="J8" s="130"/>
      <c r="K8" s="130"/>
      <c r="L8" s="130"/>
      <c r="M8" s="131" t="s">
        <v>12</v>
      </c>
      <c r="N8" s="144"/>
      <c r="O8" s="144"/>
      <c r="P8" s="132"/>
      <c r="Q8" s="130" t="s">
        <v>13</v>
      </c>
      <c r="R8" s="130"/>
      <c r="S8" s="130"/>
      <c r="T8" s="130"/>
      <c r="U8" s="130" t="s">
        <v>14</v>
      </c>
      <c r="V8" s="130"/>
      <c r="W8" s="130"/>
      <c r="X8" s="130"/>
      <c r="Y8" s="141"/>
      <c r="Z8" s="142"/>
      <c r="AA8" s="142"/>
      <c r="AB8" s="143"/>
      <c r="AC8" s="129"/>
      <c r="AD8" s="129"/>
      <c r="AE8" s="129"/>
      <c r="AF8" s="129"/>
      <c r="AG8" s="129"/>
      <c r="AH8" s="129"/>
    </row>
    <row r="9" spans="1:35" ht="13" x14ac:dyDescent="0.3">
      <c r="A9" s="134"/>
      <c r="B9" s="138"/>
      <c r="C9" s="139"/>
      <c r="D9" s="140"/>
      <c r="E9" s="132" t="s">
        <v>15</v>
      </c>
      <c r="F9" s="130"/>
      <c r="G9" s="130" t="s">
        <v>16</v>
      </c>
      <c r="H9" s="130"/>
      <c r="I9" s="130" t="s">
        <v>15</v>
      </c>
      <c r="J9" s="130"/>
      <c r="K9" s="130" t="s">
        <v>16</v>
      </c>
      <c r="L9" s="130"/>
      <c r="M9" s="131" t="s">
        <v>15</v>
      </c>
      <c r="N9" s="132"/>
      <c r="O9" s="131" t="s">
        <v>16</v>
      </c>
      <c r="P9" s="132"/>
      <c r="Q9" s="130" t="s">
        <v>15</v>
      </c>
      <c r="R9" s="130"/>
      <c r="S9" s="130" t="s">
        <v>16</v>
      </c>
      <c r="T9" s="130"/>
      <c r="U9" s="130" t="s">
        <v>15</v>
      </c>
      <c r="V9" s="130"/>
      <c r="W9" s="130" t="s">
        <v>16</v>
      </c>
      <c r="X9" s="130"/>
      <c r="Y9" s="130" t="s">
        <v>15</v>
      </c>
      <c r="Z9" s="130"/>
      <c r="AA9" s="130" t="s">
        <v>16</v>
      </c>
      <c r="AB9" s="131"/>
      <c r="AC9" s="123" t="s">
        <v>17</v>
      </c>
      <c r="AD9" s="123" t="s">
        <v>18</v>
      </c>
      <c r="AE9" s="129" t="s">
        <v>19</v>
      </c>
      <c r="AF9" s="37" t="s">
        <v>20</v>
      </c>
      <c r="AG9" s="14" t="s">
        <v>21</v>
      </c>
      <c r="AH9" s="15" t="s">
        <v>22</v>
      </c>
    </row>
    <row r="10" spans="1:35" ht="13" x14ac:dyDescent="0.3">
      <c r="A10" s="134"/>
      <c r="B10" s="138"/>
      <c r="C10" s="139"/>
      <c r="D10" s="140"/>
      <c r="E10" s="38" t="s">
        <v>17</v>
      </c>
      <c r="F10" s="39" t="s">
        <v>18</v>
      </c>
      <c r="G10" s="39" t="s">
        <v>17</v>
      </c>
      <c r="H10" s="39" t="s">
        <v>18</v>
      </c>
      <c r="I10" s="39" t="s">
        <v>17</v>
      </c>
      <c r="J10" s="39" t="s">
        <v>18</v>
      </c>
      <c r="K10" s="39" t="s">
        <v>17</v>
      </c>
      <c r="L10" s="39" t="s">
        <v>18</v>
      </c>
      <c r="M10" s="39" t="s">
        <v>17</v>
      </c>
      <c r="N10" s="39" t="s">
        <v>18</v>
      </c>
      <c r="O10" s="39" t="s">
        <v>17</v>
      </c>
      <c r="P10" s="39" t="s">
        <v>18</v>
      </c>
      <c r="Q10" s="39" t="s">
        <v>17</v>
      </c>
      <c r="R10" s="39" t="s">
        <v>18</v>
      </c>
      <c r="S10" s="39" t="s">
        <v>17</v>
      </c>
      <c r="T10" s="39" t="s">
        <v>18</v>
      </c>
      <c r="U10" s="39" t="s">
        <v>17</v>
      </c>
      <c r="V10" s="39" t="s">
        <v>18</v>
      </c>
      <c r="W10" s="39" t="s">
        <v>17</v>
      </c>
      <c r="X10" s="39" t="s">
        <v>18</v>
      </c>
      <c r="Y10" s="39" t="s">
        <v>17</v>
      </c>
      <c r="Z10" s="39" t="s">
        <v>18</v>
      </c>
      <c r="AA10" s="39" t="s">
        <v>17</v>
      </c>
      <c r="AB10" s="40" t="s">
        <v>18</v>
      </c>
      <c r="AC10" s="123"/>
      <c r="AD10" s="123"/>
      <c r="AE10" s="129"/>
      <c r="AF10" s="16" t="s">
        <v>23</v>
      </c>
      <c r="AG10" s="4" t="s">
        <v>24</v>
      </c>
      <c r="AH10" s="4" t="s">
        <v>25</v>
      </c>
    </row>
    <row r="11" spans="1:35" ht="15.5" x14ac:dyDescent="0.35">
      <c r="A11" s="30">
        <v>1</v>
      </c>
      <c r="B11" s="31" t="s">
        <v>26</v>
      </c>
      <c r="C11" s="32"/>
      <c r="D11" s="33"/>
      <c r="E11" s="30">
        <v>1</v>
      </c>
      <c r="F11" s="30">
        <v>0</v>
      </c>
      <c r="G11" s="30">
        <v>0</v>
      </c>
      <c r="H11" s="30">
        <v>0</v>
      </c>
      <c r="I11" s="30">
        <v>4</v>
      </c>
      <c r="J11" s="30">
        <v>0</v>
      </c>
      <c r="K11" s="30">
        <v>4</v>
      </c>
      <c r="L11" s="30">
        <v>0</v>
      </c>
      <c r="M11" s="30">
        <v>19</v>
      </c>
      <c r="N11" s="30">
        <v>0</v>
      </c>
      <c r="O11" s="30">
        <v>11</v>
      </c>
      <c r="P11" s="30">
        <v>0</v>
      </c>
      <c r="Q11" s="30">
        <v>23</v>
      </c>
      <c r="R11" s="30">
        <v>0</v>
      </c>
      <c r="S11" s="30">
        <v>22</v>
      </c>
      <c r="T11" s="30">
        <v>0</v>
      </c>
      <c r="U11" s="30">
        <v>3</v>
      </c>
      <c r="V11" s="30">
        <v>0</v>
      </c>
      <c r="W11" s="30">
        <v>1</v>
      </c>
      <c r="X11" s="30">
        <v>0</v>
      </c>
      <c r="Y11" s="30">
        <f>E11+I11+M11+Q11+U11</f>
        <v>50</v>
      </c>
      <c r="Z11" s="30">
        <f>F11+J11+N11+R11+V11</f>
        <v>0</v>
      </c>
      <c r="AA11" s="30">
        <f>G11+K11+O11+S11+W11</f>
        <v>38</v>
      </c>
      <c r="AB11" s="30">
        <f>H11+L11+P11+T11+X11</f>
        <v>0</v>
      </c>
      <c r="AC11" s="30">
        <f>Y11+AA11</f>
        <v>88</v>
      </c>
      <c r="AD11" s="30">
        <f>Z11+AB11</f>
        <v>0</v>
      </c>
      <c r="AE11" s="17"/>
      <c r="AF11" s="18"/>
      <c r="AG11" s="18"/>
      <c r="AH11" s="17"/>
      <c r="AI11" s="1"/>
    </row>
    <row r="12" spans="1:35" ht="15.5" x14ac:dyDescent="0.35">
      <c r="A12" s="30">
        <v>2</v>
      </c>
      <c r="B12" s="31" t="s">
        <v>27</v>
      </c>
      <c r="C12" s="32"/>
      <c r="D12" s="33"/>
      <c r="E12" s="30">
        <v>1</v>
      </c>
      <c r="F12" s="30">
        <v>0</v>
      </c>
      <c r="G12" s="30">
        <v>0</v>
      </c>
      <c r="H12" s="30">
        <v>0</v>
      </c>
      <c r="I12" s="30">
        <v>4</v>
      </c>
      <c r="J12" s="30">
        <v>0</v>
      </c>
      <c r="K12" s="30">
        <v>0</v>
      </c>
      <c r="L12" s="30">
        <v>0</v>
      </c>
      <c r="M12" s="30">
        <v>6</v>
      </c>
      <c r="N12" s="30">
        <v>1</v>
      </c>
      <c r="O12" s="30">
        <v>3</v>
      </c>
      <c r="P12" s="30">
        <v>0</v>
      </c>
      <c r="Q12" s="30">
        <v>4</v>
      </c>
      <c r="R12" s="30">
        <v>0</v>
      </c>
      <c r="S12" s="30">
        <v>5</v>
      </c>
      <c r="T12" s="30">
        <v>0</v>
      </c>
      <c r="U12" s="30">
        <v>3</v>
      </c>
      <c r="V12" s="30">
        <v>0</v>
      </c>
      <c r="W12" s="30">
        <v>1</v>
      </c>
      <c r="X12" s="30">
        <v>0</v>
      </c>
      <c r="Y12" s="30">
        <f t="shared" ref="Y12:AB43" si="0">E12+I12+M12+Q12+U12</f>
        <v>18</v>
      </c>
      <c r="Z12" s="30">
        <f t="shared" si="0"/>
        <v>1</v>
      </c>
      <c r="AA12" s="30">
        <f t="shared" si="0"/>
        <v>9</v>
      </c>
      <c r="AB12" s="30">
        <f t="shared" si="0"/>
        <v>0</v>
      </c>
      <c r="AC12" s="30">
        <f t="shared" ref="AC12:AD43" si="1">Y12+AA12</f>
        <v>27</v>
      </c>
      <c r="AD12" s="30">
        <f t="shared" si="1"/>
        <v>1</v>
      </c>
      <c r="AE12" s="5"/>
      <c r="AF12" s="19"/>
      <c r="AG12" s="19"/>
      <c r="AH12" s="5"/>
    </row>
    <row r="13" spans="1:35" ht="15.5" x14ac:dyDescent="0.35">
      <c r="A13" s="30">
        <v>3</v>
      </c>
      <c r="B13" s="31" t="s">
        <v>28</v>
      </c>
      <c r="C13" s="32"/>
      <c r="D13" s="33"/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3</v>
      </c>
      <c r="P13" s="30">
        <v>0</v>
      </c>
      <c r="Q13" s="30">
        <v>7</v>
      </c>
      <c r="R13" s="30">
        <v>0</v>
      </c>
      <c r="S13" s="30">
        <v>8</v>
      </c>
      <c r="T13" s="30">
        <v>0</v>
      </c>
      <c r="U13" s="30">
        <v>2</v>
      </c>
      <c r="V13" s="30">
        <v>0</v>
      </c>
      <c r="W13" s="30">
        <v>1</v>
      </c>
      <c r="X13" s="30">
        <v>0</v>
      </c>
      <c r="Y13" s="30">
        <f t="shared" si="0"/>
        <v>9</v>
      </c>
      <c r="Z13" s="30">
        <f t="shared" si="0"/>
        <v>0</v>
      </c>
      <c r="AA13" s="30">
        <f t="shared" si="0"/>
        <v>12</v>
      </c>
      <c r="AB13" s="30">
        <f t="shared" si="0"/>
        <v>0</v>
      </c>
      <c r="AC13" s="30">
        <f t="shared" si="1"/>
        <v>21</v>
      </c>
      <c r="AD13" s="30">
        <f t="shared" si="1"/>
        <v>0</v>
      </c>
      <c r="AE13" s="5"/>
      <c r="AF13" s="19"/>
      <c r="AG13" s="19"/>
      <c r="AH13" s="5"/>
    </row>
    <row r="14" spans="1:35" ht="15.5" x14ac:dyDescent="0.35">
      <c r="A14" s="30">
        <v>4</v>
      </c>
      <c r="B14" s="31" t="s">
        <v>29</v>
      </c>
      <c r="C14" s="32"/>
      <c r="D14" s="33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30">
        <v>2</v>
      </c>
      <c r="Z14" s="30">
        <f t="shared" si="0"/>
        <v>0</v>
      </c>
      <c r="AA14" s="30">
        <v>5</v>
      </c>
      <c r="AB14" s="30">
        <f t="shared" si="0"/>
        <v>0</v>
      </c>
      <c r="AC14" s="30">
        <f t="shared" si="1"/>
        <v>7</v>
      </c>
      <c r="AD14" s="30">
        <f t="shared" si="1"/>
        <v>0</v>
      </c>
      <c r="AE14" s="5"/>
      <c r="AF14" s="19"/>
      <c r="AG14" s="19"/>
      <c r="AH14" s="20"/>
    </row>
    <row r="15" spans="1:35" ht="15.5" x14ac:dyDescent="0.35">
      <c r="A15" s="30">
        <v>5</v>
      </c>
      <c r="B15" s="31" t="s">
        <v>30</v>
      </c>
      <c r="C15" s="32"/>
      <c r="D15" s="33"/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1</v>
      </c>
      <c r="P15" s="30">
        <v>0</v>
      </c>
      <c r="Q15" s="30">
        <v>7</v>
      </c>
      <c r="R15" s="30">
        <v>0</v>
      </c>
      <c r="S15" s="30">
        <v>3</v>
      </c>
      <c r="T15" s="30">
        <v>0</v>
      </c>
      <c r="U15" s="30">
        <v>4</v>
      </c>
      <c r="V15" s="30">
        <v>0</v>
      </c>
      <c r="W15" s="30">
        <v>2</v>
      </c>
      <c r="X15" s="30">
        <v>0</v>
      </c>
      <c r="Y15" s="30">
        <f t="shared" si="0"/>
        <v>11</v>
      </c>
      <c r="Z15" s="30">
        <f t="shared" si="0"/>
        <v>0</v>
      </c>
      <c r="AA15" s="30">
        <f t="shared" si="0"/>
        <v>6</v>
      </c>
      <c r="AB15" s="30">
        <f t="shared" si="0"/>
        <v>0</v>
      </c>
      <c r="AC15" s="30">
        <f t="shared" si="1"/>
        <v>17</v>
      </c>
      <c r="AD15" s="30">
        <f t="shared" si="1"/>
        <v>0</v>
      </c>
      <c r="AE15" s="5"/>
      <c r="AF15" s="19"/>
      <c r="AG15" s="19"/>
      <c r="AH15" s="5"/>
    </row>
    <row r="16" spans="1:35" ht="15.5" x14ac:dyDescent="0.35">
      <c r="A16" s="30">
        <v>6</v>
      </c>
      <c r="B16" s="31" t="s">
        <v>31</v>
      </c>
      <c r="C16" s="32"/>
      <c r="D16" s="33"/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4</v>
      </c>
      <c r="N16" s="30">
        <v>0</v>
      </c>
      <c r="O16" s="30">
        <v>0</v>
      </c>
      <c r="P16" s="30">
        <v>0</v>
      </c>
      <c r="Q16" s="30">
        <v>2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f t="shared" si="0"/>
        <v>6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1"/>
        <v>6</v>
      </c>
      <c r="AD16" s="30">
        <f t="shared" si="1"/>
        <v>0</v>
      </c>
      <c r="AE16" s="5"/>
      <c r="AF16" s="19"/>
      <c r="AG16" s="19"/>
      <c r="AH16" s="5"/>
      <c r="AI16" s="1"/>
    </row>
    <row r="17" spans="1:34" ht="15.5" x14ac:dyDescent="0.35">
      <c r="A17" s="30">
        <v>7</v>
      </c>
      <c r="B17" s="31" t="s">
        <v>32</v>
      </c>
      <c r="C17" s="32"/>
      <c r="D17" s="33"/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1</v>
      </c>
      <c r="L17" s="30">
        <v>0</v>
      </c>
      <c r="M17" s="30">
        <v>1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1</v>
      </c>
      <c r="V17" s="30">
        <v>0</v>
      </c>
      <c r="W17" s="30">
        <v>0</v>
      </c>
      <c r="X17" s="30">
        <v>0</v>
      </c>
      <c r="Y17" s="30">
        <f t="shared" si="0"/>
        <v>2</v>
      </c>
      <c r="Z17" s="30">
        <f t="shared" si="0"/>
        <v>0</v>
      </c>
      <c r="AA17" s="30">
        <f t="shared" si="0"/>
        <v>1</v>
      </c>
      <c r="AB17" s="30">
        <f t="shared" si="0"/>
        <v>0</v>
      </c>
      <c r="AC17" s="30">
        <f t="shared" si="1"/>
        <v>3</v>
      </c>
      <c r="AD17" s="30">
        <f t="shared" si="1"/>
        <v>0</v>
      </c>
      <c r="AE17" s="5"/>
      <c r="AF17" s="19"/>
      <c r="AG17" s="19"/>
      <c r="AH17" s="5"/>
    </row>
    <row r="18" spans="1:34" ht="15.5" x14ac:dyDescent="0.35">
      <c r="A18" s="30">
        <v>8</v>
      </c>
      <c r="B18" s="31" t="s">
        <v>33</v>
      </c>
      <c r="C18" s="32"/>
      <c r="D18" s="33"/>
      <c r="E18" s="30">
        <v>0</v>
      </c>
      <c r="F18" s="30">
        <v>0</v>
      </c>
      <c r="G18" s="30">
        <v>0</v>
      </c>
      <c r="H18" s="30">
        <v>0</v>
      </c>
      <c r="I18" s="30">
        <v>6</v>
      </c>
      <c r="J18" s="30">
        <v>0</v>
      </c>
      <c r="K18" s="30">
        <v>3</v>
      </c>
      <c r="L18" s="30">
        <v>0</v>
      </c>
      <c r="M18" s="30">
        <v>20</v>
      </c>
      <c r="N18" s="30">
        <v>0</v>
      </c>
      <c r="O18" s="30">
        <v>12</v>
      </c>
      <c r="P18" s="30">
        <v>0</v>
      </c>
      <c r="Q18" s="30">
        <v>27</v>
      </c>
      <c r="R18" s="30">
        <v>0</v>
      </c>
      <c r="S18" s="30">
        <v>18</v>
      </c>
      <c r="T18" s="30">
        <v>0</v>
      </c>
      <c r="U18" s="30">
        <v>12</v>
      </c>
      <c r="V18" s="30">
        <v>0</v>
      </c>
      <c r="W18" s="30">
        <v>7</v>
      </c>
      <c r="X18" s="30">
        <v>0</v>
      </c>
      <c r="Y18" s="30">
        <f t="shared" si="0"/>
        <v>65</v>
      </c>
      <c r="Z18" s="30">
        <f t="shared" si="0"/>
        <v>0</v>
      </c>
      <c r="AA18" s="30">
        <f t="shared" si="0"/>
        <v>40</v>
      </c>
      <c r="AB18" s="30">
        <f t="shared" si="0"/>
        <v>0</v>
      </c>
      <c r="AC18" s="30">
        <f t="shared" si="1"/>
        <v>105</v>
      </c>
      <c r="AD18" s="30">
        <f t="shared" si="1"/>
        <v>0</v>
      </c>
      <c r="AE18" s="5"/>
      <c r="AF18" s="19"/>
      <c r="AG18" s="19"/>
      <c r="AH18" s="5"/>
    </row>
    <row r="19" spans="1:34" ht="15.5" x14ac:dyDescent="0.35">
      <c r="A19" s="30">
        <v>9</v>
      </c>
      <c r="B19" s="31" t="s">
        <v>34</v>
      </c>
      <c r="C19" s="32"/>
      <c r="D19" s="33"/>
      <c r="E19" s="30">
        <v>0</v>
      </c>
      <c r="F19" s="30">
        <v>0</v>
      </c>
      <c r="G19" s="30">
        <v>0</v>
      </c>
      <c r="H19" s="30">
        <v>0</v>
      </c>
      <c r="I19" s="30">
        <v>1</v>
      </c>
      <c r="J19" s="30">
        <v>0</v>
      </c>
      <c r="K19" s="30">
        <v>0</v>
      </c>
      <c r="L19" s="30">
        <v>0</v>
      </c>
      <c r="M19" s="30">
        <v>4</v>
      </c>
      <c r="N19" s="30">
        <v>0</v>
      </c>
      <c r="O19" s="30">
        <v>1</v>
      </c>
      <c r="P19" s="30">
        <v>0</v>
      </c>
      <c r="Q19" s="30">
        <v>16</v>
      </c>
      <c r="R19" s="30">
        <v>0</v>
      </c>
      <c r="S19" s="30">
        <v>16</v>
      </c>
      <c r="T19" s="30">
        <v>0</v>
      </c>
      <c r="U19" s="30">
        <v>5</v>
      </c>
      <c r="V19" s="30">
        <v>0</v>
      </c>
      <c r="W19" s="30">
        <v>4</v>
      </c>
      <c r="X19" s="30">
        <v>0</v>
      </c>
      <c r="Y19" s="30">
        <f t="shared" si="0"/>
        <v>26</v>
      </c>
      <c r="Z19" s="30">
        <f t="shared" si="0"/>
        <v>0</v>
      </c>
      <c r="AA19" s="30">
        <f t="shared" si="0"/>
        <v>21</v>
      </c>
      <c r="AB19" s="30">
        <f t="shared" si="0"/>
        <v>0</v>
      </c>
      <c r="AC19" s="30">
        <f t="shared" si="1"/>
        <v>47</v>
      </c>
      <c r="AD19" s="30">
        <f t="shared" si="1"/>
        <v>0</v>
      </c>
      <c r="AE19" s="5"/>
      <c r="AF19" s="19"/>
      <c r="AG19" s="19"/>
      <c r="AH19" s="5"/>
    </row>
    <row r="20" spans="1:34" ht="15.5" x14ac:dyDescent="0.35">
      <c r="A20" s="30">
        <v>10</v>
      </c>
      <c r="B20" s="31" t="s">
        <v>35</v>
      </c>
      <c r="C20" s="32"/>
      <c r="D20" s="33"/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43">
        <v>0</v>
      </c>
      <c r="O20" s="30">
        <v>1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f t="shared" si="0"/>
        <v>0</v>
      </c>
      <c r="Z20" s="30">
        <f t="shared" si="0"/>
        <v>0</v>
      </c>
      <c r="AA20" s="30">
        <f t="shared" si="0"/>
        <v>1</v>
      </c>
      <c r="AB20" s="30">
        <f t="shared" si="0"/>
        <v>0</v>
      </c>
      <c r="AC20" s="30">
        <f t="shared" si="1"/>
        <v>1</v>
      </c>
      <c r="AD20" s="30">
        <f t="shared" si="1"/>
        <v>0</v>
      </c>
      <c r="AE20" s="5"/>
      <c r="AF20" s="19"/>
      <c r="AG20" s="19"/>
      <c r="AH20" s="5"/>
    </row>
    <row r="21" spans="1:34" ht="15.5" x14ac:dyDescent="0.35">
      <c r="A21" s="30">
        <v>11</v>
      </c>
      <c r="B21" s="31" t="s">
        <v>36</v>
      </c>
      <c r="C21" s="32"/>
      <c r="D21" s="33"/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2</v>
      </c>
      <c r="N21" s="30">
        <v>0</v>
      </c>
      <c r="O21" s="30">
        <v>1</v>
      </c>
      <c r="P21" s="30">
        <v>0</v>
      </c>
      <c r="Q21" s="30">
        <v>0</v>
      </c>
      <c r="R21" s="30">
        <v>0</v>
      </c>
      <c r="S21" s="30">
        <v>1</v>
      </c>
      <c r="T21" s="30">
        <v>0</v>
      </c>
      <c r="U21" s="30">
        <v>2</v>
      </c>
      <c r="V21" s="30">
        <v>0</v>
      </c>
      <c r="W21" s="30">
        <v>0</v>
      </c>
      <c r="X21" s="30">
        <v>0</v>
      </c>
      <c r="Y21" s="30">
        <f t="shared" si="0"/>
        <v>4</v>
      </c>
      <c r="Z21" s="30">
        <f t="shared" si="0"/>
        <v>0</v>
      </c>
      <c r="AA21" s="30">
        <f t="shared" si="0"/>
        <v>2</v>
      </c>
      <c r="AB21" s="30">
        <f t="shared" si="0"/>
        <v>0</v>
      </c>
      <c r="AC21" s="30">
        <f t="shared" si="1"/>
        <v>6</v>
      </c>
      <c r="AD21" s="30">
        <f t="shared" si="1"/>
        <v>0</v>
      </c>
      <c r="AE21" s="5"/>
      <c r="AF21" s="19"/>
      <c r="AG21" s="19"/>
      <c r="AH21" s="5"/>
    </row>
    <row r="22" spans="1:34" ht="15.5" x14ac:dyDescent="0.35">
      <c r="A22" s="30">
        <v>12</v>
      </c>
      <c r="B22" s="31" t="s">
        <v>37</v>
      </c>
      <c r="C22" s="32"/>
      <c r="D22" s="33"/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2</v>
      </c>
      <c r="N22" s="30">
        <v>0</v>
      </c>
      <c r="O22" s="30">
        <v>1</v>
      </c>
      <c r="P22" s="30">
        <v>0</v>
      </c>
      <c r="Q22" s="30">
        <v>1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f t="shared" si="0"/>
        <v>3</v>
      </c>
      <c r="Z22" s="30">
        <f t="shared" si="0"/>
        <v>0</v>
      </c>
      <c r="AA22" s="30">
        <f t="shared" si="0"/>
        <v>1</v>
      </c>
      <c r="AB22" s="30">
        <f t="shared" si="0"/>
        <v>0</v>
      </c>
      <c r="AC22" s="30">
        <f t="shared" si="1"/>
        <v>4</v>
      </c>
      <c r="AD22" s="30">
        <f t="shared" si="1"/>
        <v>0</v>
      </c>
      <c r="AE22" s="5"/>
      <c r="AF22" s="19"/>
      <c r="AG22" s="19"/>
      <c r="AH22" s="5"/>
    </row>
    <row r="23" spans="1:34" ht="15.5" x14ac:dyDescent="0.35">
      <c r="A23" s="30">
        <v>13</v>
      </c>
      <c r="B23" s="31" t="s">
        <v>38</v>
      </c>
      <c r="C23" s="32"/>
      <c r="D23" s="33"/>
      <c r="E23" s="30">
        <v>1</v>
      </c>
      <c r="F23" s="30">
        <v>0</v>
      </c>
      <c r="G23" s="30">
        <v>0</v>
      </c>
      <c r="H23" s="30">
        <v>0</v>
      </c>
      <c r="I23" s="30">
        <v>2</v>
      </c>
      <c r="J23" s="30">
        <v>0</v>
      </c>
      <c r="K23" s="30">
        <v>2</v>
      </c>
      <c r="L23" s="30">
        <v>0</v>
      </c>
      <c r="M23" s="30">
        <v>6</v>
      </c>
      <c r="N23" s="30">
        <v>0</v>
      </c>
      <c r="O23" s="30">
        <v>5</v>
      </c>
      <c r="P23" s="30">
        <v>0</v>
      </c>
      <c r="Q23" s="30">
        <v>6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f t="shared" si="0"/>
        <v>15</v>
      </c>
      <c r="Z23" s="30">
        <f t="shared" si="0"/>
        <v>0</v>
      </c>
      <c r="AA23" s="30">
        <f t="shared" si="0"/>
        <v>7</v>
      </c>
      <c r="AB23" s="30">
        <f t="shared" si="0"/>
        <v>0</v>
      </c>
      <c r="AC23" s="30">
        <f t="shared" si="1"/>
        <v>22</v>
      </c>
      <c r="AD23" s="30">
        <f t="shared" si="1"/>
        <v>0</v>
      </c>
      <c r="AE23" s="5"/>
      <c r="AF23" s="19"/>
      <c r="AG23" s="19"/>
      <c r="AH23" s="5"/>
    </row>
    <row r="24" spans="1:34" ht="15.5" x14ac:dyDescent="0.35">
      <c r="A24" s="30">
        <v>14</v>
      </c>
      <c r="B24" s="31" t="s">
        <v>39</v>
      </c>
      <c r="C24" s="32"/>
      <c r="D24" s="33"/>
      <c r="E24" s="30">
        <v>0</v>
      </c>
      <c r="F24" s="30">
        <v>0</v>
      </c>
      <c r="G24" s="30">
        <v>0</v>
      </c>
      <c r="H24" s="30">
        <v>0</v>
      </c>
      <c r="I24" s="30">
        <v>1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1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f t="shared" si="0"/>
        <v>1</v>
      </c>
      <c r="Z24" s="30">
        <f t="shared" si="0"/>
        <v>0</v>
      </c>
      <c r="AA24" s="30">
        <f t="shared" si="0"/>
        <v>1</v>
      </c>
      <c r="AB24" s="30">
        <f t="shared" si="0"/>
        <v>0</v>
      </c>
      <c r="AC24" s="30">
        <f t="shared" si="1"/>
        <v>2</v>
      </c>
      <c r="AD24" s="30">
        <f t="shared" si="1"/>
        <v>0</v>
      </c>
      <c r="AE24" s="5"/>
      <c r="AF24" s="19"/>
      <c r="AG24" s="19"/>
      <c r="AH24" s="5"/>
    </row>
    <row r="25" spans="1:34" ht="15.5" x14ac:dyDescent="0.35">
      <c r="A25" s="30">
        <v>15</v>
      </c>
      <c r="B25" s="31" t="s">
        <v>40</v>
      </c>
      <c r="C25" s="32"/>
      <c r="D25" s="33"/>
      <c r="E25" s="30">
        <v>0</v>
      </c>
      <c r="F25" s="30">
        <v>0</v>
      </c>
      <c r="G25" s="30">
        <v>0</v>
      </c>
      <c r="H25" s="30">
        <v>0</v>
      </c>
      <c r="I25" s="30">
        <v>1</v>
      </c>
      <c r="J25" s="30">
        <v>0</v>
      </c>
      <c r="K25" s="30">
        <v>0</v>
      </c>
      <c r="L25" s="30">
        <v>0</v>
      </c>
      <c r="M25" s="30">
        <v>3</v>
      </c>
      <c r="N25" s="30">
        <v>0</v>
      </c>
      <c r="O25" s="30">
        <v>1</v>
      </c>
      <c r="P25" s="30">
        <v>0</v>
      </c>
      <c r="Q25" s="30">
        <v>0</v>
      </c>
      <c r="R25" s="30">
        <v>0</v>
      </c>
      <c r="S25" s="30">
        <v>2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f t="shared" si="0"/>
        <v>4</v>
      </c>
      <c r="Z25" s="30">
        <f t="shared" si="0"/>
        <v>0</v>
      </c>
      <c r="AA25" s="30">
        <f t="shared" si="0"/>
        <v>3</v>
      </c>
      <c r="AB25" s="30">
        <f t="shared" si="0"/>
        <v>0</v>
      </c>
      <c r="AC25" s="30">
        <f t="shared" si="1"/>
        <v>7</v>
      </c>
      <c r="AD25" s="30">
        <f t="shared" si="1"/>
        <v>0</v>
      </c>
      <c r="AE25" s="5"/>
      <c r="AF25" s="19"/>
      <c r="AG25" s="19"/>
      <c r="AH25" s="5"/>
    </row>
    <row r="26" spans="1:34" ht="15.5" x14ac:dyDescent="0.35">
      <c r="A26" s="30">
        <v>16</v>
      </c>
      <c r="B26" s="31" t="s">
        <v>41</v>
      </c>
      <c r="C26" s="32"/>
      <c r="D26" s="33"/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2</v>
      </c>
      <c r="N26" s="30">
        <v>0</v>
      </c>
      <c r="O26" s="30">
        <v>1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f t="shared" si="0"/>
        <v>2</v>
      </c>
      <c r="Z26" s="30">
        <f t="shared" si="0"/>
        <v>0</v>
      </c>
      <c r="AA26" s="30">
        <f t="shared" si="0"/>
        <v>1</v>
      </c>
      <c r="AB26" s="30">
        <f t="shared" si="0"/>
        <v>0</v>
      </c>
      <c r="AC26" s="30">
        <f t="shared" si="1"/>
        <v>3</v>
      </c>
      <c r="AD26" s="30">
        <f t="shared" si="1"/>
        <v>0</v>
      </c>
      <c r="AE26" s="5"/>
      <c r="AF26" s="19"/>
      <c r="AG26" s="19"/>
      <c r="AH26" s="5"/>
    </row>
    <row r="27" spans="1:34" ht="15.5" x14ac:dyDescent="0.35">
      <c r="A27" s="30">
        <v>17</v>
      </c>
      <c r="B27" s="31" t="s">
        <v>42</v>
      </c>
      <c r="C27" s="32"/>
      <c r="D27" s="33"/>
      <c r="E27" s="30">
        <v>0</v>
      </c>
      <c r="F27" s="30">
        <v>0</v>
      </c>
      <c r="G27" s="30">
        <v>0</v>
      </c>
      <c r="H27" s="30">
        <v>0</v>
      </c>
      <c r="I27" s="30">
        <v>1</v>
      </c>
      <c r="J27" s="30">
        <v>0</v>
      </c>
      <c r="K27" s="30">
        <v>0</v>
      </c>
      <c r="L27" s="30">
        <v>0</v>
      </c>
      <c r="M27" s="30">
        <v>1</v>
      </c>
      <c r="N27" s="30">
        <v>0</v>
      </c>
      <c r="O27" s="30">
        <v>1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1</v>
      </c>
      <c r="V27" s="30">
        <v>0</v>
      </c>
      <c r="W27" s="30">
        <v>0</v>
      </c>
      <c r="X27" s="30">
        <v>0</v>
      </c>
      <c r="Y27" s="30">
        <f t="shared" si="0"/>
        <v>3</v>
      </c>
      <c r="Z27" s="30">
        <f t="shared" si="0"/>
        <v>0</v>
      </c>
      <c r="AA27" s="30">
        <f t="shared" si="0"/>
        <v>1</v>
      </c>
      <c r="AB27" s="30">
        <f t="shared" si="0"/>
        <v>0</v>
      </c>
      <c r="AC27" s="30">
        <f t="shared" si="1"/>
        <v>4</v>
      </c>
      <c r="AD27" s="30">
        <f t="shared" si="1"/>
        <v>0</v>
      </c>
      <c r="AE27" s="5"/>
      <c r="AF27" s="19"/>
      <c r="AG27" s="19"/>
      <c r="AH27" s="5"/>
    </row>
    <row r="28" spans="1:34" ht="15.5" x14ac:dyDescent="0.35">
      <c r="A28" s="30">
        <v>18</v>
      </c>
      <c r="B28" s="31" t="s">
        <v>43</v>
      </c>
      <c r="C28" s="32"/>
      <c r="D28" s="33"/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f t="shared" si="0"/>
        <v>0</v>
      </c>
      <c r="Z28" s="30">
        <f t="shared" si="0"/>
        <v>0</v>
      </c>
      <c r="AA28" s="30">
        <f t="shared" si="0"/>
        <v>0</v>
      </c>
      <c r="AB28" s="30">
        <f t="shared" si="0"/>
        <v>0</v>
      </c>
      <c r="AC28" s="30">
        <f t="shared" si="1"/>
        <v>0</v>
      </c>
      <c r="AD28" s="30">
        <f t="shared" si="1"/>
        <v>0</v>
      </c>
      <c r="AE28" s="5"/>
      <c r="AF28" s="19"/>
      <c r="AG28" s="19"/>
      <c r="AH28" s="5"/>
    </row>
    <row r="29" spans="1:34" ht="15.5" x14ac:dyDescent="0.35">
      <c r="A29" s="30">
        <v>19</v>
      </c>
      <c r="B29" s="33" t="s">
        <v>77</v>
      </c>
      <c r="C29" s="32"/>
      <c r="D29" s="33"/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2</v>
      </c>
      <c r="N29" s="30">
        <v>0</v>
      </c>
      <c r="O29" s="30">
        <v>2</v>
      </c>
      <c r="P29" s="30">
        <v>0</v>
      </c>
      <c r="Q29" s="30">
        <v>4</v>
      </c>
      <c r="R29" s="30">
        <v>1</v>
      </c>
      <c r="S29" s="30">
        <v>4</v>
      </c>
      <c r="T29" s="30">
        <v>0</v>
      </c>
      <c r="U29" s="30">
        <v>1</v>
      </c>
      <c r="V29" s="30">
        <v>0</v>
      </c>
      <c r="W29" s="30">
        <v>2</v>
      </c>
      <c r="X29" s="30">
        <v>0</v>
      </c>
      <c r="Y29" s="30">
        <f t="shared" si="0"/>
        <v>7</v>
      </c>
      <c r="Z29" s="30">
        <f t="shared" si="0"/>
        <v>1</v>
      </c>
      <c r="AA29" s="30">
        <f t="shared" si="0"/>
        <v>8</v>
      </c>
      <c r="AB29" s="30">
        <f t="shared" si="0"/>
        <v>0</v>
      </c>
      <c r="AC29" s="30">
        <f t="shared" si="1"/>
        <v>15</v>
      </c>
      <c r="AD29" s="30">
        <f t="shared" si="1"/>
        <v>1</v>
      </c>
      <c r="AE29" s="5"/>
      <c r="AF29" s="19"/>
      <c r="AG29" s="19"/>
      <c r="AH29" s="5"/>
    </row>
    <row r="30" spans="1:34" ht="15.5" x14ac:dyDescent="0.35">
      <c r="A30" s="30">
        <v>20</v>
      </c>
      <c r="B30" s="33" t="s">
        <v>44</v>
      </c>
      <c r="C30" s="32"/>
      <c r="D30" s="33"/>
      <c r="E30" s="30">
        <v>0</v>
      </c>
      <c r="F30" s="30">
        <v>0</v>
      </c>
      <c r="G30" s="30">
        <v>0</v>
      </c>
      <c r="H30" s="30">
        <v>0</v>
      </c>
      <c r="I30" s="30">
        <v>1</v>
      </c>
      <c r="J30" s="30">
        <v>0</v>
      </c>
      <c r="K30" s="30">
        <v>0</v>
      </c>
      <c r="L30" s="30">
        <v>0</v>
      </c>
      <c r="M30" s="30">
        <v>1</v>
      </c>
      <c r="N30" s="30">
        <v>0</v>
      </c>
      <c r="O30" s="30">
        <v>2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f t="shared" si="0"/>
        <v>2</v>
      </c>
      <c r="Z30" s="30">
        <f t="shared" si="0"/>
        <v>0</v>
      </c>
      <c r="AA30" s="30">
        <f t="shared" si="0"/>
        <v>2</v>
      </c>
      <c r="AB30" s="30">
        <f t="shared" si="0"/>
        <v>0</v>
      </c>
      <c r="AC30" s="30">
        <f t="shared" si="1"/>
        <v>4</v>
      </c>
      <c r="AD30" s="30">
        <f t="shared" si="1"/>
        <v>0</v>
      </c>
      <c r="AE30" s="5"/>
      <c r="AF30" s="19"/>
      <c r="AG30" s="19"/>
      <c r="AH30" s="5"/>
    </row>
    <row r="31" spans="1:34" ht="15.5" x14ac:dyDescent="0.35">
      <c r="A31" s="30">
        <v>21</v>
      </c>
      <c r="B31" s="33" t="s">
        <v>45</v>
      </c>
      <c r="C31" s="32"/>
      <c r="D31" s="33"/>
      <c r="E31" s="30">
        <v>0</v>
      </c>
      <c r="F31" s="30">
        <v>0</v>
      </c>
      <c r="G31" s="30">
        <v>0</v>
      </c>
      <c r="H31" s="30">
        <v>0</v>
      </c>
      <c r="I31" s="30">
        <v>1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f t="shared" si="0"/>
        <v>1</v>
      </c>
      <c r="Z31" s="30">
        <f t="shared" si="0"/>
        <v>0</v>
      </c>
      <c r="AA31" s="30">
        <f t="shared" si="0"/>
        <v>0</v>
      </c>
      <c r="AB31" s="30">
        <f t="shared" si="0"/>
        <v>0</v>
      </c>
      <c r="AC31" s="30">
        <f t="shared" si="1"/>
        <v>1</v>
      </c>
      <c r="AD31" s="30">
        <f t="shared" si="1"/>
        <v>0</v>
      </c>
      <c r="AE31" s="5"/>
      <c r="AF31" s="19"/>
      <c r="AG31" s="19"/>
      <c r="AH31" s="5"/>
    </row>
    <row r="32" spans="1:34" ht="15.5" x14ac:dyDescent="0.35">
      <c r="A32" s="30">
        <v>22</v>
      </c>
      <c r="B32" s="33" t="s">
        <v>46</v>
      </c>
      <c r="C32" s="32"/>
      <c r="D32" s="33"/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2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f t="shared" si="0"/>
        <v>2</v>
      </c>
      <c r="Z32" s="30">
        <f t="shared" si="0"/>
        <v>0</v>
      </c>
      <c r="AA32" s="30">
        <f t="shared" si="0"/>
        <v>0</v>
      </c>
      <c r="AB32" s="30">
        <f t="shared" si="0"/>
        <v>0</v>
      </c>
      <c r="AC32" s="30">
        <f t="shared" si="1"/>
        <v>2</v>
      </c>
      <c r="AD32" s="30">
        <f t="shared" si="1"/>
        <v>0</v>
      </c>
      <c r="AE32" s="5"/>
      <c r="AF32" s="19"/>
      <c r="AG32" s="19"/>
      <c r="AH32" s="5"/>
    </row>
    <row r="33" spans="1:34" ht="15.5" x14ac:dyDescent="0.35">
      <c r="A33" s="30">
        <v>23</v>
      </c>
      <c r="B33" s="33" t="s">
        <v>47</v>
      </c>
      <c r="C33" s="32"/>
      <c r="D33" s="33"/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f t="shared" si="0"/>
        <v>0</v>
      </c>
      <c r="Z33" s="30">
        <f t="shared" si="0"/>
        <v>0</v>
      </c>
      <c r="AA33" s="30">
        <f t="shared" si="0"/>
        <v>0</v>
      </c>
      <c r="AB33" s="30">
        <f t="shared" si="0"/>
        <v>0</v>
      </c>
      <c r="AC33" s="30">
        <f t="shared" si="1"/>
        <v>0</v>
      </c>
      <c r="AD33" s="30">
        <f t="shared" si="1"/>
        <v>0</v>
      </c>
      <c r="AE33" s="5"/>
      <c r="AF33" s="19"/>
      <c r="AG33" s="19"/>
      <c r="AH33" s="5"/>
    </row>
    <row r="34" spans="1:34" ht="15.5" x14ac:dyDescent="0.35">
      <c r="A34" s="30">
        <v>24</v>
      </c>
      <c r="B34" s="33" t="s">
        <v>48</v>
      </c>
      <c r="C34" s="32"/>
      <c r="D34" s="33"/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1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f t="shared" si="0"/>
        <v>0</v>
      </c>
      <c r="Z34" s="30">
        <f t="shared" si="0"/>
        <v>0</v>
      </c>
      <c r="AA34" s="30">
        <f t="shared" si="0"/>
        <v>1</v>
      </c>
      <c r="AB34" s="30">
        <f t="shared" si="0"/>
        <v>0</v>
      </c>
      <c r="AC34" s="30">
        <f t="shared" si="1"/>
        <v>1</v>
      </c>
      <c r="AD34" s="30">
        <f t="shared" si="1"/>
        <v>0</v>
      </c>
      <c r="AE34" s="5"/>
      <c r="AF34" s="19"/>
      <c r="AG34" s="19"/>
      <c r="AH34" s="5"/>
    </row>
    <row r="35" spans="1:34" ht="15.5" x14ac:dyDescent="0.35">
      <c r="A35" s="30">
        <v>25</v>
      </c>
      <c r="B35" s="33" t="s">
        <v>49</v>
      </c>
      <c r="C35" s="32"/>
      <c r="D35" s="33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>
        <f t="shared" si="0"/>
        <v>0</v>
      </c>
      <c r="Z35" s="30">
        <f t="shared" si="0"/>
        <v>0</v>
      </c>
      <c r="AA35" s="30">
        <f t="shared" si="0"/>
        <v>0</v>
      </c>
      <c r="AB35" s="30">
        <f t="shared" si="0"/>
        <v>0</v>
      </c>
      <c r="AC35" s="30">
        <f t="shared" si="1"/>
        <v>0</v>
      </c>
      <c r="AD35" s="30">
        <f t="shared" si="1"/>
        <v>0</v>
      </c>
      <c r="AE35" s="5"/>
      <c r="AF35" s="19"/>
      <c r="AG35" s="19"/>
      <c r="AH35" s="20"/>
    </row>
    <row r="36" spans="1:34" ht="15.5" x14ac:dyDescent="0.35">
      <c r="A36" s="30">
        <v>26</v>
      </c>
      <c r="B36" s="33" t="s">
        <v>50</v>
      </c>
      <c r="C36" s="32"/>
      <c r="D36" s="33"/>
      <c r="E36" s="30">
        <v>0</v>
      </c>
      <c r="F36" s="30">
        <v>0</v>
      </c>
      <c r="G36" s="30">
        <v>0</v>
      </c>
      <c r="H36" s="30">
        <v>0</v>
      </c>
      <c r="I36" s="30">
        <v>1</v>
      </c>
      <c r="J36" s="30">
        <v>0</v>
      </c>
      <c r="K36" s="30">
        <v>0</v>
      </c>
      <c r="L36" s="30">
        <v>0</v>
      </c>
      <c r="M36" s="30">
        <v>1</v>
      </c>
      <c r="N36" s="30">
        <v>0</v>
      </c>
      <c r="O36" s="30">
        <v>0</v>
      </c>
      <c r="P36" s="30">
        <v>0</v>
      </c>
      <c r="Q36" s="30">
        <v>4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1</v>
      </c>
      <c r="X36" s="30">
        <v>0</v>
      </c>
      <c r="Y36" s="30">
        <f t="shared" si="0"/>
        <v>6</v>
      </c>
      <c r="Z36" s="30">
        <f t="shared" si="0"/>
        <v>0</v>
      </c>
      <c r="AA36" s="30">
        <f t="shared" si="0"/>
        <v>1</v>
      </c>
      <c r="AB36" s="30">
        <f t="shared" si="0"/>
        <v>0</v>
      </c>
      <c r="AC36" s="30">
        <f t="shared" si="1"/>
        <v>7</v>
      </c>
      <c r="AD36" s="30">
        <f t="shared" si="1"/>
        <v>0</v>
      </c>
      <c r="AE36" s="5"/>
      <c r="AF36" s="19"/>
      <c r="AG36" s="19"/>
      <c r="AH36" s="5"/>
    </row>
    <row r="37" spans="1:34" ht="15.5" x14ac:dyDescent="0.35">
      <c r="A37" s="30">
        <v>27</v>
      </c>
      <c r="B37" s="33" t="s">
        <v>51</v>
      </c>
      <c r="C37" s="32"/>
      <c r="D37" s="33"/>
      <c r="E37" s="30">
        <v>0</v>
      </c>
      <c r="F37" s="30">
        <v>0</v>
      </c>
      <c r="G37" s="30">
        <v>0</v>
      </c>
      <c r="H37" s="30">
        <v>0</v>
      </c>
      <c r="I37" s="30">
        <v>2</v>
      </c>
      <c r="J37" s="30">
        <v>0</v>
      </c>
      <c r="K37" s="30">
        <v>1</v>
      </c>
      <c r="L37" s="30">
        <v>0</v>
      </c>
      <c r="M37" s="30">
        <v>8</v>
      </c>
      <c r="N37" s="30">
        <v>0</v>
      </c>
      <c r="O37" s="30">
        <v>7</v>
      </c>
      <c r="P37" s="30">
        <v>0</v>
      </c>
      <c r="Q37" s="30">
        <v>5</v>
      </c>
      <c r="R37" s="30">
        <v>0</v>
      </c>
      <c r="S37" s="30">
        <v>5</v>
      </c>
      <c r="T37" s="30">
        <v>0</v>
      </c>
      <c r="U37" s="30">
        <v>3</v>
      </c>
      <c r="V37" s="30">
        <v>0</v>
      </c>
      <c r="W37" s="30">
        <v>2</v>
      </c>
      <c r="X37" s="30">
        <v>0</v>
      </c>
      <c r="Y37" s="30">
        <f t="shared" si="0"/>
        <v>18</v>
      </c>
      <c r="Z37" s="30">
        <f t="shared" si="0"/>
        <v>0</v>
      </c>
      <c r="AA37" s="30">
        <f t="shared" si="0"/>
        <v>15</v>
      </c>
      <c r="AB37" s="30">
        <f t="shared" si="0"/>
        <v>0</v>
      </c>
      <c r="AC37" s="30">
        <f t="shared" si="1"/>
        <v>33</v>
      </c>
      <c r="AD37" s="30">
        <f t="shared" si="1"/>
        <v>0</v>
      </c>
      <c r="AE37" s="5"/>
      <c r="AF37" s="19"/>
      <c r="AG37" s="19"/>
      <c r="AH37" s="5"/>
    </row>
    <row r="38" spans="1:34" ht="15.5" x14ac:dyDescent="0.35">
      <c r="A38" s="30">
        <v>28</v>
      </c>
      <c r="B38" s="33" t="s">
        <v>52</v>
      </c>
      <c r="C38" s="32"/>
      <c r="D38" s="33"/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1</v>
      </c>
      <c r="N38" s="30">
        <v>0</v>
      </c>
      <c r="O38" s="30">
        <v>0</v>
      </c>
      <c r="P38" s="30">
        <v>0</v>
      </c>
      <c r="Q38" s="30">
        <v>2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f t="shared" si="0"/>
        <v>3</v>
      </c>
      <c r="Z38" s="30">
        <f t="shared" si="0"/>
        <v>0</v>
      </c>
      <c r="AA38" s="30">
        <f t="shared" si="0"/>
        <v>0</v>
      </c>
      <c r="AB38" s="30">
        <f t="shared" si="0"/>
        <v>0</v>
      </c>
      <c r="AC38" s="30">
        <f t="shared" si="1"/>
        <v>3</v>
      </c>
      <c r="AD38" s="30">
        <f t="shared" si="1"/>
        <v>0</v>
      </c>
      <c r="AE38" s="5"/>
      <c r="AF38" s="19"/>
      <c r="AG38" s="19"/>
      <c r="AH38" s="5"/>
    </row>
    <row r="39" spans="1:34" ht="15.5" x14ac:dyDescent="0.35">
      <c r="A39" s="30">
        <v>29</v>
      </c>
      <c r="B39" s="33" t="s">
        <v>53</v>
      </c>
      <c r="C39" s="32"/>
      <c r="D39" s="33"/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f t="shared" si="0"/>
        <v>0</v>
      </c>
      <c r="Z39" s="30">
        <f t="shared" si="0"/>
        <v>0</v>
      </c>
      <c r="AA39" s="30">
        <f t="shared" si="0"/>
        <v>0</v>
      </c>
      <c r="AB39" s="30">
        <f t="shared" si="0"/>
        <v>0</v>
      </c>
      <c r="AC39" s="30">
        <f t="shared" si="1"/>
        <v>0</v>
      </c>
      <c r="AD39" s="30">
        <f t="shared" si="1"/>
        <v>0</v>
      </c>
      <c r="AE39" s="5"/>
      <c r="AF39" s="19"/>
      <c r="AG39" s="19"/>
      <c r="AH39" s="5"/>
    </row>
    <row r="40" spans="1:34" ht="15.5" x14ac:dyDescent="0.35">
      <c r="A40" s="30">
        <v>30</v>
      </c>
      <c r="B40" s="33" t="s">
        <v>54</v>
      </c>
      <c r="C40" s="32"/>
      <c r="D40" s="33"/>
      <c r="E40" s="30">
        <v>0</v>
      </c>
      <c r="F40" s="30">
        <v>0</v>
      </c>
      <c r="G40" s="30">
        <v>0</v>
      </c>
      <c r="H40" s="30">
        <v>0</v>
      </c>
      <c r="I40" s="30">
        <v>1</v>
      </c>
      <c r="J40" s="30">
        <v>0</v>
      </c>
      <c r="K40" s="30">
        <v>0</v>
      </c>
      <c r="L40" s="30">
        <v>0</v>
      </c>
      <c r="M40" s="30">
        <v>1</v>
      </c>
      <c r="N40" s="30">
        <v>0</v>
      </c>
      <c r="O40" s="30">
        <v>1</v>
      </c>
      <c r="P40" s="30">
        <v>0</v>
      </c>
      <c r="Q40" s="30">
        <v>1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1</v>
      </c>
      <c r="X40" s="30">
        <v>0</v>
      </c>
      <c r="Y40" s="30">
        <f t="shared" si="0"/>
        <v>3</v>
      </c>
      <c r="Z40" s="30">
        <f t="shared" si="0"/>
        <v>0</v>
      </c>
      <c r="AA40" s="30">
        <f t="shared" si="0"/>
        <v>2</v>
      </c>
      <c r="AB40" s="30">
        <f t="shared" si="0"/>
        <v>0</v>
      </c>
      <c r="AC40" s="30">
        <f t="shared" si="1"/>
        <v>5</v>
      </c>
      <c r="AD40" s="30">
        <f t="shared" si="1"/>
        <v>0</v>
      </c>
      <c r="AE40" s="5"/>
      <c r="AF40" s="19"/>
      <c r="AG40" s="19"/>
      <c r="AH40" s="5"/>
    </row>
    <row r="41" spans="1:34" ht="15.5" x14ac:dyDescent="0.35">
      <c r="A41" s="30">
        <v>31</v>
      </c>
      <c r="B41" s="33" t="s">
        <v>55</v>
      </c>
      <c r="C41" s="32"/>
      <c r="D41" s="33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>
        <f t="shared" si="0"/>
        <v>0</v>
      </c>
      <c r="Z41" s="30">
        <f t="shared" si="0"/>
        <v>0</v>
      </c>
      <c r="AA41" s="30">
        <f t="shared" si="0"/>
        <v>0</v>
      </c>
      <c r="AB41" s="30">
        <f t="shared" si="0"/>
        <v>0</v>
      </c>
      <c r="AC41" s="30">
        <f t="shared" si="1"/>
        <v>0</v>
      </c>
      <c r="AD41" s="30">
        <f t="shared" si="1"/>
        <v>0</v>
      </c>
      <c r="AE41" s="5"/>
      <c r="AF41" s="19"/>
      <c r="AG41" s="19"/>
      <c r="AH41" s="5"/>
    </row>
    <row r="42" spans="1:34" ht="15.5" x14ac:dyDescent="0.35">
      <c r="A42" s="30">
        <v>32</v>
      </c>
      <c r="B42" s="33" t="s">
        <v>56</v>
      </c>
      <c r="C42" s="32"/>
      <c r="D42" s="33"/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f t="shared" si="0"/>
        <v>0</v>
      </c>
      <c r="Z42" s="30">
        <f t="shared" si="0"/>
        <v>0</v>
      </c>
      <c r="AA42" s="30">
        <f t="shared" si="0"/>
        <v>0</v>
      </c>
      <c r="AB42" s="30">
        <f t="shared" si="0"/>
        <v>0</v>
      </c>
      <c r="AC42" s="30">
        <f t="shared" si="1"/>
        <v>0</v>
      </c>
      <c r="AD42" s="30">
        <f t="shared" si="1"/>
        <v>0</v>
      </c>
      <c r="AE42" s="5"/>
      <c r="AF42" s="19"/>
      <c r="AG42" s="19"/>
      <c r="AH42" s="5"/>
    </row>
    <row r="43" spans="1:34" ht="15.5" x14ac:dyDescent="0.35">
      <c r="A43" s="30">
        <v>33</v>
      </c>
      <c r="B43" s="33" t="s">
        <v>57</v>
      </c>
      <c r="C43" s="32"/>
      <c r="D43" s="33"/>
      <c r="E43" s="30">
        <v>0</v>
      </c>
      <c r="F43" s="30">
        <v>0</v>
      </c>
      <c r="G43" s="30">
        <v>0</v>
      </c>
      <c r="H43" s="30">
        <v>0</v>
      </c>
      <c r="I43" s="30">
        <v>2</v>
      </c>
      <c r="J43" s="30">
        <v>0</v>
      </c>
      <c r="K43" s="30">
        <v>3</v>
      </c>
      <c r="L43" s="30">
        <v>0</v>
      </c>
      <c r="M43" s="30">
        <v>8</v>
      </c>
      <c r="N43" s="30">
        <v>0</v>
      </c>
      <c r="O43" s="30">
        <v>5</v>
      </c>
      <c r="P43" s="30">
        <v>0</v>
      </c>
      <c r="Q43" s="30">
        <v>3</v>
      </c>
      <c r="R43" s="30">
        <v>0</v>
      </c>
      <c r="S43" s="30">
        <v>1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f t="shared" si="0"/>
        <v>13</v>
      </c>
      <c r="Z43" s="30">
        <f t="shared" si="0"/>
        <v>0</v>
      </c>
      <c r="AA43" s="30">
        <f t="shared" si="0"/>
        <v>9</v>
      </c>
      <c r="AB43" s="30">
        <f t="shared" si="0"/>
        <v>0</v>
      </c>
      <c r="AC43" s="30">
        <f t="shared" si="1"/>
        <v>22</v>
      </c>
      <c r="AD43" s="30">
        <f t="shared" si="1"/>
        <v>0</v>
      </c>
      <c r="AE43" s="5"/>
      <c r="AF43" s="19"/>
      <c r="AG43" s="19"/>
      <c r="AH43" s="5"/>
    </row>
    <row r="44" spans="1:34" ht="15.5" x14ac:dyDescent="0.35">
      <c r="A44" s="126" t="s">
        <v>58</v>
      </c>
      <c r="B44" s="127"/>
      <c r="C44" s="127"/>
      <c r="D44" s="128"/>
      <c r="E44" s="30">
        <f>SUM(E11:E43)</f>
        <v>3</v>
      </c>
      <c r="F44" s="30">
        <f t="shared" ref="F44:AD44" si="2">SUM(F11:F43)</f>
        <v>0</v>
      </c>
      <c r="G44" s="30">
        <f t="shared" si="2"/>
        <v>0</v>
      </c>
      <c r="H44" s="30">
        <f t="shared" si="2"/>
        <v>0</v>
      </c>
      <c r="I44" s="30">
        <f t="shared" si="2"/>
        <v>28</v>
      </c>
      <c r="J44" s="30">
        <f t="shared" si="2"/>
        <v>0</v>
      </c>
      <c r="K44" s="30">
        <f t="shared" si="2"/>
        <v>14</v>
      </c>
      <c r="L44" s="30">
        <f t="shared" si="2"/>
        <v>0</v>
      </c>
      <c r="M44" s="30">
        <f t="shared" si="2"/>
        <v>92</v>
      </c>
      <c r="N44" s="30">
        <f t="shared" si="2"/>
        <v>1</v>
      </c>
      <c r="O44" s="30">
        <f t="shared" si="2"/>
        <v>59</v>
      </c>
      <c r="P44" s="30">
        <f t="shared" si="2"/>
        <v>0</v>
      </c>
      <c r="Q44" s="30">
        <f t="shared" si="2"/>
        <v>114</v>
      </c>
      <c r="R44" s="30">
        <f t="shared" si="2"/>
        <v>1</v>
      </c>
      <c r="S44" s="30">
        <f t="shared" si="2"/>
        <v>87</v>
      </c>
      <c r="T44" s="30">
        <f t="shared" si="2"/>
        <v>0</v>
      </c>
      <c r="U44" s="30">
        <f t="shared" si="2"/>
        <v>37</v>
      </c>
      <c r="V44" s="30">
        <f t="shared" si="2"/>
        <v>0</v>
      </c>
      <c r="W44" s="30">
        <f t="shared" si="2"/>
        <v>22</v>
      </c>
      <c r="X44" s="30">
        <f t="shared" si="2"/>
        <v>0</v>
      </c>
      <c r="Y44" s="30">
        <f t="shared" si="2"/>
        <v>276</v>
      </c>
      <c r="Z44" s="30">
        <f t="shared" si="2"/>
        <v>2</v>
      </c>
      <c r="AA44" s="30">
        <f t="shared" si="2"/>
        <v>187</v>
      </c>
      <c r="AB44" s="30">
        <f t="shared" si="2"/>
        <v>0</v>
      </c>
      <c r="AC44" s="30">
        <f t="shared" si="2"/>
        <v>463</v>
      </c>
      <c r="AD44" s="30">
        <f t="shared" si="2"/>
        <v>2</v>
      </c>
      <c r="AE44" s="21">
        <f>SUM(AE11:AE43)</f>
        <v>0</v>
      </c>
      <c r="AF44" s="21">
        <f>SUM(AF11:AF43)</f>
        <v>0</v>
      </c>
      <c r="AG44" s="21">
        <f>SUM(AG11:AG43)</f>
        <v>0</v>
      </c>
      <c r="AH44" s="20" t="e">
        <f>AVERAGE(AH11:AH43)</f>
        <v>#DIV/0!</v>
      </c>
    </row>
    <row r="45" spans="1:34" ht="22.5" customHeight="1" x14ac:dyDescent="0.3">
      <c r="A45" s="6"/>
      <c r="B45" s="6"/>
      <c r="C45" s="6"/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AC45" s="42"/>
      <c r="AE45" s="8"/>
      <c r="AF45" s="8"/>
      <c r="AG45" s="7"/>
      <c r="AH45" s="7"/>
    </row>
    <row r="46" spans="1:34" ht="13" x14ac:dyDescent="0.3">
      <c r="A46" t="s">
        <v>59</v>
      </c>
      <c r="AF46" s="96" t="s">
        <v>109</v>
      </c>
      <c r="AG46" s="96"/>
      <c r="AH46" s="96"/>
    </row>
    <row r="47" spans="1:34" ht="18" customHeight="1" x14ac:dyDescent="0.3">
      <c r="R47" s="9" t="s">
        <v>60</v>
      </c>
      <c r="AF47" s="96" t="s">
        <v>174</v>
      </c>
      <c r="AG47" s="96"/>
      <c r="AH47" s="96"/>
    </row>
    <row r="48" spans="1:34" ht="13" x14ac:dyDescent="0.3">
      <c r="A48" s="10" t="s">
        <v>61</v>
      </c>
      <c r="B48" s="3" t="s">
        <v>62</v>
      </c>
      <c r="C48" s="3" t="s">
        <v>3</v>
      </c>
      <c r="D48" t="s">
        <v>63</v>
      </c>
      <c r="R48" s="9" t="s">
        <v>64</v>
      </c>
      <c r="AF48" s="96"/>
      <c r="AG48" s="96"/>
      <c r="AH48" s="96"/>
    </row>
    <row r="49" spans="1:34" ht="13" x14ac:dyDescent="0.3">
      <c r="A49" s="10" t="s">
        <v>65</v>
      </c>
      <c r="B49" s="3" t="s">
        <v>15</v>
      </c>
      <c r="C49" s="3" t="s">
        <v>3</v>
      </c>
      <c r="D49" t="s">
        <v>66</v>
      </c>
      <c r="R49" s="9"/>
      <c r="AF49" s="96"/>
      <c r="AG49" s="96"/>
      <c r="AH49" s="96"/>
    </row>
    <row r="50" spans="1:34" ht="13" x14ac:dyDescent="0.3">
      <c r="A50" s="10" t="s">
        <v>67</v>
      </c>
      <c r="B50" s="3" t="s">
        <v>16</v>
      </c>
      <c r="C50" s="3" t="s">
        <v>3</v>
      </c>
      <c r="D50" t="s">
        <v>68</v>
      </c>
      <c r="R50" s="9"/>
      <c r="AF50" s="96"/>
      <c r="AG50" s="96"/>
      <c r="AH50" s="96"/>
    </row>
    <row r="51" spans="1:34" ht="13" x14ac:dyDescent="0.3">
      <c r="A51" s="10" t="s">
        <v>69</v>
      </c>
      <c r="B51" s="3" t="s">
        <v>17</v>
      </c>
      <c r="C51" s="3" t="s">
        <v>3</v>
      </c>
      <c r="D51" t="s">
        <v>70</v>
      </c>
      <c r="R51" s="9"/>
      <c r="S51" s="11"/>
      <c r="T51" s="11"/>
      <c r="U51" s="11"/>
      <c r="V51" s="11"/>
      <c r="W51" s="11"/>
      <c r="X51" s="11"/>
      <c r="Y51" s="11"/>
      <c r="AF51" s="96" t="s">
        <v>175</v>
      </c>
    </row>
    <row r="52" spans="1:34" ht="13" x14ac:dyDescent="0.3">
      <c r="A52" s="10" t="s">
        <v>71</v>
      </c>
      <c r="B52" s="3" t="s">
        <v>18</v>
      </c>
      <c r="C52" s="3" t="s">
        <v>3</v>
      </c>
      <c r="D52" t="s">
        <v>72</v>
      </c>
      <c r="R52" s="12" t="s">
        <v>73</v>
      </c>
      <c r="AF52" s="96" t="s">
        <v>176</v>
      </c>
    </row>
    <row r="53" spans="1:34" ht="13" x14ac:dyDescent="0.3">
      <c r="A53" s="13"/>
      <c r="C53" s="3" t="s">
        <v>3</v>
      </c>
      <c r="D53" t="s">
        <v>74</v>
      </c>
      <c r="R53" s="9" t="s">
        <v>75</v>
      </c>
    </row>
  </sheetData>
  <mergeCells count="30"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  <mergeCell ref="I8:L8"/>
    <mergeCell ref="M8:P8"/>
    <mergeCell ref="Q8:T8"/>
    <mergeCell ref="U8:X8"/>
    <mergeCell ref="E9:F9"/>
    <mergeCell ref="G9:H9"/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9:J9"/>
    <mergeCell ref="K9:L9"/>
    <mergeCell ref="M9:N9"/>
    <mergeCell ref="O9:P9"/>
    <mergeCell ref="AC9:AC10"/>
  </mergeCells>
  <pageMargins left="1.4960629921259843" right="0" top="0.23622047244094491" bottom="0.11811023622047245" header="7.874015748031496E-2" footer="0.51181102362204722"/>
  <pageSetup paperSize="5" scale="70" orientation="landscape" horizont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53"/>
  <sheetViews>
    <sheetView showGridLines="0" topLeftCell="F1" zoomScaleNormal="100" workbookViewId="0">
      <pane ySplit="10" topLeftCell="A45" activePane="bottomLeft" state="frozen"/>
      <selection activeCell="L35" sqref="L35"/>
      <selection pane="bottomLeft" activeCell="Z51" sqref="Z51"/>
    </sheetView>
  </sheetViews>
  <sheetFormatPr defaultRowHeight="12.5" x14ac:dyDescent="0.25"/>
  <cols>
    <col min="1" max="1" width="4" customWidth="1"/>
    <col min="2" max="2" width="3.1796875" customWidth="1"/>
    <col min="3" max="3" width="1.26953125" customWidth="1"/>
    <col min="4" max="4" width="19.453125" customWidth="1"/>
    <col min="5" max="5" width="4.7265625" customWidth="1"/>
    <col min="6" max="6" width="4" customWidth="1"/>
    <col min="7" max="7" width="3.81640625" customWidth="1"/>
    <col min="8" max="8" width="4" customWidth="1"/>
    <col min="9" max="10" width="4.453125" customWidth="1"/>
    <col min="11" max="11" width="4.54296875" customWidth="1"/>
    <col min="12" max="12" width="4.453125" customWidth="1"/>
    <col min="13" max="13" width="4.7265625" customWidth="1"/>
    <col min="14" max="14" width="4.54296875" customWidth="1"/>
    <col min="15" max="16" width="4.81640625" customWidth="1"/>
    <col min="17" max="17" width="5.1796875" bestFit="1" customWidth="1"/>
    <col min="18" max="18" width="4.453125" customWidth="1"/>
    <col min="19" max="19" width="4.7265625" customWidth="1"/>
    <col min="20" max="20" width="4.54296875" customWidth="1"/>
    <col min="21" max="21" width="3.81640625" customWidth="1"/>
    <col min="22" max="22" width="3.7265625" customWidth="1"/>
    <col min="23" max="23" width="3.81640625" customWidth="1"/>
    <col min="24" max="24" width="4" customWidth="1"/>
    <col min="25" max="25" width="5.1796875" customWidth="1"/>
    <col min="26" max="26" width="5" customWidth="1"/>
    <col min="27" max="27" width="5.1796875" customWidth="1"/>
    <col min="28" max="28" width="5.81640625" customWidth="1"/>
    <col min="29" max="29" width="5" customWidth="1"/>
    <col min="30" max="30" width="5.453125" customWidth="1"/>
    <col min="31" max="32" width="7.453125" customWidth="1"/>
    <col min="33" max="33" width="8.7265625" customWidth="1"/>
    <col min="34" max="34" width="10.26953125" customWidth="1"/>
  </cols>
  <sheetData>
    <row r="1" spans="1:35" ht="15.75" customHeight="1" x14ac:dyDescent="0.4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</row>
    <row r="2" spans="1:35" ht="18" x14ac:dyDescent="0.4">
      <c r="A2" s="108" t="s">
        <v>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</row>
    <row r="3" spans="1:35" ht="18" x14ac:dyDescent="0.4">
      <c r="A3" s="108" t="s">
        <v>79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</row>
    <row r="4" spans="1:35" x14ac:dyDescent="0.25">
      <c r="E4" s="1"/>
      <c r="J4" s="109"/>
      <c r="K4" s="109"/>
    </row>
    <row r="5" spans="1:35" x14ac:dyDescent="0.25">
      <c r="B5" t="s">
        <v>2</v>
      </c>
      <c r="E5" s="1" t="s">
        <v>3</v>
      </c>
      <c r="F5" s="1" t="s">
        <v>110</v>
      </c>
      <c r="I5" s="1"/>
      <c r="J5" s="2"/>
      <c r="K5" s="3"/>
    </row>
    <row r="7" spans="1:35" ht="13" x14ac:dyDescent="0.3">
      <c r="A7" s="133" t="s">
        <v>5</v>
      </c>
      <c r="B7" s="135" t="s">
        <v>6</v>
      </c>
      <c r="C7" s="136"/>
      <c r="D7" s="137"/>
      <c r="E7" s="132" t="s">
        <v>7</v>
      </c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5" t="s">
        <v>8</v>
      </c>
      <c r="Z7" s="136"/>
      <c r="AA7" s="136"/>
      <c r="AB7" s="137"/>
      <c r="AC7" s="129" t="s">
        <v>9</v>
      </c>
      <c r="AD7" s="129"/>
      <c r="AE7" s="129"/>
      <c r="AF7" s="129"/>
      <c r="AG7" s="129"/>
      <c r="AH7" s="129"/>
    </row>
    <row r="8" spans="1:35" ht="13" x14ac:dyDescent="0.3">
      <c r="A8" s="134"/>
      <c r="B8" s="138"/>
      <c r="C8" s="139"/>
      <c r="D8" s="140"/>
      <c r="E8" s="132" t="s">
        <v>10</v>
      </c>
      <c r="F8" s="130"/>
      <c r="G8" s="130"/>
      <c r="H8" s="130"/>
      <c r="I8" s="130" t="s">
        <v>11</v>
      </c>
      <c r="J8" s="130"/>
      <c r="K8" s="130"/>
      <c r="L8" s="130"/>
      <c r="M8" s="131" t="s">
        <v>12</v>
      </c>
      <c r="N8" s="144"/>
      <c r="O8" s="144"/>
      <c r="P8" s="132"/>
      <c r="Q8" s="130" t="s">
        <v>13</v>
      </c>
      <c r="R8" s="130"/>
      <c r="S8" s="130"/>
      <c r="T8" s="130"/>
      <c r="U8" s="130" t="s">
        <v>14</v>
      </c>
      <c r="V8" s="130"/>
      <c r="W8" s="130"/>
      <c r="X8" s="130"/>
      <c r="Y8" s="141"/>
      <c r="Z8" s="142"/>
      <c r="AA8" s="142"/>
      <c r="AB8" s="143"/>
      <c r="AC8" s="129"/>
      <c r="AD8" s="129"/>
      <c r="AE8" s="129"/>
      <c r="AF8" s="129"/>
      <c r="AG8" s="129"/>
      <c r="AH8" s="129"/>
    </row>
    <row r="9" spans="1:35" ht="13" x14ac:dyDescent="0.3">
      <c r="A9" s="134"/>
      <c r="B9" s="138"/>
      <c r="C9" s="139"/>
      <c r="D9" s="140"/>
      <c r="E9" s="132" t="s">
        <v>15</v>
      </c>
      <c r="F9" s="130"/>
      <c r="G9" s="130" t="s">
        <v>16</v>
      </c>
      <c r="H9" s="130"/>
      <c r="I9" s="130" t="s">
        <v>15</v>
      </c>
      <c r="J9" s="130"/>
      <c r="K9" s="130" t="s">
        <v>16</v>
      </c>
      <c r="L9" s="130"/>
      <c r="M9" s="131" t="s">
        <v>15</v>
      </c>
      <c r="N9" s="132"/>
      <c r="O9" s="131" t="s">
        <v>16</v>
      </c>
      <c r="P9" s="132"/>
      <c r="Q9" s="130" t="s">
        <v>15</v>
      </c>
      <c r="R9" s="130"/>
      <c r="S9" s="130" t="s">
        <v>16</v>
      </c>
      <c r="T9" s="130"/>
      <c r="U9" s="130" t="s">
        <v>15</v>
      </c>
      <c r="V9" s="130"/>
      <c r="W9" s="130" t="s">
        <v>16</v>
      </c>
      <c r="X9" s="130"/>
      <c r="Y9" s="130" t="s">
        <v>15</v>
      </c>
      <c r="Z9" s="130"/>
      <c r="AA9" s="130" t="s">
        <v>16</v>
      </c>
      <c r="AB9" s="131"/>
      <c r="AC9" s="123" t="s">
        <v>17</v>
      </c>
      <c r="AD9" s="123" t="s">
        <v>18</v>
      </c>
      <c r="AE9" s="129" t="s">
        <v>19</v>
      </c>
      <c r="AF9" s="37" t="s">
        <v>20</v>
      </c>
      <c r="AG9" s="14" t="s">
        <v>21</v>
      </c>
      <c r="AH9" s="15" t="s">
        <v>22</v>
      </c>
    </row>
    <row r="10" spans="1:35" ht="13" x14ac:dyDescent="0.3">
      <c r="A10" s="134"/>
      <c r="B10" s="138"/>
      <c r="C10" s="139"/>
      <c r="D10" s="140"/>
      <c r="E10" s="38" t="s">
        <v>17</v>
      </c>
      <c r="F10" s="39" t="s">
        <v>18</v>
      </c>
      <c r="G10" s="39" t="s">
        <v>17</v>
      </c>
      <c r="H10" s="39" t="s">
        <v>18</v>
      </c>
      <c r="I10" s="39" t="s">
        <v>17</v>
      </c>
      <c r="J10" s="39" t="s">
        <v>18</v>
      </c>
      <c r="K10" s="39" t="s">
        <v>17</v>
      </c>
      <c r="L10" s="39" t="s">
        <v>18</v>
      </c>
      <c r="M10" s="39" t="s">
        <v>17</v>
      </c>
      <c r="N10" s="39" t="s">
        <v>18</v>
      </c>
      <c r="O10" s="39" t="s">
        <v>17</v>
      </c>
      <c r="P10" s="39" t="s">
        <v>18</v>
      </c>
      <c r="Q10" s="39" t="s">
        <v>17</v>
      </c>
      <c r="R10" s="39" t="s">
        <v>18</v>
      </c>
      <c r="S10" s="39" t="s">
        <v>17</v>
      </c>
      <c r="T10" s="39" t="s">
        <v>18</v>
      </c>
      <c r="U10" s="39" t="s">
        <v>17</v>
      </c>
      <c r="V10" s="39" t="s">
        <v>18</v>
      </c>
      <c r="W10" s="39" t="s">
        <v>17</v>
      </c>
      <c r="X10" s="39" t="s">
        <v>18</v>
      </c>
      <c r="Y10" s="39" t="s">
        <v>17</v>
      </c>
      <c r="Z10" s="39" t="s">
        <v>18</v>
      </c>
      <c r="AA10" s="39" t="s">
        <v>17</v>
      </c>
      <c r="AB10" s="40" t="s">
        <v>18</v>
      </c>
      <c r="AC10" s="123"/>
      <c r="AD10" s="123"/>
      <c r="AE10" s="129"/>
      <c r="AF10" s="16" t="s">
        <v>23</v>
      </c>
      <c r="AG10" s="4" t="s">
        <v>24</v>
      </c>
      <c r="AH10" s="4" t="s">
        <v>25</v>
      </c>
    </row>
    <row r="11" spans="1:35" ht="15.5" x14ac:dyDescent="0.35">
      <c r="A11" s="30">
        <v>1</v>
      </c>
      <c r="B11" s="31" t="s">
        <v>26</v>
      </c>
      <c r="C11" s="32"/>
      <c r="D11" s="33"/>
      <c r="E11" s="30">
        <v>1</v>
      </c>
      <c r="F11" s="30">
        <v>0</v>
      </c>
      <c r="G11" s="30">
        <v>2</v>
      </c>
      <c r="H11" s="30">
        <v>1</v>
      </c>
      <c r="I11" s="30">
        <v>6</v>
      </c>
      <c r="J11" s="30">
        <v>0</v>
      </c>
      <c r="K11" s="30">
        <v>3</v>
      </c>
      <c r="L11" s="30">
        <v>0</v>
      </c>
      <c r="M11" s="30">
        <v>19</v>
      </c>
      <c r="N11" s="30">
        <v>0</v>
      </c>
      <c r="O11" s="30">
        <v>25</v>
      </c>
      <c r="P11" s="30">
        <v>0</v>
      </c>
      <c r="Q11" s="30">
        <v>20</v>
      </c>
      <c r="R11" s="30">
        <v>0</v>
      </c>
      <c r="S11" s="30">
        <v>34</v>
      </c>
      <c r="T11" s="30">
        <v>0</v>
      </c>
      <c r="U11" s="30">
        <v>3</v>
      </c>
      <c r="V11" s="30">
        <v>0</v>
      </c>
      <c r="W11" s="30">
        <v>7</v>
      </c>
      <c r="X11" s="30">
        <v>0</v>
      </c>
      <c r="Y11" s="30">
        <f>E11+I11+M11+Q11+U11</f>
        <v>49</v>
      </c>
      <c r="Z11" s="30">
        <f>F11+J11+N11+R11+V11</f>
        <v>0</v>
      </c>
      <c r="AA11" s="30">
        <f>G11+K11+O11+S11+W11</f>
        <v>71</v>
      </c>
      <c r="AB11" s="30">
        <f>H11+L11+P11+T11+X11</f>
        <v>1</v>
      </c>
      <c r="AC11" s="30">
        <f>Y11+AA11</f>
        <v>120</v>
      </c>
      <c r="AD11" s="30">
        <f>Z11+AB11</f>
        <v>1</v>
      </c>
      <c r="AE11" s="17"/>
      <c r="AF11" s="18"/>
      <c r="AG11" s="18"/>
      <c r="AH11" s="17"/>
      <c r="AI11" s="1"/>
    </row>
    <row r="12" spans="1:35" ht="15.5" x14ac:dyDescent="0.35">
      <c r="A12" s="30">
        <v>2</v>
      </c>
      <c r="B12" s="31" t="s">
        <v>27</v>
      </c>
      <c r="C12" s="32"/>
      <c r="D12" s="33"/>
      <c r="E12" s="30">
        <v>0</v>
      </c>
      <c r="F12" s="30">
        <v>0</v>
      </c>
      <c r="G12" s="30">
        <v>0</v>
      </c>
      <c r="H12" s="30">
        <v>0</v>
      </c>
      <c r="I12" s="30">
        <v>1</v>
      </c>
      <c r="J12" s="30">
        <v>0</v>
      </c>
      <c r="K12" s="30">
        <v>0</v>
      </c>
      <c r="L12" s="30">
        <v>0</v>
      </c>
      <c r="M12" s="30">
        <v>2</v>
      </c>
      <c r="N12" s="30">
        <v>0</v>
      </c>
      <c r="O12" s="30">
        <v>3</v>
      </c>
      <c r="P12" s="30">
        <v>0</v>
      </c>
      <c r="Q12" s="30">
        <v>1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f t="shared" ref="Y12:AB43" si="0">E12+I12+M12+Q12+U12</f>
        <v>4</v>
      </c>
      <c r="Z12" s="30">
        <f t="shared" si="0"/>
        <v>0</v>
      </c>
      <c r="AA12" s="30">
        <f t="shared" si="0"/>
        <v>3</v>
      </c>
      <c r="AB12" s="30">
        <f t="shared" si="0"/>
        <v>0</v>
      </c>
      <c r="AC12" s="30">
        <f t="shared" ref="AC12:AD43" si="1">Y12+AA12</f>
        <v>7</v>
      </c>
      <c r="AD12" s="30">
        <f t="shared" si="1"/>
        <v>0</v>
      </c>
      <c r="AE12" s="5"/>
      <c r="AF12" s="19"/>
      <c r="AG12" s="19"/>
      <c r="AH12" s="5"/>
    </row>
    <row r="13" spans="1:35" ht="15.5" x14ac:dyDescent="0.35">
      <c r="A13" s="30">
        <v>3</v>
      </c>
      <c r="B13" s="31" t="s">
        <v>28</v>
      </c>
      <c r="C13" s="32"/>
      <c r="D13" s="33"/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1</v>
      </c>
      <c r="N13" s="30">
        <v>0</v>
      </c>
      <c r="O13" s="30">
        <v>2</v>
      </c>
      <c r="P13" s="30">
        <v>0</v>
      </c>
      <c r="Q13" s="30">
        <v>1</v>
      </c>
      <c r="R13" s="30">
        <v>0</v>
      </c>
      <c r="S13" s="30">
        <v>1</v>
      </c>
      <c r="T13" s="30">
        <v>0</v>
      </c>
      <c r="U13" s="30">
        <v>2</v>
      </c>
      <c r="V13" s="30">
        <v>0</v>
      </c>
      <c r="W13" s="30">
        <v>0</v>
      </c>
      <c r="X13" s="30">
        <v>0</v>
      </c>
      <c r="Y13" s="30">
        <f t="shared" si="0"/>
        <v>4</v>
      </c>
      <c r="Z13" s="30">
        <f t="shared" si="0"/>
        <v>0</v>
      </c>
      <c r="AA13" s="30">
        <f t="shared" si="0"/>
        <v>3</v>
      </c>
      <c r="AB13" s="30">
        <f t="shared" si="0"/>
        <v>0</v>
      </c>
      <c r="AC13" s="30">
        <f t="shared" si="1"/>
        <v>7</v>
      </c>
      <c r="AD13" s="30">
        <f t="shared" si="1"/>
        <v>0</v>
      </c>
      <c r="AE13" s="5"/>
      <c r="AF13" s="19"/>
      <c r="AG13" s="19"/>
      <c r="AH13" s="5"/>
    </row>
    <row r="14" spans="1:35" ht="15.5" x14ac:dyDescent="0.35">
      <c r="A14" s="30">
        <v>4</v>
      </c>
      <c r="B14" s="31" t="s">
        <v>29</v>
      </c>
      <c r="C14" s="32"/>
      <c r="D14" s="33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30">
        <v>3</v>
      </c>
      <c r="Z14" s="30">
        <f t="shared" si="0"/>
        <v>0</v>
      </c>
      <c r="AA14" s="30">
        <v>2</v>
      </c>
      <c r="AB14" s="30">
        <f t="shared" si="0"/>
        <v>0</v>
      </c>
      <c r="AC14" s="30">
        <f t="shared" si="1"/>
        <v>5</v>
      </c>
      <c r="AD14" s="30">
        <f t="shared" si="1"/>
        <v>0</v>
      </c>
      <c r="AE14" s="5"/>
      <c r="AF14" s="19"/>
      <c r="AG14" s="19"/>
      <c r="AH14" s="20"/>
    </row>
    <row r="15" spans="1:35" ht="15.5" x14ac:dyDescent="0.35">
      <c r="A15" s="30">
        <v>5</v>
      </c>
      <c r="B15" s="31" t="s">
        <v>30</v>
      </c>
      <c r="C15" s="32"/>
      <c r="D15" s="33"/>
      <c r="E15" s="30">
        <v>1</v>
      </c>
      <c r="F15" s="30">
        <v>0</v>
      </c>
      <c r="G15" s="30">
        <v>0</v>
      </c>
      <c r="H15" s="30">
        <v>0</v>
      </c>
      <c r="I15" s="30">
        <v>1</v>
      </c>
      <c r="J15" s="30">
        <v>0</v>
      </c>
      <c r="K15" s="30">
        <v>0</v>
      </c>
      <c r="L15" s="30">
        <v>0</v>
      </c>
      <c r="M15" s="30">
        <v>6</v>
      </c>
      <c r="N15" s="30">
        <v>0</v>
      </c>
      <c r="O15" s="30">
        <v>1</v>
      </c>
      <c r="P15" s="30">
        <v>0</v>
      </c>
      <c r="Q15" s="30">
        <v>4</v>
      </c>
      <c r="R15" s="30">
        <v>0</v>
      </c>
      <c r="S15" s="30">
        <v>5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f t="shared" si="0"/>
        <v>12</v>
      </c>
      <c r="Z15" s="30">
        <f t="shared" si="0"/>
        <v>0</v>
      </c>
      <c r="AA15" s="30">
        <f t="shared" si="0"/>
        <v>6</v>
      </c>
      <c r="AB15" s="30">
        <f t="shared" si="0"/>
        <v>0</v>
      </c>
      <c r="AC15" s="30">
        <f t="shared" si="1"/>
        <v>18</v>
      </c>
      <c r="AD15" s="30">
        <f t="shared" si="1"/>
        <v>0</v>
      </c>
      <c r="AE15" s="5"/>
      <c r="AF15" s="19"/>
      <c r="AG15" s="19"/>
      <c r="AH15" s="5"/>
    </row>
    <row r="16" spans="1:35" ht="15.5" x14ac:dyDescent="0.35">
      <c r="A16" s="30">
        <v>6</v>
      </c>
      <c r="B16" s="31" t="s">
        <v>31</v>
      </c>
      <c r="C16" s="32"/>
      <c r="D16" s="33"/>
      <c r="E16" s="30">
        <v>0</v>
      </c>
      <c r="F16" s="30">
        <v>0</v>
      </c>
      <c r="G16" s="30">
        <v>0</v>
      </c>
      <c r="H16" s="30">
        <v>0</v>
      </c>
      <c r="I16" s="30">
        <v>3</v>
      </c>
      <c r="J16" s="30">
        <v>0</v>
      </c>
      <c r="K16" s="30">
        <v>0</v>
      </c>
      <c r="L16" s="30">
        <v>0</v>
      </c>
      <c r="M16" s="30">
        <v>4</v>
      </c>
      <c r="N16" s="30">
        <v>0</v>
      </c>
      <c r="O16" s="30">
        <v>4</v>
      </c>
      <c r="P16" s="30">
        <v>0</v>
      </c>
      <c r="Q16" s="30">
        <v>2</v>
      </c>
      <c r="R16" s="30">
        <v>0</v>
      </c>
      <c r="S16" s="30">
        <v>3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f t="shared" si="0"/>
        <v>9</v>
      </c>
      <c r="Z16" s="30">
        <f t="shared" si="0"/>
        <v>0</v>
      </c>
      <c r="AA16" s="30">
        <f t="shared" si="0"/>
        <v>7</v>
      </c>
      <c r="AB16" s="30">
        <f t="shared" si="0"/>
        <v>0</v>
      </c>
      <c r="AC16" s="30">
        <f t="shared" si="1"/>
        <v>16</v>
      </c>
      <c r="AD16" s="30">
        <f t="shared" si="1"/>
        <v>0</v>
      </c>
      <c r="AE16" s="5"/>
      <c r="AF16" s="19"/>
      <c r="AG16" s="19"/>
      <c r="AH16" s="5"/>
      <c r="AI16" s="1"/>
    </row>
    <row r="17" spans="1:34" ht="15.5" x14ac:dyDescent="0.35">
      <c r="A17" s="30">
        <v>7</v>
      </c>
      <c r="B17" s="31" t="s">
        <v>32</v>
      </c>
      <c r="C17" s="32"/>
      <c r="D17" s="33"/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1</v>
      </c>
      <c r="L17" s="30">
        <v>0</v>
      </c>
      <c r="M17" s="30">
        <v>0</v>
      </c>
      <c r="N17" s="30">
        <v>0</v>
      </c>
      <c r="O17" s="30">
        <v>1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f t="shared" si="0"/>
        <v>0</v>
      </c>
      <c r="Z17" s="30">
        <f t="shared" si="0"/>
        <v>0</v>
      </c>
      <c r="AA17" s="30">
        <f t="shared" si="0"/>
        <v>2</v>
      </c>
      <c r="AB17" s="30">
        <f t="shared" si="0"/>
        <v>0</v>
      </c>
      <c r="AC17" s="30">
        <f t="shared" si="1"/>
        <v>2</v>
      </c>
      <c r="AD17" s="30">
        <f t="shared" si="1"/>
        <v>0</v>
      </c>
      <c r="AE17" s="5"/>
      <c r="AF17" s="19"/>
      <c r="AG17" s="19"/>
      <c r="AH17" s="5"/>
    </row>
    <row r="18" spans="1:34" ht="15.5" x14ac:dyDescent="0.35">
      <c r="A18" s="30">
        <v>8</v>
      </c>
      <c r="B18" s="31" t="s">
        <v>33</v>
      </c>
      <c r="C18" s="32"/>
      <c r="D18" s="33"/>
      <c r="E18" s="30">
        <v>0</v>
      </c>
      <c r="F18" s="30">
        <v>0</v>
      </c>
      <c r="G18" s="30">
        <v>0</v>
      </c>
      <c r="H18" s="30">
        <v>0</v>
      </c>
      <c r="I18" s="30">
        <v>4</v>
      </c>
      <c r="J18" s="30">
        <v>0</v>
      </c>
      <c r="K18" s="30">
        <v>1</v>
      </c>
      <c r="L18" s="30">
        <v>0</v>
      </c>
      <c r="M18" s="30">
        <v>8</v>
      </c>
      <c r="N18" s="30">
        <v>0</v>
      </c>
      <c r="O18" s="30">
        <v>17</v>
      </c>
      <c r="P18" s="30">
        <v>0</v>
      </c>
      <c r="Q18" s="30">
        <v>27</v>
      </c>
      <c r="R18" s="30">
        <v>0</v>
      </c>
      <c r="S18" s="30">
        <v>28</v>
      </c>
      <c r="T18" s="30">
        <v>0</v>
      </c>
      <c r="U18" s="30">
        <v>18</v>
      </c>
      <c r="V18" s="30">
        <v>0</v>
      </c>
      <c r="W18" s="30">
        <v>14</v>
      </c>
      <c r="X18" s="30">
        <v>0</v>
      </c>
      <c r="Y18" s="30">
        <f t="shared" si="0"/>
        <v>57</v>
      </c>
      <c r="Z18" s="30">
        <f t="shared" si="0"/>
        <v>0</v>
      </c>
      <c r="AA18" s="30">
        <f t="shared" si="0"/>
        <v>60</v>
      </c>
      <c r="AB18" s="30">
        <f t="shared" si="0"/>
        <v>0</v>
      </c>
      <c r="AC18" s="30">
        <f t="shared" si="1"/>
        <v>117</v>
      </c>
      <c r="AD18" s="30">
        <f t="shared" si="1"/>
        <v>0</v>
      </c>
      <c r="AE18" s="5"/>
      <c r="AF18" s="19"/>
      <c r="AG18" s="19"/>
      <c r="AH18" s="5"/>
    </row>
    <row r="19" spans="1:34" ht="15.5" x14ac:dyDescent="0.35">
      <c r="A19" s="30">
        <v>9</v>
      </c>
      <c r="B19" s="31" t="s">
        <v>34</v>
      </c>
      <c r="C19" s="32"/>
      <c r="D19" s="33"/>
      <c r="E19" s="30">
        <v>0</v>
      </c>
      <c r="F19" s="30">
        <v>0</v>
      </c>
      <c r="G19" s="30">
        <v>0</v>
      </c>
      <c r="H19" s="30">
        <v>0</v>
      </c>
      <c r="I19" s="30">
        <v>1</v>
      </c>
      <c r="J19" s="30">
        <v>0</v>
      </c>
      <c r="K19" s="30">
        <v>3</v>
      </c>
      <c r="L19" s="30">
        <v>0</v>
      </c>
      <c r="M19" s="30">
        <v>3</v>
      </c>
      <c r="N19" s="30">
        <v>0</v>
      </c>
      <c r="O19" s="30">
        <v>6</v>
      </c>
      <c r="P19" s="30">
        <v>0</v>
      </c>
      <c r="Q19" s="30">
        <v>11</v>
      </c>
      <c r="R19" s="30">
        <v>0</v>
      </c>
      <c r="S19" s="30">
        <v>12</v>
      </c>
      <c r="T19" s="30">
        <v>0</v>
      </c>
      <c r="U19" s="30">
        <v>3</v>
      </c>
      <c r="V19" s="30">
        <v>0</v>
      </c>
      <c r="W19" s="30">
        <v>5</v>
      </c>
      <c r="X19" s="30">
        <v>0</v>
      </c>
      <c r="Y19" s="30">
        <f t="shared" si="0"/>
        <v>18</v>
      </c>
      <c r="Z19" s="30">
        <f t="shared" si="0"/>
        <v>0</v>
      </c>
      <c r="AA19" s="30">
        <f t="shared" si="0"/>
        <v>26</v>
      </c>
      <c r="AB19" s="30">
        <f t="shared" si="0"/>
        <v>0</v>
      </c>
      <c r="AC19" s="30">
        <f t="shared" si="1"/>
        <v>44</v>
      </c>
      <c r="AD19" s="30">
        <f t="shared" si="1"/>
        <v>0</v>
      </c>
      <c r="AE19" s="5"/>
      <c r="AF19" s="19"/>
      <c r="AG19" s="19"/>
      <c r="AH19" s="5"/>
    </row>
    <row r="20" spans="1:34" ht="15.5" x14ac:dyDescent="0.35">
      <c r="A20" s="30">
        <v>10</v>
      </c>
      <c r="B20" s="31" t="s">
        <v>35</v>
      </c>
      <c r="C20" s="32"/>
      <c r="D20" s="33"/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1</v>
      </c>
      <c r="N20" s="43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f t="shared" si="0"/>
        <v>1</v>
      </c>
      <c r="Z20" s="30">
        <f t="shared" si="0"/>
        <v>0</v>
      </c>
      <c r="AA20" s="30">
        <f t="shared" si="0"/>
        <v>0</v>
      </c>
      <c r="AB20" s="30">
        <f t="shared" si="0"/>
        <v>0</v>
      </c>
      <c r="AC20" s="30">
        <f t="shared" si="1"/>
        <v>1</v>
      </c>
      <c r="AD20" s="30">
        <f t="shared" si="1"/>
        <v>0</v>
      </c>
      <c r="AE20" s="5"/>
      <c r="AF20" s="19"/>
      <c r="AG20" s="19"/>
      <c r="AH20" s="5"/>
    </row>
    <row r="21" spans="1:34" ht="15.5" x14ac:dyDescent="0.35">
      <c r="A21" s="30">
        <v>11</v>
      </c>
      <c r="B21" s="31" t="s">
        <v>36</v>
      </c>
      <c r="C21" s="32"/>
      <c r="D21" s="33"/>
      <c r="E21" s="30">
        <v>0</v>
      </c>
      <c r="F21" s="30">
        <v>0</v>
      </c>
      <c r="G21" s="30">
        <v>1</v>
      </c>
      <c r="H21" s="30">
        <v>0</v>
      </c>
      <c r="I21" s="30">
        <v>3</v>
      </c>
      <c r="J21" s="30">
        <v>0</v>
      </c>
      <c r="K21" s="30">
        <v>0</v>
      </c>
      <c r="L21" s="30">
        <v>0</v>
      </c>
      <c r="M21" s="30">
        <v>4</v>
      </c>
      <c r="N21" s="30">
        <v>0</v>
      </c>
      <c r="O21" s="30">
        <v>2</v>
      </c>
      <c r="P21" s="30">
        <v>0</v>
      </c>
      <c r="Q21" s="30">
        <v>1</v>
      </c>
      <c r="R21" s="30">
        <v>0</v>
      </c>
      <c r="S21" s="30">
        <v>1</v>
      </c>
      <c r="T21" s="30">
        <v>0</v>
      </c>
      <c r="U21" s="30">
        <v>0</v>
      </c>
      <c r="V21" s="30">
        <v>0</v>
      </c>
      <c r="W21" s="30">
        <v>1</v>
      </c>
      <c r="X21" s="30">
        <v>0</v>
      </c>
      <c r="Y21" s="30">
        <f t="shared" si="0"/>
        <v>8</v>
      </c>
      <c r="Z21" s="30">
        <f t="shared" si="0"/>
        <v>0</v>
      </c>
      <c r="AA21" s="30">
        <f t="shared" si="0"/>
        <v>5</v>
      </c>
      <c r="AB21" s="30">
        <f t="shared" si="0"/>
        <v>0</v>
      </c>
      <c r="AC21" s="30">
        <f t="shared" si="1"/>
        <v>13</v>
      </c>
      <c r="AD21" s="30">
        <f t="shared" si="1"/>
        <v>0</v>
      </c>
      <c r="AE21" s="5"/>
      <c r="AF21" s="19"/>
      <c r="AG21" s="19"/>
      <c r="AH21" s="5"/>
    </row>
    <row r="22" spans="1:34" ht="15.5" x14ac:dyDescent="0.35">
      <c r="A22" s="30">
        <v>12</v>
      </c>
      <c r="B22" s="31" t="s">
        <v>37</v>
      </c>
      <c r="C22" s="32"/>
      <c r="D22" s="33"/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2</v>
      </c>
      <c r="N22" s="30">
        <v>0</v>
      </c>
      <c r="O22" s="30">
        <v>2</v>
      </c>
      <c r="P22" s="30">
        <v>0</v>
      </c>
      <c r="Q22" s="30">
        <v>0</v>
      </c>
      <c r="R22" s="30">
        <v>0</v>
      </c>
      <c r="S22" s="30">
        <v>1</v>
      </c>
      <c r="T22" s="30">
        <v>0</v>
      </c>
      <c r="U22" s="30">
        <v>1</v>
      </c>
      <c r="V22" s="30">
        <v>0</v>
      </c>
      <c r="W22" s="30">
        <v>1</v>
      </c>
      <c r="X22" s="30">
        <v>0</v>
      </c>
      <c r="Y22" s="30">
        <f t="shared" si="0"/>
        <v>3</v>
      </c>
      <c r="Z22" s="30">
        <f t="shared" si="0"/>
        <v>0</v>
      </c>
      <c r="AA22" s="30">
        <f t="shared" si="0"/>
        <v>4</v>
      </c>
      <c r="AB22" s="30">
        <f t="shared" si="0"/>
        <v>0</v>
      </c>
      <c r="AC22" s="30">
        <f t="shared" si="1"/>
        <v>7</v>
      </c>
      <c r="AD22" s="30">
        <f t="shared" si="1"/>
        <v>0</v>
      </c>
      <c r="AE22" s="5"/>
      <c r="AF22" s="19"/>
      <c r="AG22" s="19"/>
      <c r="AH22" s="5"/>
    </row>
    <row r="23" spans="1:34" ht="15.5" x14ac:dyDescent="0.35">
      <c r="A23" s="30">
        <v>13</v>
      </c>
      <c r="B23" s="31" t="s">
        <v>38</v>
      </c>
      <c r="C23" s="32"/>
      <c r="D23" s="33"/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2</v>
      </c>
      <c r="L23" s="30">
        <v>0</v>
      </c>
      <c r="M23" s="30">
        <v>6</v>
      </c>
      <c r="N23" s="30">
        <v>0</v>
      </c>
      <c r="O23" s="30">
        <v>6</v>
      </c>
      <c r="P23" s="30">
        <v>0</v>
      </c>
      <c r="Q23" s="30">
        <v>3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1</v>
      </c>
      <c r="X23" s="30">
        <v>0</v>
      </c>
      <c r="Y23" s="30">
        <f t="shared" si="0"/>
        <v>9</v>
      </c>
      <c r="Z23" s="30">
        <f t="shared" si="0"/>
        <v>0</v>
      </c>
      <c r="AA23" s="30">
        <f t="shared" si="0"/>
        <v>9</v>
      </c>
      <c r="AB23" s="30">
        <f t="shared" si="0"/>
        <v>0</v>
      </c>
      <c r="AC23" s="30">
        <f t="shared" si="1"/>
        <v>18</v>
      </c>
      <c r="AD23" s="30">
        <f t="shared" si="1"/>
        <v>0</v>
      </c>
      <c r="AE23" s="5"/>
      <c r="AF23" s="19"/>
      <c r="AG23" s="19"/>
      <c r="AH23" s="5"/>
    </row>
    <row r="24" spans="1:34" ht="15.5" x14ac:dyDescent="0.35">
      <c r="A24" s="30">
        <v>14</v>
      </c>
      <c r="B24" s="31" t="s">
        <v>39</v>
      </c>
      <c r="C24" s="32"/>
      <c r="D24" s="33"/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1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f t="shared" si="0"/>
        <v>1</v>
      </c>
      <c r="Z24" s="30">
        <f t="shared" si="0"/>
        <v>0</v>
      </c>
      <c r="AA24" s="30">
        <f t="shared" si="0"/>
        <v>0</v>
      </c>
      <c r="AB24" s="30">
        <f t="shared" si="0"/>
        <v>0</v>
      </c>
      <c r="AC24" s="30">
        <f t="shared" si="1"/>
        <v>1</v>
      </c>
      <c r="AD24" s="30">
        <f t="shared" si="1"/>
        <v>0</v>
      </c>
      <c r="AE24" s="5"/>
      <c r="AF24" s="19"/>
      <c r="AG24" s="19"/>
      <c r="AH24" s="5"/>
    </row>
    <row r="25" spans="1:34" ht="15.5" x14ac:dyDescent="0.35">
      <c r="A25" s="30">
        <v>15</v>
      </c>
      <c r="B25" s="31" t="s">
        <v>40</v>
      </c>
      <c r="C25" s="32"/>
      <c r="D25" s="33"/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4</v>
      </c>
      <c r="L25" s="30">
        <v>0</v>
      </c>
      <c r="M25" s="30">
        <v>1</v>
      </c>
      <c r="N25" s="30">
        <v>0</v>
      </c>
      <c r="O25" s="30">
        <v>2</v>
      </c>
      <c r="P25" s="30">
        <v>0</v>
      </c>
      <c r="Q25" s="30">
        <v>0</v>
      </c>
      <c r="R25" s="30">
        <v>0</v>
      </c>
      <c r="S25" s="30">
        <v>1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f t="shared" si="0"/>
        <v>1</v>
      </c>
      <c r="Z25" s="30">
        <f t="shared" si="0"/>
        <v>0</v>
      </c>
      <c r="AA25" s="30">
        <f t="shared" si="0"/>
        <v>7</v>
      </c>
      <c r="AB25" s="30">
        <f t="shared" si="0"/>
        <v>0</v>
      </c>
      <c r="AC25" s="30">
        <f t="shared" si="1"/>
        <v>8</v>
      </c>
      <c r="AD25" s="30">
        <f t="shared" si="1"/>
        <v>0</v>
      </c>
      <c r="AE25" s="5"/>
      <c r="AF25" s="19"/>
      <c r="AG25" s="19"/>
      <c r="AH25" s="5"/>
    </row>
    <row r="26" spans="1:34" ht="15.5" x14ac:dyDescent="0.35">
      <c r="A26" s="30">
        <v>16</v>
      </c>
      <c r="B26" s="31" t="s">
        <v>41</v>
      </c>
      <c r="C26" s="32"/>
      <c r="D26" s="33"/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f t="shared" si="0"/>
        <v>0</v>
      </c>
      <c r="Z26" s="30">
        <f t="shared" si="0"/>
        <v>0</v>
      </c>
      <c r="AA26" s="30">
        <f t="shared" si="0"/>
        <v>0</v>
      </c>
      <c r="AB26" s="30">
        <f t="shared" si="0"/>
        <v>0</v>
      </c>
      <c r="AC26" s="30">
        <f t="shared" si="1"/>
        <v>0</v>
      </c>
      <c r="AD26" s="30">
        <f t="shared" si="1"/>
        <v>0</v>
      </c>
      <c r="AE26" s="5"/>
      <c r="AF26" s="19"/>
      <c r="AG26" s="19"/>
      <c r="AH26" s="5"/>
    </row>
    <row r="27" spans="1:34" ht="15.5" x14ac:dyDescent="0.35">
      <c r="A27" s="30">
        <v>17</v>
      </c>
      <c r="B27" s="31" t="s">
        <v>42</v>
      </c>
      <c r="C27" s="32"/>
      <c r="D27" s="33"/>
      <c r="E27" s="30">
        <v>0</v>
      </c>
      <c r="F27" s="30">
        <v>0</v>
      </c>
      <c r="G27" s="30">
        <v>0</v>
      </c>
      <c r="H27" s="30">
        <v>0</v>
      </c>
      <c r="I27" s="30">
        <v>1</v>
      </c>
      <c r="J27" s="30">
        <v>0</v>
      </c>
      <c r="K27" s="30">
        <v>0</v>
      </c>
      <c r="L27" s="30">
        <v>0</v>
      </c>
      <c r="M27" s="30">
        <v>1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2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f t="shared" si="0"/>
        <v>2</v>
      </c>
      <c r="Z27" s="30">
        <f t="shared" si="0"/>
        <v>0</v>
      </c>
      <c r="AA27" s="30">
        <f t="shared" si="0"/>
        <v>2</v>
      </c>
      <c r="AB27" s="30">
        <f t="shared" si="0"/>
        <v>0</v>
      </c>
      <c r="AC27" s="30">
        <f t="shared" si="1"/>
        <v>4</v>
      </c>
      <c r="AD27" s="30">
        <f t="shared" si="1"/>
        <v>0</v>
      </c>
      <c r="AE27" s="5"/>
      <c r="AF27" s="19"/>
      <c r="AG27" s="19"/>
      <c r="AH27" s="5"/>
    </row>
    <row r="28" spans="1:34" ht="15.5" x14ac:dyDescent="0.35">
      <c r="A28" s="30">
        <v>18</v>
      </c>
      <c r="B28" s="31" t="s">
        <v>43</v>
      </c>
      <c r="C28" s="32"/>
      <c r="D28" s="33"/>
      <c r="E28" s="91">
        <v>0</v>
      </c>
      <c r="F28" s="91">
        <v>0</v>
      </c>
      <c r="G28" s="91">
        <v>0</v>
      </c>
      <c r="H28" s="91">
        <v>0</v>
      </c>
      <c r="I28" s="91">
        <v>0</v>
      </c>
      <c r="J28" s="91">
        <v>0</v>
      </c>
      <c r="K28" s="91">
        <v>0</v>
      </c>
      <c r="L28" s="91">
        <v>0</v>
      </c>
      <c r="M28" s="91">
        <v>1</v>
      </c>
      <c r="N28" s="91">
        <v>0</v>
      </c>
      <c r="O28" s="91">
        <v>1</v>
      </c>
      <c r="P28" s="91">
        <v>0</v>
      </c>
      <c r="Q28" s="91">
        <v>2</v>
      </c>
      <c r="R28" s="91">
        <v>0</v>
      </c>
      <c r="S28" s="91">
        <v>0</v>
      </c>
      <c r="T28" s="91">
        <v>0</v>
      </c>
      <c r="U28" s="91">
        <v>0</v>
      </c>
      <c r="V28" s="91">
        <v>0</v>
      </c>
      <c r="W28" s="91">
        <v>0</v>
      </c>
      <c r="X28" s="91">
        <v>0</v>
      </c>
      <c r="Y28" s="91">
        <f t="shared" si="0"/>
        <v>3</v>
      </c>
      <c r="Z28" s="91">
        <f t="shared" si="0"/>
        <v>0</v>
      </c>
      <c r="AA28" s="91">
        <f t="shared" si="0"/>
        <v>1</v>
      </c>
      <c r="AB28" s="91">
        <f t="shared" si="0"/>
        <v>0</v>
      </c>
      <c r="AC28" s="91">
        <f t="shared" si="1"/>
        <v>4</v>
      </c>
      <c r="AD28" s="30">
        <f t="shared" si="1"/>
        <v>0</v>
      </c>
      <c r="AE28" s="5"/>
      <c r="AF28" s="19"/>
      <c r="AG28" s="19"/>
      <c r="AH28" s="5"/>
    </row>
    <row r="29" spans="1:34" ht="15.5" x14ac:dyDescent="0.35">
      <c r="A29" s="30">
        <v>19</v>
      </c>
      <c r="B29" s="33" t="s">
        <v>77</v>
      </c>
      <c r="C29" s="32"/>
      <c r="D29" s="33"/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2</v>
      </c>
      <c r="P29" s="30">
        <v>0</v>
      </c>
      <c r="Q29" s="30">
        <v>1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f t="shared" si="0"/>
        <v>1</v>
      </c>
      <c r="Z29" s="30">
        <f t="shared" si="0"/>
        <v>0</v>
      </c>
      <c r="AA29" s="30">
        <f t="shared" si="0"/>
        <v>2</v>
      </c>
      <c r="AB29" s="30">
        <f t="shared" si="0"/>
        <v>0</v>
      </c>
      <c r="AC29" s="30">
        <f t="shared" si="1"/>
        <v>3</v>
      </c>
      <c r="AD29" s="30">
        <f t="shared" si="1"/>
        <v>0</v>
      </c>
      <c r="AE29" s="5"/>
      <c r="AF29" s="19"/>
      <c r="AG29" s="19"/>
      <c r="AH29" s="5"/>
    </row>
    <row r="30" spans="1:34" ht="15.5" x14ac:dyDescent="0.35">
      <c r="A30" s="30">
        <v>20</v>
      </c>
      <c r="B30" s="33" t="s">
        <v>44</v>
      </c>
      <c r="C30" s="32"/>
      <c r="D30" s="33"/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f t="shared" si="0"/>
        <v>0</v>
      </c>
      <c r="Z30" s="30">
        <f t="shared" si="0"/>
        <v>0</v>
      </c>
      <c r="AA30" s="30">
        <f t="shared" si="0"/>
        <v>0</v>
      </c>
      <c r="AB30" s="30">
        <f t="shared" si="0"/>
        <v>0</v>
      </c>
      <c r="AC30" s="30">
        <f t="shared" si="1"/>
        <v>0</v>
      </c>
      <c r="AD30" s="30">
        <f t="shared" si="1"/>
        <v>0</v>
      </c>
      <c r="AE30" s="5"/>
      <c r="AF30" s="19"/>
      <c r="AG30" s="19"/>
      <c r="AH30" s="5"/>
    </row>
    <row r="31" spans="1:34" ht="15.5" x14ac:dyDescent="0.35">
      <c r="A31" s="30">
        <v>21</v>
      </c>
      <c r="B31" s="33" t="s">
        <v>45</v>
      </c>
      <c r="C31" s="32"/>
      <c r="D31" s="33"/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1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f t="shared" si="0"/>
        <v>1</v>
      </c>
      <c r="Z31" s="30">
        <f t="shared" si="0"/>
        <v>0</v>
      </c>
      <c r="AA31" s="30">
        <f t="shared" si="0"/>
        <v>0</v>
      </c>
      <c r="AB31" s="30">
        <f t="shared" si="0"/>
        <v>0</v>
      </c>
      <c r="AC31" s="30">
        <f t="shared" si="1"/>
        <v>1</v>
      </c>
      <c r="AD31" s="30">
        <f t="shared" si="1"/>
        <v>0</v>
      </c>
      <c r="AE31" s="5"/>
      <c r="AF31" s="19"/>
      <c r="AG31" s="19"/>
      <c r="AH31" s="5"/>
    </row>
    <row r="32" spans="1:34" ht="15.5" x14ac:dyDescent="0.35">
      <c r="A32" s="30">
        <v>22</v>
      </c>
      <c r="B32" s="33" t="s">
        <v>46</v>
      </c>
      <c r="C32" s="32"/>
      <c r="D32" s="33"/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1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1</v>
      </c>
      <c r="X32" s="30">
        <v>0</v>
      </c>
      <c r="Y32" s="30">
        <f t="shared" si="0"/>
        <v>1</v>
      </c>
      <c r="Z32" s="30">
        <f t="shared" si="0"/>
        <v>0</v>
      </c>
      <c r="AA32" s="30">
        <f t="shared" si="0"/>
        <v>1</v>
      </c>
      <c r="AB32" s="30">
        <f t="shared" si="0"/>
        <v>0</v>
      </c>
      <c r="AC32" s="30">
        <f t="shared" si="1"/>
        <v>2</v>
      </c>
      <c r="AD32" s="30">
        <f t="shared" si="1"/>
        <v>0</v>
      </c>
      <c r="AE32" s="5"/>
      <c r="AF32" s="19"/>
      <c r="AG32" s="19"/>
      <c r="AH32" s="5"/>
    </row>
    <row r="33" spans="1:34" ht="15.5" x14ac:dyDescent="0.35">
      <c r="A33" s="30">
        <v>23</v>
      </c>
      <c r="B33" s="33" t="s">
        <v>47</v>
      </c>
      <c r="C33" s="32"/>
      <c r="D33" s="33"/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f t="shared" si="0"/>
        <v>0</v>
      </c>
      <c r="Z33" s="30">
        <f t="shared" si="0"/>
        <v>0</v>
      </c>
      <c r="AA33" s="30">
        <f t="shared" si="0"/>
        <v>0</v>
      </c>
      <c r="AB33" s="30">
        <f t="shared" si="0"/>
        <v>0</v>
      </c>
      <c r="AC33" s="30">
        <f t="shared" si="1"/>
        <v>0</v>
      </c>
      <c r="AD33" s="30">
        <f t="shared" si="1"/>
        <v>0</v>
      </c>
      <c r="AE33" s="5"/>
      <c r="AF33" s="19"/>
      <c r="AG33" s="19"/>
      <c r="AH33" s="5"/>
    </row>
    <row r="34" spans="1:34" ht="15.5" x14ac:dyDescent="0.35">
      <c r="A34" s="30">
        <v>24</v>
      </c>
      <c r="B34" s="33" t="s">
        <v>48</v>
      </c>
      <c r="C34" s="32"/>
      <c r="D34" s="33"/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1</v>
      </c>
      <c r="P34" s="30">
        <v>0</v>
      </c>
      <c r="Q34" s="30">
        <v>1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f t="shared" si="0"/>
        <v>1</v>
      </c>
      <c r="Z34" s="30">
        <f t="shared" si="0"/>
        <v>0</v>
      </c>
      <c r="AA34" s="30">
        <f t="shared" si="0"/>
        <v>1</v>
      </c>
      <c r="AB34" s="30">
        <f t="shared" si="0"/>
        <v>0</v>
      </c>
      <c r="AC34" s="30">
        <f t="shared" si="1"/>
        <v>2</v>
      </c>
      <c r="AD34" s="30">
        <f t="shared" si="1"/>
        <v>0</v>
      </c>
      <c r="AE34" s="5"/>
      <c r="AF34" s="19"/>
      <c r="AG34" s="19"/>
      <c r="AH34" s="5"/>
    </row>
    <row r="35" spans="1:34" ht="15.5" x14ac:dyDescent="0.35">
      <c r="A35" s="30">
        <v>25</v>
      </c>
      <c r="B35" s="33" t="s">
        <v>49</v>
      </c>
      <c r="C35" s="32"/>
      <c r="D35" s="33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>
        <f t="shared" si="0"/>
        <v>0</v>
      </c>
      <c r="Z35" s="30">
        <f t="shared" si="0"/>
        <v>0</v>
      </c>
      <c r="AA35" s="30">
        <f t="shared" si="0"/>
        <v>0</v>
      </c>
      <c r="AB35" s="30">
        <f t="shared" si="0"/>
        <v>0</v>
      </c>
      <c r="AC35" s="30">
        <f t="shared" si="1"/>
        <v>0</v>
      </c>
      <c r="AD35" s="30">
        <f t="shared" si="1"/>
        <v>0</v>
      </c>
      <c r="AE35" s="5"/>
      <c r="AF35" s="19"/>
      <c r="AG35" s="19"/>
      <c r="AH35" s="20"/>
    </row>
    <row r="36" spans="1:34" ht="15.5" x14ac:dyDescent="0.35">
      <c r="A36" s="30">
        <v>26</v>
      </c>
      <c r="B36" s="33" t="s">
        <v>50</v>
      </c>
      <c r="C36" s="32"/>
      <c r="D36" s="33"/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1</v>
      </c>
      <c r="N36" s="30">
        <v>0</v>
      </c>
      <c r="O36" s="30">
        <v>1</v>
      </c>
      <c r="P36" s="30">
        <v>0</v>
      </c>
      <c r="Q36" s="30">
        <v>2</v>
      </c>
      <c r="R36" s="30">
        <v>0</v>
      </c>
      <c r="S36" s="30">
        <v>2</v>
      </c>
      <c r="T36" s="30">
        <v>0</v>
      </c>
      <c r="U36" s="30">
        <v>1</v>
      </c>
      <c r="V36" s="30">
        <v>0</v>
      </c>
      <c r="W36" s="30">
        <v>0</v>
      </c>
      <c r="X36" s="30">
        <v>0</v>
      </c>
      <c r="Y36" s="30">
        <f t="shared" si="0"/>
        <v>4</v>
      </c>
      <c r="Z36" s="30">
        <f t="shared" si="0"/>
        <v>0</v>
      </c>
      <c r="AA36" s="30">
        <f t="shared" si="0"/>
        <v>3</v>
      </c>
      <c r="AB36" s="30">
        <f t="shared" si="0"/>
        <v>0</v>
      </c>
      <c r="AC36" s="30">
        <f t="shared" si="1"/>
        <v>7</v>
      </c>
      <c r="AD36" s="30">
        <f t="shared" si="1"/>
        <v>0</v>
      </c>
      <c r="AE36" s="5"/>
      <c r="AF36" s="19"/>
      <c r="AG36" s="19"/>
      <c r="AH36" s="5"/>
    </row>
    <row r="37" spans="1:34" ht="15.5" x14ac:dyDescent="0.35">
      <c r="A37" s="30">
        <v>27</v>
      </c>
      <c r="B37" s="33" t="s">
        <v>51</v>
      </c>
      <c r="C37" s="32"/>
      <c r="D37" s="33"/>
      <c r="E37" s="30">
        <v>2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1</v>
      </c>
      <c r="N37" s="30">
        <v>0</v>
      </c>
      <c r="O37" s="30">
        <v>0</v>
      </c>
      <c r="P37" s="30">
        <v>0</v>
      </c>
      <c r="Q37" s="30">
        <v>2</v>
      </c>
      <c r="R37" s="30">
        <v>0</v>
      </c>
      <c r="S37" s="30">
        <v>2</v>
      </c>
      <c r="T37" s="30">
        <v>0</v>
      </c>
      <c r="U37" s="30">
        <v>0</v>
      </c>
      <c r="V37" s="30">
        <v>0</v>
      </c>
      <c r="W37" s="30">
        <v>1</v>
      </c>
      <c r="X37" s="30">
        <v>0</v>
      </c>
      <c r="Y37" s="30">
        <f t="shared" si="0"/>
        <v>5</v>
      </c>
      <c r="Z37" s="30">
        <f t="shared" si="0"/>
        <v>0</v>
      </c>
      <c r="AA37" s="30">
        <f t="shared" si="0"/>
        <v>3</v>
      </c>
      <c r="AB37" s="30">
        <f t="shared" si="0"/>
        <v>0</v>
      </c>
      <c r="AC37" s="30">
        <f t="shared" si="1"/>
        <v>8</v>
      </c>
      <c r="AD37" s="30">
        <f t="shared" si="1"/>
        <v>0</v>
      </c>
      <c r="AE37" s="5"/>
      <c r="AF37" s="19"/>
      <c r="AG37" s="19"/>
      <c r="AH37" s="5"/>
    </row>
    <row r="38" spans="1:34" ht="15.5" x14ac:dyDescent="0.35">
      <c r="A38" s="30">
        <v>28</v>
      </c>
      <c r="B38" s="33" t="s">
        <v>52</v>
      </c>
      <c r="C38" s="32"/>
      <c r="D38" s="33"/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1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f t="shared" si="0"/>
        <v>1</v>
      </c>
      <c r="Z38" s="30">
        <f t="shared" si="0"/>
        <v>0</v>
      </c>
      <c r="AA38" s="30">
        <f t="shared" si="0"/>
        <v>0</v>
      </c>
      <c r="AB38" s="30">
        <f t="shared" si="0"/>
        <v>0</v>
      </c>
      <c r="AC38" s="30">
        <f t="shared" si="1"/>
        <v>1</v>
      </c>
      <c r="AD38" s="30">
        <f t="shared" si="1"/>
        <v>0</v>
      </c>
      <c r="AE38" s="5"/>
      <c r="AF38" s="19"/>
      <c r="AG38" s="19"/>
      <c r="AH38" s="5"/>
    </row>
    <row r="39" spans="1:34" ht="15.5" x14ac:dyDescent="0.35">
      <c r="A39" s="30">
        <v>29</v>
      </c>
      <c r="B39" s="33" t="s">
        <v>53</v>
      </c>
      <c r="C39" s="32"/>
      <c r="D39" s="33"/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1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f t="shared" si="0"/>
        <v>0</v>
      </c>
      <c r="Z39" s="30">
        <f t="shared" si="0"/>
        <v>0</v>
      </c>
      <c r="AA39" s="30">
        <f t="shared" si="0"/>
        <v>1</v>
      </c>
      <c r="AB39" s="30">
        <f t="shared" si="0"/>
        <v>0</v>
      </c>
      <c r="AC39" s="30">
        <f t="shared" si="1"/>
        <v>1</v>
      </c>
      <c r="AD39" s="30">
        <f t="shared" si="1"/>
        <v>0</v>
      </c>
      <c r="AE39" s="5"/>
      <c r="AF39" s="19"/>
      <c r="AG39" s="19"/>
      <c r="AH39" s="5"/>
    </row>
    <row r="40" spans="1:34" ht="15.5" x14ac:dyDescent="0.35">
      <c r="A40" s="30">
        <v>30</v>
      </c>
      <c r="B40" s="33" t="s">
        <v>54</v>
      </c>
      <c r="C40" s="32"/>
      <c r="D40" s="33"/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1</v>
      </c>
      <c r="N40" s="30">
        <v>0</v>
      </c>
      <c r="O40" s="30">
        <v>2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f t="shared" si="0"/>
        <v>1</v>
      </c>
      <c r="Z40" s="30">
        <f t="shared" si="0"/>
        <v>0</v>
      </c>
      <c r="AA40" s="30">
        <f t="shared" si="0"/>
        <v>2</v>
      </c>
      <c r="AB40" s="30">
        <f t="shared" si="0"/>
        <v>0</v>
      </c>
      <c r="AC40" s="30">
        <f t="shared" si="1"/>
        <v>3</v>
      </c>
      <c r="AD40" s="30">
        <f t="shared" si="1"/>
        <v>0</v>
      </c>
      <c r="AE40" s="5"/>
      <c r="AF40" s="19"/>
      <c r="AG40" s="19"/>
      <c r="AH40" s="5"/>
    </row>
    <row r="41" spans="1:34" ht="15.5" x14ac:dyDescent="0.35">
      <c r="A41" s="30">
        <v>31</v>
      </c>
      <c r="B41" s="33" t="s">
        <v>55</v>
      </c>
      <c r="C41" s="32"/>
      <c r="D41" s="33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>
        <f t="shared" si="0"/>
        <v>0</v>
      </c>
      <c r="Z41" s="30">
        <f t="shared" si="0"/>
        <v>0</v>
      </c>
      <c r="AA41" s="30">
        <f t="shared" si="0"/>
        <v>0</v>
      </c>
      <c r="AB41" s="30">
        <f t="shared" si="0"/>
        <v>0</v>
      </c>
      <c r="AC41" s="30">
        <f t="shared" si="1"/>
        <v>0</v>
      </c>
      <c r="AD41" s="30">
        <f t="shared" si="1"/>
        <v>0</v>
      </c>
      <c r="AE41" s="5"/>
      <c r="AF41" s="19"/>
      <c r="AG41" s="19"/>
      <c r="AH41" s="5"/>
    </row>
    <row r="42" spans="1:34" ht="15.5" x14ac:dyDescent="0.35">
      <c r="A42" s="30">
        <v>32</v>
      </c>
      <c r="B42" s="33" t="s">
        <v>56</v>
      </c>
      <c r="C42" s="32"/>
      <c r="D42" s="33"/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2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f t="shared" si="0"/>
        <v>2</v>
      </c>
      <c r="Z42" s="30">
        <f t="shared" si="0"/>
        <v>0</v>
      </c>
      <c r="AA42" s="30">
        <f t="shared" si="0"/>
        <v>0</v>
      </c>
      <c r="AB42" s="30">
        <f t="shared" si="0"/>
        <v>0</v>
      </c>
      <c r="AC42" s="30">
        <f t="shared" si="1"/>
        <v>2</v>
      </c>
      <c r="AD42" s="30">
        <f t="shared" si="1"/>
        <v>0</v>
      </c>
      <c r="AE42" s="5"/>
      <c r="AF42" s="19"/>
      <c r="AG42" s="19"/>
      <c r="AH42" s="5"/>
    </row>
    <row r="43" spans="1:34" ht="15.5" x14ac:dyDescent="0.35">
      <c r="A43" s="30">
        <v>33</v>
      </c>
      <c r="B43" s="33" t="s">
        <v>57</v>
      </c>
      <c r="C43" s="32"/>
      <c r="D43" s="33"/>
      <c r="E43" s="30">
        <v>0</v>
      </c>
      <c r="F43" s="30">
        <v>0</v>
      </c>
      <c r="G43" s="30">
        <v>0</v>
      </c>
      <c r="H43" s="30">
        <v>0</v>
      </c>
      <c r="I43" s="30">
        <v>4</v>
      </c>
      <c r="J43" s="30">
        <v>0</v>
      </c>
      <c r="K43" s="30">
        <v>1</v>
      </c>
      <c r="L43" s="30">
        <v>0</v>
      </c>
      <c r="M43" s="30">
        <v>10</v>
      </c>
      <c r="N43" s="30">
        <v>0</v>
      </c>
      <c r="O43" s="30">
        <v>4</v>
      </c>
      <c r="P43" s="30">
        <v>0</v>
      </c>
      <c r="Q43" s="30">
        <v>2</v>
      </c>
      <c r="R43" s="30">
        <v>0</v>
      </c>
      <c r="S43" s="30">
        <v>1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f t="shared" si="0"/>
        <v>16</v>
      </c>
      <c r="Z43" s="30">
        <f t="shared" si="0"/>
        <v>0</v>
      </c>
      <c r="AA43" s="30">
        <f t="shared" si="0"/>
        <v>6</v>
      </c>
      <c r="AB43" s="30">
        <f t="shared" si="0"/>
        <v>0</v>
      </c>
      <c r="AC43" s="30">
        <f t="shared" si="1"/>
        <v>22</v>
      </c>
      <c r="AD43" s="30">
        <f t="shared" si="1"/>
        <v>0</v>
      </c>
      <c r="AE43" s="5"/>
      <c r="AF43" s="19"/>
      <c r="AG43" s="19"/>
      <c r="AH43" s="5"/>
    </row>
    <row r="44" spans="1:34" ht="15.5" x14ac:dyDescent="0.35">
      <c r="A44" s="126" t="s">
        <v>58</v>
      </c>
      <c r="B44" s="127"/>
      <c r="C44" s="127"/>
      <c r="D44" s="128"/>
      <c r="E44" s="30">
        <f>SUM(E11:E43)</f>
        <v>4</v>
      </c>
      <c r="F44" s="30">
        <f t="shared" ref="F44:AD44" si="2">SUM(F11:F43)</f>
        <v>0</v>
      </c>
      <c r="G44" s="30">
        <f t="shared" si="2"/>
        <v>3</v>
      </c>
      <c r="H44" s="30">
        <f t="shared" si="2"/>
        <v>1</v>
      </c>
      <c r="I44" s="30">
        <f t="shared" si="2"/>
        <v>24</v>
      </c>
      <c r="J44" s="30">
        <f t="shared" si="2"/>
        <v>0</v>
      </c>
      <c r="K44" s="30">
        <f t="shared" si="2"/>
        <v>15</v>
      </c>
      <c r="L44" s="30">
        <f t="shared" si="2"/>
        <v>0</v>
      </c>
      <c r="M44" s="30">
        <f t="shared" si="2"/>
        <v>76</v>
      </c>
      <c r="N44" s="30">
        <f t="shared" si="2"/>
        <v>0</v>
      </c>
      <c r="O44" s="30">
        <f t="shared" si="2"/>
        <v>83</v>
      </c>
      <c r="P44" s="30">
        <f t="shared" si="2"/>
        <v>0</v>
      </c>
      <c r="Q44" s="30">
        <f t="shared" si="2"/>
        <v>82</v>
      </c>
      <c r="R44" s="30">
        <f t="shared" si="2"/>
        <v>0</v>
      </c>
      <c r="S44" s="30">
        <f t="shared" si="2"/>
        <v>93</v>
      </c>
      <c r="T44" s="30">
        <f t="shared" si="2"/>
        <v>0</v>
      </c>
      <c r="U44" s="30">
        <f t="shared" si="2"/>
        <v>28</v>
      </c>
      <c r="V44" s="30">
        <f t="shared" si="2"/>
        <v>0</v>
      </c>
      <c r="W44" s="30">
        <f t="shared" si="2"/>
        <v>31</v>
      </c>
      <c r="X44" s="30">
        <f t="shared" si="2"/>
        <v>0</v>
      </c>
      <c r="Y44" s="30">
        <f t="shared" si="2"/>
        <v>217</v>
      </c>
      <c r="Z44" s="30">
        <f t="shared" si="2"/>
        <v>0</v>
      </c>
      <c r="AA44" s="30">
        <f t="shared" si="2"/>
        <v>227</v>
      </c>
      <c r="AB44" s="30">
        <f t="shared" si="2"/>
        <v>1</v>
      </c>
      <c r="AC44" s="30">
        <f t="shared" si="2"/>
        <v>444</v>
      </c>
      <c r="AD44" s="30">
        <f t="shared" si="2"/>
        <v>1</v>
      </c>
      <c r="AE44" s="21">
        <f>SUM(AE11:AE43)</f>
        <v>0</v>
      </c>
      <c r="AF44" s="21">
        <f>SUM(AF11:AF43)</f>
        <v>0</v>
      </c>
      <c r="AG44" s="21">
        <f>SUM(AG11:AG43)</f>
        <v>0</v>
      </c>
      <c r="AH44" s="20" t="e">
        <f>AVERAGE(AH11:AH43)</f>
        <v>#DIV/0!</v>
      </c>
    </row>
    <row r="45" spans="1:34" ht="22.5" customHeight="1" x14ac:dyDescent="0.3">
      <c r="A45" s="6"/>
      <c r="B45" s="6"/>
      <c r="C45" s="6"/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AC45" s="42"/>
      <c r="AE45" s="8"/>
      <c r="AF45" s="8"/>
      <c r="AG45" s="7"/>
      <c r="AH45" s="7"/>
    </row>
    <row r="46" spans="1:34" x14ac:dyDescent="0.25">
      <c r="A46" t="s">
        <v>59</v>
      </c>
    </row>
    <row r="47" spans="1:34" ht="18" customHeight="1" x14ac:dyDescent="0.3">
      <c r="R47" s="9" t="s">
        <v>60</v>
      </c>
      <c r="AF47" s="96" t="s">
        <v>111</v>
      </c>
      <c r="AG47" s="96"/>
    </row>
    <row r="48" spans="1:34" ht="13" x14ac:dyDescent="0.3">
      <c r="A48" s="10" t="s">
        <v>61</v>
      </c>
      <c r="B48" s="3" t="s">
        <v>62</v>
      </c>
      <c r="C48" s="3" t="s">
        <v>3</v>
      </c>
      <c r="D48" t="s">
        <v>63</v>
      </c>
      <c r="R48" s="9" t="s">
        <v>64</v>
      </c>
      <c r="AF48" s="96" t="s">
        <v>174</v>
      </c>
      <c r="AG48" s="96"/>
    </row>
    <row r="49" spans="1:33" ht="13" x14ac:dyDescent="0.3">
      <c r="A49" s="10" t="s">
        <v>65</v>
      </c>
      <c r="B49" s="3" t="s">
        <v>15</v>
      </c>
      <c r="C49" s="3" t="s">
        <v>3</v>
      </c>
      <c r="D49" t="s">
        <v>66</v>
      </c>
      <c r="R49" s="9"/>
      <c r="AF49" s="96"/>
      <c r="AG49" s="96"/>
    </row>
    <row r="50" spans="1:33" ht="13" x14ac:dyDescent="0.3">
      <c r="A50" s="10" t="s">
        <v>67</v>
      </c>
      <c r="B50" s="3" t="s">
        <v>16</v>
      </c>
      <c r="C50" s="3" t="s">
        <v>3</v>
      </c>
      <c r="D50" t="s">
        <v>68</v>
      </c>
      <c r="R50" s="9"/>
      <c r="AF50" s="96"/>
      <c r="AG50" s="96"/>
    </row>
    <row r="51" spans="1:33" ht="13" x14ac:dyDescent="0.3">
      <c r="A51" s="10" t="s">
        <v>69</v>
      </c>
      <c r="B51" s="3" t="s">
        <v>17</v>
      </c>
      <c r="C51" s="3" t="s">
        <v>3</v>
      </c>
      <c r="D51" t="s">
        <v>70</v>
      </c>
      <c r="R51" s="9"/>
      <c r="S51" s="11"/>
      <c r="T51" s="11"/>
      <c r="U51" s="11"/>
      <c r="V51" s="11"/>
      <c r="W51" s="11"/>
      <c r="X51" s="11"/>
      <c r="Y51" s="11"/>
      <c r="AF51" s="96"/>
      <c r="AG51" s="96"/>
    </row>
    <row r="52" spans="1:33" ht="13" x14ac:dyDescent="0.3">
      <c r="A52" s="10" t="s">
        <v>71</v>
      </c>
      <c r="B52" s="3" t="s">
        <v>18</v>
      </c>
      <c r="C52" s="3" t="s">
        <v>3</v>
      </c>
      <c r="D52" t="s">
        <v>72</v>
      </c>
      <c r="R52" s="12" t="s">
        <v>73</v>
      </c>
      <c r="AF52" s="96" t="s">
        <v>175</v>
      </c>
      <c r="AG52" s="96"/>
    </row>
    <row r="53" spans="1:33" ht="13" x14ac:dyDescent="0.3">
      <c r="A53" s="13"/>
      <c r="C53" s="3" t="s">
        <v>3</v>
      </c>
      <c r="D53" t="s">
        <v>74</v>
      </c>
      <c r="R53" s="9" t="s">
        <v>75</v>
      </c>
      <c r="AF53" s="96" t="s">
        <v>176</v>
      </c>
      <c r="AG53" s="96"/>
    </row>
  </sheetData>
  <mergeCells count="30"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9:J9"/>
    <mergeCell ref="K9:L9"/>
    <mergeCell ref="M9:N9"/>
    <mergeCell ref="O9:P9"/>
    <mergeCell ref="AC9:AC10"/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  <mergeCell ref="I8:L8"/>
    <mergeCell ref="M8:P8"/>
    <mergeCell ref="Q8:T8"/>
    <mergeCell ref="U8:X8"/>
    <mergeCell ref="E9:F9"/>
    <mergeCell ref="G9:H9"/>
  </mergeCells>
  <pageMargins left="1.4960629921259843" right="0" top="0.23622047244094491" bottom="0.11811023622047245" header="7.874015748031496E-2" footer="0.51181102362204722"/>
  <pageSetup paperSize="5" scale="70" orientation="landscape" horizontalDpi="4294967293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54"/>
  <sheetViews>
    <sheetView showGridLines="0" tabSelected="1" zoomScale="80" zoomScaleNormal="80" workbookViewId="0">
      <pane ySplit="10" topLeftCell="A42" activePane="bottomLeft" state="frozen"/>
      <selection pane="bottomLeft" activeCell="AC45" sqref="AC45"/>
    </sheetView>
  </sheetViews>
  <sheetFormatPr defaultRowHeight="12.5" x14ac:dyDescent="0.25"/>
  <cols>
    <col min="1" max="1" width="4" customWidth="1"/>
    <col min="2" max="2" width="3.1796875" customWidth="1"/>
    <col min="3" max="3" width="1.26953125" customWidth="1"/>
    <col min="4" max="4" width="19.453125" customWidth="1"/>
    <col min="5" max="5" width="4.7265625" customWidth="1"/>
    <col min="6" max="6" width="4" customWidth="1"/>
    <col min="7" max="7" width="3.81640625" customWidth="1"/>
    <col min="8" max="8" width="4" customWidth="1"/>
    <col min="9" max="9" width="5.1796875" bestFit="1" customWidth="1"/>
    <col min="10" max="10" width="4.453125" customWidth="1"/>
    <col min="11" max="11" width="5.453125" customWidth="1"/>
    <col min="12" max="12" width="4.453125" customWidth="1"/>
    <col min="13" max="13" width="5.1796875" bestFit="1" customWidth="1"/>
    <col min="14" max="14" width="4.54296875" customWidth="1"/>
    <col min="15" max="16" width="4.81640625" customWidth="1"/>
    <col min="17" max="17" width="5.1796875" bestFit="1" customWidth="1"/>
    <col min="18" max="18" width="4.453125" customWidth="1"/>
    <col min="19" max="19" width="5.1796875" bestFit="1" customWidth="1"/>
    <col min="20" max="20" width="4.54296875" customWidth="1"/>
    <col min="21" max="21" width="5.1796875" bestFit="1" customWidth="1"/>
    <col min="22" max="22" width="5.1796875" customWidth="1"/>
    <col min="23" max="23" width="5.1796875" bestFit="1" customWidth="1"/>
    <col min="24" max="24" width="4.7265625" customWidth="1"/>
    <col min="25" max="25" width="6.453125" bestFit="1" customWidth="1"/>
    <col min="26" max="26" width="5" customWidth="1"/>
    <col min="27" max="27" width="6.453125" bestFit="1" customWidth="1"/>
    <col min="28" max="28" width="5.81640625" customWidth="1"/>
    <col min="29" max="29" width="6.453125" bestFit="1" customWidth="1"/>
    <col min="30" max="30" width="8.7265625" customWidth="1"/>
    <col min="31" max="32" width="7.453125" customWidth="1"/>
    <col min="33" max="33" width="8.7265625" customWidth="1"/>
    <col min="34" max="34" width="10.26953125" customWidth="1"/>
  </cols>
  <sheetData>
    <row r="1" spans="1:35" ht="15.75" customHeight="1" x14ac:dyDescent="0.4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</row>
    <row r="2" spans="1:35" ht="18" x14ac:dyDescent="0.4">
      <c r="A2" s="108" t="s">
        <v>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</row>
    <row r="3" spans="1:35" ht="18" x14ac:dyDescent="0.4">
      <c r="A3" s="108" t="s">
        <v>79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</row>
    <row r="4" spans="1:35" x14ac:dyDescent="0.25">
      <c r="E4" s="1"/>
      <c r="J4" s="109"/>
      <c r="K4" s="109"/>
    </row>
    <row r="5" spans="1:35" x14ac:dyDescent="0.25">
      <c r="B5" t="s">
        <v>2</v>
      </c>
      <c r="E5" s="1" t="s">
        <v>3</v>
      </c>
      <c r="F5" s="1" t="s">
        <v>112</v>
      </c>
      <c r="I5" s="1"/>
      <c r="J5" s="2"/>
      <c r="K5" s="3"/>
    </row>
    <row r="7" spans="1:35" ht="15.5" x14ac:dyDescent="0.35">
      <c r="A7" s="110" t="s">
        <v>5</v>
      </c>
      <c r="B7" s="112" t="s">
        <v>6</v>
      </c>
      <c r="C7" s="113"/>
      <c r="D7" s="114"/>
      <c r="E7" s="118" t="s">
        <v>7</v>
      </c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2" t="s">
        <v>8</v>
      </c>
      <c r="Z7" s="113"/>
      <c r="AA7" s="113"/>
      <c r="AB7" s="114"/>
      <c r="AC7" s="129" t="s">
        <v>9</v>
      </c>
      <c r="AD7" s="129"/>
      <c r="AE7" s="129"/>
      <c r="AF7" s="129"/>
      <c r="AG7" s="129"/>
      <c r="AH7" s="129"/>
    </row>
    <row r="8" spans="1:35" ht="15.5" x14ac:dyDescent="0.35">
      <c r="A8" s="111"/>
      <c r="B8" s="115"/>
      <c r="C8" s="116"/>
      <c r="D8" s="117"/>
      <c r="E8" s="118" t="s">
        <v>10</v>
      </c>
      <c r="F8" s="119"/>
      <c r="G8" s="119"/>
      <c r="H8" s="119"/>
      <c r="I8" s="119" t="s">
        <v>11</v>
      </c>
      <c r="J8" s="119"/>
      <c r="K8" s="119"/>
      <c r="L8" s="119"/>
      <c r="M8" s="124" t="s">
        <v>12</v>
      </c>
      <c r="N8" s="125"/>
      <c r="O8" s="125"/>
      <c r="P8" s="118"/>
      <c r="Q8" s="119" t="s">
        <v>13</v>
      </c>
      <c r="R8" s="119"/>
      <c r="S8" s="119"/>
      <c r="T8" s="119"/>
      <c r="U8" s="119" t="s">
        <v>14</v>
      </c>
      <c r="V8" s="119"/>
      <c r="W8" s="119"/>
      <c r="X8" s="119"/>
      <c r="Y8" s="120"/>
      <c r="Z8" s="121"/>
      <c r="AA8" s="121"/>
      <c r="AB8" s="122"/>
      <c r="AC8" s="129"/>
      <c r="AD8" s="129"/>
      <c r="AE8" s="129"/>
      <c r="AF8" s="129"/>
      <c r="AG8" s="129"/>
      <c r="AH8" s="129"/>
    </row>
    <row r="9" spans="1:35" ht="15.5" x14ac:dyDescent="0.35">
      <c r="A9" s="111"/>
      <c r="B9" s="115"/>
      <c r="C9" s="116"/>
      <c r="D9" s="117"/>
      <c r="E9" s="118" t="s">
        <v>15</v>
      </c>
      <c r="F9" s="119"/>
      <c r="G9" s="119" t="s">
        <v>16</v>
      </c>
      <c r="H9" s="119"/>
      <c r="I9" s="119" t="s">
        <v>15</v>
      </c>
      <c r="J9" s="119"/>
      <c r="K9" s="119" t="s">
        <v>16</v>
      </c>
      <c r="L9" s="119"/>
      <c r="M9" s="124" t="s">
        <v>15</v>
      </c>
      <c r="N9" s="118"/>
      <c r="O9" s="124" t="s">
        <v>16</v>
      </c>
      <c r="P9" s="118"/>
      <c r="Q9" s="119" t="s">
        <v>15</v>
      </c>
      <c r="R9" s="119"/>
      <c r="S9" s="119" t="s">
        <v>16</v>
      </c>
      <c r="T9" s="119"/>
      <c r="U9" s="119" t="s">
        <v>15</v>
      </c>
      <c r="V9" s="119"/>
      <c r="W9" s="119" t="s">
        <v>16</v>
      </c>
      <c r="X9" s="119"/>
      <c r="Y9" s="119" t="s">
        <v>15</v>
      </c>
      <c r="Z9" s="119"/>
      <c r="AA9" s="119" t="s">
        <v>16</v>
      </c>
      <c r="AB9" s="124"/>
      <c r="AC9" s="123" t="s">
        <v>17</v>
      </c>
      <c r="AD9" s="123" t="s">
        <v>18</v>
      </c>
      <c r="AE9" s="123" t="s">
        <v>19</v>
      </c>
      <c r="AF9" s="22" t="s">
        <v>20</v>
      </c>
      <c r="AG9" s="23" t="s">
        <v>21</v>
      </c>
      <c r="AH9" s="24" t="s">
        <v>22</v>
      </c>
    </row>
    <row r="10" spans="1:35" ht="15.5" x14ac:dyDescent="0.35">
      <c r="A10" s="111"/>
      <c r="B10" s="115"/>
      <c r="C10" s="116"/>
      <c r="D10" s="117"/>
      <c r="E10" s="25" t="s">
        <v>17</v>
      </c>
      <c r="F10" s="26" t="s">
        <v>18</v>
      </c>
      <c r="G10" s="26" t="s">
        <v>17</v>
      </c>
      <c r="H10" s="26" t="s">
        <v>18</v>
      </c>
      <c r="I10" s="26" t="s">
        <v>17</v>
      </c>
      <c r="J10" s="26" t="s">
        <v>18</v>
      </c>
      <c r="K10" s="26" t="s">
        <v>17</v>
      </c>
      <c r="L10" s="26" t="s">
        <v>18</v>
      </c>
      <c r="M10" s="26" t="s">
        <v>17</v>
      </c>
      <c r="N10" s="26" t="s">
        <v>18</v>
      </c>
      <c r="O10" s="26" t="s">
        <v>17</v>
      </c>
      <c r="P10" s="26" t="s">
        <v>18</v>
      </c>
      <c r="Q10" s="26" t="s">
        <v>17</v>
      </c>
      <c r="R10" s="26" t="s">
        <v>18</v>
      </c>
      <c r="S10" s="26" t="s">
        <v>17</v>
      </c>
      <c r="T10" s="26" t="s">
        <v>18</v>
      </c>
      <c r="U10" s="26" t="s">
        <v>17</v>
      </c>
      <c r="V10" s="26" t="s">
        <v>18</v>
      </c>
      <c r="W10" s="26" t="s">
        <v>17</v>
      </c>
      <c r="X10" s="26" t="s">
        <v>18</v>
      </c>
      <c r="Y10" s="26" t="s">
        <v>17</v>
      </c>
      <c r="Z10" s="26" t="s">
        <v>18</v>
      </c>
      <c r="AA10" s="26" t="s">
        <v>17</v>
      </c>
      <c r="AB10" s="27" t="s">
        <v>18</v>
      </c>
      <c r="AC10" s="123"/>
      <c r="AD10" s="123"/>
      <c r="AE10" s="123"/>
      <c r="AF10" s="28" t="s">
        <v>23</v>
      </c>
      <c r="AG10" s="29" t="s">
        <v>24</v>
      </c>
      <c r="AH10" s="29" t="s">
        <v>25</v>
      </c>
    </row>
    <row r="11" spans="1:35" ht="15.5" x14ac:dyDescent="0.35">
      <c r="A11" s="101">
        <v>1</v>
      </c>
      <c r="B11" s="102" t="s">
        <v>26</v>
      </c>
      <c r="C11" s="103"/>
      <c r="D11" s="104"/>
      <c r="E11" s="30">
        <f>JAN!E11+FEB!E11+MAR!E11+APRIL!E11+MEI!E11+JUNI!E11+JULI!E11+AGUSTUS!E11+SEPTEMBER!E11+OKTOBER!E11+NOVEMBER!E11+DESEMBER!E11</f>
        <v>6</v>
      </c>
      <c r="F11" s="30">
        <f>JAN!F11+FEB!F11+MAR!F11+APRIL!F11+MEI!F11+JUNI!F11+JULI!F11+AGUSTUS!F11+SEPTEMBER!F11+OKTOBER!F11+NOVEMBER!F11+DESEMBER!F11</f>
        <v>0</v>
      </c>
      <c r="G11" s="30">
        <f>JAN!G11+FEB!G11+MAR!G11+APRIL!G11+MEI!G11+JUNI!G11+JULI!G11+AGUSTUS!G11+SEPTEMBER!G11+OKTOBER!G11+NOVEMBER!G11+DESEMBER!G11</f>
        <v>6</v>
      </c>
      <c r="H11" s="30">
        <f>JAN!H11+FEB!H11+MAR!H11+APRIL!H11+MEI!H11+JUNI!H11+JULI!H11+AGUSTUS!H11+SEPTEMBER!H11+OKTOBER!H11+NOVEMBER!H11+DESEMBER!H11</f>
        <v>1</v>
      </c>
      <c r="I11" s="30">
        <f>JAN!I11+FEB!I11+MAR!I11+APRIL!I11+MEI!I11+JUNI!I11+JULI!I11+AGUSTUS!I11+SEPTEMBER!I11+OKTOBER!I11+NOVEMBER!I11+DESEMBER!I11</f>
        <v>24</v>
      </c>
      <c r="J11" s="30">
        <f>JAN!J11+FEB!J11+MAR!J11+APRIL!J11+MEI!J11+JUNI!J11+JULI!J11+AGUSTUS!J11+SEPTEMBER!J11+OKTOBER!J11+NOVEMBER!J11+DESEMBER!J11</f>
        <v>0</v>
      </c>
      <c r="K11" s="30">
        <f>JAN!K11+FEB!K11+MAR!K11+APRIL!K11+MEI!K11+JUNI!K11+JULI!K11+AGUSTUS!K11+SEPTEMBER!K11+OKTOBER!K11+NOVEMBER!K11+DESEMBER!K11</f>
        <v>25</v>
      </c>
      <c r="L11" s="30">
        <f>JAN!L11+FEB!L11+MAR!L11+APRIL!L11+MEI!L11+JUNI!L11+JULI!L11+AGUSTUS!L11+SEPTEMBER!L11+OKTOBER!L11+NOVEMBER!L11+DESEMBER!L11</f>
        <v>0</v>
      </c>
      <c r="M11" s="30">
        <f>JAN!M11+FEB!M11+MAR!M11+APRIL!M11+MEI!M11+JUNI!M11+JULI!M11+AGUSTUS!M11+SEPTEMBER!M11+OKTOBER!M11+NOVEMBER!M11+DESEMBER!M11</f>
        <v>123</v>
      </c>
      <c r="N11" s="30">
        <f>JAN!N11+FEB!N11+MAR!N11+APRIL!N11+MEI!N11+JUNI!N11+JULI!N11+AGUSTUS!N11+SEPTEMBER!N11+OKTOBER!N11+NOVEMBER!N11+DESEMBER!N11</f>
        <v>0</v>
      </c>
      <c r="O11" s="30">
        <f>JAN!O11+FEB!O11+MAR!O11+APRIL!O11+MEI!O11+JUNI!O11+JULI!O11+AGUSTUS!O11+SEPTEMBER!O11+OKTOBER!O11+NOVEMBER!O11+DESEMBER!O11</f>
        <v>112</v>
      </c>
      <c r="P11" s="30">
        <f>JAN!P11+FEB!P11+MAR!P11+APRIL!P11+MEI!P11+JUNI!P11+JULI!P11+AGUSTUS!P11+SEPTEMBER!P11+OKTOBER!P11+NOVEMBER!P11+DESEMBER!P11</f>
        <v>0</v>
      </c>
      <c r="Q11" s="30">
        <f>JAN!Q11+FEB!Q11+MAR!Q11+APRIL!Q11+MEI!Q11+JUNI!Q11+JULI!Q11+AGUSTUS!Q11+SEPTEMBER!Q11+OKTOBER!Q11+NOVEMBER!Q11+DESEMBER!Q11</f>
        <v>142</v>
      </c>
      <c r="R11" s="30">
        <f>JAN!R11+FEB!R11+MAR!R11+APRIL!R11+MEI!R11+JUNI!R11+JULI!R11+AGUSTUS!R11+SEPTEMBER!R11+OKTOBER!R11+NOVEMBER!R11+DESEMBER!R11</f>
        <v>0</v>
      </c>
      <c r="S11" s="30">
        <f>JAN!S11+FEB!S11+MAR!S11+APRIL!S11+MEI!S11+JUNI!S11+JULI!S11+AGUSTUS!S11+SEPTEMBER!S11+OKTOBER!S11+NOVEMBER!S11+DESEMBER!S11</f>
        <v>142</v>
      </c>
      <c r="T11" s="30">
        <f>JAN!T11+FEB!T11+MAR!T11+APRIL!T11+MEI!T11+JUNI!T11+JULI!T11+AGUSTUS!T11+SEPTEMBER!T11+OKTOBER!T11+NOVEMBER!T11+DESEMBER!T11</f>
        <v>0</v>
      </c>
      <c r="U11" s="30">
        <f>JAN!U11+FEB!U11+MAR!U11+APRIL!U11+MEI!U11+JUNI!U11+JULI!U11+AGUSTUS!U11+SEPTEMBER!U11+OKTOBER!U11+NOVEMBER!U11+DESEMBER!U11</f>
        <v>33</v>
      </c>
      <c r="V11" s="30">
        <f>JAN!V11+FEB!V11+MAR!V11+APRIL!V11+MEI!V11+JUNI!V11+JULI!V11+AGUSTUS!V11+SEPTEMBER!V11+OKTOBER!V11+NOVEMBER!V11+DESEMBER!V11</f>
        <v>1</v>
      </c>
      <c r="W11" s="30">
        <f>JAN!W11+FEB!W11+MAR!W11+APRIL!W11+MEI!W11+JUNI!W11+JULI!W11+AGUSTUS!W11+SEPTEMBER!W11+OKTOBER!W11+NOVEMBER!W11+DESEMBER!W11</f>
        <v>35</v>
      </c>
      <c r="X11" s="30">
        <f>JAN!X11+FEB!X11+MAR!X11+APRIL!X11+MEI!X11+JUNI!X11+JULI!X11+AGUSTUS!X11+SEPTEMBER!X11+OKTOBER!X11+NOVEMBER!X11+DESEMBER!X11</f>
        <v>0</v>
      </c>
      <c r="Y11" s="30">
        <f>E11+I11+M11+Q11+U11</f>
        <v>328</v>
      </c>
      <c r="Z11" s="30">
        <f>F11+J11+N11+R11+V11</f>
        <v>1</v>
      </c>
      <c r="AA11" s="30">
        <f>G11+K11+O11+S11+W11</f>
        <v>320</v>
      </c>
      <c r="AB11" s="30">
        <f>H11+L11+P11+T11+X11</f>
        <v>1</v>
      </c>
      <c r="AC11" s="30">
        <f>Y11+AA11</f>
        <v>648</v>
      </c>
      <c r="AD11" s="30">
        <f>Z11+AB11</f>
        <v>2</v>
      </c>
      <c r="AE11" s="30"/>
      <c r="AF11" s="41"/>
      <c r="AG11" s="41"/>
      <c r="AH11" s="30"/>
      <c r="AI11" s="1"/>
    </row>
    <row r="12" spans="1:35" ht="15.5" x14ac:dyDescent="0.35">
      <c r="A12" s="101">
        <v>2</v>
      </c>
      <c r="B12" s="102" t="s">
        <v>27</v>
      </c>
      <c r="C12" s="103"/>
      <c r="D12" s="104"/>
      <c r="E12" s="30">
        <f>JAN!E12+FEB!E12+MAR!E12+APRIL!E12+MEI!E12+JUNI!E12+JULI!E12+AGUSTUS!E12+SEPTEMBER!E12+OKTOBER!E12+NOVEMBER!E12+DESEMBER!E12</f>
        <v>1</v>
      </c>
      <c r="F12" s="30">
        <f>JAN!F12+FEB!F12+MAR!F12+APRIL!F12+MEI!F12+JUNI!F12+JULI!F12+AGUSTUS!F12+SEPTEMBER!F12+OKTOBER!F12+NOVEMBER!F12+DESEMBER!F12</f>
        <v>0</v>
      </c>
      <c r="G12" s="30">
        <f>JAN!G12+FEB!G12+MAR!G12+APRIL!G12+MEI!G12+JUNI!G12+JULI!G12+AGUSTUS!G12+SEPTEMBER!G12+OKTOBER!G12+NOVEMBER!G12+DESEMBER!G12</f>
        <v>1</v>
      </c>
      <c r="H12" s="30">
        <f>JAN!H12+FEB!H12+MAR!H12+APRIL!H12+MEI!H12+JUNI!H12+JULI!H12+AGUSTUS!H12+SEPTEMBER!H12+OKTOBER!H12+NOVEMBER!H12+DESEMBER!H12</f>
        <v>0</v>
      </c>
      <c r="I12" s="30">
        <f>JAN!I12+FEB!I12+MAR!I12+APRIL!I12+MEI!I12+JUNI!I12+JULI!I12+AGUSTUS!I12+SEPTEMBER!I12+OKTOBER!I12+NOVEMBER!I12+DESEMBER!I12</f>
        <v>11</v>
      </c>
      <c r="J12" s="30">
        <f>JAN!J12+FEB!J12+MAR!J12+APRIL!J12+MEI!J12+JUNI!J12+JULI!J12+AGUSTUS!J12+SEPTEMBER!J12+OKTOBER!J12+NOVEMBER!J12+DESEMBER!J12</f>
        <v>0</v>
      </c>
      <c r="K12" s="30">
        <f>JAN!K12+FEB!K12+MAR!K12+APRIL!K12+MEI!K12+JUNI!K12+JULI!K12+AGUSTUS!K12+SEPTEMBER!K12+OKTOBER!K12+NOVEMBER!K12+DESEMBER!K12</f>
        <v>1</v>
      </c>
      <c r="L12" s="30">
        <f>JAN!L12+FEB!L12+MAR!L12+APRIL!L12+MEI!L12+JUNI!L12+JULI!L12+AGUSTUS!L12+SEPTEMBER!L12+OKTOBER!L12+NOVEMBER!L12+DESEMBER!L12</f>
        <v>0</v>
      </c>
      <c r="M12" s="30">
        <f>JAN!M12+FEB!M12+MAR!M12+APRIL!M12+MEI!M12+JUNI!M12+JULI!M12+AGUSTUS!M12+SEPTEMBER!M12+OKTOBER!M12+NOVEMBER!M12+DESEMBER!M12</f>
        <v>32</v>
      </c>
      <c r="N12" s="30">
        <f>JAN!N12+FEB!N12+MAR!N12+APRIL!N12+MEI!N12+JUNI!N12+JULI!N12+AGUSTUS!N12+SEPTEMBER!N12+OKTOBER!N12+NOVEMBER!N12+DESEMBER!N12</f>
        <v>3</v>
      </c>
      <c r="O12" s="30">
        <f>JAN!O12+FEB!O12+MAR!O12+APRIL!O12+MEI!O12+JUNI!O12+JULI!O12+AGUSTUS!O12+SEPTEMBER!O12+OKTOBER!O12+NOVEMBER!O12+DESEMBER!O12</f>
        <v>15</v>
      </c>
      <c r="P12" s="30">
        <f>JAN!P12+FEB!P12+MAR!P12+APRIL!P12+MEI!P12+JUNI!P12+JULI!P12+AGUSTUS!P12+SEPTEMBER!P12+OKTOBER!P12+NOVEMBER!P12+DESEMBER!P12</f>
        <v>0</v>
      </c>
      <c r="Q12" s="30">
        <f>JAN!Q12+FEB!Q12+MAR!Q12+APRIL!Q12+MEI!Q12+JUNI!Q12+JULI!Q12+AGUSTUS!Q12+SEPTEMBER!Q12+OKTOBER!Q12+NOVEMBER!Q12+DESEMBER!Q12</f>
        <v>19</v>
      </c>
      <c r="R12" s="30">
        <f>JAN!R12+FEB!R12+MAR!R12+APRIL!R12+MEI!R12+JUNI!R12+JULI!R12+AGUSTUS!R12+SEPTEMBER!R12+OKTOBER!R12+NOVEMBER!R12+DESEMBER!R12</f>
        <v>2</v>
      </c>
      <c r="S12" s="30">
        <f>JAN!S12+FEB!S12+MAR!S12+APRIL!S12+MEI!S12+JUNI!S12+JULI!S12+AGUSTUS!S12+SEPTEMBER!S12+OKTOBER!S12+NOVEMBER!S12+DESEMBER!S12</f>
        <v>14</v>
      </c>
      <c r="T12" s="30">
        <f>JAN!T12+FEB!T12+MAR!T12+APRIL!T12+MEI!T12+JUNI!T12+JULI!T12+AGUSTUS!T12+SEPTEMBER!T12+OKTOBER!T12+NOVEMBER!T12+DESEMBER!T12</f>
        <v>0</v>
      </c>
      <c r="U12" s="30">
        <f>JAN!U12+FEB!U12+MAR!U12+APRIL!U12+MEI!U12+JUNI!U12+JULI!U12+AGUSTUS!U12+SEPTEMBER!U12+OKTOBER!U12+NOVEMBER!U12+DESEMBER!U12</f>
        <v>5</v>
      </c>
      <c r="V12" s="30">
        <f>JAN!V12+FEB!V12+MAR!V12+APRIL!V12+MEI!V12+JUNI!V12+JULI!V12+AGUSTUS!V12+SEPTEMBER!V12+OKTOBER!V12+NOVEMBER!V12+DESEMBER!V12</f>
        <v>1</v>
      </c>
      <c r="W12" s="30">
        <f>JAN!W12+FEB!W12+MAR!W12+APRIL!W12+MEI!W12+JUNI!W12+JULI!W12+AGUSTUS!W12+SEPTEMBER!W12+OKTOBER!W12+NOVEMBER!W12+DESEMBER!W12</f>
        <v>5</v>
      </c>
      <c r="X12" s="30">
        <f>JAN!X12+FEB!X12+MAR!X12+APRIL!X12+MEI!X12+JUNI!X12+JULI!X12+AGUSTUS!X12+SEPTEMBER!X12+OKTOBER!X12+NOVEMBER!X12+DESEMBER!X12</f>
        <v>1</v>
      </c>
      <c r="Y12" s="30">
        <f t="shared" ref="Y12:AB43" si="0">E12+I12+M12+Q12+U12</f>
        <v>68</v>
      </c>
      <c r="Z12" s="30">
        <f t="shared" si="0"/>
        <v>6</v>
      </c>
      <c r="AA12" s="30">
        <f t="shared" si="0"/>
        <v>36</v>
      </c>
      <c r="AB12" s="30">
        <f t="shared" si="0"/>
        <v>1</v>
      </c>
      <c r="AC12" s="30">
        <f t="shared" ref="AC12:AC43" si="1">Y12+AA12</f>
        <v>104</v>
      </c>
      <c r="AD12" s="30">
        <f t="shared" ref="AD12:AD43" si="2">Z12+AB12</f>
        <v>7</v>
      </c>
      <c r="AE12" s="30"/>
      <c r="AF12" s="41"/>
      <c r="AG12" s="41"/>
      <c r="AH12" s="30"/>
    </row>
    <row r="13" spans="1:35" ht="15.5" x14ac:dyDescent="0.35">
      <c r="A13" s="101">
        <v>3</v>
      </c>
      <c r="B13" s="102" t="s">
        <v>28</v>
      </c>
      <c r="C13" s="103"/>
      <c r="D13" s="104"/>
      <c r="E13" s="30">
        <f>JAN!E13+FEB!E13+MAR!E13+APRIL!E13+MEI!E13+JUNI!E13+JULI!E13+AGUSTUS!E13+SEPTEMBER!E13+OKTOBER!E13+NOVEMBER!E13+DESEMBER!E13</f>
        <v>0</v>
      </c>
      <c r="F13" s="30">
        <f>JAN!F13+FEB!F13+MAR!F13+APRIL!F13+MEI!F13+JUNI!F13+JULI!F13+AGUSTUS!F13+SEPTEMBER!F13+OKTOBER!F13+NOVEMBER!F13+DESEMBER!F13</f>
        <v>0</v>
      </c>
      <c r="G13" s="30">
        <f>JAN!G13+FEB!G13+MAR!G13+APRIL!G13+MEI!G13+JUNI!G13+JULI!G13+AGUSTUS!G13+SEPTEMBER!G13+OKTOBER!G13+NOVEMBER!G13+DESEMBER!G13</f>
        <v>0</v>
      </c>
      <c r="H13" s="30">
        <f>JAN!H13+FEB!H13+MAR!H13+APRIL!H13+MEI!H13+JUNI!H13+JULI!H13+AGUSTUS!H13+SEPTEMBER!H13+OKTOBER!H13+NOVEMBER!H13+DESEMBER!H13</f>
        <v>0</v>
      </c>
      <c r="I13" s="30">
        <f>JAN!I13+FEB!I13+MAR!I13+APRIL!I13+MEI!I13+JUNI!I13+JULI!I13+AGUSTUS!I13+SEPTEMBER!I13+OKTOBER!I13+NOVEMBER!I13+DESEMBER!I13</f>
        <v>1</v>
      </c>
      <c r="J13" s="30">
        <f>JAN!J13+FEB!J13+MAR!J13+APRIL!J13+MEI!J13+JUNI!J13+JULI!J13+AGUSTUS!J13+SEPTEMBER!J13+OKTOBER!J13+NOVEMBER!J13+DESEMBER!J13</f>
        <v>0</v>
      </c>
      <c r="K13" s="30">
        <f>JAN!K13+FEB!K13+MAR!K13+APRIL!K13+MEI!K13+JUNI!K13+JULI!K13+AGUSTUS!K13+SEPTEMBER!K13+OKTOBER!K13+NOVEMBER!K13+DESEMBER!K13</f>
        <v>0</v>
      </c>
      <c r="L13" s="30">
        <f>JAN!L13+FEB!L13+MAR!L13+APRIL!L13+MEI!L13+JUNI!L13+JULI!L13+AGUSTUS!L13+SEPTEMBER!L13+OKTOBER!L13+NOVEMBER!L13+DESEMBER!L13</f>
        <v>0</v>
      </c>
      <c r="M13" s="30">
        <f>JAN!M13+FEB!M13+MAR!M13+APRIL!M13+MEI!M13+JUNI!M13+JULI!M13+AGUSTUS!M13+SEPTEMBER!M13+OKTOBER!M13+NOVEMBER!M13+DESEMBER!M13</f>
        <v>5</v>
      </c>
      <c r="N13" s="30">
        <f>JAN!N13+FEB!N13+MAR!N13+APRIL!N13+MEI!N13+JUNI!N13+JULI!N13+AGUSTUS!N13+SEPTEMBER!N13+OKTOBER!N13+NOVEMBER!N13+DESEMBER!N13</f>
        <v>0</v>
      </c>
      <c r="O13" s="30">
        <f>JAN!O13+FEB!O13+MAR!O13+APRIL!O13+MEI!O13+JUNI!O13+JULI!O13+AGUSTUS!O13+SEPTEMBER!O13+OKTOBER!O13+NOVEMBER!O13+DESEMBER!O13</f>
        <v>8</v>
      </c>
      <c r="P13" s="30">
        <f>JAN!P13+FEB!P13+MAR!P13+APRIL!P13+MEI!P13+JUNI!P13+JULI!P13+AGUSTUS!P13+SEPTEMBER!P13+OKTOBER!P13+NOVEMBER!P13+DESEMBER!P13</f>
        <v>0</v>
      </c>
      <c r="Q13" s="30">
        <f>JAN!Q13+FEB!Q13+MAR!Q13+APRIL!Q13+MEI!Q13+JUNI!Q13+JULI!Q13+AGUSTUS!Q13+SEPTEMBER!Q13+OKTOBER!Q13+NOVEMBER!Q13+DESEMBER!Q13</f>
        <v>24</v>
      </c>
      <c r="R13" s="30">
        <f>JAN!R13+FEB!R13+MAR!R13+APRIL!R13+MEI!R13+JUNI!R13+JULI!R13+AGUSTUS!R13+SEPTEMBER!R13+OKTOBER!R13+NOVEMBER!R13+DESEMBER!R13</f>
        <v>0</v>
      </c>
      <c r="S13" s="30">
        <f>JAN!S13+FEB!S13+MAR!S13+APRIL!S13+MEI!S13+JUNI!S13+JULI!S13+AGUSTUS!S13+SEPTEMBER!S13+OKTOBER!S13+NOVEMBER!S13+DESEMBER!S13</f>
        <v>33</v>
      </c>
      <c r="T13" s="30">
        <f>JAN!T13+FEB!T13+MAR!T13+APRIL!T13+MEI!T13+JUNI!T13+JULI!T13+AGUSTUS!T13+SEPTEMBER!T13+OKTOBER!T13+NOVEMBER!T13+DESEMBER!T13</f>
        <v>0</v>
      </c>
      <c r="U13" s="30">
        <f>JAN!U13+FEB!U13+MAR!U13+APRIL!U13+MEI!U13+JUNI!U13+JULI!U13+AGUSTUS!U13+SEPTEMBER!U13+OKTOBER!U13+NOVEMBER!U13+DESEMBER!U13</f>
        <v>13</v>
      </c>
      <c r="V13" s="30">
        <f>JAN!V13+FEB!V13+MAR!V13+APRIL!V13+MEI!V13+JUNI!V13+JULI!V13+AGUSTUS!V13+SEPTEMBER!V13+OKTOBER!V13+NOVEMBER!V13+DESEMBER!V13</f>
        <v>0</v>
      </c>
      <c r="W13" s="30">
        <f>JAN!W13+FEB!W13+MAR!W13+APRIL!W13+MEI!W13+JUNI!W13+JULI!W13+AGUSTUS!W13+SEPTEMBER!W13+OKTOBER!W13+NOVEMBER!W13+DESEMBER!W13</f>
        <v>4</v>
      </c>
      <c r="X13" s="30">
        <f>JAN!X13+FEB!X13+MAR!X13+APRIL!X13+MEI!X13+JUNI!X13+JULI!X13+AGUSTUS!X13+SEPTEMBER!X13+OKTOBER!X13+NOVEMBER!X13+DESEMBER!X13</f>
        <v>0</v>
      </c>
      <c r="Y13" s="30">
        <f t="shared" si="0"/>
        <v>43</v>
      </c>
      <c r="Z13" s="30">
        <f t="shared" si="0"/>
        <v>0</v>
      </c>
      <c r="AA13" s="30">
        <f t="shared" si="0"/>
        <v>45</v>
      </c>
      <c r="AB13" s="30">
        <f t="shared" si="0"/>
        <v>0</v>
      </c>
      <c r="AC13" s="30">
        <f t="shared" si="1"/>
        <v>88</v>
      </c>
      <c r="AD13" s="30">
        <f t="shared" si="2"/>
        <v>0</v>
      </c>
      <c r="AE13" s="30"/>
      <c r="AF13" s="41"/>
      <c r="AG13" s="41"/>
      <c r="AH13" s="30"/>
    </row>
    <row r="14" spans="1:35" ht="15.5" x14ac:dyDescent="0.35">
      <c r="A14" s="101">
        <v>4</v>
      </c>
      <c r="B14" s="102" t="s">
        <v>29</v>
      </c>
      <c r="C14" s="103"/>
      <c r="D14" s="104"/>
      <c r="E14" s="30">
        <f>JAN!E14+FEB!E14+MAR!E14+APRIL!E14+MEI!E14+JUNI!E14+JULI!E14+AGUSTUS!E14+SEPTEMBER!E14+OKTOBER!E14+NOVEMBER!E14+DESEMBER!E14</f>
        <v>0</v>
      </c>
      <c r="F14" s="30">
        <f>JAN!F14+FEB!F14+MAR!F14+APRIL!F14+MEI!F14+JUNI!F14+JULI!F14+AGUSTUS!F14+SEPTEMBER!F14+OKTOBER!F14+NOVEMBER!F14+DESEMBER!F14</f>
        <v>0</v>
      </c>
      <c r="G14" s="30">
        <f>JAN!G14+FEB!G14+MAR!G14+APRIL!G14+MEI!G14+JUNI!G14+JULI!G14+AGUSTUS!G14+SEPTEMBER!G14+OKTOBER!G14+NOVEMBER!G14+DESEMBER!G14</f>
        <v>1</v>
      </c>
      <c r="H14" s="30">
        <f>JAN!H14+FEB!H14+MAR!H14+APRIL!H14+MEI!H14+JUNI!H14+JULI!H14+AGUSTUS!H14+SEPTEMBER!H14+OKTOBER!H14+NOVEMBER!H14+DESEMBER!H14</f>
        <v>0</v>
      </c>
      <c r="I14" s="30">
        <f>JAN!I14+FEB!I14+MAR!I14+APRIL!I14+MEI!I14+JUNI!I14+JULI!I14+AGUSTUS!I14+SEPTEMBER!I14+OKTOBER!I14+NOVEMBER!I14+DESEMBER!I14</f>
        <v>0</v>
      </c>
      <c r="J14" s="30">
        <f>JAN!J14+FEB!J14+MAR!J14+APRIL!J14+MEI!J14+JUNI!J14+JULI!J14+AGUSTUS!J14+SEPTEMBER!J14+OKTOBER!J14+NOVEMBER!J14+DESEMBER!J14</f>
        <v>0</v>
      </c>
      <c r="K14" s="30">
        <f>JAN!K14+FEB!K14+MAR!K14+APRIL!K14+MEI!K14+JUNI!K14+JULI!K14+AGUSTUS!K14+SEPTEMBER!K14+OKTOBER!K14+NOVEMBER!K14+DESEMBER!K14</f>
        <v>3</v>
      </c>
      <c r="L14" s="30">
        <f>JAN!L14+FEB!L14+MAR!L14+APRIL!L14+MEI!L14+JUNI!L14+JULI!L14+AGUSTUS!L14+SEPTEMBER!L14+OKTOBER!L14+NOVEMBER!L14+DESEMBER!L14</f>
        <v>0</v>
      </c>
      <c r="M14" s="30">
        <f>JAN!M14+FEB!M14+MAR!M14+APRIL!M14+MEI!M14+JUNI!M14+JULI!M14+AGUSTUS!M14+SEPTEMBER!M14+OKTOBER!M14+NOVEMBER!M14+DESEMBER!M14</f>
        <v>24</v>
      </c>
      <c r="N14" s="30">
        <f>JAN!N14+FEB!N14+MAR!N14+APRIL!N14+MEI!N14+JUNI!N14+JULI!N14+AGUSTUS!N14+SEPTEMBER!N14+OKTOBER!N14+NOVEMBER!N14+DESEMBER!N14</f>
        <v>0</v>
      </c>
      <c r="O14" s="30">
        <f>JAN!O14+FEB!O14+MAR!O14+APRIL!O14+MEI!O14+JUNI!O14+JULI!O14+AGUSTUS!O14+SEPTEMBER!O14+OKTOBER!O14+NOVEMBER!O14+DESEMBER!O14</f>
        <v>9</v>
      </c>
      <c r="P14" s="30">
        <f>JAN!P14+FEB!P14+MAR!P14+APRIL!P14+MEI!P14+JUNI!P14+JULI!P14+AGUSTUS!P14+SEPTEMBER!P14+OKTOBER!P14+NOVEMBER!P14+DESEMBER!P14</f>
        <v>0</v>
      </c>
      <c r="Q14" s="30">
        <f>JAN!Q14+FEB!Q14+MAR!Q14+APRIL!Q14+MEI!Q14+JUNI!Q14+JULI!Q14+AGUSTUS!Q14+SEPTEMBER!Q14+OKTOBER!Q14+NOVEMBER!Q14+DESEMBER!Q14</f>
        <v>9</v>
      </c>
      <c r="R14" s="30">
        <f>JAN!R14+FEB!R14+MAR!R14+APRIL!R14+MEI!R14+JUNI!R14+JULI!R14+AGUSTUS!R14+SEPTEMBER!R14+OKTOBER!R14+NOVEMBER!R14+DESEMBER!R14</f>
        <v>0</v>
      </c>
      <c r="S14" s="30">
        <f>JAN!S14+FEB!S14+MAR!S14+APRIL!S14+MEI!S14+JUNI!S14+JULI!S14+AGUSTUS!S14+SEPTEMBER!S14+OKTOBER!S14+NOVEMBER!S14+DESEMBER!S14</f>
        <v>4</v>
      </c>
      <c r="T14" s="30">
        <f>JAN!T14+FEB!T14+MAR!T14+APRIL!T14+MEI!T14+JUNI!T14+JULI!T14+AGUSTUS!T14+SEPTEMBER!T14+OKTOBER!T14+NOVEMBER!T14+DESEMBER!T14</f>
        <v>0</v>
      </c>
      <c r="U14" s="30">
        <f>JAN!U14+FEB!U14+MAR!U14+APRIL!U14+MEI!U14+JUNI!U14+JULI!U14+AGUSTUS!U14+SEPTEMBER!U14+OKTOBER!U14+NOVEMBER!U14+DESEMBER!U14</f>
        <v>4</v>
      </c>
      <c r="V14" s="30">
        <f>JAN!V14+FEB!V14+MAR!V14+APRIL!V14+MEI!V14+JUNI!V14+JULI!V14+AGUSTUS!V14+SEPTEMBER!V14+OKTOBER!V14+NOVEMBER!V14+DESEMBER!V14</f>
        <v>0</v>
      </c>
      <c r="W14" s="30">
        <f>JAN!W14+FEB!W14+MAR!W14+APRIL!W14+MEI!W14+JUNI!W14+JULI!W14+AGUSTUS!W14+SEPTEMBER!W14+OKTOBER!W14+NOVEMBER!W14+DESEMBER!W14</f>
        <v>3</v>
      </c>
      <c r="X14" s="30">
        <f>JAN!X14+FEB!X14+MAR!X14+APRIL!X14+MEI!X14+JUNI!X14+JULI!X14+AGUSTUS!X14+SEPTEMBER!X14+OKTOBER!X14+NOVEMBER!X14+DESEMBER!X14</f>
        <v>0</v>
      </c>
      <c r="Y14" s="101">
        <f>E14+I14+M14+Q14+U14+5</f>
        <v>42</v>
      </c>
      <c r="Z14" s="101">
        <f t="shared" si="0"/>
        <v>0</v>
      </c>
      <c r="AA14" s="101">
        <f>G14+K14+O14+S14+W14+7</f>
        <v>27</v>
      </c>
      <c r="AB14" s="101">
        <f t="shared" si="0"/>
        <v>0</v>
      </c>
      <c r="AC14" s="30">
        <f t="shared" si="1"/>
        <v>69</v>
      </c>
      <c r="AD14" s="30">
        <f t="shared" si="2"/>
        <v>0</v>
      </c>
      <c r="AE14" s="30"/>
      <c r="AF14" s="41"/>
      <c r="AG14" s="41"/>
      <c r="AH14" s="35"/>
    </row>
    <row r="15" spans="1:35" ht="15.5" x14ac:dyDescent="0.35">
      <c r="A15" s="101">
        <v>5</v>
      </c>
      <c r="B15" s="102" t="s">
        <v>30</v>
      </c>
      <c r="C15" s="103"/>
      <c r="D15" s="104"/>
      <c r="E15" s="30">
        <f>JAN!E15+FEB!E15+MAR!E15+APRIL!E15+MEI!E15+JUNI!E15+JULI!E15+AGUSTUS!E15+SEPTEMBER!E15+OKTOBER!E15+NOVEMBER!E15+DESEMBER!E15</f>
        <v>1</v>
      </c>
      <c r="F15" s="30">
        <f>JAN!F15+FEB!F15+MAR!F15+APRIL!F15+MEI!F15+JUNI!F15+JULI!F15+AGUSTUS!F15+SEPTEMBER!F15+OKTOBER!F15+NOVEMBER!F15+DESEMBER!F15</f>
        <v>0</v>
      </c>
      <c r="G15" s="30">
        <f>JAN!G15+FEB!G15+MAR!G15+APRIL!G15+MEI!G15+JUNI!G15+JULI!G15+AGUSTUS!G15+SEPTEMBER!G15+OKTOBER!G15+NOVEMBER!G15+DESEMBER!G15</f>
        <v>0</v>
      </c>
      <c r="H15" s="30">
        <f>JAN!H15+FEB!H15+MAR!H15+APRIL!H15+MEI!H15+JUNI!H15+JULI!H15+AGUSTUS!H15+SEPTEMBER!H15+OKTOBER!H15+NOVEMBER!H15+DESEMBER!H15</f>
        <v>0</v>
      </c>
      <c r="I15" s="30">
        <f>JAN!I15+FEB!I15+MAR!I15+APRIL!I15+MEI!I15+JUNI!I15+JULI!I15+AGUSTUS!I15+SEPTEMBER!I15+OKTOBER!I15+NOVEMBER!I15+DESEMBER!I15</f>
        <v>7</v>
      </c>
      <c r="J15" s="30">
        <f>JAN!J15+FEB!J15+MAR!J15+APRIL!J15+MEI!J15+JUNI!J15+JULI!J15+AGUSTUS!J15+SEPTEMBER!J15+OKTOBER!J15+NOVEMBER!J15+DESEMBER!J15</f>
        <v>0</v>
      </c>
      <c r="K15" s="30">
        <f>JAN!K15+FEB!K15+MAR!K15+APRIL!K15+MEI!K15+JUNI!K15+JULI!K15+AGUSTUS!K15+SEPTEMBER!K15+OKTOBER!K15+NOVEMBER!K15+DESEMBER!K15</f>
        <v>5</v>
      </c>
      <c r="L15" s="30">
        <f>JAN!L15+FEB!L15+MAR!L15+APRIL!L15+MEI!L15+JUNI!L15+JULI!L15+AGUSTUS!L15+SEPTEMBER!L15+OKTOBER!L15+NOVEMBER!L15+DESEMBER!L15</f>
        <v>0</v>
      </c>
      <c r="M15" s="30">
        <f>JAN!M15+FEB!M15+MAR!M15+APRIL!M15+MEI!M15+JUNI!M15+JULI!M15+AGUSTUS!M15+SEPTEMBER!M15+OKTOBER!M15+NOVEMBER!M15+DESEMBER!M15</f>
        <v>18</v>
      </c>
      <c r="N15" s="30">
        <f>JAN!N15+FEB!N15+MAR!N15+APRIL!N15+MEI!N15+JUNI!N15+JULI!N15+AGUSTUS!N15+SEPTEMBER!N15+OKTOBER!N15+NOVEMBER!N15+DESEMBER!N15</f>
        <v>1</v>
      </c>
      <c r="O15" s="30">
        <f>JAN!O15+FEB!O15+MAR!O15+APRIL!O15+MEI!O15+JUNI!O15+JULI!O15+AGUSTUS!O15+SEPTEMBER!O15+OKTOBER!O15+NOVEMBER!O15+DESEMBER!O15</f>
        <v>15</v>
      </c>
      <c r="P15" s="30">
        <f>JAN!P15+FEB!P15+MAR!P15+APRIL!P15+MEI!P15+JUNI!P15+JULI!P15+AGUSTUS!P15+SEPTEMBER!P15+OKTOBER!P15+NOVEMBER!P15+DESEMBER!P15</f>
        <v>0</v>
      </c>
      <c r="Q15" s="30">
        <f>JAN!Q15+FEB!Q15+MAR!Q15+APRIL!Q15+MEI!Q15+JUNI!Q15+JULI!Q15+AGUSTUS!Q15+SEPTEMBER!Q15+OKTOBER!Q15+NOVEMBER!Q15+DESEMBER!Q15</f>
        <v>18</v>
      </c>
      <c r="R15" s="30">
        <f>JAN!R15+FEB!R15+MAR!R15+APRIL!R15+MEI!R15+JUNI!R15+JULI!R15+AGUSTUS!R15+SEPTEMBER!R15+OKTOBER!R15+NOVEMBER!R15+DESEMBER!R15</f>
        <v>0</v>
      </c>
      <c r="S15" s="30">
        <f>JAN!S15+FEB!S15+MAR!S15+APRIL!S15+MEI!S15+JUNI!S15+JULI!S15+AGUSTUS!S15+SEPTEMBER!S15+OKTOBER!S15+NOVEMBER!S15+DESEMBER!S15</f>
        <v>14</v>
      </c>
      <c r="T15" s="30">
        <f>JAN!T15+FEB!T15+MAR!T15+APRIL!T15+MEI!T15+JUNI!T15+JULI!T15+AGUSTUS!T15+SEPTEMBER!T15+OKTOBER!T15+NOVEMBER!T15+DESEMBER!T15</f>
        <v>0</v>
      </c>
      <c r="U15" s="30">
        <f>JAN!U15+FEB!U15+MAR!U15+APRIL!U15+MEI!U15+JUNI!U15+JULI!U15+AGUSTUS!U15+SEPTEMBER!U15+OKTOBER!U15+NOVEMBER!U15+DESEMBER!U15</f>
        <v>7</v>
      </c>
      <c r="V15" s="30">
        <f>JAN!V15+FEB!V15+MAR!V15+APRIL!V15+MEI!V15+JUNI!V15+JULI!V15+AGUSTUS!V15+SEPTEMBER!V15+OKTOBER!V15+NOVEMBER!V15+DESEMBER!V15</f>
        <v>0</v>
      </c>
      <c r="W15" s="30">
        <f>JAN!W15+FEB!W15+MAR!W15+APRIL!W15+MEI!W15+JUNI!W15+JULI!W15+AGUSTUS!W15+SEPTEMBER!W15+OKTOBER!W15+NOVEMBER!W15+DESEMBER!W15</f>
        <v>2</v>
      </c>
      <c r="X15" s="30">
        <f>JAN!X15+FEB!X15+MAR!X15+APRIL!X15+MEI!X15+JUNI!X15+JULI!X15+AGUSTUS!X15+SEPTEMBER!X15+OKTOBER!X15+NOVEMBER!X15+DESEMBER!X15</f>
        <v>0</v>
      </c>
      <c r="Y15" s="30">
        <f t="shared" si="0"/>
        <v>51</v>
      </c>
      <c r="Z15" s="30">
        <f t="shared" si="0"/>
        <v>1</v>
      </c>
      <c r="AA15" s="30">
        <f t="shared" si="0"/>
        <v>36</v>
      </c>
      <c r="AB15" s="30">
        <f t="shared" si="0"/>
        <v>0</v>
      </c>
      <c r="AC15" s="30">
        <f t="shared" si="1"/>
        <v>87</v>
      </c>
      <c r="AD15" s="30">
        <f t="shared" si="2"/>
        <v>1</v>
      </c>
      <c r="AE15" s="30"/>
      <c r="AF15" s="41"/>
      <c r="AG15" s="41"/>
      <c r="AH15" s="30"/>
    </row>
    <row r="16" spans="1:35" ht="15.5" x14ac:dyDescent="0.35">
      <c r="A16" s="101">
        <v>6</v>
      </c>
      <c r="B16" s="102" t="s">
        <v>31</v>
      </c>
      <c r="C16" s="103"/>
      <c r="D16" s="104"/>
      <c r="E16" s="30">
        <f>JAN!E16+FEB!E16+MAR!E16+APRIL!E16+MEI!E16+JUNI!E16+JULI!E16+AGUSTUS!E16+SEPTEMBER!E16+OKTOBER!E16+NOVEMBER!E16+DESEMBER!E16</f>
        <v>1</v>
      </c>
      <c r="F16" s="30">
        <f>JAN!F16+FEB!F16+MAR!F16+APRIL!F16+MEI!F16+JUNI!F16+JULI!F16+AGUSTUS!F16+SEPTEMBER!F16+OKTOBER!F16+NOVEMBER!F16+DESEMBER!F16</f>
        <v>0</v>
      </c>
      <c r="G16" s="30">
        <f>JAN!G16+FEB!G16+MAR!G16+APRIL!G16+MEI!G16+JUNI!G16+JULI!G16+AGUSTUS!G16+SEPTEMBER!G16+OKTOBER!G16+NOVEMBER!G16+DESEMBER!G16</f>
        <v>0</v>
      </c>
      <c r="H16" s="30">
        <f>JAN!H16+FEB!H16+MAR!H16+APRIL!H16+MEI!H16+JUNI!H16+JULI!H16+AGUSTUS!H16+SEPTEMBER!H16+OKTOBER!H16+NOVEMBER!H16+DESEMBER!H16</f>
        <v>0</v>
      </c>
      <c r="I16" s="30">
        <f>JAN!I16+FEB!I16+MAR!I16+APRIL!I16+MEI!I16+JUNI!I16+JULI!I16+AGUSTUS!I16+SEPTEMBER!I16+OKTOBER!I16+NOVEMBER!I16+DESEMBER!I16</f>
        <v>6</v>
      </c>
      <c r="J16" s="30">
        <f>JAN!J16+FEB!J16+MAR!J16+APRIL!J16+MEI!J16+JUNI!J16+JULI!J16+AGUSTUS!J16+SEPTEMBER!J16+OKTOBER!J16+NOVEMBER!J16+DESEMBER!J16</f>
        <v>0</v>
      </c>
      <c r="K16" s="30">
        <f>JAN!K16+FEB!K16+MAR!K16+APRIL!K16+MEI!K16+JUNI!K16+JULI!K16+AGUSTUS!K16+SEPTEMBER!K16+OKTOBER!K16+NOVEMBER!K16+DESEMBER!K16</f>
        <v>2</v>
      </c>
      <c r="L16" s="30">
        <f>JAN!L16+FEB!L16+MAR!L16+APRIL!L16+MEI!L16+JUNI!L16+JULI!L16+AGUSTUS!L16+SEPTEMBER!L16+OKTOBER!L16+NOVEMBER!L16+DESEMBER!L16</f>
        <v>0</v>
      </c>
      <c r="M16" s="30">
        <f>JAN!M16+FEB!M16+MAR!M16+APRIL!M16+MEI!M16+JUNI!M16+JULI!M16+AGUSTUS!M16+SEPTEMBER!M16+OKTOBER!M16+NOVEMBER!M16+DESEMBER!M16</f>
        <v>17</v>
      </c>
      <c r="N16" s="30">
        <f>JAN!N16+FEB!N16+MAR!N16+APRIL!N16+MEI!N16+JUNI!N16+JULI!N16+AGUSTUS!N16+SEPTEMBER!N16+OKTOBER!N16+NOVEMBER!N16+DESEMBER!N16</f>
        <v>0</v>
      </c>
      <c r="O16" s="30">
        <f>JAN!O16+FEB!O16+MAR!O16+APRIL!O16+MEI!O16+JUNI!O16+JULI!O16+AGUSTUS!O16+SEPTEMBER!O16+OKTOBER!O16+NOVEMBER!O16+DESEMBER!O16</f>
        <v>5</v>
      </c>
      <c r="P16" s="30">
        <f>JAN!P16+FEB!P16+MAR!P16+APRIL!P16+MEI!P16+JUNI!P16+JULI!P16+AGUSTUS!P16+SEPTEMBER!P16+OKTOBER!P16+NOVEMBER!P16+DESEMBER!P16</f>
        <v>0</v>
      </c>
      <c r="Q16" s="30">
        <f>JAN!Q16+FEB!Q16+MAR!Q16+APRIL!Q16+MEI!Q16+JUNI!Q16+JULI!Q16+AGUSTUS!Q16+SEPTEMBER!Q16+OKTOBER!Q16+NOVEMBER!Q16+DESEMBER!Q16</f>
        <v>7</v>
      </c>
      <c r="R16" s="30">
        <f>JAN!R16+FEB!R16+MAR!R16+APRIL!R16+MEI!R16+JUNI!R16+JULI!R16+AGUSTUS!R16+SEPTEMBER!R16+OKTOBER!R16+NOVEMBER!R16+DESEMBER!R16</f>
        <v>0</v>
      </c>
      <c r="S16" s="30">
        <f>JAN!S16+FEB!S16+MAR!S16+APRIL!S16+MEI!S16+JUNI!S16+JULI!S16+AGUSTUS!S16+SEPTEMBER!S16+OKTOBER!S16+NOVEMBER!S16+DESEMBER!S16</f>
        <v>3</v>
      </c>
      <c r="T16" s="30">
        <f>JAN!T16+FEB!T16+MAR!T16+APRIL!T16+MEI!T16+JUNI!T16+JULI!T16+AGUSTUS!T16+SEPTEMBER!T16+OKTOBER!T16+NOVEMBER!T16+DESEMBER!T16</f>
        <v>0</v>
      </c>
      <c r="U16" s="30">
        <f>JAN!U16+FEB!U16+MAR!U16+APRIL!U16+MEI!U16+JUNI!U16+JULI!U16+AGUSTUS!U16+SEPTEMBER!U16+OKTOBER!U16+NOVEMBER!U16+DESEMBER!U16</f>
        <v>0</v>
      </c>
      <c r="V16" s="30">
        <f>JAN!V16+FEB!V16+MAR!V16+APRIL!V16+MEI!V16+JUNI!V16+JULI!V16+AGUSTUS!V16+SEPTEMBER!V16+OKTOBER!V16+NOVEMBER!V16+DESEMBER!V16</f>
        <v>0</v>
      </c>
      <c r="W16" s="30">
        <f>JAN!W16+FEB!W16+MAR!W16+APRIL!W16+MEI!W16+JUNI!W16+JULI!W16+AGUSTUS!W16+SEPTEMBER!W16+OKTOBER!W16+NOVEMBER!W16+DESEMBER!W16</f>
        <v>0</v>
      </c>
      <c r="X16" s="30">
        <f>JAN!X16+FEB!X16+MAR!X16+APRIL!X16+MEI!X16+JUNI!X16+JULI!X16+AGUSTUS!X16+SEPTEMBER!X16+OKTOBER!X16+NOVEMBER!X16+DESEMBER!X16</f>
        <v>0</v>
      </c>
      <c r="Y16" s="30">
        <f t="shared" si="0"/>
        <v>31</v>
      </c>
      <c r="Z16" s="30">
        <f t="shared" si="0"/>
        <v>0</v>
      </c>
      <c r="AA16" s="30">
        <f t="shared" si="0"/>
        <v>10</v>
      </c>
      <c r="AB16" s="30">
        <f t="shared" si="0"/>
        <v>0</v>
      </c>
      <c r="AC16" s="30">
        <f t="shared" si="1"/>
        <v>41</v>
      </c>
      <c r="AD16" s="30">
        <f t="shared" si="2"/>
        <v>0</v>
      </c>
      <c r="AE16" s="30"/>
      <c r="AF16" s="41"/>
      <c r="AG16" s="41"/>
      <c r="AH16" s="30"/>
      <c r="AI16" s="1"/>
    </row>
    <row r="17" spans="1:34" ht="15.5" x14ac:dyDescent="0.35">
      <c r="A17" s="101">
        <v>7</v>
      </c>
      <c r="B17" s="102" t="s">
        <v>32</v>
      </c>
      <c r="C17" s="103"/>
      <c r="D17" s="104"/>
      <c r="E17" s="30">
        <f>JAN!E17+FEB!E17+MAR!E17+APRIL!E17+MEI!E17+JUNI!E17+JULI!E17+AGUSTUS!E17+SEPTEMBER!E17+OKTOBER!E17+NOVEMBER!E17+DESEMBER!E17</f>
        <v>0</v>
      </c>
      <c r="F17" s="30">
        <f>JAN!F17+FEB!F17+MAR!F17+APRIL!F17+MEI!F17+JUNI!F17+JULI!F17+AGUSTUS!F17+SEPTEMBER!F17+OKTOBER!F17+NOVEMBER!F17+DESEMBER!F17</f>
        <v>0</v>
      </c>
      <c r="G17" s="30">
        <f>JAN!G17+FEB!G17+MAR!G17+APRIL!G17+MEI!G17+JUNI!G17+JULI!G17+AGUSTUS!G17+SEPTEMBER!G17+OKTOBER!G17+NOVEMBER!G17+DESEMBER!G17</f>
        <v>0</v>
      </c>
      <c r="H17" s="30">
        <f>JAN!H17+FEB!H17+MAR!H17+APRIL!H17+MEI!H17+JUNI!H17+JULI!H17+AGUSTUS!H17+SEPTEMBER!H17+OKTOBER!H17+NOVEMBER!H17+DESEMBER!H17</f>
        <v>0</v>
      </c>
      <c r="I17" s="30">
        <f>JAN!I17+FEB!I17+MAR!I17+APRIL!I17+MEI!I17+JUNI!I17+JULI!I17+AGUSTUS!I17+SEPTEMBER!I17+OKTOBER!I17+NOVEMBER!I17+DESEMBER!I17</f>
        <v>0</v>
      </c>
      <c r="J17" s="30">
        <f>JAN!J17+FEB!J17+MAR!J17+APRIL!J17+MEI!J17+JUNI!J17+JULI!J17+AGUSTUS!J17+SEPTEMBER!J17+OKTOBER!J17+NOVEMBER!J17+DESEMBER!J17</f>
        <v>0</v>
      </c>
      <c r="K17" s="30">
        <f>JAN!K17+FEB!K17+MAR!K17+APRIL!K17+MEI!K17+JUNI!K17+JULI!K17+AGUSTUS!K17+SEPTEMBER!K17+OKTOBER!K17+NOVEMBER!K17+DESEMBER!K17</f>
        <v>2</v>
      </c>
      <c r="L17" s="30">
        <f>JAN!L17+FEB!L17+MAR!L17+APRIL!L17+MEI!L17+JUNI!L17+JULI!L17+AGUSTUS!L17+SEPTEMBER!L17+OKTOBER!L17+NOVEMBER!L17+DESEMBER!L17</f>
        <v>0</v>
      </c>
      <c r="M17" s="30">
        <f>JAN!M17+FEB!M17+MAR!M17+APRIL!M17+MEI!M17+JUNI!M17+JULI!M17+AGUSTUS!M17+SEPTEMBER!M17+OKTOBER!M17+NOVEMBER!M17+DESEMBER!M17</f>
        <v>4</v>
      </c>
      <c r="N17" s="30">
        <f>JAN!N17+FEB!N17+MAR!N17+APRIL!N17+MEI!N17+JUNI!N17+JULI!N17+AGUSTUS!N17+SEPTEMBER!N17+OKTOBER!N17+NOVEMBER!N17+DESEMBER!N17</f>
        <v>0</v>
      </c>
      <c r="O17" s="30">
        <f>JAN!O17+FEB!O17+MAR!O17+APRIL!O17+MEI!O17+JUNI!O17+JULI!O17+AGUSTUS!O17+SEPTEMBER!O17+OKTOBER!O17+NOVEMBER!O17+DESEMBER!O17</f>
        <v>3</v>
      </c>
      <c r="P17" s="30">
        <f>JAN!P17+FEB!P17+MAR!P17+APRIL!P17+MEI!P17+JUNI!P17+JULI!P17+AGUSTUS!P17+SEPTEMBER!P17+OKTOBER!P17+NOVEMBER!P17+DESEMBER!P17</f>
        <v>0</v>
      </c>
      <c r="Q17" s="30">
        <f>JAN!Q17+FEB!Q17+MAR!Q17+APRIL!Q17+MEI!Q17+JUNI!Q17+JULI!Q17+AGUSTUS!Q17+SEPTEMBER!Q17+OKTOBER!Q17+NOVEMBER!Q17+DESEMBER!Q17</f>
        <v>1</v>
      </c>
      <c r="R17" s="30">
        <f>JAN!R17+FEB!R17+MAR!R17+APRIL!R17+MEI!R17+JUNI!R17+JULI!R17+AGUSTUS!R17+SEPTEMBER!R17+OKTOBER!R17+NOVEMBER!R17+DESEMBER!R17</f>
        <v>0</v>
      </c>
      <c r="S17" s="30">
        <f>JAN!S17+FEB!S17+MAR!S17+APRIL!S17+MEI!S17+JUNI!S17+JULI!S17+AGUSTUS!S17+SEPTEMBER!S17+OKTOBER!S17+NOVEMBER!S17+DESEMBER!S17</f>
        <v>0</v>
      </c>
      <c r="T17" s="30">
        <f>JAN!T17+FEB!T17+MAR!T17+APRIL!T17+MEI!T17+JUNI!T17+JULI!T17+AGUSTUS!T17+SEPTEMBER!T17+OKTOBER!T17+NOVEMBER!T17+DESEMBER!T17</f>
        <v>0</v>
      </c>
      <c r="U17" s="30">
        <f>JAN!U17+FEB!U17+MAR!U17+APRIL!U17+MEI!U17+JUNI!U17+JULI!U17+AGUSTUS!U17+SEPTEMBER!U17+OKTOBER!U17+NOVEMBER!U17+DESEMBER!U17</f>
        <v>1</v>
      </c>
      <c r="V17" s="30">
        <f>JAN!V17+FEB!V17+MAR!V17+APRIL!V17+MEI!V17+JUNI!V17+JULI!V17+AGUSTUS!V17+SEPTEMBER!V17+OKTOBER!V17+NOVEMBER!V17+DESEMBER!V17</f>
        <v>0</v>
      </c>
      <c r="W17" s="30">
        <f>JAN!W17+FEB!W17+MAR!W17+APRIL!W17+MEI!W17+JUNI!W17+JULI!W17+AGUSTUS!W17+SEPTEMBER!W17+OKTOBER!W17+NOVEMBER!W17+DESEMBER!W17</f>
        <v>0</v>
      </c>
      <c r="X17" s="30">
        <f>JAN!X17+FEB!X17+MAR!X17+APRIL!X17+MEI!X17+JUNI!X17+JULI!X17+AGUSTUS!X17+SEPTEMBER!X17+OKTOBER!X17+NOVEMBER!X17+DESEMBER!X17</f>
        <v>0</v>
      </c>
      <c r="Y17" s="30">
        <f t="shared" si="0"/>
        <v>6</v>
      </c>
      <c r="Z17" s="30">
        <f t="shared" si="0"/>
        <v>0</v>
      </c>
      <c r="AA17" s="30">
        <f t="shared" si="0"/>
        <v>5</v>
      </c>
      <c r="AB17" s="30">
        <f t="shared" si="0"/>
        <v>0</v>
      </c>
      <c r="AC17" s="30">
        <f t="shared" si="1"/>
        <v>11</v>
      </c>
      <c r="AD17" s="30">
        <f t="shared" si="2"/>
        <v>0</v>
      </c>
      <c r="AE17" s="30"/>
      <c r="AF17" s="41"/>
      <c r="AG17" s="41"/>
      <c r="AH17" s="30"/>
    </row>
    <row r="18" spans="1:34" ht="15.5" x14ac:dyDescent="0.35">
      <c r="A18" s="101">
        <v>8</v>
      </c>
      <c r="B18" s="102" t="s">
        <v>33</v>
      </c>
      <c r="C18" s="103"/>
      <c r="D18" s="104"/>
      <c r="E18" s="30">
        <f>JAN!E18+FEB!E18+MAR!E18+APRIL!E18+MEI!E18+JUNI!E18+JULI!E18+AGUSTUS!E18+SEPTEMBER!E18+OKTOBER!E18+NOVEMBER!E18+DESEMBER!E18</f>
        <v>1</v>
      </c>
      <c r="F18" s="30">
        <f>JAN!F18+FEB!F18+MAR!F18+APRIL!F18+MEI!F18+JUNI!F18+JULI!F18+AGUSTUS!F18+SEPTEMBER!F18+OKTOBER!F18+NOVEMBER!F18+DESEMBER!F18</f>
        <v>0</v>
      </c>
      <c r="G18" s="30">
        <f>JAN!G18+FEB!G18+MAR!G18+APRIL!G18+MEI!G18+JUNI!G18+JULI!G18+AGUSTUS!G18+SEPTEMBER!G18+OKTOBER!G18+NOVEMBER!G18+DESEMBER!G18</f>
        <v>2</v>
      </c>
      <c r="H18" s="30">
        <f>JAN!H18+FEB!H18+MAR!H18+APRIL!H18+MEI!H18+JUNI!H18+JULI!H18+AGUSTUS!H18+SEPTEMBER!H18+OKTOBER!H18+NOVEMBER!H18+DESEMBER!H18</f>
        <v>0</v>
      </c>
      <c r="I18" s="30">
        <f>JAN!I18+FEB!I18+MAR!I18+APRIL!I18+MEI!I18+JUNI!I18+JULI!I18+AGUSTUS!I18+SEPTEMBER!I18+OKTOBER!I18+NOVEMBER!I18+DESEMBER!I18</f>
        <v>17</v>
      </c>
      <c r="J18" s="30">
        <f>JAN!J18+FEB!J18+MAR!J18+APRIL!J18+MEI!J18+JUNI!J18+JULI!J18+AGUSTUS!J18+SEPTEMBER!J18+OKTOBER!J18+NOVEMBER!J18+DESEMBER!J18</f>
        <v>0</v>
      </c>
      <c r="K18" s="30">
        <f>JAN!K18+FEB!K18+MAR!K18+APRIL!K18+MEI!K18+JUNI!K18+JULI!K18+AGUSTUS!K18+SEPTEMBER!K18+OKTOBER!K18+NOVEMBER!K18+DESEMBER!K18</f>
        <v>16</v>
      </c>
      <c r="L18" s="30">
        <f>JAN!L18+FEB!L18+MAR!L18+APRIL!L18+MEI!L18+JUNI!L18+JULI!L18+AGUSTUS!L18+SEPTEMBER!L18+OKTOBER!L18+NOVEMBER!L18+DESEMBER!L18</f>
        <v>0</v>
      </c>
      <c r="M18" s="30">
        <f>JAN!M18+FEB!M18+MAR!M18+APRIL!M18+MEI!M18+JUNI!M18+JULI!M18+AGUSTUS!M18+SEPTEMBER!M18+OKTOBER!M18+NOVEMBER!M18+DESEMBER!M18</f>
        <v>80</v>
      </c>
      <c r="N18" s="30">
        <f>JAN!N18+FEB!N18+MAR!N18+APRIL!N18+MEI!N18+JUNI!N18+JULI!N18+AGUSTUS!N18+SEPTEMBER!N18+OKTOBER!N18+NOVEMBER!N18+DESEMBER!N18</f>
        <v>0</v>
      </c>
      <c r="O18" s="30">
        <f>JAN!O18+FEB!O18+MAR!O18+APRIL!O18+MEI!O18+JUNI!O18+JULI!O18+AGUSTUS!O18+SEPTEMBER!O18+OKTOBER!O18+NOVEMBER!O18+DESEMBER!O18</f>
        <v>94</v>
      </c>
      <c r="P18" s="30">
        <f>JAN!P18+FEB!P18+MAR!P18+APRIL!P18+MEI!P18+JUNI!P18+JULI!P18+AGUSTUS!P18+SEPTEMBER!P18+OKTOBER!P18+NOVEMBER!P18+DESEMBER!P18</f>
        <v>1</v>
      </c>
      <c r="Q18" s="30">
        <f>JAN!Q18+FEB!Q18+MAR!Q18+APRIL!Q18+MEI!Q18+JUNI!Q18+JULI!Q18+AGUSTUS!Q18+SEPTEMBER!Q18+OKTOBER!Q18+NOVEMBER!Q18+DESEMBER!Q18</f>
        <v>208</v>
      </c>
      <c r="R18" s="30">
        <f>JAN!R18+FEB!R18+MAR!R18+APRIL!R18+MEI!R18+JUNI!R18+JULI!R18+AGUSTUS!R18+SEPTEMBER!R18+OKTOBER!R18+NOVEMBER!R18+DESEMBER!R18</f>
        <v>0</v>
      </c>
      <c r="S18" s="30">
        <f>JAN!S18+FEB!S18+MAR!S18+APRIL!S18+MEI!S18+JUNI!S18+JULI!S18+AGUSTUS!S18+SEPTEMBER!S18+OKTOBER!S18+NOVEMBER!S18+DESEMBER!S18</f>
        <v>205</v>
      </c>
      <c r="T18" s="30">
        <f>JAN!T18+FEB!T18+MAR!T18+APRIL!T18+MEI!T18+JUNI!T18+JULI!T18+AGUSTUS!T18+SEPTEMBER!T18+OKTOBER!T18+NOVEMBER!T18+DESEMBER!T18</f>
        <v>0</v>
      </c>
      <c r="U18" s="30">
        <f>JAN!U18+FEB!U18+MAR!U18+APRIL!U18+MEI!U18+JUNI!U18+JULI!U18+AGUSTUS!U18+SEPTEMBER!U18+OKTOBER!U18+NOVEMBER!U18+DESEMBER!U18</f>
        <v>100</v>
      </c>
      <c r="V18" s="30">
        <f>JAN!V18+FEB!V18+MAR!V18+APRIL!V18+MEI!V18+JUNI!V18+JULI!V18+AGUSTUS!V18+SEPTEMBER!V18+OKTOBER!V18+NOVEMBER!V18+DESEMBER!V18</f>
        <v>0</v>
      </c>
      <c r="W18" s="30">
        <f>JAN!W18+FEB!W18+MAR!W18+APRIL!W18+MEI!W18+JUNI!W18+JULI!W18+AGUSTUS!W18+SEPTEMBER!W18+OKTOBER!W18+NOVEMBER!W18+DESEMBER!W18</f>
        <v>80</v>
      </c>
      <c r="X18" s="30">
        <f>JAN!X18+FEB!X18+MAR!X18+APRIL!X18+MEI!X18+JUNI!X18+JULI!X18+AGUSTUS!X18+SEPTEMBER!X18+OKTOBER!X18+NOVEMBER!X18+DESEMBER!X18</f>
        <v>0</v>
      </c>
      <c r="Y18" s="30">
        <f t="shared" ref="Y18:AB21" si="3">E18+I18+M18+Q18+U18</f>
        <v>406</v>
      </c>
      <c r="Z18" s="30">
        <f t="shared" si="3"/>
        <v>0</v>
      </c>
      <c r="AA18" s="30">
        <f t="shared" si="3"/>
        <v>397</v>
      </c>
      <c r="AB18" s="30">
        <f t="shared" si="3"/>
        <v>1</v>
      </c>
      <c r="AC18" s="30">
        <f t="shared" si="1"/>
        <v>803</v>
      </c>
      <c r="AD18" s="30">
        <f t="shared" si="2"/>
        <v>1</v>
      </c>
      <c r="AE18" s="30"/>
      <c r="AF18" s="41"/>
      <c r="AG18" s="41"/>
      <c r="AH18" s="30"/>
    </row>
    <row r="19" spans="1:34" ht="15.5" x14ac:dyDescent="0.35">
      <c r="A19" s="101">
        <v>9</v>
      </c>
      <c r="B19" s="102" t="s">
        <v>34</v>
      </c>
      <c r="C19" s="103"/>
      <c r="D19" s="104"/>
      <c r="E19" s="30">
        <f>JAN!E19+FEB!E19+MAR!E19+APRIL!E19+MEI!E19+JUNI!E19+JULI!E19+AGUSTUS!E19+SEPTEMBER!E19+OKTOBER!E19+NOVEMBER!E19+DESEMBER!E19</f>
        <v>0</v>
      </c>
      <c r="F19" s="30">
        <f>JAN!F19+FEB!F19+MAR!F19+APRIL!F19+MEI!F19+JUNI!F19+JULI!F19+AGUSTUS!F19+SEPTEMBER!F19+OKTOBER!F19+NOVEMBER!F19+DESEMBER!F19</f>
        <v>0</v>
      </c>
      <c r="G19" s="30">
        <f>JAN!G19+FEB!G19+MAR!G19+APRIL!G19+MEI!G19+JUNI!G19+JULI!G19+AGUSTUS!G19+SEPTEMBER!G19+OKTOBER!G19+NOVEMBER!G19+DESEMBER!G19</f>
        <v>0</v>
      </c>
      <c r="H19" s="30">
        <f>JAN!H19+FEB!H19+MAR!H19+APRIL!H19+MEI!H19+JUNI!H19+JULI!H19+AGUSTUS!H19+SEPTEMBER!H19+OKTOBER!H19+NOVEMBER!H19+DESEMBER!H19</f>
        <v>0</v>
      </c>
      <c r="I19" s="30">
        <f>JAN!I19+FEB!I19+MAR!I19+APRIL!I19+MEI!I19+JUNI!I19+JULI!I19+AGUSTUS!I19+SEPTEMBER!I19+OKTOBER!I19+NOVEMBER!I19+DESEMBER!I19</f>
        <v>4</v>
      </c>
      <c r="J19" s="30">
        <f>JAN!J19+FEB!J19+MAR!J19+APRIL!J19+MEI!J19+JUNI!J19+JULI!J19+AGUSTUS!J19+SEPTEMBER!J19+OKTOBER!J19+NOVEMBER!J19+DESEMBER!J19</f>
        <v>0</v>
      </c>
      <c r="K19" s="30">
        <f>JAN!K19+FEB!K19+MAR!K19+APRIL!K19+MEI!K19+JUNI!K19+JULI!K19+AGUSTUS!K19+SEPTEMBER!K19+OKTOBER!K19+NOVEMBER!K19+DESEMBER!K19</f>
        <v>5</v>
      </c>
      <c r="L19" s="30">
        <f>JAN!L19+FEB!L19+MAR!L19+APRIL!L19+MEI!L19+JUNI!L19+JULI!L19+AGUSTUS!L19+SEPTEMBER!L19+OKTOBER!L19+NOVEMBER!L19+DESEMBER!L19</f>
        <v>0</v>
      </c>
      <c r="M19" s="30">
        <f>JAN!M19+FEB!M19+MAR!M19+APRIL!M19+MEI!M19+JUNI!M19+JULI!M19+AGUSTUS!M19+SEPTEMBER!M19+OKTOBER!M19+NOVEMBER!M19+DESEMBER!M19</f>
        <v>21</v>
      </c>
      <c r="N19" s="30">
        <f>JAN!N19+FEB!N19+MAR!N19+APRIL!N19+MEI!N19+JUNI!N19+JULI!N19+AGUSTUS!N19+SEPTEMBER!N19+OKTOBER!N19+NOVEMBER!N19+DESEMBER!N19</f>
        <v>0</v>
      </c>
      <c r="O19" s="30">
        <f>JAN!O19+FEB!O19+MAR!O19+APRIL!O19+MEI!O19+JUNI!O19+JULI!O19+AGUSTUS!O19+SEPTEMBER!O19+OKTOBER!O19+NOVEMBER!O19+DESEMBER!O19</f>
        <v>15</v>
      </c>
      <c r="P19" s="30">
        <f>JAN!P19+FEB!P19+MAR!P19+APRIL!P19+MEI!P19+JUNI!P19+JULI!P19+AGUSTUS!P19+SEPTEMBER!P19+OKTOBER!P19+NOVEMBER!P19+DESEMBER!P19</f>
        <v>0</v>
      </c>
      <c r="Q19" s="30">
        <f>JAN!Q19+FEB!Q19+MAR!Q19+APRIL!Q19+MEI!Q19+JUNI!Q19+JULI!Q19+AGUSTUS!Q19+SEPTEMBER!Q19+OKTOBER!Q19+NOVEMBER!Q19+DESEMBER!Q19</f>
        <v>52</v>
      </c>
      <c r="R19" s="30">
        <f>JAN!R19+FEB!R19+MAR!R19+APRIL!R19+MEI!R19+JUNI!R19+JULI!R19+AGUSTUS!R19+SEPTEMBER!R19+OKTOBER!R19+NOVEMBER!R19+DESEMBER!R19</f>
        <v>0</v>
      </c>
      <c r="S19" s="30">
        <f>JAN!S19+FEB!S19+MAR!S19+APRIL!S19+MEI!S19+JUNI!S19+JULI!S19+AGUSTUS!S19+SEPTEMBER!S19+OKTOBER!S19+NOVEMBER!S19+DESEMBER!S19</f>
        <v>67</v>
      </c>
      <c r="T19" s="30">
        <f>JAN!T19+FEB!T19+MAR!T19+APRIL!T19+MEI!T19+JUNI!T19+JULI!T19+AGUSTUS!T19+SEPTEMBER!T19+OKTOBER!T19+NOVEMBER!T19+DESEMBER!T19</f>
        <v>0</v>
      </c>
      <c r="U19" s="30">
        <f>JAN!U19+FEB!U19+MAR!U19+APRIL!U19+MEI!U19+JUNI!U19+JULI!U19+AGUSTUS!U19+SEPTEMBER!U19+OKTOBER!U19+NOVEMBER!U19+DESEMBER!U19</f>
        <v>32</v>
      </c>
      <c r="V19" s="30">
        <f>JAN!V19+FEB!V19+MAR!V19+APRIL!V19+MEI!V19+JUNI!V19+JULI!V19+AGUSTUS!V19+SEPTEMBER!V19+OKTOBER!V19+NOVEMBER!V19+DESEMBER!V19</f>
        <v>0</v>
      </c>
      <c r="W19" s="30">
        <f>JAN!W19+FEB!W19+MAR!W19+APRIL!W19+MEI!W19+JUNI!W19+JULI!W19+AGUSTUS!W19+SEPTEMBER!W19+OKTOBER!W19+NOVEMBER!W19+DESEMBER!W19</f>
        <v>28</v>
      </c>
      <c r="X19" s="30">
        <f>JAN!X19+FEB!X19+MAR!X19+APRIL!X19+MEI!X19+JUNI!X19+JULI!X19+AGUSTUS!X19+SEPTEMBER!X19+OKTOBER!X19+NOVEMBER!X19+DESEMBER!X19</f>
        <v>0</v>
      </c>
      <c r="Y19" s="30">
        <f t="shared" si="3"/>
        <v>109</v>
      </c>
      <c r="Z19" s="30">
        <f t="shared" si="3"/>
        <v>0</v>
      </c>
      <c r="AA19" s="30">
        <f t="shared" si="3"/>
        <v>115</v>
      </c>
      <c r="AB19" s="30">
        <f t="shared" si="3"/>
        <v>0</v>
      </c>
      <c r="AC19" s="30">
        <f t="shared" si="1"/>
        <v>224</v>
      </c>
      <c r="AD19" s="30">
        <f t="shared" si="2"/>
        <v>0</v>
      </c>
      <c r="AE19" s="30"/>
      <c r="AF19" s="41"/>
      <c r="AG19" s="41"/>
      <c r="AH19" s="30"/>
    </row>
    <row r="20" spans="1:34" ht="15.5" x14ac:dyDescent="0.35">
      <c r="A20" s="101">
        <v>10</v>
      </c>
      <c r="B20" s="102" t="s">
        <v>35</v>
      </c>
      <c r="C20" s="103"/>
      <c r="D20" s="104"/>
      <c r="E20" s="30">
        <f>JAN!E20+FEB!E20+MAR!E20+APRIL!E20+MEI!E20+JUNI!E20+JULI!E20+AGUSTUS!E20+SEPTEMBER!E20+OKTOBER!E20+NOVEMBER!E20+DESEMBER!E20</f>
        <v>0</v>
      </c>
      <c r="F20" s="30">
        <f>JAN!F20+FEB!F20+MAR!F20+APRIL!F20+MEI!F20+JUNI!F20+JULI!F20+AGUSTUS!F20+SEPTEMBER!F20+OKTOBER!F20+NOVEMBER!F20+DESEMBER!F20</f>
        <v>0</v>
      </c>
      <c r="G20" s="30">
        <f>JAN!G20+FEB!G20+MAR!G20+APRIL!G20+MEI!G20+JUNI!G20+JULI!G20+AGUSTUS!G20+SEPTEMBER!G20+OKTOBER!G20+NOVEMBER!G20+DESEMBER!G20</f>
        <v>0</v>
      </c>
      <c r="H20" s="30">
        <f>JAN!H20+FEB!H20+MAR!H20+APRIL!H20+MEI!H20+JUNI!H20+JULI!H20+AGUSTUS!H20+SEPTEMBER!H20+OKTOBER!H20+NOVEMBER!H20+DESEMBER!H20</f>
        <v>0</v>
      </c>
      <c r="I20" s="30">
        <f>JAN!I20+FEB!I20+MAR!I20+APRIL!I20+MEI!I20+JUNI!I20+JULI!I20+AGUSTUS!I20+SEPTEMBER!I20+OKTOBER!I20+NOVEMBER!I20+DESEMBER!I20</f>
        <v>1</v>
      </c>
      <c r="J20" s="30">
        <f>JAN!J20+FEB!J20+MAR!J20+APRIL!J20+MEI!J20+JUNI!J20+JULI!J20+AGUSTUS!J20+SEPTEMBER!J20+OKTOBER!J20+NOVEMBER!J20+DESEMBER!J20</f>
        <v>0</v>
      </c>
      <c r="K20" s="30">
        <f>JAN!K20+FEB!K20+MAR!K20+APRIL!K20+MEI!K20+JUNI!K20+JULI!K20+AGUSTUS!K20+SEPTEMBER!K20+OKTOBER!K20+NOVEMBER!K20+DESEMBER!K20</f>
        <v>0</v>
      </c>
      <c r="L20" s="30">
        <f>JAN!L20+FEB!L20+MAR!L20+APRIL!L20+MEI!L20+JUNI!L20+JULI!L20+AGUSTUS!L20+SEPTEMBER!L20+OKTOBER!L20+NOVEMBER!L20+DESEMBER!L20</f>
        <v>0</v>
      </c>
      <c r="M20" s="30">
        <f>JAN!M20+FEB!M20+MAR!M20+APRIL!M20+MEI!M20+JUNI!M20+JULI!M20+AGUSTUS!M20+SEPTEMBER!M20+OKTOBER!M20+NOVEMBER!M20+DESEMBER!M20</f>
        <v>4</v>
      </c>
      <c r="N20" s="30">
        <f>JAN!N20+FEB!N20+MAR!N20+APRIL!N20+MEI!N20+JUNI!N20+JULI!N20+AGUSTUS!N20+SEPTEMBER!N20+OKTOBER!N20+NOVEMBER!N20+DESEMBER!N20</f>
        <v>0</v>
      </c>
      <c r="O20" s="30">
        <f>JAN!O20+FEB!O20+MAR!O20+APRIL!O20+MEI!O20+JUNI!O20+JULI!O20+AGUSTUS!O20+SEPTEMBER!O20+OKTOBER!O20+NOVEMBER!O20+DESEMBER!O20</f>
        <v>3</v>
      </c>
      <c r="P20" s="30">
        <f>JAN!P20+FEB!P20+MAR!P20+APRIL!P20+MEI!P20+JUNI!P20+JULI!P20+AGUSTUS!P20+SEPTEMBER!P20+OKTOBER!P20+NOVEMBER!P20+DESEMBER!P20</f>
        <v>0</v>
      </c>
      <c r="Q20" s="30">
        <f>JAN!Q20+FEB!Q20+MAR!Q20+APRIL!Q20+MEI!Q20+JUNI!Q20+JULI!Q20+AGUSTUS!Q20+SEPTEMBER!Q20+OKTOBER!Q20+NOVEMBER!Q20+DESEMBER!Q20</f>
        <v>4</v>
      </c>
      <c r="R20" s="30">
        <f>JAN!R20+FEB!R20+MAR!R20+APRIL!R20+MEI!R20+JUNI!R20+JULI!R20+AGUSTUS!R20+SEPTEMBER!R20+OKTOBER!R20+NOVEMBER!R20+DESEMBER!R20</f>
        <v>0</v>
      </c>
      <c r="S20" s="30">
        <f>JAN!S20+FEB!S20+MAR!S20+APRIL!S20+MEI!S20+JUNI!S20+JULI!S20+AGUSTUS!S20+SEPTEMBER!S20+OKTOBER!S20+NOVEMBER!S20+DESEMBER!S20</f>
        <v>1</v>
      </c>
      <c r="T20" s="30">
        <f>JAN!T20+FEB!T20+MAR!T20+APRIL!T20+MEI!T20+JUNI!T20+JULI!T20+AGUSTUS!T20+SEPTEMBER!T20+OKTOBER!T20+NOVEMBER!T20+DESEMBER!T20</f>
        <v>0</v>
      </c>
      <c r="U20" s="30">
        <f>JAN!U20+FEB!U20+MAR!U20+APRIL!U20+MEI!U20+JUNI!U20+JULI!U20+AGUSTUS!U20+SEPTEMBER!U20+OKTOBER!U20+NOVEMBER!U20+DESEMBER!U20</f>
        <v>2</v>
      </c>
      <c r="V20" s="30">
        <f>JAN!V20+FEB!V20+MAR!V20+APRIL!V20+MEI!V20+JUNI!V20+JULI!V20+AGUSTUS!V20+SEPTEMBER!V20+OKTOBER!V20+NOVEMBER!V20+DESEMBER!V20</f>
        <v>0</v>
      </c>
      <c r="W20" s="30">
        <f>JAN!W20+FEB!W20+MAR!W20+APRIL!W20+MEI!W20+JUNI!W20+JULI!W20+AGUSTUS!W20+SEPTEMBER!W20+OKTOBER!W20+NOVEMBER!W20+DESEMBER!W20</f>
        <v>0</v>
      </c>
      <c r="X20" s="30">
        <f>JAN!X20+FEB!X20+MAR!X20+APRIL!X20+MEI!X20+JUNI!X20+JULI!X20+AGUSTUS!X20+SEPTEMBER!X20+OKTOBER!X20+NOVEMBER!X20+DESEMBER!X20</f>
        <v>0</v>
      </c>
      <c r="Y20" s="30">
        <f t="shared" si="3"/>
        <v>11</v>
      </c>
      <c r="Z20" s="30">
        <f t="shared" si="3"/>
        <v>0</v>
      </c>
      <c r="AA20" s="30">
        <f t="shared" si="3"/>
        <v>4</v>
      </c>
      <c r="AB20" s="30">
        <f t="shared" si="3"/>
        <v>0</v>
      </c>
      <c r="AC20" s="30">
        <f t="shared" si="1"/>
        <v>15</v>
      </c>
      <c r="AD20" s="30">
        <f t="shared" si="2"/>
        <v>0</v>
      </c>
      <c r="AE20" s="30"/>
      <c r="AF20" s="41"/>
      <c r="AG20" s="41"/>
      <c r="AH20" s="30"/>
    </row>
    <row r="21" spans="1:34" ht="15.5" x14ac:dyDescent="0.35">
      <c r="A21" s="101">
        <v>11</v>
      </c>
      <c r="B21" s="102" t="s">
        <v>36</v>
      </c>
      <c r="C21" s="103"/>
      <c r="D21" s="104"/>
      <c r="E21" s="30">
        <f>JAN!E21+FEB!E21+MAR!E21+APRIL!E21+MEI!E21+JUNI!E21+JULI!E21+AGUSTUS!E21+SEPTEMBER!E21+OKTOBER!E21+NOVEMBER!E21+DESEMBER!E21</f>
        <v>6</v>
      </c>
      <c r="F21" s="30">
        <f>JAN!F21+FEB!F21+MAR!F21+APRIL!F21+MEI!F21+JUNI!F21+JULI!F21+AGUSTUS!F21+SEPTEMBER!F21+OKTOBER!F21+NOVEMBER!F21+DESEMBER!F21</f>
        <v>0</v>
      </c>
      <c r="G21" s="30">
        <f>JAN!G21+FEB!G21+MAR!G21+APRIL!G21+MEI!G21+JUNI!G21+JULI!G21+AGUSTUS!G21+SEPTEMBER!G21+OKTOBER!G21+NOVEMBER!G21+DESEMBER!G21</f>
        <v>3</v>
      </c>
      <c r="H21" s="30">
        <f>JAN!H21+FEB!H21+MAR!H21+APRIL!H21+MEI!H21+JUNI!H21+JULI!H21+AGUSTUS!H21+SEPTEMBER!H21+OKTOBER!H21+NOVEMBER!H21+DESEMBER!H21</f>
        <v>0</v>
      </c>
      <c r="I21" s="30">
        <f>JAN!I21+FEB!I21+MAR!I21+APRIL!I21+MEI!I21+JUNI!I21+JULI!I21+AGUSTUS!I21+SEPTEMBER!I21+OKTOBER!I21+NOVEMBER!I21+DESEMBER!I21</f>
        <v>26</v>
      </c>
      <c r="J21" s="30">
        <f>JAN!J21+FEB!J21+MAR!J21+APRIL!J21+MEI!J21+JUNI!J21+JULI!J21+AGUSTUS!J21+SEPTEMBER!J21+OKTOBER!J21+NOVEMBER!J21+DESEMBER!J21</f>
        <v>0</v>
      </c>
      <c r="K21" s="30">
        <f>JAN!K21+FEB!K21+MAR!K21+APRIL!K21+MEI!K21+JUNI!K21+JULI!K21+AGUSTUS!K21+SEPTEMBER!K21+OKTOBER!K21+NOVEMBER!K21+DESEMBER!K21</f>
        <v>14</v>
      </c>
      <c r="L21" s="30">
        <f>JAN!L21+FEB!L21+MAR!L21+APRIL!L21+MEI!L21+JUNI!L21+JULI!L21+AGUSTUS!L21+SEPTEMBER!L21+OKTOBER!L21+NOVEMBER!L21+DESEMBER!L21</f>
        <v>0</v>
      </c>
      <c r="M21" s="30">
        <f>JAN!M21+FEB!M21+MAR!M21+APRIL!M21+MEI!M21+JUNI!M21+JULI!M21+AGUSTUS!M21+SEPTEMBER!M21+OKTOBER!M21+NOVEMBER!M21+DESEMBER!M21</f>
        <v>36</v>
      </c>
      <c r="N21" s="30">
        <f>JAN!N21+FEB!N21+MAR!N21+APRIL!N21+MEI!N21+JUNI!N21+JULI!N21+AGUSTUS!N21+SEPTEMBER!N21+OKTOBER!N21+NOVEMBER!N21+DESEMBER!N21</f>
        <v>0</v>
      </c>
      <c r="O21" s="30">
        <f>JAN!O21+FEB!O21+MAR!O21+APRIL!O21+MEI!O21+JUNI!O21+JULI!O21+AGUSTUS!O21+SEPTEMBER!O21+OKTOBER!O21+NOVEMBER!O21+DESEMBER!O21</f>
        <v>34</v>
      </c>
      <c r="P21" s="30">
        <f>JAN!P21+FEB!P21+MAR!P21+APRIL!P21+MEI!P21+JUNI!P21+JULI!P21+AGUSTUS!P21+SEPTEMBER!P21+OKTOBER!P21+NOVEMBER!P21+DESEMBER!P21</f>
        <v>0</v>
      </c>
      <c r="Q21" s="30">
        <f>JAN!Q21+FEB!Q21+MAR!Q21+APRIL!Q21+MEI!Q21+JUNI!Q21+JULI!Q21+AGUSTUS!Q21+SEPTEMBER!Q21+OKTOBER!Q21+NOVEMBER!Q21+DESEMBER!Q21</f>
        <v>12</v>
      </c>
      <c r="R21" s="30">
        <f>JAN!R21+FEB!R21+MAR!R21+APRIL!R21+MEI!R21+JUNI!R21+JULI!R21+AGUSTUS!R21+SEPTEMBER!R21+OKTOBER!R21+NOVEMBER!R21+DESEMBER!R21</f>
        <v>0</v>
      </c>
      <c r="S21" s="30">
        <f>JAN!S21+FEB!S21+MAR!S21+APRIL!S21+MEI!S21+JUNI!S21+JULI!S21+AGUSTUS!S21+SEPTEMBER!S21+OKTOBER!S21+NOVEMBER!S21+DESEMBER!S21</f>
        <v>22</v>
      </c>
      <c r="T21" s="30">
        <f>JAN!T21+FEB!T21+MAR!T21+APRIL!T21+MEI!T21+JUNI!T21+JULI!T21+AGUSTUS!T21+SEPTEMBER!T21+OKTOBER!T21+NOVEMBER!T21+DESEMBER!T21</f>
        <v>0</v>
      </c>
      <c r="U21" s="30">
        <f>JAN!U21+FEB!U21+MAR!U21+APRIL!U21+MEI!U21+JUNI!U21+JULI!U21+AGUSTUS!U21+SEPTEMBER!U21+OKTOBER!U21+NOVEMBER!U21+DESEMBER!U21</f>
        <v>14</v>
      </c>
      <c r="V21" s="30">
        <f>JAN!V21+FEB!V21+MAR!V21+APRIL!V21+MEI!V21+JUNI!V21+JULI!V21+AGUSTUS!V21+SEPTEMBER!V21+OKTOBER!V21+NOVEMBER!V21+DESEMBER!V21</f>
        <v>0</v>
      </c>
      <c r="W21" s="30">
        <f>JAN!W21+FEB!W21+MAR!W21+APRIL!W21+MEI!W21+JUNI!W21+JULI!W21+AGUSTUS!W21+SEPTEMBER!W21+OKTOBER!W21+NOVEMBER!W21+DESEMBER!W21</f>
        <v>10</v>
      </c>
      <c r="X21" s="30">
        <f>JAN!X21+FEB!X21+MAR!X21+APRIL!X21+MEI!X21+JUNI!X21+JULI!X21+AGUSTUS!X21+SEPTEMBER!X21+OKTOBER!X21+NOVEMBER!X21+DESEMBER!X21</f>
        <v>0</v>
      </c>
      <c r="Y21" s="30">
        <f t="shared" si="3"/>
        <v>94</v>
      </c>
      <c r="Z21" s="30">
        <f t="shared" si="3"/>
        <v>0</v>
      </c>
      <c r="AA21" s="30">
        <f t="shared" si="3"/>
        <v>83</v>
      </c>
      <c r="AB21" s="30">
        <f t="shared" si="3"/>
        <v>0</v>
      </c>
      <c r="AC21" s="30">
        <f t="shared" si="1"/>
        <v>177</v>
      </c>
      <c r="AD21" s="30">
        <f t="shared" si="2"/>
        <v>0</v>
      </c>
      <c r="AE21" s="30"/>
      <c r="AF21" s="41"/>
      <c r="AG21" s="41"/>
      <c r="AH21" s="30"/>
    </row>
    <row r="22" spans="1:34" ht="15.5" x14ac:dyDescent="0.35">
      <c r="A22" s="101">
        <v>12</v>
      </c>
      <c r="B22" s="102" t="s">
        <v>37</v>
      </c>
      <c r="C22" s="103"/>
      <c r="D22" s="104"/>
      <c r="E22" s="30">
        <f>JAN!E22+FEB!E22+MAR!E22+APRIL!E22+MEI!E22+JUNI!E22+JULI!E22+AGUSTUS!E22+SEPTEMBER!E22+OKTOBER!E22+NOVEMBER!E22+DESEMBER!E22</f>
        <v>0</v>
      </c>
      <c r="F22" s="30">
        <f>JAN!F22+FEB!F22+MAR!F22+APRIL!F22+MEI!F22+JUNI!F22+JULI!F22+AGUSTUS!F22+SEPTEMBER!F22+OKTOBER!F22+NOVEMBER!F22+DESEMBER!F22</f>
        <v>0</v>
      </c>
      <c r="G22" s="30">
        <f>JAN!G22+FEB!G22+MAR!G22+APRIL!G22+MEI!G22+JUNI!G22+JULI!G22+AGUSTUS!G22+SEPTEMBER!G22+OKTOBER!G22+NOVEMBER!G22+DESEMBER!G22</f>
        <v>0</v>
      </c>
      <c r="H22" s="30">
        <f>JAN!H22+FEB!H22+MAR!H22+APRIL!H22+MEI!H22+JUNI!H22+JULI!H22+AGUSTUS!H22+SEPTEMBER!H22+OKTOBER!H22+NOVEMBER!H22+DESEMBER!H22</f>
        <v>0</v>
      </c>
      <c r="I22" s="30">
        <f>JAN!I22+FEB!I22+MAR!I22+APRIL!I22+MEI!I22+JUNI!I22+JULI!I22+AGUSTUS!I22+SEPTEMBER!I22+OKTOBER!I22+NOVEMBER!I22+DESEMBER!I22</f>
        <v>0</v>
      </c>
      <c r="J22" s="30">
        <f>JAN!J22+FEB!J22+MAR!J22+APRIL!J22+MEI!J22+JUNI!J22+JULI!J22+AGUSTUS!J22+SEPTEMBER!J22+OKTOBER!J22+NOVEMBER!J22+DESEMBER!J22</f>
        <v>0</v>
      </c>
      <c r="K22" s="30">
        <f>JAN!K22+FEB!K22+MAR!K22+APRIL!K22+MEI!K22+JUNI!K22+JULI!K22+AGUSTUS!K22+SEPTEMBER!K22+OKTOBER!K22+NOVEMBER!K22+DESEMBER!K22</f>
        <v>3</v>
      </c>
      <c r="L22" s="30">
        <f>JAN!L22+FEB!L22+MAR!L22+APRIL!L22+MEI!L22+JUNI!L22+JULI!L22+AGUSTUS!L22+SEPTEMBER!L22+OKTOBER!L22+NOVEMBER!L22+DESEMBER!L22</f>
        <v>0</v>
      </c>
      <c r="M22" s="30">
        <f>JAN!M22+FEB!M22+MAR!M22+APRIL!M22+MEI!M22+JUNI!M22+JULI!M22+AGUSTUS!M22+SEPTEMBER!M22+OKTOBER!M22+NOVEMBER!M22+DESEMBER!M22</f>
        <v>12</v>
      </c>
      <c r="N22" s="30">
        <f>JAN!N22+FEB!N22+MAR!N22+APRIL!N22+MEI!N22+JUNI!N22+JULI!N22+AGUSTUS!N22+SEPTEMBER!N22+OKTOBER!N22+NOVEMBER!N22+DESEMBER!N22</f>
        <v>0</v>
      </c>
      <c r="O22" s="30">
        <f>JAN!O22+FEB!O22+MAR!O22+APRIL!O22+MEI!O22+JUNI!O22+JULI!O22+AGUSTUS!O22+SEPTEMBER!O22+OKTOBER!O22+NOVEMBER!O22+DESEMBER!O22</f>
        <v>10</v>
      </c>
      <c r="P22" s="30">
        <f>JAN!P22+FEB!P22+MAR!P22+APRIL!P22+MEI!P22+JUNI!P22+JULI!P22+AGUSTUS!P22+SEPTEMBER!P22+OKTOBER!P22+NOVEMBER!P22+DESEMBER!P22</f>
        <v>0</v>
      </c>
      <c r="Q22" s="30">
        <f>JAN!Q22+FEB!Q22+MAR!Q22+APRIL!Q22+MEI!Q22+JUNI!Q22+JULI!Q22+AGUSTUS!Q22+SEPTEMBER!Q22+OKTOBER!Q22+NOVEMBER!Q22+DESEMBER!Q22</f>
        <v>8</v>
      </c>
      <c r="R22" s="30">
        <f>JAN!R22+FEB!R22+MAR!R22+APRIL!R22+MEI!R22+JUNI!R22+JULI!R22+AGUSTUS!R22+SEPTEMBER!R22+OKTOBER!R22+NOVEMBER!R22+DESEMBER!R22</f>
        <v>0</v>
      </c>
      <c r="S22" s="30">
        <f>JAN!S22+FEB!S22+MAR!S22+APRIL!S22+MEI!S22+JUNI!S22+JULI!S22+AGUSTUS!S22+SEPTEMBER!S22+OKTOBER!S22+NOVEMBER!S22+DESEMBER!S22</f>
        <v>15</v>
      </c>
      <c r="T22" s="30">
        <f>JAN!T22+FEB!T22+MAR!T22+APRIL!T22+MEI!T22+JUNI!T22+JULI!T22+AGUSTUS!T22+SEPTEMBER!T22+OKTOBER!T22+NOVEMBER!T22+DESEMBER!T22</f>
        <v>0</v>
      </c>
      <c r="U22" s="30">
        <f>JAN!U22+FEB!U22+MAR!U22+APRIL!U22+MEI!U22+JUNI!U22+JULI!U22+AGUSTUS!U22+SEPTEMBER!U22+OKTOBER!U22+NOVEMBER!U22+DESEMBER!U22</f>
        <v>4</v>
      </c>
      <c r="V22" s="30">
        <f>JAN!V22+FEB!V22+MAR!V22+APRIL!V22+MEI!V22+JUNI!V22+JULI!V22+AGUSTUS!V22+SEPTEMBER!V22+OKTOBER!V22+NOVEMBER!V22+DESEMBER!V22</f>
        <v>0</v>
      </c>
      <c r="W22" s="30">
        <f>JAN!W22+FEB!W22+MAR!W22+APRIL!W22+MEI!W22+JUNI!W22+JULI!W22+AGUSTUS!W22+SEPTEMBER!W22+OKTOBER!W22+NOVEMBER!W22+DESEMBER!W22</f>
        <v>3</v>
      </c>
      <c r="X22" s="30">
        <f>JAN!X22+FEB!X22+MAR!X22+APRIL!X22+MEI!X22+JUNI!X22+JULI!X22+AGUSTUS!X22+SEPTEMBER!X22+OKTOBER!X22+NOVEMBER!X22+DESEMBER!X22</f>
        <v>1</v>
      </c>
      <c r="Y22" s="30">
        <f t="shared" si="0"/>
        <v>24</v>
      </c>
      <c r="Z22" s="30">
        <f t="shared" si="0"/>
        <v>0</v>
      </c>
      <c r="AA22" s="30">
        <f t="shared" si="0"/>
        <v>31</v>
      </c>
      <c r="AB22" s="30">
        <f t="shared" si="0"/>
        <v>1</v>
      </c>
      <c r="AC22" s="30">
        <f t="shared" si="1"/>
        <v>55</v>
      </c>
      <c r="AD22" s="30">
        <f t="shared" si="2"/>
        <v>1</v>
      </c>
      <c r="AE22" s="30"/>
      <c r="AF22" s="41"/>
      <c r="AG22" s="41"/>
      <c r="AH22" s="30"/>
    </row>
    <row r="23" spans="1:34" ht="15.5" x14ac:dyDescent="0.35">
      <c r="A23" s="101">
        <v>13</v>
      </c>
      <c r="B23" s="102" t="s">
        <v>38</v>
      </c>
      <c r="C23" s="103"/>
      <c r="D23" s="104"/>
      <c r="E23" s="30">
        <f>JAN!E23+FEB!E23+MAR!E23+APRIL!E23+MEI!E23+JUNI!E23+JULI!E23+AGUSTUS!E23+SEPTEMBER!E23+OKTOBER!E23+NOVEMBER!E23+DESEMBER!E23</f>
        <v>1</v>
      </c>
      <c r="F23" s="30">
        <f>JAN!F23+FEB!F23+MAR!F23+APRIL!F23+MEI!F23+JUNI!F23+JULI!F23+AGUSTUS!F23+SEPTEMBER!F23+OKTOBER!F23+NOVEMBER!F23+DESEMBER!F23</f>
        <v>0</v>
      </c>
      <c r="G23" s="30">
        <f>JAN!G23+FEB!G23+MAR!G23+APRIL!G23+MEI!G23+JUNI!G23+JULI!G23+AGUSTUS!G23+SEPTEMBER!G23+OKTOBER!G23+NOVEMBER!G23+DESEMBER!G23</f>
        <v>0</v>
      </c>
      <c r="H23" s="30">
        <f>JAN!H23+FEB!H23+MAR!H23+APRIL!H23+MEI!H23+JUNI!H23+JULI!H23+AGUSTUS!H23+SEPTEMBER!H23+OKTOBER!H23+NOVEMBER!H23+DESEMBER!H23</f>
        <v>0</v>
      </c>
      <c r="I23" s="30">
        <f>JAN!I23+FEB!I23+MAR!I23+APRIL!I23+MEI!I23+JUNI!I23+JULI!I23+AGUSTUS!I23+SEPTEMBER!I23+OKTOBER!I23+NOVEMBER!I23+DESEMBER!I23</f>
        <v>5</v>
      </c>
      <c r="J23" s="30">
        <f>JAN!J23+FEB!J23+MAR!J23+APRIL!J23+MEI!J23+JUNI!J23+JULI!J23+AGUSTUS!J23+SEPTEMBER!J23+OKTOBER!J23+NOVEMBER!J23+DESEMBER!J23</f>
        <v>0</v>
      </c>
      <c r="K23" s="30">
        <f>JAN!K23+FEB!K23+MAR!K23+APRIL!K23+MEI!K23+JUNI!K23+JULI!K23+AGUSTUS!K23+SEPTEMBER!K23+OKTOBER!K23+NOVEMBER!K23+DESEMBER!K23</f>
        <v>6</v>
      </c>
      <c r="L23" s="30">
        <f>JAN!L23+FEB!L23+MAR!L23+APRIL!L23+MEI!L23+JUNI!L23+JULI!L23+AGUSTUS!L23+SEPTEMBER!L23+OKTOBER!L23+NOVEMBER!L23+DESEMBER!L23</f>
        <v>0</v>
      </c>
      <c r="M23" s="30">
        <f>JAN!M23+FEB!M23+MAR!M23+APRIL!M23+MEI!M23+JUNI!M23+JULI!M23+AGUSTUS!M23+SEPTEMBER!M23+OKTOBER!M23+NOVEMBER!M23+DESEMBER!M23</f>
        <v>30</v>
      </c>
      <c r="N23" s="30">
        <f>JAN!N23+FEB!N23+MAR!N23+APRIL!N23+MEI!N23+JUNI!N23+JULI!N23+AGUSTUS!N23+SEPTEMBER!N23+OKTOBER!N23+NOVEMBER!N23+DESEMBER!N23</f>
        <v>0</v>
      </c>
      <c r="O23" s="30">
        <f>JAN!O23+FEB!O23+MAR!O23+APRIL!O23+MEI!O23+JUNI!O23+JULI!O23+AGUSTUS!O23+SEPTEMBER!O23+OKTOBER!O23+NOVEMBER!O23+DESEMBER!O23</f>
        <v>35</v>
      </c>
      <c r="P23" s="30">
        <f>JAN!P23+FEB!P23+MAR!P23+APRIL!P23+MEI!P23+JUNI!P23+JULI!P23+AGUSTUS!P23+SEPTEMBER!P23+OKTOBER!P23+NOVEMBER!P23+DESEMBER!P23</f>
        <v>0</v>
      </c>
      <c r="Q23" s="30">
        <f>JAN!Q23+FEB!Q23+MAR!Q23+APRIL!Q23+MEI!Q23+JUNI!Q23+JULI!Q23+AGUSTUS!Q23+SEPTEMBER!Q23+OKTOBER!Q23+NOVEMBER!Q23+DESEMBER!Q23</f>
        <v>17</v>
      </c>
      <c r="R23" s="30">
        <f>JAN!R23+FEB!R23+MAR!R23+APRIL!R23+MEI!R23+JUNI!R23+JULI!R23+AGUSTUS!R23+SEPTEMBER!R23+OKTOBER!R23+NOVEMBER!R23+DESEMBER!R23</f>
        <v>0</v>
      </c>
      <c r="S23" s="30">
        <f>JAN!S23+FEB!S23+MAR!S23+APRIL!S23+MEI!S23+JUNI!S23+JULI!S23+AGUSTUS!S23+SEPTEMBER!S23+OKTOBER!S23+NOVEMBER!S23+DESEMBER!S23</f>
        <v>10</v>
      </c>
      <c r="T23" s="30">
        <f>JAN!T23+FEB!T23+MAR!T23+APRIL!T23+MEI!T23+JUNI!T23+JULI!T23+AGUSTUS!T23+SEPTEMBER!T23+OKTOBER!T23+NOVEMBER!T23+DESEMBER!T23</f>
        <v>0</v>
      </c>
      <c r="U23" s="30">
        <f>JAN!U23+FEB!U23+MAR!U23+APRIL!U23+MEI!U23+JUNI!U23+JULI!U23+AGUSTUS!U23+SEPTEMBER!U23+OKTOBER!U23+NOVEMBER!U23+DESEMBER!U23</f>
        <v>7</v>
      </c>
      <c r="V23" s="30">
        <f>JAN!V23+FEB!V23+MAR!V23+APRIL!V23+MEI!V23+JUNI!V23+JULI!V23+AGUSTUS!V23+SEPTEMBER!V23+OKTOBER!V23+NOVEMBER!V23+DESEMBER!V23</f>
        <v>0</v>
      </c>
      <c r="W23" s="30">
        <f>JAN!W23+FEB!W23+MAR!W23+APRIL!W23+MEI!W23+JUNI!W23+JULI!W23+AGUSTUS!W23+SEPTEMBER!W23+OKTOBER!W23+NOVEMBER!W23+DESEMBER!W23</f>
        <v>2</v>
      </c>
      <c r="X23" s="30">
        <f>JAN!X23+FEB!X23+MAR!X23+APRIL!X23+MEI!X23+JUNI!X23+JULI!X23+AGUSTUS!X23+SEPTEMBER!X23+OKTOBER!X23+NOVEMBER!X23+DESEMBER!X23</f>
        <v>0</v>
      </c>
      <c r="Y23" s="30">
        <f t="shared" si="0"/>
        <v>60</v>
      </c>
      <c r="Z23" s="30">
        <f t="shared" si="0"/>
        <v>0</v>
      </c>
      <c r="AA23" s="30">
        <f t="shared" si="0"/>
        <v>53</v>
      </c>
      <c r="AB23" s="30">
        <f t="shared" si="0"/>
        <v>0</v>
      </c>
      <c r="AC23" s="30">
        <f t="shared" si="1"/>
        <v>113</v>
      </c>
      <c r="AD23" s="30">
        <f t="shared" si="2"/>
        <v>0</v>
      </c>
      <c r="AE23" s="30"/>
      <c r="AF23" s="41"/>
      <c r="AG23" s="41"/>
      <c r="AH23" s="30"/>
    </row>
    <row r="24" spans="1:34" ht="15.5" x14ac:dyDescent="0.35">
      <c r="A24" s="101">
        <v>14</v>
      </c>
      <c r="B24" s="102" t="s">
        <v>39</v>
      </c>
      <c r="C24" s="103"/>
      <c r="D24" s="104"/>
      <c r="E24" s="30">
        <f>JAN!E24+FEB!E24+MAR!E24+APRIL!E24+MEI!E24+JUNI!E24+JULI!E24+AGUSTUS!E24+SEPTEMBER!E24+OKTOBER!E24+NOVEMBER!E24+DESEMBER!E24</f>
        <v>0</v>
      </c>
      <c r="F24" s="30">
        <f>JAN!F24+FEB!F24+MAR!F24+APRIL!F24+MEI!F24+JUNI!F24+JULI!F24+AGUSTUS!F24+SEPTEMBER!F24+OKTOBER!F24+NOVEMBER!F24+DESEMBER!F24</f>
        <v>0</v>
      </c>
      <c r="G24" s="30">
        <f>JAN!G24+FEB!G24+MAR!G24+APRIL!G24+MEI!G24+JUNI!G24+JULI!G24+AGUSTUS!G24+SEPTEMBER!G24+OKTOBER!G24+NOVEMBER!G24+DESEMBER!G24</f>
        <v>0</v>
      </c>
      <c r="H24" s="30">
        <f>JAN!H24+FEB!H24+MAR!H24+APRIL!H24+MEI!H24+JUNI!H24+JULI!H24+AGUSTUS!H24+SEPTEMBER!H24+OKTOBER!H24+NOVEMBER!H24+DESEMBER!H24</f>
        <v>0</v>
      </c>
      <c r="I24" s="30">
        <f>JAN!I24+FEB!I24+MAR!I24+APRIL!I24+MEI!I24+JUNI!I24+JULI!I24+AGUSTUS!I24+SEPTEMBER!I24+OKTOBER!I24+NOVEMBER!I24+DESEMBER!I24</f>
        <v>2</v>
      </c>
      <c r="J24" s="30">
        <f>JAN!J24+FEB!J24+MAR!J24+APRIL!J24+MEI!J24+JUNI!J24+JULI!J24+AGUSTUS!J24+SEPTEMBER!J24+OKTOBER!J24+NOVEMBER!J24+DESEMBER!J24</f>
        <v>0</v>
      </c>
      <c r="K24" s="30">
        <f>JAN!K24+FEB!K24+MAR!K24+APRIL!K24+MEI!K24+JUNI!K24+JULI!K24+AGUSTUS!K24+SEPTEMBER!K24+OKTOBER!K24+NOVEMBER!K24+DESEMBER!K24</f>
        <v>0</v>
      </c>
      <c r="L24" s="30">
        <f>JAN!L24+FEB!L24+MAR!L24+APRIL!L24+MEI!L24+JUNI!L24+JULI!L24+AGUSTUS!L24+SEPTEMBER!L24+OKTOBER!L24+NOVEMBER!L24+DESEMBER!L24</f>
        <v>0</v>
      </c>
      <c r="M24" s="30">
        <f>JAN!M24+FEB!M24+MAR!M24+APRIL!M24+MEI!M24+JUNI!M24+JULI!M24+AGUSTUS!M24+SEPTEMBER!M24+OKTOBER!M24+NOVEMBER!M24+DESEMBER!M24</f>
        <v>2</v>
      </c>
      <c r="N24" s="30">
        <f>JAN!N24+FEB!N24+MAR!N24+APRIL!N24+MEI!N24+JUNI!N24+JULI!N24+AGUSTUS!N24+SEPTEMBER!N24+OKTOBER!N24+NOVEMBER!N24+DESEMBER!N24</f>
        <v>0</v>
      </c>
      <c r="O24" s="30">
        <f>JAN!O24+FEB!O24+MAR!O24+APRIL!O24+MEI!O24+JUNI!O24+JULI!O24+AGUSTUS!O24+SEPTEMBER!O24+OKTOBER!O24+NOVEMBER!O24+DESEMBER!O24</f>
        <v>0</v>
      </c>
      <c r="P24" s="30">
        <f>JAN!P24+FEB!P24+MAR!P24+APRIL!P24+MEI!P24+JUNI!P24+JULI!P24+AGUSTUS!P24+SEPTEMBER!P24+OKTOBER!P24+NOVEMBER!P24+DESEMBER!P24</f>
        <v>0</v>
      </c>
      <c r="Q24" s="30">
        <f>JAN!Q24+FEB!Q24+MAR!Q24+APRIL!Q24+MEI!Q24+JUNI!Q24+JULI!Q24+AGUSTUS!Q24+SEPTEMBER!Q24+OKTOBER!Q24+NOVEMBER!Q24+DESEMBER!Q24</f>
        <v>3</v>
      </c>
      <c r="R24" s="30">
        <f>JAN!R24+FEB!R24+MAR!R24+APRIL!R24+MEI!R24+JUNI!R24+JULI!R24+AGUSTUS!R24+SEPTEMBER!R24+OKTOBER!R24+NOVEMBER!R24+DESEMBER!R24</f>
        <v>0</v>
      </c>
      <c r="S24" s="30">
        <f>JAN!S24+FEB!S24+MAR!S24+APRIL!S24+MEI!S24+JUNI!S24+JULI!S24+AGUSTUS!S24+SEPTEMBER!S24+OKTOBER!S24+NOVEMBER!S24+DESEMBER!S24</f>
        <v>3</v>
      </c>
      <c r="T24" s="30">
        <f>JAN!T24+FEB!T24+MAR!T24+APRIL!T24+MEI!T24+JUNI!T24+JULI!T24+AGUSTUS!T24+SEPTEMBER!T24+OKTOBER!T24+NOVEMBER!T24+DESEMBER!T24</f>
        <v>0</v>
      </c>
      <c r="U24" s="30">
        <f>JAN!U24+FEB!U24+MAR!U24+APRIL!U24+MEI!U24+JUNI!U24+JULI!U24+AGUSTUS!U24+SEPTEMBER!U24+OKTOBER!U24+NOVEMBER!U24+DESEMBER!U24</f>
        <v>1</v>
      </c>
      <c r="V24" s="30">
        <f>JAN!V24+FEB!V24+MAR!V24+APRIL!V24+MEI!V24+JUNI!V24+JULI!V24+AGUSTUS!V24+SEPTEMBER!V24+OKTOBER!V24+NOVEMBER!V24+DESEMBER!V24</f>
        <v>0</v>
      </c>
      <c r="W24" s="30">
        <f>JAN!W24+FEB!W24+MAR!W24+APRIL!W24+MEI!W24+JUNI!W24+JULI!W24+AGUSTUS!W24+SEPTEMBER!W24+OKTOBER!W24+NOVEMBER!W24+DESEMBER!W24</f>
        <v>0</v>
      </c>
      <c r="X24" s="30">
        <f>JAN!X24+FEB!X24+MAR!X24+APRIL!X24+MEI!X24+JUNI!X24+JULI!X24+AGUSTUS!X24+SEPTEMBER!X24+OKTOBER!X24+NOVEMBER!X24+DESEMBER!X24</f>
        <v>0</v>
      </c>
      <c r="Y24" s="30">
        <f t="shared" si="0"/>
        <v>8</v>
      </c>
      <c r="Z24" s="30">
        <f t="shared" si="0"/>
        <v>0</v>
      </c>
      <c r="AA24" s="30">
        <f t="shared" si="0"/>
        <v>3</v>
      </c>
      <c r="AB24" s="30">
        <f t="shared" si="0"/>
        <v>0</v>
      </c>
      <c r="AC24" s="30">
        <f t="shared" si="1"/>
        <v>11</v>
      </c>
      <c r="AD24" s="30">
        <f t="shared" si="2"/>
        <v>0</v>
      </c>
      <c r="AE24" s="30"/>
      <c r="AF24" s="41"/>
      <c r="AG24" s="41"/>
      <c r="AH24" s="30"/>
    </row>
    <row r="25" spans="1:34" ht="15.5" x14ac:dyDescent="0.35">
      <c r="A25" s="101">
        <v>15</v>
      </c>
      <c r="B25" s="102" t="s">
        <v>40</v>
      </c>
      <c r="C25" s="103"/>
      <c r="D25" s="104"/>
      <c r="E25" s="30">
        <f>JAN!E25+FEB!E25+MAR!E25+APRIL!E25+MEI!E25+JUNI!E25+JULI!E25+AGUSTUS!E25+SEPTEMBER!E25+OKTOBER!E25+NOVEMBER!E25+DESEMBER!E25</f>
        <v>1</v>
      </c>
      <c r="F25" s="30">
        <f>JAN!F25+FEB!F25+MAR!F25+APRIL!F25+MEI!F25+JUNI!F25+JULI!F25+AGUSTUS!F25+SEPTEMBER!F25+OKTOBER!F25+NOVEMBER!F25+DESEMBER!F25</f>
        <v>0</v>
      </c>
      <c r="G25" s="30">
        <f>JAN!G25+FEB!G25+MAR!G25+APRIL!G25+MEI!G25+JUNI!G25+JULI!G25+AGUSTUS!G25+SEPTEMBER!G25+OKTOBER!G25+NOVEMBER!G25+DESEMBER!G25</f>
        <v>0</v>
      </c>
      <c r="H25" s="30">
        <f>JAN!H25+FEB!H25+MAR!H25+APRIL!H25+MEI!H25+JUNI!H25+JULI!H25+AGUSTUS!H25+SEPTEMBER!H25+OKTOBER!H25+NOVEMBER!H25+DESEMBER!H25</f>
        <v>0</v>
      </c>
      <c r="I25" s="30">
        <f>JAN!I25+FEB!I25+MAR!I25+APRIL!I25+MEI!I25+JUNI!I25+JULI!I25+AGUSTUS!I25+SEPTEMBER!I25+OKTOBER!I25+NOVEMBER!I25+DESEMBER!I25</f>
        <v>1</v>
      </c>
      <c r="J25" s="30">
        <f>JAN!J25+FEB!J25+MAR!J25+APRIL!J25+MEI!J25+JUNI!J25+JULI!J25+AGUSTUS!J25+SEPTEMBER!J25+OKTOBER!J25+NOVEMBER!J25+DESEMBER!J25</f>
        <v>0</v>
      </c>
      <c r="K25" s="30">
        <f>JAN!K25+FEB!K25+MAR!K25+APRIL!K25+MEI!K25+JUNI!K25+JULI!K25+AGUSTUS!K25+SEPTEMBER!K25+OKTOBER!K25+NOVEMBER!K25+DESEMBER!K25</f>
        <v>4</v>
      </c>
      <c r="L25" s="30">
        <f>JAN!L25+FEB!L25+MAR!L25+APRIL!L25+MEI!L25+JUNI!L25+JULI!L25+AGUSTUS!L25+SEPTEMBER!L25+OKTOBER!L25+NOVEMBER!L25+DESEMBER!L25</f>
        <v>0</v>
      </c>
      <c r="M25" s="30">
        <f>JAN!M25+FEB!M25+MAR!M25+APRIL!M25+MEI!M25+JUNI!M25+JULI!M25+AGUSTUS!M25+SEPTEMBER!M25+OKTOBER!M25+NOVEMBER!M25+DESEMBER!M25</f>
        <v>8</v>
      </c>
      <c r="N25" s="30">
        <f>JAN!N25+FEB!N25+MAR!N25+APRIL!N25+MEI!N25+JUNI!N25+JULI!N25+AGUSTUS!N25+SEPTEMBER!N25+OKTOBER!N25+NOVEMBER!N25+DESEMBER!N25</f>
        <v>0</v>
      </c>
      <c r="O25" s="30">
        <f>JAN!O25+FEB!O25+MAR!O25+APRIL!O25+MEI!O25+JUNI!O25+JULI!O25+AGUSTUS!O25+SEPTEMBER!O25+OKTOBER!O25+NOVEMBER!O25+DESEMBER!O25</f>
        <v>6</v>
      </c>
      <c r="P25" s="30">
        <f>JAN!P25+FEB!P25+MAR!P25+APRIL!P25+MEI!P25+JUNI!P25+JULI!P25+AGUSTUS!P25+SEPTEMBER!P25+OKTOBER!P25+NOVEMBER!P25+DESEMBER!P25</f>
        <v>0</v>
      </c>
      <c r="Q25" s="30">
        <f>JAN!Q25+FEB!Q25+MAR!Q25+APRIL!Q25+MEI!Q25+JUNI!Q25+JULI!Q25+AGUSTUS!Q25+SEPTEMBER!Q25+OKTOBER!Q25+NOVEMBER!Q25+DESEMBER!Q25</f>
        <v>1</v>
      </c>
      <c r="R25" s="30">
        <f>JAN!R25+FEB!R25+MAR!R25+APRIL!R25+MEI!R25+JUNI!R25+JULI!R25+AGUSTUS!R25+SEPTEMBER!R25+OKTOBER!R25+NOVEMBER!R25+DESEMBER!R25</f>
        <v>0</v>
      </c>
      <c r="S25" s="30">
        <f>JAN!S25+FEB!S25+MAR!S25+APRIL!S25+MEI!S25+JUNI!S25+JULI!S25+AGUSTUS!S25+SEPTEMBER!S25+OKTOBER!S25+NOVEMBER!S25+DESEMBER!S25</f>
        <v>3</v>
      </c>
      <c r="T25" s="30">
        <f>JAN!T25+FEB!T25+MAR!T25+APRIL!T25+MEI!T25+JUNI!T25+JULI!T25+AGUSTUS!T25+SEPTEMBER!T25+OKTOBER!T25+NOVEMBER!T25+DESEMBER!T25</f>
        <v>0</v>
      </c>
      <c r="U25" s="30">
        <f>JAN!U25+FEB!U25+MAR!U25+APRIL!U25+MEI!U25+JUNI!U25+JULI!U25+AGUSTUS!U25+SEPTEMBER!U25+OKTOBER!U25+NOVEMBER!U25+DESEMBER!U25</f>
        <v>0</v>
      </c>
      <c r="V25" s="30">
        <f>JAN!V25+FEB!V25+MAR!V25+APRIL!V25+MEI!V25+JUNI!V25+JULI!V25+AGUSTUS!V25+SEPTEMBER!V25+OKTOBER!V25+NOVEMBER!V25+DESEMBER!V25</f>
        <v>0</v>
      </c>
      <c r="W25" s="30">
        <f>JAN!W25+FEB!W25+MAR!W25+APRIL!W25+MEI!W25+JUNI!W25+JULI!W25+AGUSTUS!W25+SEPTEMBER!W25+OKTOBER!W25+NOVEMBER!W25+DESEMBER!W25</f>
        <v>0</v>
      </c>
      <c r="X25" s="30">
        <f>JAN!X25+FEB!X25+MAR!X25+APRIL!X25+MEI!X25+JUNI!X25+JULI!X25+AGUSTUS!X25+SEPTEMBER!X25+OKTOBER!X25+NOVEMBER!X25+DESEMBER!X25</f>
        <v>0</v>
      </c>
      <c r="Y25" s="30">
        <f t="shared" si="0"/>
        <v>11</v>
      </c>
      <c r="Z25" s="30">
        <f t="shared" si="0"/>
        <v>0</v>
      </c>
      <c r="AA25" s="30">
        <f t="shared" si="0"/>
        <v>13</v>
      </c>
      <c r="AB25" s="30">
        <f t="shared" si="0"/>
        <v>0</v>
      </c>
      <c r="AC25" s="30">
        <f t="shared" si="1"/>
        <v>24</v>
      </c>
      <c r="AD25" s="30">
        <f t="shared" si="2"/>
        <v>0</v>
      </c>
      <c r="AE25" s="30"/>
      <c r="AF25" s="41"/>
      <c r="AG25" s="41"/>
      <c r="AH25" s="30"/>
    </row>
    <row r="26" spans="1:34" ht="15.5" x14ac:dyDescent="0.35">
      <c r="A26" s="101">
        <v>16</v>
      </c>
      <c r="B26" s="102" t="s">
        <v>41</v>
      </c>
      <c r="C26" s="103"/>
      <c r="D26" s="104"/>
      <c r="E26" s="30">
        <f>JAN!E26+FEB!E26+MAR!E26+APRIL!E26+MEI!E26+JUNI!E26+JULI!E26+AGUSTUS!E26+SEPTEMBER!E26+OKTOBER!E26+NOVEMBER!E26+DESEMBER!E26</f>
        <v>0</v>
      </c>
      <c r="F26" s="30">
        <f>JAN!F26+FEB!F26+MAR!F26+APRIL!F26+MEI!F26+JUNI!F26+JULI!F26+AGUSTUS!F26+SEPTEMBER!F26+OKTOBER!F26+NOVEMBER!F26+DESEMBER!F26</f>
        <v>0</v>
      </c>
      <c r="G26" s="30">
        <f>JAN!G26+FEB!G26+MAR!G26+APRIL!G26+MEI!G26+JUNI!G26+JULI!G26+AGUSTUS!G26+SEPTEMBER!G26+OKTOBER!G26+NOVEMBER!G26+DESEMBER!G26</f>
        <v>0</v>
      </c>
      <c r="H26" s="30">
        <f>JAN!H26+FEB!H26+MAR!H26+APRIL!H26+MEI!H26+JUNI!H26+JULI!H26+AGUSTUS!H26+SEPTEMBER!H26+OKTOBER!H26+NOVEMBER!H26+DESEMBER!H26</f>
        <v>0</v>
      </c>
      <c r="I26" s="30">
        <f>JAN!I26+FEB!I26+MAR!I26+APRIL!I26+MEI!I26+JUNI!I26+JULI!I26+AGUSTUS!I26+SEPTEMBER!I26+OKTOBER!I26+NOVEMBER!I26+DESEMBER!I26</f>
        <v>0</v>
      </c>
      <c r="J26" s="30">
        <f>JAN!J26+FEB!J26+MAR!J26+APRIL!J26+MEI!J26+JUNI!J26+JULI!J26+AGUSTUS!J26+SEPTEMBER!J26+OKTOBER!J26+NOVEMBER!J26+DESEMBER!J26</f>
        <v>0</v>
      </c>
      <c r="K26" s="30">
        <f>JAN!K26+FEB!K26+MAR!K26+APRIL!K26+MEI!K26+JUNI!K26+JULI!K26+AGUSTUS!K26+SEPTEMBER!K26+OKTOBER!K26+NOVEMBER!K26+DESEMBER!K26</f>
        <v>0</v>
      </c>
      <c r="L26" s="30">
        <f>JAN!L26+FEB!L26+MAR!L26+APRIL!L26+MEI!L26+JUNI!L26+JULI!L26+AGUSTUS!L26+SEPTEMBER!L26+OKTOBER!L26+NOVEMBER!L26+DESEMBER!L26</f>
        <v>0</v>
      </c>
      <c r="M26" s="30">
        <f>JAN!M26+FEB!M26+MAR!M26+APRIL!M26+MEI!M26+JUNI!M26+JULI!M26+AGUSTUS!M26+SEPTEMBER!M26+OKTOBER!M26+NOVEMBER!M26+DESEMBER!M26</f>
        <v>2</v>
      </c>
      <c r="N26" s="30">
        <f>JAN!N26+FEB!N26+MAR!N26+APRIL!N26+MEI!N26+JUNI!N26+JULI!N26+AGUSTUS!N26+SEPTEMBER!N26+OKTOBER!N26+NOVEMBER!N26+DESEMBER!N26</f>
        <v>0</v>
      </c>
      <c r="O26" s="30">
        <f>JAN!O26+FEB!O26+MAR!O26+APRIL!O26+MEI!O26+JUNI!O26+JULI!O26+AGUSTUS!O26+SEPTEMBER!O26+OKTOBER!O26+NOVEMBER!O26+DESEMBER!O26</f>
        <v>1</v>
      </c>
      <c r="P26" s="30">
        <f>JAN!P26+FEB!P26+MAR!P26+APRIL!P26+MEI!P26+JUNI!P26+JULI!P26+AGUSTUS!P26+SEPTEMBER!P26+OKTOBER!P26+NOVEMBER!P26+DESEMBER!P26</f>
        <v>0</v>
      </c>
      <c r="Q26" s="30">
        <f>JAN!Q26+FEB!Q26+MAR!Q26+APRIL!Q26+MEI!Q26+JUNI!Q26+JULI!Q26+AGUSTUS!Q26+SEPTEMBER!Q26+OKTOBER!Q26+NOVEMBER!Q26+DESEMBER!Q26</f>
        <v>0</v>
      </c>
      <c r="R26" s="30">
        <f>JAN!R26+FEB!R26+MAR!R26+APRIL!R26+MEI!R26+JUNI!R26+JULI!R26+AGUSTUS!R26+SEPTEMBER!R26+OKTOBER!R26+NOVEMBER!R26+DESEMBER!R26</f>
        <v>0</v>
      </c>
      <c r="S26" s="30">
        <f>JAN!S26+FEB!S26+MAR!S26+APRIL!S26+MEI!S26+JUNI!S26+JULI!S26+AGUSTUS!S26+SEPTEMBER!S26+OKTOBER!S26+NOVEMBER!S26+DESEMBER!S26</f>
        <v>0</v>
      </c>
      <c r="T26" s="30">
        <f>JAN!T26+FEB!T26+MAR!T26+APRIL!T26+MEI!T26+JUNI!T26+JULI!T26+AGUSTUS!T26+SEPTEMBER!T26+OKTOBER!T26+NOVEMBER!T26+DESEMBER!T26</f>
        <v>0</v>
      </c>
      <c r="U26" s="30">
        <f>JAN!U26+FEB!U26+MAR!U26+APRIL!U26+MEI!U26+JUNI!U26+JULI!U26+AGUSTUS!U26+SEPTEMBER!U26+OKTOBER!U26+NOVEMBER!U26+DESEMBER!U26</f>
        <v>1</v>
      </c>
      <c r="V26" s="30">
        <f>JAN!V26+FEB!V26+MAR!V26+APRIL!V26+MEI!V26+JUNI!V26+JULI!V26+AGUSTUS!V26+SEPTEMBER!V26+OKTOBER!V26+NOVEMBER!V26+DESEMBER!V26</f>
        <v>0</v>
      </c>
      <c r="W26" s="30">
        <f>JAN!W26+FEB!W26+MAR!W26+APRIL!W26+MEI!W26+JUNI!W26+JULI!W26+AGUSTUS!W26+SEPTEMBER!W26+OKTOBER!W26+NOVEMBER!W26+DESEMBER!W26</f>
        <v>0</v>
      </c>
      <c r="X26" s="30">
        <f>JAN!X26+FEB!X26+MAR!X26+APRIL!X26+MEI!X26+JUNI!X26+JULI!X26+AGUSTUS!X26+SEPTEMBER!X26+OKTOBER!X26+NOVEMBER!X26+DESEMBER!X26</f>
        <v>0</v>
      </c>
      <c r="Y26" s="30">
        <f t="shared" si="0"/>
        <v>3</v>
      </c>
      <c r="Z26" s="30">
        <f t="shared" si="0"/>
        <v>0</v>
      </c>
      <c r="AA26" s="30">
        <f t="shared" si="0"/>
        <v>1</v>
      </c>
      <c r="AB26" s="30">
        <f t="shared" si="0"/>
        <v>0</v>
      </c>
      <c r="AC26" s="30">
        <f t="shared" si="1"/>
        <v>4</v>
      </c>
      <c r="AD26" s="30">
        <f t="shared" si="2"/>
        <v>0</v>
      </c>
      <c r="AE26" s="30"/>
      <c r="AF26" s="41"/>
      <c r="AG26" s="41"/>
      <c r="AH26" s="30"/>
    </row>
    <row r="27" spans="1:34" ht="15.5" x14ac:dyDescent="0.35">
      <c r="A27" s="101">
        <v>17</v>
      </c>
      <c r="B27" s="102" t="s">
        <v>42</v>
      </c>
      <c r="C27" s="103"/>
      <c r="D27" s="104"/>
      <c r="E27" s="30">
        <f>JAN!E27+FEB!E27+MAR!E27+APRIL!E27+MEI!E27+JUNI!E27+JULI!E27+AGUSTUS!E27+SEPTEMBER!E27+OKTOBER!E27+NOVEMBER!E27+DESEMBER!E27</f>
        <v>1</v>
      </c>
      <c r="F27" s="30">
        <f>JAN!F27+FEB!F27+MAR!F27+APRIL!F27+MEI!F27+JUNI!F27+JULI!F27+AGUSTUS!F27+SEPTEMBER!F27+OKTOBER!F27+NOVEMBER!F27+DESEMBER!F27</f>
        <v>0</v>
      </c>
      <c r="G27" s="30">
        <f>JAN!G27+FEB!G27+MAR!G27+APRIL!G27+MEI!G27+JUNI!G27+JULI!G27+AGUSTUS!G27+SEPTEMBER!G27+OKTOBER!G27+NOVEMBER!G27+DESEMBER!G27</f>
        <v>2</v>
      </c>
      <c r="H27" s="30">
        <f>JAN!H27+FEB!H27+MAR!H27+APRIL!H27+MEI!H27+JUNI!H27+JULI!H27+AGUSTUS!H27+SEPTEMBER!H27+OKTOBER!H27+NOVEMBER!H27+DESEMBER!H27</f>
        <v>0</v>
      </c>
      <c r="I27" s="30">
        <f>JAN!I27+FEB!I27+MAR!I27+APRIL!I27+MEI!I27+JUNI!I27+JULI!I27+AGUSTUS!I27+SEPTEMBER!I27+OKTOBER!I27+NOVEMBER!I27+DESEMBER!I27</f>
        <v>2</v>
      </c>
      <c r="J27" s="30">
        <f>JAN!J27+FEB!J27+MAR!J27+APRIL!J27+MEI!J27+JUNI!J27+JULI!J27+AGUSTUS!J27+SEPTEMBER!J27+OKTOBER!J27+NOVEMBER!J27+DESEMBER!J27</f>
        <v>0</v>
      </c>
      <c r="K27" s="30">
        <f>JAN!K27+FEB!K27+MAR!K27+APRIL!K27+MEI!K27+JUNI!K27+JULI!K27+AGUSTUS!K27+SEPTEMBER!K27+OKTOBER!K27+NOVEMBER!K27+DESEMBER!K27</f>
        <v>0</v>
      </c>
      <c r="L27" s="30">
        <f>JAN!L27+FEB!L27+MAR!L27+APRIL!L27+MEI!L27+JUNI!L27+JULI!L27+AGUSTUS!L27+SEPTEMBER!L27+OKTOBER!L27+NOVEMBER!L27+DESEMBER!L27</f>
        <v>0</v>
      </c>
      <c r="M27" s="30">
        <f>JAN!M27+FEB!M27+MAR!M27+APRIL!M27+MEI!M27+JUNI!M27+JULI!M27+AGUSTUS!M27+SEPTEMBER!M27+OKTOBER!M27+NOVEMBER!M27+DESEMBER!M27</f>
        <v>5</v>
      </c>
      <c r="N27" s="30">
        <f>JAN!N27+FEB!N27+MAR!N27+APRIL!N27+MEI!N27+JUNI!N27+JULI!N27+AGUSTUS!N27+SEPTEMBER!N27+OKTOBER!N27+NOVEMBER!N27+DESEMBER!N27</f>
        <v>0</v>
      </c>
      <c r="O27" s="30">
        <f>JAN!O27+FEB!O27+MAR!O27+APRIL!O27+MEI!O27+JUNI!O27+JULI!O27+AGUSTUS!O27+SEPTEMBER!O27+OKTOBER!O27+NOVEMBER!O27+DESEMBER!O27</f>
        <v>2</v>
      </c>
      <c r="P27" s="30">
        <f>JAN!P27+FEB!P27+MAR!P27+APRIL!P27+MEI!P27+JUNI!P27+JULI!P27+AGUSTUS!P27+SEPTEMBER!P27+OKTOBER!P27+NOVEMBER!P27+DESEMBER!P27</f>
        <v>0</v>
      </c>
      <c r="Q27" s="30">
        <f>JAN!Q27+FEB!Q27+MAR!Q27+APRIL!Q27+MEI!Q27+JUNI!Q27+JULI!Q27+AGUSTUS!Q27+SEPTEMBER!Q27+OKTOBER!Q27+NOVEMBER!Q27+DESEMBER!Q27</f>
        <v>0</v>
      </c>
      <c r="R27" s="30">
        <f>JAN!R27+FEB!R27+MAR!R27+APRIL!R27+MEI!R27+JUNI!R27+JULI!R27+AGUSTUS!R27+SEPTEMBER!R27+OKTOBER!R27+NOVEMBER!R27+DESEMBER!R27</f>
        <v>0</v>
      </c>
      <c r="S27" s="30">
        <f>JAN!S27+FEB!S27+MAR!S27+APRIL!S27+MEI!S27+JUNI!S27+JULI!S27+AGUSTUS!S27+SEPTEMBER!S27+OKTOBER!S27+NOVEMBER!S27+DESEMBER!S27</f>
        <v>2</v>
      </c>
      <c r="T27" s="30">
        <f>JAN!T27+FEB!T27+MAR!T27+APRIL!T27+MEI!T27+JUNI!T27+JULI!T27+AGUSTUS!T27+SEPTEMBER!T27+OKTOBER!T27+NOVEMBER!T27+DESEMBER!T27</f>
        <v>0</v>
      </c>
      <c r="U27" s="30">
        <f>JAN!U27+FEB!U27+MAR!U27+APRIL!U27+MEI!U27+JUNI!U27+JULI!U27+AGUSTUS!U27+SEPTEMBER!U27+OKTOBER!U27+NOVEMBER!U27+DESEMBER!U27</f>
        <v>1</v>
      </c>
      <c r="V27" s="30">
        <f>JAN!V27+FEB!V27+MAR!V27+APRIL!V27+MEI!V27+JUNI!V27+JULI!V27+AGUSTUS!V27+SEPTEMBER!V27+OKTOBER!V27+NOVEMBER!V27+DESEMBER!V27</f>
        <v>0</v>
      </c>
      <c r="W27" s="30">
        <f>JAN!W27+FEB!W27+MAR!W27+APRIL!W27+MEI!W27+JUNI!W27+JULI!W27+AGUSTUS!W27+SEPTEMBER!W27+OKTOBER!W27+NOVEMBER!W27+DESEMBER!W27</f>
        <v>0</v>
      </c>
      <c r="X27" s="30">
        <f>JAN!X27+FEB!X27+MAR!X27+APRIL!X27+MEI!X27+JUNI!X27+JULI!X27+AGUSTUS!X27+SEPTEMBER!X27+OKTOBER!X27+NOVEMBER!X27+DESEMBER!X27</f>
        <v>0</v>
      </c>
      <c r="Y27" s="30">
        <f t="shared" si="0"/>
        <v>9</v>
      </c>
      <c r="Z27" s="30">
        <f t="shared" si="0"/>
        <v>0</v>
      </c>
      <c r="AA27" s="30">
        <f t="shared" si="0"/>
        <v>6</v>
      </c>
      <c r="AB27" s="30">
        <f t="shared" si="0"/>
        <v>0</v>
      </c>
      <c r="AC27" s="30">
        <f t="shared" si="1"/>
        <v>15</v>
      </c>
      <c r="AD27" s="30">
        <f t="shared" si="2"/>
        <v>0</v>
      </c>
      <c r="AE27" s="30"/>
      <c r="AF27" s="41"/>
      <c r="AG27" s="41"/>
      <c r="AH27" s="30"/>
    </row>
    <row r="28" spans="1:34" ht="15.5" x14ac:dyDescent="0.35">
      <c r="A28" s="101">
        <v>18</v>
      </c>
      <c r="B28" s="102" t="s">
        <v>43</v>
      </c>
      <c r="C28" s="103"/>
      <c r="D28" s="104"/>
      <c r="E28" s="30">
        <f>JAN!E28+FEB!E28+MAR!E28+APRIL!E28+MEI!E28+JUNI!E28+JULI!E28+AGUSTUS!E28+SEPTEMBER!E28+OKTOBER!E28+NOVEMBER!E28+DESEMBER!E28</f>
        <v>0</v>
      </c>
      <c r="F28" s="30">
        <f>JAN!F28+FEB!F28+MAR!F28+APRIL!F28+MEI!F28+JUNI!F28+JULI!F28+AGUSTUS!F28+SEPTEMBER!F28+OKTOBER!F28+NOVEMBER!F28+DESEMBER!F28</f>
        <v>0</v>
      </c>
      <c r="G28" s="30">
        <f>JAN!G28+FEB!G28+MAR!G28+APRIL!G28+MEI!G28+JUNI!G28+JULI!G28+AGUSTUS!G28+SEPTEMBER!G28+OKTOBER!G28+NOVEMBER!G28+DESEMBER!G28</f>
        <v>0</v>
      </c>
      <c r="H28" s="30">
        <f>JAN!H28+FEB!H28+MAR!H28+APRIL!H28+MEI!H28+JUNI!H28+JULI!H28+AGUSTUS!H28+SEPTEMBER!H28+OKTOBER!H28+NOVEMBER!H28+DESEMBER!H28</f>
        <v>0</v>
      </c>
      <c r="I28" s="30">
        <f>JAN!I28+FEB!I28+MAR!I28+APRIL!I28+MEI!I28+JUNI!I28+JULI!I28+AGUSTUS!I28+SEPTEMBER!I28+OKTOBER!I28+NOVEMBER!I28+DESEMBER!I28</f>
        <v>0</v>
      </c>
      <c r="J28" s="30">
        <f>JAN!J28+FEB!J28+MAR!J28+APRIL!J28+MEI!J28+JUNI!J28+JULI!J28+AGUSTUS!J28+SEPTEMBER!J28+OKTOBER!J28+NOVEMBER!J28+DESEMBER!J28</f>
        <v>0</v>
      </c>
      <c r="K28" s="30">
        <f>JAN!K28+FEB!K28+MAR!K28+APRIL!K28+MEI!K28+JUNI!K28+JULI!K28+AGUSTUS!K28+SEPTEMBER!K28+OKTOBER!K28+NOVEMBER!K28+DESEMBER!K28</f>
        <v>0</v>
      </c>
      <c r="L28" s="30">
        <f>JAN!L28+FEB!L28+MAR!L28+APRIL!L28+MEI!L28+JUNI!L28+JULI!L28+AGUSTUS!L28+SEPTEMBER!L28+OKTOBER!L28+NOVEMBER!L28+DESEMBER!L28</f>
        <v>0</v>
      </c>
      <c r="M28" s="30">
        <f>JAN!M28+FEB!M28+MAR!M28+APRIL!M28+MEI!M28+JUNI!M28+JULI!M28+AGUSTUS!M28+SEPTEMBER!M28+OKTOBER!M28+NOVEMBER!M28+DESEMBER!M28</f>
        <v>5</v>
      </c>
      <c r="N28" s="30">
        <f>JAN!N28+FEB!N28+MAR!N28+APRIL!N28+MEI!N28+JUNI!N28+JULI!N28+AGUSTUS!N28+SEPTEMBER!N28+OKTOBER!N28+NOVEMBER!N28+DESEMBER!N28</f>
        <v>0</v>
      </c>
      <c r="O28" s="30">
        <f>JAN!O28+FEB!O28+MAR!O28+APRIL!O28+MEI!O28+JUNI!O28+JULI!O28+AGUSTUS!O28+SEPTEMBER!O28+OKTOBER!O28+NOVEMBER!O28+DESEMBER!O28</f>
        <v>1</v>
      </c>
      <c r="P28" s="30">
        <f>JAN!P28+FEB!P28+MAR!P28+APRIL!P28+MEI!P28+JUNI!P28+JULI!P28+AGUSTUS!P28+SEPTEMBER!P28+OKTOBER!P28+NOVEMBER!P28+DESEMBER!P28</f>
        <v>0</v>
      </c>
      <c r="Q28" s="30">
        <f>JAN!Q28+FEB!Q28+MAR!Q28+APRIL!Q28+MEI!Q28+JUNI!Q28+JULI!Q28+AGUSTUS!Q28+SEPTEMBER!Q28+OKTOBER!Q28+NOVEMBER!Q28+DESEMBER!Q28</f>
        <v>5</v>
      </c>
      <c r="R28" s="30">
        <f>JAN!R28+FEB!R28+MAR!R28+APRIL!R28+MEI!R28+JUNI!R28+JULI!R28+AGUSTUS!R28+SEPTEMBER!R28+OKTOBER!R28+NOVEMBER!R28+DESEMBER!R28</f>
        <v>0</v>
      </c>
      <c r="S28" s="30">
        <f>JAN!S28+FEB!S28+MAR!S28+APRIL!S28+MEI!S28+JUNI!S28+JULI!S28+AGUSTUS!S28+SEPTEMBER!S28+OKTOBER!S28+NOVEMBER!S28+DESEMBER!S28</f>
        <v>1</v>
      </c>
      <c r="T28" s="30">
        <f>JAN!T28+FEB!T28+MAR!T28+APRIL!T28+MEI!T28+JUNI!T28+JULI!T28+AGUSTUS!T28+SEPTEMBER!T28+OKTOBER!T28+NOVEMBER!T28+DESEMBER!T28</f>
        <v>0</v>
      </c>
      <c r="U28" s="30">
        <f>JAN!U28+FEB!U28+MAR!U28+APRIL!U28+MEI!U28+JUNI!U28+JULI!U28+AGUSTUS!U28+SEPTEMBER!U28+OKTOBER!U28+NOVEMBER!U28+DESEMBER!U28</f>
        <v>0</v>
      </c>
      <c r="V28" s="30">
        <f>JAN!V28+FEB!V28+MAR!V28+APRIL!V28+MEI!V28+JUNI!V28+JULI!V28+AGUSTUS!V28+SEPTEMBER!V28+OKTOBER!V28+NOVEMBER!V28+DESEMBER!V28</f>
        <v>0</v>
      </c>
      <c r="W28" s="30">
        <f>JAN!W28+FEB!W28+MAR!W28+APRIL!W28+MEI!W28+JUNI!W28+JULI!W28+AGUSTUS!W28+SEPTEMBER!W28+OKTOBER!W28+NOVEMBER!W28+DESEMBER!W28</f>
        <v>0</v>
      </c>
      <c r="X28" s="30">
        <f>JAN!X28+FEB!X28+MAR!X28+APRIL!X28+MEI!X28+JUNI!X28+JULI!X28+AGUSTUS!X28+SEPTEMBER!X28+OKTOBER!X28+NOVEMBER!X28+DESEMBER!X28</f>
        <v>0</v>
      </c>
      <c r="Y28" s="30">
        <f t="shared" si="0"/>
        <v>10</v>
      </c>
      <c r="Z28" s="30">
        <f t="shared" si="0"/>
        <v>0</v>
      </c>
      <c r="AA28" s="30">
        <f t="shared" si="0"/>
        <v>2</v>
      </c>
      <c r="AB28" s="30">
        <f t="shared" si="0"/>
        <v>0</v>
      </c>
      <c r="AC28" s="30">
        <f t="shared" si="1"/>
        <v>12</v>
      </c>
      <c r="AD28" s="30">
        <f t="shared" si="2"/>
        <v>0</v>
      </c>
      <c r="AE28" s="30"/>
      <c r="AF28" s="41"/>
      <c r="AG28" s="41"/>
      <c r="AH28" s="30"/>
    </row>
    <row r="29" spans="1:34" ht="15.5" x14ac:dyDescent="0.35">
      <c r="A29" s="101">
        <v>19</v>
      </c>
      <c r="B29" s="104" t="s">
        <v>77</v>
      </c>
      <c r="C29" s="103"/>
      <c r="D29" s="104"/>
      <c r="E29" s="30">
        <f>JAN!E29+FEB!E29+MAR!E29+APRIL!E29+MEI!E29+JUNI!E29+JULI!E29+AGUSTUS!E29+SEPTEMBER!E29+OKTOBER!E29+NOVEMBER!E29+DESEMBER!E29</f>
        <v>0</v>
      </c>
      <c r="F29" s="30">
        <f>JAN!F29+FEB!F29+MAR!F29+APRIL!F29+MEI!F29+JUNI!F29+JULI!F29+AGUSTUS!F29+SEPTEMBER!F29+OKTOBER!F29+NOVEMBER!F29+DESEMBER!F29</f>
        <v>0</v>
      </c>
      <c r="G29" s="30">
        <f>JAN!G29+FEB!G29+MAR!G29+APRIL!G29+MEI!G29+JUNI!G29+JULI!G29+AGUSTUS!G29+SEPTEMBER!G29+OKTOBER!G29+NOVEMBER!G29+DESEMBER!G29</f>
        <v>0</v>
      </c>
      <c r="H29" s="30">
        <f>JAN!H29+FEB!H29+MAR!H29+APRIL!H29+MEI!H29+JUNI!H29+JULI!H29+AGUSTUS!H29+SEPTEMBER!H29+OKTOBER!H29+NOVEMBER!H29+DESEMBER!H29</f>
        <v>0</v>
      </c>
      <c r="I29" s="30">
        <f>JAN!I29+FEB!I29+MAR!I29+APRIL!I29+MEI!I29+JUNI!I29+JULI!I29+AGUSTUS!I29+SEPTEMBER!I29+OKTOBER!I29+NOVEMBER!I29+DESEMBER!I29</f>
        <v>1</v>
      </c>
      <c r="J29" s="30">
        <f>JAN!J29+FEB!J29+MAR!J29+APRIL!J29+MEI!J29+JUNI!J29+JULI!J29+AGUSTUS!J29+SEPTEMBER!J29+OKTOBER!J29+NOVEMBER!J29+DESEMBER!J29</f>
        <v>0</v>
      </c>
      <c r="K29" s="30">
        <f>JAN!K29+FEB!K29+MAR!K29+APRIL!K29+MEI!K29+JUNI!K29+JULI!K29+AGUSTUS!K29+SEPTEMBER!K29+OKTOBER!K29+NOVEMBER!K29+DESEMBER!K29</f>
        <v>0</v>
      </c>
      <c r="L29" s="30">
        <f>JAN!L29+FEB!L29+MAR!L29+APRIL!L29+MEI!L29+JUNI!L29+JULI!L29+AGUSTUS!L29+SEPTEMBER!L29+OKTOBER!L29+NOVEMBER!L29+DESEMBER!L29</f>
        <v>0</v>
      </c>
      <c r="M29" s="30">
        <f>JAN!M29+FEB!M29+MAR!M29+APRIL!M29+MEI!M29+JUNI!M29+JULI!M29+AGUSTUS!M29+SEPTEMBER!M29+OKTOBER!M29+NOVEMBER!M29+DESEMBER!M29</f>
        <v>6</v>
      </c>
      <c r="N29" s="30">
        <f>JAN!N29+FEB!N29+MAR!N29+APRIL!N29+MEI!N29+JUNI!N29+JULI!N29+AGUSTUS!N29+SEPTEMBER!N29+OKTOBER!N29+NOVEMBER!N29+DESEMBER!N29</f>
        <v>0</v>
      </c>
      <c r="O29" s="30">
        <f>JAN!O29+FEB!O29+MAR!O29+APRIL!O29+MEI!O29+JUNI!O29+JULI!O29+AGUSTUS!O29+SEPTEMBER!O29+OKTOBER!O29+NOVEMBER!O29+DESEMBER!O29</f>
        <v>8</v>
      </c>
      <c r="P29" s="30">
        <f>JAN!P29+FEB!P29+MAR!P29+APRIL!P29+MEI!P29+JUNI!P29+JULI!P29+AGUSTUS!P29+SEPTEMBER!P29+OKTOBER!P29+NOVEMBER!P29+DESEMBER!P29</f>
        <v>0</v>
      </c>
      <c r="Q29" s="30">
        <f>JAN!Q29+FEB!Q29+MAR!Q29+APRIL!Q29+MEI!Q29+JUNI!Q29+JULI!Q29+AGUSTUS!Q29+SEPTEMBER!Q29+OKTOBER!Q29+NOVEMBER!Q29+DESEMBER!Q29</f>
        <v>13</v>
      </c>
      <c r="R29" s="30">
        <f>JAN!R29+FEB!R29+MAR!R29+APRIL!R29+MEI!R29+JUNI!R29+JULI!R29+AGUSTUS!R29+SEPTEMBER!R29+OKTOBER!R29+NOVEMBER!R29+DESEMBER!R29</f>
        <v>1</v>
      </c>
      <c r="S29" s="30">
        <f>JAN!S29+FEB!S29+MAR!S29+APRIL!S29+MEI!S29+JUNI!S29+JULI!S29+AGUSTUS!S29+SEPTEMBER!S29+OKTOBER!S29+NOVEMBER!S29+DESEMBER!S29</f>
        <v>9</v>
      </c>
      <c r="T29" s="30">
        <f>JAN!T29+FEB!T29+MAR!T29+APRIL!T29+MEI!T29+JUNI!T29+JULI!T29+AGUSTUS!T29+SEPTEMBER!T29+OKTOBER!T29+NOVEMBER!T29+DESEMBER!T29</f>
        <v>0</v>
      </c>
      <c r="U29" s="30">
        <f>JAN!U29+FEB!U29+MAR!U29+APRIL!U29+MEI!U29+JUNI!U29+JULI!U29+AGUSTUS!U29+SEPTEMBER!U29+OKTOBER!U29+NOVEMBER!U29+DESEMBER!U29</f>
        <v>2</v>
      </c>
      <c r="V29" s="30">
        <f>JAN!V29+FEB!V29+MAR!V29+APRIL!V29+MEI!V29+JUNI!V29+JULI!V29+AGUSTUS!V29+SEPTEMBER!V29+OKTOBER!V29+NOVEMBER!V29+DESEMBER!V29</f>
        <v>0</v>
      </c>
      <c r="W29" s="30">
        <f>JAN!W29+FEB!W29+MAR!W29+APRIL!W29+MEI!W29+JUNI!W29+JULI!W29+AGUSTUS!W29+SEPTEMBER!W29+OKTOBER!W29+NOVEMBER!W29+DESEMBER!W29</f>
        <v>2</v>
      </c>
      <c r="X29" s="30">
        <f>JAN!X29+FEB!X29+MAR!X29+APRIL!X29+MEI!X29+JUNI!X29+JULI!X29+AGUSTUS!X29+SEPTEMBER!X29+OKTOBER!X29+NOVEMBER!X29+DESEMBER!X29</f>
        <v>0</v>
      </c>
      <c r="Y29" s="30">
        <f t="shared" si="0"/>
        <v>22</v>
      </c>
      <c r="Z29" s="30">
        <f t="shared" si="0"/>
        <v>1</v>
      </c>
      <c r="AA29" s="30">
        <f t="shared" si="0"/>
        <v>19</v>
      </c>
      <c r="AB29" s="30">
        <f t="shared" si="0"/>
        <v>0</v>
      </c>
      <c r="AC29" s="30">
        <f t="shared" si="1"/>
        <v>41</v>
      </c>
      <c r="AD29" s="30">
        <f t="shared" si="2"/>
        <v>1</v>
      </c>
      <c r="AE29" s="30"/>
      <c r="AF29" s="41"/>
      <c r="AG29" s="41"/>
      <c r="AH29" s="30"/>
    </row>
    <row r="30" spans="1:34" ht="15.5" x14ac:dyDescent="0.35">
      <c r="A30" s="101">
        <v>20</v>
      </c>
      <c r="B30" s="104" t="s">
        <v>44</v>
      </c>
      <c r="C30" s="103"/>
      <c r="D30" s="104"/>
      <c r="E30" s="30">
        <f>JAN!E30+FEB!E30+MAR!E30+APRIL!E30+MEI!E30+JUNI!E30+JULI!E30+AGUSTUS!E30+SEPTEMBER!E30+OKTOBER!E30+NOVEMBER!E30+DESEMBER!E30</f>
        <v>0</v>
      </c>
      <c r="F30" s="30">
        <f>JAN!F30+FEB!F30+MAR!F30+APRIL!F30+MEI!F30+JUNI!F30+JULI!F30+AGUSTUS!F30+SEPTEMBER!F30+OKTOBER!F30+NOVEMBER!F30+DESEMBER!F30</f>
        <v>0</v>
      </c>
      <c r="G30" s="30">
        <f>JAN!G30+FEB!G30+MAR!G30+APRIL!G30+MEI!G30+JUNI!G30+JULI!G30+AGUSTUS!G30+SEPTEMBER!G30+OKTOBER!G30+NOVEMBER!G30+DESEMBER!G30</f>
        <v>0</v>
      </c>
      <c r="H30" s="30">
        <f>JAN!H30+FEB!H30+MAR!H30+APRIL!H30+MEI!H30+JUNI!H30+JULI!H30+AGUSTUS!H30+SEPTEMBER!H30+OKTOBER!H30+NOVEMBER!H30+DESEMBER!H30</f>
        <v>0</v>
      </c>
      <c r="I30" s="30">
        <f>JAN!I30+FEB!I30+MAR!I30+APRIL!I30+MEI!I30+JUNI!I30+JULI!I30+AGUSTUS!I30+SEPTEMBER!I30+OKTOBER!I30+NOVEMBER!I30+DESEMBER!I30</f>
        <v>2</v>
      </c>
      <c r="J30" s="30">
        <f>JAN!J30+FEB!J30+MAR!J30+APRIL!J30+MEI!J30+JUNI!J30+JULI!J30+AGUSTUS!J30+SEPTEMBER!J30+OKTOBER!J30+NOVEMBER!J30+DESEMBER!J30</f>
        <v>0</v>
      </c>
      <c r="K30" s="30">
        <f>JAN!K30+FEB!K30+MAR!K30+APRIL!K30+MEI!K30+JUNI!K30+JULI!K30+AGUSTUS!K30+SEPTEMBER!K30+OKTOBER!K30+NOVEMBER!K30+DESEMBER!K30</f>
        <v>0</v>
      </c>
      <c r="L30" s="30">
        <f>JAN!L30+FEB!L30+MAR!L30+APRIL!L30+MEI!L30+JUNI!L30+JULI!L30+AGUSTUS!L30+SEPTEMBER!L30+OKTOBER!L30+NOVEMBER!L30+DESEMBER!L30</f>
        <v>0</v>
      </c>
      <c r="M30" s="30">
        <f>JAN!M30+FEB!M30+MAR!M30+APRIL!M30+MEI!M30+JUNI!M30+JULI!M30+AGUSTUS!M30+SEPTEMBER!M30+OKTOBER!M30+NOVEMBER!M30+DESEMBER!M30</f>
        <v>1</v>
      </c>
      <c r="N30" s="30">
        <f>JAN!N30+FEB!N30+MAR!N30+APRIL!N30+MEI!N30+JUNI!N30+JULI!N30+AGUSTUS!N30+SEPTEMBER!N30+OKTOBER!N30+NOVEMBER!N30+DESEMBER!N30</f>
        <v>0</v>
      </c>
      <c r="O30" s="30">
        <f>JAN!O30+FEB!O30+MAR!O30+APRIL!O30+MEI!O30+JUNI!O30+JULI!O30+AGUSTUS!O30+SEPTEMBER!O30+OKTOBER!O30+NOVEMBER!O30+DESEMBER!O30</f>
        <v>2</v>
      </c>
      <c r="P30" s="30">
        <f>JAN!P30+FEB!P30+MAR!P30+APRIL!P30+MEI!P30+JUNI!P30+JULI!P30+AGUSTUS!P30+SEPTEMBER!P30+OKTOBER!P30+NOVEMBER!P30+DESEMBER!P30</f>
        <v>0</v>
      </c>
      <c r="Q30" s="30">
        <f>JAN!Q30+FEB!Q30+MAR!Q30+APRIL!Q30+MEI!Q30+JUNI!Q30+JULI!Q30+AGUSTUS!Q30+SEPTEMBER!Q30+OKTOBER!Q30+NOVEMBER!Q30+DESEMBER!Q30</f>
        <v>1</v>
      </c>
      <c r="R30" s="30">
        <f>JAN!R30+FEB!R30+MAR!R30+APRIL!R30+MEI!R30+JUNI!R30+JULI!R30+AGUSTUS!R30+SEPTEMBER!R30+OKTOBER!R30+NOVEMBER!R30+DESEMBER!R30</f>
        <v>0</v>
      </c>
      <c r="S30" s="30">
        <f>JAN!S30+FEB!S30+MAR!S30+APRIL!S30+MEI!S30+JUNI!S30+JULI!S30+AGUSTUS!S30+SEPTEMBER!S30+OKTOBER!S30+NOVEMBER!S30+DESEMBER!S30</f>
        <v>0</v>
      </c>
      <c r="T30" s="30">
        <f>JAN!T30+FEB!T30+MAR!T30+APRIL!T30+MEI!T30+JUNI!T30+JULI!T30+AGUSTUS!T30+SEPTEMBER!T30+OKTOBER!T30+NOVEMBER!T30+DESEMBER!T30</f>
        <v>0</v>
      </c>
      <c r="U30" s="30">
        <f>JAN!U30+FEB!U30+MAR!U30+APRIL!U30+MEI!U30+JUNI!U30+JULI!U30+AGUSTUS!U30+SEPTEMBER!U30+OKTOBER!U30+NOVEMBER!U30+DESEMBER!U30</f>
        <v>0</v>
      </c>
      <c r="V30" s="30">
        <f>JAN!V30+FEB!V30+MAR!V30+APRIL!V30+MEI!V30+JUNI!V30+JULI!V30+AGUSTUS!V30+SEPTEMBER!V30+OKTOBER!V30+NOVEMBER!V30+DESEMBER!V30</f>
        <v>0</v>
      </c>
      <c r="W30" s="30">
        <f>JAN!W30+FEB!W30+MAR!W30+APRIL!W30+MEI!W30+JUNI!W30+JULI!W30+AGUSTUS!W30+SEPTEMBER!W30+OKTOBER!W30+NOVEMBER!W30+DESEMBER!W30</f>
        <v>0</v>
      </c>
      <c r="X30" s="30">
        <f>JAN!X30+FEB!X30+MAR!X30+APRIL!X30+MEI!X30+JUNI!X30+JULI!X30+AGUSTUS!X30+SEPTEMBER!X30+OKTOBER!X30+NOVEMBER!X30+DESEMBER!X30</f>
        <v>0</v>
      </c>
      <c r="Y30" s="30">
        <f t="shared" si="0"/>
        <v>4</v>
      </c>
      <c r="Z30" s="30">
        <f t="shared" si="0"/>
        <v>0</v>
      </c>
      <c r="AA30" s="30">
        <f t="shared" si="0"/>
        <v>2</v>
      </c>
      <c r="AB30" s="30">
        <f t="shared" si="0"/>
        <v>0</v>
      </c>
      <c r="AC30" s="30">
        <f t="shared" si="1"/>
        <v>6</v>
      </c>
      <c r="AD30" s="30">
        <f t="shared" si="2"/>
        <v>0</v>
      </c>
      <c r="AE30" s="30"/>
      <c r="AF30" s="41"/>
      <c r="AG30" s="41"/>
      <c r="AH30" s="30"/>
    </row>
    <row r="31" spans="1:34" ht="15.5" x14ac:dyDescent="0.35">
      <c r="A31" s="101">
        <v>21</v>
      </c>
      <c r="B31" s="104" t="s">
        <v>45</v>
      </c>
      <c r="C31" s="103"/>
      <c r="D31" s="104"/>
      <c r="E31" s="30">
        <f>JAN!E31+FEB!E31+MAR!E31+APRIL!E31+MEI!E31+JUNI!E31+JULI!E31+AGUSTUS!E31+SEPTEMBER!E31+OKTOBER!E31+NOVEMBER!E31+DESEMBER!E31</f>
        <v>0</v>
      </c>
      <c r="F31" s="30">
        <f>JAN!F31+FEB!F31+MAR!F31+APRIL!F31+MEI!F31+JUNI!F31+JULI!F31+AGUSTUS!F31+SEPTEMBER!F31+OKTOBER!F31+NOVEMBER!F31+DESEMBER!F31</f>
        <v>0</v>
      </c>
      <c r="G31" s="30">
        <f>JAN!G31+FEB!G31+MAR!G31+APRIL!G31+MEI!G31+JUNI!G31+JULI!G31+AGUSTUS!G31+SEPTEMBER!G31+OKTOBER!G31+NOVEMBER!G31+DESEMBER!G31</f>
        <v>0</v>
      </c>
      <c r="H31" s="30">
        <f>JAN!H31+FEB!H31+MAR!H31+APRIL!H31+MEI!H31+JUNI!H31+JULI!H31+AGUSTUS!H31+SEPTEMBER!H31+OKTOBER!H31+NOVEMBER!H31+DESEMBER!H31</f>
        <v>0</v>
      </c>
      <c r="I31" s="30">
        <f>JAN!I31+FEB!I31+MAR!I31+APRIL!I31+MEI!I31+JUNI!I31+JULI!I31+AGUSTUS!I31+SEPTEMBER!I31+OKTOBER!I31+NOVEMBER!I31+DESEMBER!I31</f>
        <v>2</v>
      </c>
      <c r="J31" s="30">
        <f>JAN!J31+FEB!J31+MAR!J31+APRIL!J31+MEI!J31+JUNI!J31+JULI!J31+AGUSTUS!J31+SEPTEMBER!J31+OKTOBER!J31+NOVEMBER!J31+DESEMBER!J31</f>
        <v>0</v>
      </c>
      <c r="K31" s="30">
        <f>JAN!K31+FEB!K31+MAR!K31+APRIL!K31+MEI!K31+JUNI!K31+JULI!K31+AGUSTUS!K31+SEPTEMBER!K31+OKTOBER!K31+NOVEMBER!K31+DESEMBER!K31</f>
        <v>0</v>
      </c>
      <c r="L31" s="30">
        <f>JAN!L31+FEB!L31+MAR!L31+APRIL!L31+MEI!L31+JUNI!L31+JULI!L31+AGUSTUS!L31+SEPTEMBER!L31+OKTOBER!L31+NOVEMBER!L31+DESEMBER!L31</f>
        <v>0</v>
      </c>
      <c r="M31" s="30">
        <f>JAN!M31+FEB!M31+MAR!M31+APRIL!M31+MEI!M31+JUNI!M31+JULI!M31+AGUSTUS!M31+SEPTEMBER!M31+OKTOBER!M31+NOVEMBER!M31+DESEMBER!M31</f>
        <v>1</v>
      </c>
      <c r="N31" s="30">
        <f>JAN!N31+FEB!N31+MAR!N31+APRIL!N31+MEI!N31+JUNI!N31+JULI!N31+AGUSTUS!N31+SEPTEMBER!N31+OKTOBER!N31+NOVEMBER!N31+DESEMBER!N31</f>
        <v>0</v>
      </c>
      <c r="O31" s="30">
        <f>JAN!O31+FEB!O31+MAR!O31+APRIL!O31+MEI!O31+JUNI!O31+JULI!O31+AGUSTUS!O31+SEPTEMBER!O31+OKTOBER!O31+NOVEMBER!O31+DESEMBER!O31</f>
        <v>0</v>
      </c>
      <c r="P31" s="30">
        <f>JAN!P31+FEB!P31+MAR!P31+APRIL!P31+MEI!P31+JUNI!P31+JULI!P31+AGUSTUS!P31+SEPTEMBER!P31+OKTOBER!P31+NOVEMBER!P31+DESEMBER!P31</f>
        <v>0</v>
      </c>
      <c r="Q31" s="30">
        <f>JAN!Q31+FEB!Q31+MAR!Q31+APRIL!Q31+MEI!Q31+JUNI!Q31+JULI!Q31+AGUSTUS!Q31+SEPTEMBER!Q31+OKTOBER!Q31+NOVEMBER!Q31+DESEMBER!Q31</f>
        <v>0</v>
      </c>
      <c r="R31" s="30">
        <f>JAN!R31+FEB!R31+MAR!R31+APRIL!R31+MEI!R31+JUNI!R31+JULI!R31+AGUSTUS!R31+SEPTEMBER!R31+OKTOBER!R31+NOVEMBER!R31+DESEMBER!R31</f>
        <v>0</v>
      </c>
      <c r="S31" s="30">
        <f>JAN!S31+FEB!S31+MAR!S31+APRIL!S31+MEI!S31+JUNI!S31+JULI!S31+AGUSTUS!S31+SEPTEMBER!S31+OKTOBER!S31+NOVEMBER!S31+DESEMBER!S31</f>
        <v>0</v>
      </c>
      <c r="T31" s="30">
        <f>JAN!T31+FEB!T31+MAR!T31+APRIL!T31+MEI!T31+JUNI!T31+JULI!T31+AGUSTUS!T31+SEPTEMBER!T31+OKTOBER!T31+NOVEMBER!T31+DESEMBER!T31</f>
        <v>0</v>
      </c>
      <c r="U31" s="30">
        <f>JAN!U31+FEB!U31+MAR!U31+APRIL!U31+MEI!U31+JUNI!U31+JULI!U31+AGUSTUS!U31+SEPTEMBER!U31+OKTOBER!U31+NOVEMBER!U31+DESEMBER!U31</f>
        <v>0</v>
      </c>
      <c r="V31" s="30">
        <f>JAN!V31+FEB!V31+MAR!V31+APRIL!V31+MEI!V31+JUNI!V31+JULI!V31+AGUSTUS!V31+SEPTEMBER!V31+OKTOBER!V31+NOVEMBER!V31+DESEMBER!V31</f>
        <v>0</v>
      </c>
      <c r="W31" s="30">
        <f>JAN!W31+FEB!W31+MAR!W31+APRIL!W31+MEI!W31+JUNI!W31+JULI!W31+AGUSTUS!W31+SEPTEMBER!W31+OKTOBER!W31+NOVEMBER!W31+DESEMBER!W31</f>
        <v>0</v>
      </c>
      <c r="X31" s="30">
        <f>JAN!X31+FEB!X31+MAR!X31+APRIL!X31+MEI!X31+JUNI!X31+JULI!X31+AGUSTUS!X31+SEPTEMBER!X31+OKTOBER!X31+NOVEMBER!X31+DESEMBER!X31</f>
        <v>0</v>
      </c>
      <c r="Y31" s="30">
        <f t="shared" si="0"/>
        <v>3</v>
      </c>
      <c r="Z31" s="30">
        <f t="shared" si="0"/>
        <v>0</v>
      </c>
      <c r="AA31" s="30">
        <f t="shared" si="0"/>
        <v>0</v>
      </c>
      <c r="AB31" s="30">
        <f t="shared" si="0"/>
        <v>0</v>
      </c>
      <c r="AC31" s="30">
        <f t="shared" si="1"/>
        <v>3</v>
      </c>
      <c r="AD31" s="30">
        <f t="shared" si="2"/>
        <v>0</v>
      </c>
      <c r="AE31" s="30"/>
      <c r="AF31" s="41"/>
      <c r="AG31" s="41"/>
      <c r="AH31" s="30"/>
    </row>
    <row r="32" spans="1:34" ht="15.5" x14ac:dyDescent="0.35">
      <c r="A32" s="101">
        <v>22</v>
      </c>
      <c r="B32" s="104" t="s">
        <v>46</v>
      </c>
      <c r="C32" s="103"/>
      <c r="D32" s="104"/>
      <c r="E32" s="30">
        <f>JAN!E32+FEB!E32+MAR!E32+APRIL!E32+MEI!E32+JUNI!E32+JULI!E32+AGUSTUS!E32+SEPTEMBER!E32+OKTOBER!E32+NOVEMBER!E32+DESEMBER!E32</f>
        <v>0</v>
      </c>
      <c r="F32" s="30">
        <f>JAN!F32+FEB!F32+MAR!F32+APRIL!F32+MEI!F32+JUNI!F32+JULI!F32+AGUSTUS!F32+SEPTEMBER!F32+OKTOBER!F32+NOVEMBER!F32+DESEMBER!F32</f>
        <v>0</v>
      </c>
      <c r="G32" s="30">
        <f>JAN!G32+FEB!G32+MAR!G32+APRIL!G32+MEI!G32+JUNI!G32+JULI!G32+AGUSTUS!G32+SEPTEMBER!G32+OKTOBER!G32+NOVEMBER!G32+DESEMBER!G32</f>
        <v>0</v>
      </c>
      <c r="H32" s="30">
        <f>JAN!H32+FEB!H32+MAR!H32+APRIL!H32+MEI!H32+JUNI!H32+JULI!H32+AGUSTUS!H32+SEPTEMBER!H32+OKTOBER!H32+NOVEMBER!H32+DESEMBER!H32</f>
        <v>0</v>
      </c>
      <c r="I32" s="30">
        <f>JAN!I32+FEB!I32+MAR!I32+APRIL!I32+MEI!I32+JUNI!I32+JULI!I32+AGUSTUS!I32+SEPTEMBER!I32+OKTOBER!I32+NOVEMBER!I32+DESEMBER!I32</f>
        <v>0</v>
      </c>
      <c r="J32" s="30">
        <f>JAN!J32+FEB!J32+MAR!J32+APRIL!J32+MEI!J32+JUNI!J32+JULI!J32+AGUSTUS!J32+SEPTEMBER!J32+OKTOBER!J32+NOVEMBER!J32+DESEMBER!J32</f>
        <v>0</v>
      </c>
      <c r="K32" s="30">
        <f>JAN!K32+FEB!K32+MAR!K32+APRIL!K32+MEI!K32+JUNI!K32+JULI!K32+AGUSTUS!K32+SEPTEMBER!K32+OKTOBER!K32+NOVEMBER!K32+DESEMBER!K32</f>
        <v>0</v>
      </c>
      <c r="L32" s="30">
        <f>JAN!L32+FEB!L32+MAR!L32+APRIL!L32+MEI!L32+JUNI!L32+JULI!L32+AGUSTUS!L32+SEPTEMBER!L32+OKTOBER!L32+NOVEMBER!L32+DESEMBER!L32</f>
        <v>0</v>
      </c>
      <c r="M32" s="30">
        <f>JAN!M32+FEB!M32+MAR!M32+APRIL!M32+MEI!M32+JUNI!M32+JULI!M32+AGUSTUS!M32+SEPTEMBER!M32+OKTOBER!M32+NOVEMBER!M32+DESEMBER!M32</f>
        <v>1</v>
      </c>
      <c r="N32" s="30">
        <f>JAN!N32+FEB!N32+MAR!N32+APRIL!N32+MEI!N32+JUNI!N32+JULI!N32+AGUSTUS!N32+SEPTEMBER!N32+OKTOBER!N32+NOVEMBER!N32+DESEMBER!N32</f>
        <v>0</v>
      </c>
      <c r="O32" s="30">
        <f>JAN!O32+FEB!O32+MAR!O32+APRIL!O32+MEI!O32+JUNI!O32+JULI!O32+AGUSTUS!O32+SEPTEMBER!O32+OKTOBER!O32+NOVEMBER!O32+DESEMBER!O32</f>
        <v>0</v>
      </c>
      <c r="P32" s="30">
        <f>JAN!P32+FEB!P32+MAR!P32+APRIL!P32+MEI!P32+JUNI!P32+JULI!P32+AGUSTUS!P32+SEPTEMBER!P32+OKTOBER!P32+NOVEMBER!P32+DESEMBER!P32</f>
        <v>0</v>
      </c>
      <c r="Q32" s="30">
        <f>JAN!Q32+FEB!Q32+MAR!Q32+APRIL!Q32+MEI!Q32+JUNI!Q32+JULI!Q32+AGUSTUS!Q32+SEPTEMBER!Q32+OKTOBER!Q32+NOVEMBER!Q32+DESEMBER!Q32</f>
        <v>4</v>
      </c>
      <c r="R32" s="30">
        <f>JAN!R32+FEB!R32+MAR!R32+APRIL!R32+MEI!R32+JUNI!R32+JULI!R32+AGUSTUS!R32+SEPTEMBER!R32+OKTOBER!R32+NOVEMBER!R32+DESEMBER!R32</f>
        <v>0</v>
      </c>
      <c r="S32" s="30">
        <f>JAN!S32+FEB!S32+MAR!S32+APRIL!S32+MEI!S32+JUNI!S32+JULI!S32+AGUSTUS!S32+SEPTEMBER!S32+OKTOBER!S32+NOVEMBER!S32+DESEMBER!S32</f>
        <v>1</v>
      </c>
      <c r="T32" s="30">
        <f>JAN!T32+FEB!T32+MAR!T32+APRIL!T32+MEI!T32+JUNI!T32+JULI!T32+AGUSTUS!T32+SEPTEMBER!T32+OKTOBER!T32+NOVEMBER!T32+DESEMBER!T32</f>
        <v>0</v>
      </c>
      <c r="U32" s="30">
        <f>JAN!U32+FEB!U32+MAR!U32+APRIL!U32+MEI!U32+JUNI!U32+JULI!U32+AGUSTUS!U32+SEPTEMBER!U32+OKTOBER!U32+NOVEMBER!U32+DESEMBER!U32</f>
        <v>5</v>
      </c>
      <c r="V32" s="30">
        <f>JAN!V32+FEB!V32+MAR!V32+APRIL!V32+MEI!V32+JUNI!V32+JULI!V32+AGUSTUS!V32+SEPTEMBER!V32+OKTOBER!V32+NOVEMBER!V32+DESEMBER!V32</f>
        <v>0</v>
      </c>
      <c r="W32" s="30">
        <f>JAN!W32+FEB!W32+MAR!W32+APRIL!W32+MEI!W32+JUNI!W32+JULI!W32+AGUSTUS!W32+SEPTEMBER!W32+OKTOBER!W32+NOVEMBER!W32+DESEMBER!W32</f>
        <v>3</v>
      </c>
      <c r="X32" s="30">
        <f>JAN!X32+FEB!X32+MAR!X32+APRIL!X32+MEI!X32+JUNI!X32+JULI!X32+AGUSTUS!X32+SEPTEMBER!X32+OKTOBER!X32+NOVEMBER!X32+DESEMBER!X32</f>
        <v>0</v>
      </c>
      <c r="Y32" s="30">
        <f t="shared" si="0"/>
        <v>10</v>
      </c>
      <c r="Z32" s="30">
        <f t="shared" si="0"/>
        <v>0</v>
      </c>
      <c r="AA32" s="30">
        <f t="shared" si="0"/>
        <v>4</v>
      </c>
      <c r="AB32" s="30">
        <f t="shared" si="0"/>
        <v>0</v>
      </c>
      <c r="AC32" s="30">
        <f t="shared" si="1"/>
        <v>14</v>
      </c>
      <c r="AD32" s="30">
        <f t="shared" si="2"/>
        <v>0</v>
      </c>
      <c r="AE32" s="30"/>
      <c r="AF32" s="41"/>
      <c r="AG32" s="41"/>
      <c r="AH32" s="30"/>
    </row>
    <row r="33" spans="1:34" ht="15.5" x14ac:dyDescent="0.35">
      <c r="A33" s="101">
        <v>23</v>
      </c>
      <c r="B33" s="104" t="s">
        <v>47</v>
      </c>
      <c r="C33" s="103"/>
      <c r="D33" s="104"/>
      <c r="E33" s="30">
        <f>JAN!E33+FEB!E33+MAR!E33+APRIL!E33+MEI!E33+JUNI!E33+JULI!E33+AGUSTUS!E33+SEPTEMBER!E33+OKTOBER!E33+NOVEMBER!E33+DESEMBER!E33</f>
        <v>0</v>
      </c>
      <c r="F33" s="30">
        <f>JAN!F33+FEB!F33+MAR!F33+APRIL!F33+MEI!F33+JUNI!F33+JULI!F33+AGUSTUS!F33+SEPTEMBER!F33+OKTOBER!F33+NOVEMBER!F33+DESEMBER!F33</f>
        <v>0</v>
      </c>
      <c r="G33" s="30">
        <f>JAN!G33+FEB!G33+MAR!G33+APRIL!G33+MEI!G33+JUNI!G33+JULI!G33+AGUSTUS!G33+SEPTEMBER!G33+OKTOBER!G33+NOVEMBER!G33+DESEMBER!G33</f>
        <v>0</v>
      </c>
      <c r="H33" s="30">
        <f>JAN!H33+FEB!H33+MAR!H33+APRIL!H33+MEI!H33+JUNI!H33+JULI!H33+AGUSTUS!H33+SEPTEMBER!H33+OKTOBER!H33+NOVEMBER!H33+DESEMBER!H33</f>
        <v>0</v>
      </c>
      <c r="I33" s="30">
        <f>JAN!I33+FEB!I33+MAR!I33+APRIL!I33+MEI!I33+JUNI!I33+JULI!I33+AGUSTUS!I33+SEPTEMBER!I33+OKTOBER!I33+NOVEMBER!I33+DESEMBER!I33</f>
        <v>0</v>
      </c>
      <c r="J33" s="30">
        <f>JAN!J33+FEB!J33+MAR!J33+APRIL!J33+MEI!J33+JUNI!J33+JULI!J33+AGUSTUS!J33+SEPTEMBER!J33+OKTOBER!J33+NOVEMBER!J33+DESEMBER!J33</f>
        <v>0</v>
      </c>
      <c r="K33" s="30">
        <f>JAN!K33+FEB!K33+MAR!K33+APRIL!K33+MEI!K33+JUNI!K33+JULI!K33+AGUSTUS!K33+SEPTEMBER!K33+OKTOBER!K33+NOVEMBER!K33+DESEMBER!K33</f>
        <v>0</v>
      </c>
      <c r="L33" s="30">
        <f>JAN!L33+FEB!L33+MAR!L33+APRIL!L33+MEI!L33+JUNI!L33+JULI!L33+AGUSTUS!L33+SEPTEMBER!L33+OKTOBER!L33+NOVEMBER!L33+DESEMBER!L33</f>
        <v>0</v>
      </c>
      <c r="M33" s="30">
        <f>JAN!M33+FEB!M33+MAR!M33+APRIL!M33+MEI!M33+JUNI!M33+JULI!M33+AGUSTUS!M33+SEPTEMBER!M33+OKTOBER!M33+NOVEMBER!M33+DESEMBER!M33</f>
        <v>0</v>
      </c>
      <c r="N33" s="30">
        <f>JAN!N33+FEB!N33+MAR!N33+APRIL!N33+MEI!N33+JUNI!N33+JULI!N33+AGUSTUS!N33+SEPTEMBER!N33+OKTOBER!N33+NOVEMBER!N33+DESEMBER!N33</f>
        <v>0</v>
      </c>
      <c r="O33" s="30">
        <f>JAN!O33+FEB!O33+MAR!O33+APRIL!O33+MEI!O33+JUNI!O33+JULI!O33+AGUSTUS!O33+SEPTEMBER!O33+OKTOBER!O33+NOVEMBER!O33+DESEMBER!O33</f>
        <v>0</v>
      </c>
      <c r="P33" s="30">
        <f>JAN!P33+FEB!P33+MAR!P33+APRIL!P33+MEI!P33+JUNI!P33+JULI!P33+AGUSTUS!P33+SEPTEMBER!P33+OKTOBER!P33+NOVEMBER!P33+DESEMBER!P33</f>
        <v>0</v>
      </c>
      <c r="Q33" s="30">
        <f>JAN!Q33+FEB!Q33+MAR!Q33+APRIL!Q33+MEI!Q33+JUNI!Q33+JULI!Q33+AGUSTUS!Q33+SEPTEMBER!Q33+OKTOBER!Q33+NOVEMBER!Q33+DESEMBER!Q33</f>
        <v>0</v>
      </c>
      <c r="R33" s="30">
        <f>JAN!R33+FEB!R33+MAR!R33+APRIL!R33+MEI!R33+JUNI!R33+JULI!R33+AGUSTUS!R33+SEPTEMBER!R33+OKTOBER!R33+NOVEMBER!R33+DESEMBER!R33</f>
        <v>0</v>
      </c>
      <c r="S33" s="30">
        <f>JAN!S33+FEB!S33+MAR!S33+APRIL!S33+MEI!S33+JUNI!S33+JULI!S33+AGUSTUS!S33+SEPTEMBER!S33+OKTOBER!S33+NOVEMBER!S33+DESEMBER!S33</f>
        <v>0</v>
      </c>
      <c r="T33" s="30">
        <f>JAN!T33+FEB!T33+MAR!T33+APRIL!T33+MEI!T33+JUNI!T33+JULI!T33+AGUSTUS!T33+SEPTEMBER!T33+OKTOBER!T33+NOVEMBER!T33+DESEMBER!T33</f>
        <v>0</v>
      </c>
      <c r="U33" s="30">
        <f>JAN!U33+FEB!U33+MAR!U33+APRIL!U33+MEI!U33+JUNI!U33+JULI!U33+AGUSTUS!U33+SEPTEMBER!U33+OKTOBER!U33+NOVEMBER!U33+DESEMBER!U33</f>
        <v>0</v>
      </c>
      <c r="V33" s="30">
        <f>JAN!V33+FEB!V33+MAR!V33+APRIL!V33+MEI!V33+JUNI!V33+JULI!V33+AGUSTUS!V33+SEPTEMBER!V33+OKTOBER!V33+NOVEMBER!V33+DESEMBER!V33</f>
        <v>0</v>
      </c>
      <c r="W33" s="30">
        <f>JAN!W33+FEB!W33+MAR!W33+APRIL!W33+MEI!W33+JUNI!W33+JULI!W33+AGUSTUS!W33+SEPTEMBER!W33+OKTOBER!W33+NOVEMBER!W33+DESEMBER!W33</f>
        <v>0</v>
      </c>
      <c r="X33" s="30">
        <f>JAN!X33+FEB!X33+MAR!X33+APRIL!X33+MEI!X33+JUNI!X33+JULI!X33+AGUSTUS!X33+SEPTEMBER!X33+OKTOBER!X33+NOVEMBER!X33+DESEMBER!X33</f>
        <v>0</v>
      </c>
      <c r="Y33" s="30">
        <f t="shared" si="0"/>
        <v>0</v>
      </c>
      <c r="Z33" s="30">
        <f t="shared" si="0"/>
        <v>0</v>
      </c>
      <c r="AA33" s="30">
        <f t="shared" si="0"/>
        <v>0</v>
      </c>
      <c r="AB33" s="30">
        <f t="shared" si="0"/>
        <v>0</v>
      </c>
      <c r="AC33" s="30">
        <f t="shared" si="1"/>
        <v>0</v>
      </c>
      <c r="AD33" s="30">
        <f t="shared" si="2"/>
        <v>0</v>
      </c>
      <c r="AE33" s="30"/>
      <c r="AF33" s="41"/>
      <c r="AG33" s="41"/>
      <c r="AH33" s="30"/>
    </row>
    <row r="34" spans="1:34" ht="15.5" x14ac:dyDescent="0.35">
      <c r="A34" s="30">
        <v>24</v>
      </c>
      <c r="B34" s="33" t="s">
        <v>48</v>
      </c>
      <c r="C34" s="32"/>
      <c r="D34" s="33"/>
      <c r="E34" s="30">
        <f>JAN!E34+FEB!E34+MAR!E34+APRIL!E34+MEI!E34+JUNI!E34+JULI!E34+AGUSTUS!E34+SEPTEMBER!E34+OKTOBER!E34+NOVEMBER!E34+DESEMBER!E34</f>
        <v>0</v>
      </c>
      <c r="F34" s="30">
        <f>JAN!F34+FEB!F34+MAR!F34+APRIL!F34+MEI!F34+JUNI!F34+JULI!F34+AGUSTUS!F34+SEPTEMBER!F34+OKTOBER!F34+NOVEMBER!F34+DESEMBER!F34</f>
        <v>0</v>
      </c>
      <c r="G34" s="30">
        <f>JAN!G34+FEB!G34+MAR!G34+APRIL!G34+MEI!G34+JUNI!G34+JULI!G34+AGUSTUS!G34+SEPTEMBER!G34+OKTOBER!G34+NOVEMBER!G34+DESEMBER!G34</f>
        <v>0</v>
      </c>
      <c r="H34" s="30">
        <f>JAN!H34+FEB!H34+MAR!H34+APRIL!H34+MEI!H34+JUNI!H34+JULI!H34+AGUSTUS!H34+SEPTEMBER!H34+OKTOBER!H34+NOVEMBER!H34+DESEMBER!H34</f>
        <v>0</v>
      </c>
      <c r="I34" s="30">
        <f>JAN!I34+FEB!I34+MAR!I34+APRIL!I34+MEI!I34+JUNI!I34+JULI!I34+AGUSTUS!I34+SEPTEMBER!I34+OKTOBER!I34+NOVEMBER!I34+DESEMBER!I34</f>
        <v>0</v>
      </c>
      <c r="J34" s="30">
        <f>JAN!J34+FEB!J34+MAR!J34+APRIL!J34+MEI!J34+JUNI!J34+JULI!J34+AGUSTUS!J34+SEPTEMBER!J34+OKTOBER!J34+NOVEMBER!J34+DESEMBER!J34</f>
        <v>0</v>
      </c>
      <c r="K34" s="30">
        <f>JAN!K34+FEB!K34+MAR!K34+APRIL!K34+MEI!K34+JUNI!K34+JULI!K34+AGUSTUS!K34+SEPTEMBER!K34+OKTOBER!K34+NOVEMBER!K34+DESEMBER!K34</f>
        <v>0</v>
      </c>
      <c r="L34" s="30">
        <f>JAN!L34+FEB!L34+MAR!L34+APRIL!L34+MEI!L34+JUNI!L34+JULI!L34+AGUSTUS!L34+SEPTEMBER!L34+OKTOBER!L34+NOVEMBER!L34+DESEMBER!L34</f>
        <v>0</v>
      </c>
      <c r="M34" s="30">
        <f>JAN!M34+FEB!M34+MAR!M34+APRIL!M34+MEI!M34+JUNI!M34+JULI!M34+AGUSTUS!M34+SEPTEMBER!M34+OKTOBER!M34+NOVEMBER!M34+DESEMBER!M34</f>
        <v>5</v>
      </c>
      <c r="N34" s="30">
        <f>JAN!N34+FEB!N34+MAR!N34+APRIL!N34+MEI!N34+JUNI!N34+JULI!N34+AGUSTUS!N34+SEPTEMBER!N34+OKTOBER!N34+NOVEMBER!N34+DESEMBER!N34</f>
        <v>0</v>
      </c>
      <c r="O34" s="30">
        <f>JAN!O34+FEB!O34+MAR!O34+APRIL!O34+MEI!O34+JUNI!O34+JULI!O34+AGUSTUS!O34+SEPTEMBER!O34+OKTOBER!O34+NOVEMBER!O34+DESEMBER!O34</f>
        <v>6</v>
      </c>
      <c r="P34" s="30">
        <f>JAN!P34+FEB!P34+MAR!P34+APRIL!P34+MEI!P34+JUNI!P34+JULI!P34+AGUSTUS!P34+SEPTEMBER!P34+OKTOBER!P34+NOVEMBER!P34+DESEMBER!P34</f>
        <v>0</v>
      </c>
      <c r="Q34" s="30">
        <f>JAN!Q34+FEB!Q34+MAR!Q34+APRIL!Q34+MEI!Q34+JUNI!Q34+JULI!Q34+AGUSTUS!Q34+SEPTEMBER!Q34+OKTOBER!Q34+NOVEMBER!Q34+DESEMBER!Q34</f>
        <v>5</v>
      </c>
      <c r="R34" s="30">
        <f>JAN!R34+FEB!R34+MAR!R34+APRIL!R34+MEI!R34+JUNI!R34+JULI!R34+AGUSTUS!R34+SEPTEMBER!R34+OKTOBER!R34+NOVEMBER!R34+DESEMBER!R34</f>
        <v>0</v>
      </c>
      <c r="S34" s="30">
        <f>JAN!S34+FEB!S34+MAR!S34+APRIL!S34+MEI!S34+JUNI!S34+JULI!S34+AGUSTUS!S34+SEPTEMBER!S34+OKTOBER!S34+NOVEMBER!S34+DESEMBER!S34</f>
        <v>4</v>
      </c>
      <c r="T34" s="30">
        <f>JAN!T34+FEB!T34+MAR!T34+APRIL!T34+MEI!T34+JUNI!T34+JULI!T34+AGUSTUS!T34+SEPTEMBER!T34+OKTOBER!T34+NOVEMBER!T34+DESEMBER!T34</f>
        <v>0</v>
      </c>
      <c r="U34" s="30">
        <f>JAN!U34+FEB!U34+MAR!U34+APRIL!U34+MEI!U34+JUNI!U34+JULI!U34+AGUSTUS!U34+SEPTEMBER!U34+OKTOBER!U34+NOVEMBER!U34+DESEMBER!U34</f>
        <v>1</v>
      </c>
      <c r="V34" s="30">
        <f>JAN!V34+FEB!V34+MAR!V34+APRIL!V34+MEI!V34+JUNI!V34+JULI!V34+AGUSTUS!V34+SEPTEMBER!V34+OKTOBER!V34+NOVEMBER!V34+DESEMBER!V34</f>
        <v>0</v>
      </c>
      <c r="W34" s="30">
        <f>JAN!W34+FEB!W34+MAR!W34+APRIL!W34+MEI!W34+JUNI!W34+JULI!W34+AGUSTUS!W34+SEPTEMBER!W34+OKTOBER!W34+NOVEMBER!W34+DESEMBER!W34</f>
        <v>0</v>
      </c>
      <c r="X34" s="30">
        <f>JAN!X34+FEB!X34+MAR!X34+APRIL!X34+MEI!X34+JUNI!X34+JULI!X34+AGUSTUS!X34+SEPTEMBER!X34+OKTOBER!X34+NOVEMBER!X34+DESEMBER!X34</f>
        <v>0</v>
      </c>
      <c r="Y34" s="30">
        <f t="shared" si="0"/>
        <v>11</v>
      </c>
      <c r="Z34" s="30">
        <f t="shared" si="0"/>
        <v>0</v>
      </c>
      <c r="AA34" s="30">
        <f t="shared" si="0"/>
        <v>10</v>
      </c>
      <c r="AB34" s="30">
        <f t="shared" si="0"/>
        <v>0</v>
      </c>
      <c r="AC34" s="30">
        <f t="shared" si="1"/>
        <v>21</v>
      </c>
      <c r="AD34" s="30">
        <f t="shared" si="2"/>
        <v>0</v>
      </c>
      <c r="AE34" s="30"/>
      <c r="AF34" s="41"/>
      <c r="AG34" s="41"/>
      <c r="AH34" s="30"/>
    </row>
    <row r="35" spans="1:34" ht="15.5" x14ac:dyDescent="0.35">
      <c r="A35" s="70">
        <v>25</v>
      </c>
      <c r="B35" s="71" t="s">
        <v>49</v>
      </c>
      <c r="C35" s="72"/>
      <c r="D35" s="71"/>
      <c r="E35" s="70">
        <f>JAN!E35+FEB!E35+MAR!E35+APRIL!E35+MEI!E35+JUNI!E35+JULI!E35+AGUSTUS!E35+SEPTEMBER!E35+OKTOBER!E35+NOVEMBER!E35+DESEMBER!E35</f>
        <v>0</v>
      </c>
      <c r="F35" s="70">
        <f>JAN!F35+FEB!F35+MAR!F35+APRIL!F35+MEI!F35+JUNI!F35+JULI!F35+AGUSTUS!F35+SEPTEMBER!F35+OKTOBER!F35+NOVEMBER!F35+DESEMBER!F35</f>
        <v>0</v>
      </c>
      <c r="G35" s="70">
        <f>JAN!G35+FEB!G35+MAR!G35+APRIL!G35+MEI!G35+JUNI!G35+JULI!G35+AGUSTUS!G35+SEPTEMBER!G35+OKTOBER!G35+NOVEMBER!G35+DESEMBER!G35</f>
        <v>0</v>
      </c>
      <c r="H35" s="70">
        <f>JAN!H35+FEB!H35+MAR!H35+APRIL!H35+MEI!H35+JUNI!H35+JULI!H35+AGUSTUS!H35+SEPTEMBER!H35+OKTOBER!H35+NOVEMBER!H35+DESEMBER!H35</f>
        <v>0</v>
      </c>
      <c r="I35" s="70">
        <f>JAN!I35+FEB!I35+MAR!I35+APRIL!I35+MEI!I35+JUNI!I35+JULI!I35+AGUSTUS!I35+SEPTEMBER!I35+OKTOBER!I35+NOVEMBER!I35+DESEMBER!I35</f>
        <v>0</v>
      </c>
      <c r="J35" s="70">
        <f>JAN!J35+FEB!J35+MAR!J35+APRIL!J35+MEI!J35+JUNI!J35+JULI!J35+AGUSTUS!J35+SEPTEMBER!J35+OKTOBER!J35+NOVEMBER!J35+DESEMBER!J35</f>
        <v>0</v>
      </c>
      <c r="K35" s="70">
        <f>JAN!K35+FEB!K35+MAR!K35+APRIL!K35+MEI!K35+JUNI!K35+JULI!K35+AGUSTUS!K35+SEPTEMBER!K35+OKTOBER!K35+NOVEMBER!K35+DESEMBER!K35</f>
        <v>0</v>
      </c>
      <c r="L35" s="70">
        <f>JAN!L35+FEB!L35+MAR!L35+APRIL!L35+MEI!L35+JUNI!L35+JULI!L35+AGUSTUS!L35+SEPTEMBER!L35+OKTOBER!L35+NOVEMBER!L35+DESEMBER!L35</f>
        <v>0</v>
      </c>
      <c r="M35" s="70">
        <f>JAN!M35+FEB!M35+MAR!M35+APRIL!M35+MEI!M35+JUNI!M35+JULI!M35+AGUSTUS!M35+SEPTEMBER!M35+OKTOBER!M35+NOVEMBER!M35+DESEMBER!M35</f>
        <v>0</v>
      </c>
      <c r="N35" s="70">
        <f>JAN!N35+FEB!N35+MAR!N35+APRIL!N35+MEI!N35+JUNI!N35+JULI!N35+AGUSTUS!N35+SEPTEMBER!N35+OKTOBER!N35+NOVEMBER!N35+DESEMBER!N35</f>
        <v>0</v>
      </c>
      <c r="O35" s="70">
        <f>JAN!O35+FEB!O35+MAR!O35+APRIL!O35+MEI!O35+JUNI!O35+JULI!O35+AGUSTUS!O35+SEPTEMBER!O35+OKTOBER!O35+NOVEMBER!O35+DESEMBER!O35</f>
        <v>0</v>
      </c>
      <c r="P35" s="70">
        <f>JAN!P35+FEB!P35+MAR!P35+APRIL!P35+MEI!P35+JUNI!P35+JULI!P35+AGUSTUS!P35+SEPTEMBER!P35+OKTOBER!P35+NOVEMBER!P35+DESEMBER!P35</f>
        <v>0</v>
      </c>
      <c r="Q35" s="70">
        <f>JAN!Q35+FEB!Q35+MAR!Q35+APRIL!Q35+MEI!Q35+JUNI!Q35+JULI!Q35+AGUSTUS!Q35+SEPTEMBER!Q35+OKTOBER!Q35+NOVEMBER!Q35+DESEMBER!Q35</f>
        <v>0</v>
      </c>
      <c r="R35" s="70">
        <f>JAN!R35+FEB!R35+MAR!R35+APRIL!R35+MEI!R35+JUNI!R35+JULI!R35+AGUSTUS!R35+SEPTEMBER!R35+OKTOBER!R35+NOVEMBER!R35+DESEMBER!R35</f>
        <v>0</v>
      </c>
      <c r="S35" s="70">
        <f>JAN!S35+FEB!S35+MAR!S35+APRIL!S35+MEI!S35+JUNI!S35+JULI!S35+AGUSTUS!S35+SEPTEMBER!S35+OKTOBER!S35+NOVEMBER!S35+DESEMBER!S35</f>
        <v>0</v>
      </c>
      <c r="T35" s="70">
        <f>JAN!T35+FEB!T35+MAR!T35+APRIL!T35+MEI!T35+JUNI!T35+JULI!T35+AGUSTUS!T35+SEPTEMBER!T35+OKTOBER!T35+NOVEMBER!T35+DESEMBER!T35</f>
        <v>0</v>
      </c>
      <c r="U35" s="70">
        <f>JAN!U35+FEB!U35+MAR!U35+APRIL!U35+MEI!U35+JUNI!U35+JULI!U35+AGUSTUS!U35+SEPTEMBER!U35+OKTOBER!U35+NOVEMBER!U35+DESEMBER!U35</f>
        <v>0</v>
      </c>
      <c r="V35" s="70">
        <f>JAN!V35+FEB!V35+MAR!V35+APRIL!V35+MEI!V35+JUNI!V35+JULI!V35+AGUSTUS!V35+SEPTEMBER!V35+OKTOBER!V35+NOVEMBER!V35+DESEMBER!V35</f>
        <v>0</v>
      </c>
      <c r="W35" s="70">
        <f>JAN!W35+FEB!W35+MAR!W35+APRIL!W35+MEI!W35+JUNI!W35+JULI!W35+AGUSTUS!W35+SEPTEMBER!W35+OKTOBER!W35+NOVEMBER!W35+DESEMBER!W35</f>
        <v>0</v>
      </c>
      <c r="X35" s="70">
        <f>JAN!X35+FEB!X35+MAR!X35+APRIL!X35+MEI!X35+JUNI!X35+JULI!X35+AGUSTUS!X35+SEPTEMBER!X35+OKTOBER!X35+NOVEMBER!X35+DESEMBER!X35</f>
        <v>0</v>
      </c>
      <c r="Y35" s="70">
        <f t="shared" si="0"/>
        <v>0</v>
      </c>
      <c r="Z35" s="70">
        <f t="shared" si="0"/>
        <v>0</v>
      </c>
      <c r="AA35" s="70">
        <f t="shared" si="0"/>
        <v>0</v>
      </c>
      <c r="AB35" s="70">
        <f t="shared" si="0"/>
        <v>0</v>
      </c>
      <c r="AC35" s="70">
        <f t="shared" si="1"/>
        <v>0</v>
      </c>
      <c r="AD35" s="70">
        <f t="shared" si="2"/>
        <v>0</v>
      </c>
      <c r="AE35" s="70"/>
      <c r="AF35" s="73"/>
      <c r="AG35" s="73"/>
      <c r="AH35" s="74"/>
    </row>
    <row r="36" spans="1:34" ht="15.5" x14ac:dyDescent="0.35">
      <c r="A36" s="30">
        <v>26</v>
      </c>
      <c r="B36" s="104" t="s">
        <v>50</v>
      </c>
      <c r="C36" s="103"/>
      <c r="D36" s="104"/>
      <c r="E36" s="30">
        <f>JAN!E36+FEB!E36+MAR!E36+APRIL!E36+MEI!E36+JUNI!E36+JULI!E36+AGUSTUS!E36+SEPTEMBER!E36+OKTOBER!E36+NOVEMBER!E36+DESEMBER!E36</f>
        <v>1</v>
      </c>
      <c r="F36" s="30">
        <f>JAN!F36+FEB!F36+MAR!F36+APRIL!F36+MEI!F36+JUNI!F36+JULI!F36+AGUSTUS!F36+SEPTEMBER!F36+OKTOBER!F36+NOVEMBER!F36+DESEMBER!F36</f>
        <v>0</v>
      </c>
      <c r="G36" s="30">
        <f>JAN!G36+FEB!G36+MAR!G36+APRIL!G36+MEI!G36+JUNI!G36+JULI!G36+AGUSTUS!G36+SEPTEMBER!G36+OKTOBER!G36+NOVEMBER!G36+DESEMBER!G36</f>
        <v>0</v>
      </c>
      <c r="H36" s="30">
        <f>JAN!H36+FEB!H36+MAR!H36+APRIL!H36+MEI!H36+JUNI!H36+JULI!H36+AGUSTUS!H36+SEPTEMBER!H36+OKTOBER!H36+NOVEMBER!H36+DESEMBER!H36</f>
        <v>0</v>
      </c>
      <c r="I36" s="30">
        <f>JAN!I36+FEB!I36+MAR!I36+APRIL!I36+MEI!I36+JUNI!I36+JULI!I36+AGUSTUS!I36+SEPTEMBER!I36+OKTOBER!I36+NOVEMBER!I36+DESEMBER!I36</f>
        <v>2</v>
      </c>
      <c r="J36" s="30">
        <f>JAN!J36+FEB!J36+MAR!J36+APRIL!J36+MEI!J36+JUNI!J36+JULI!J36+AGUSTUS!J36+SEPTEMBER!J36+OKTOBER!J36+NOVEMBER!J36+DESEMBER!J36</f>
        <v>0</v>
      </c>
      <c r="K36" s="30">
        <f>JAN!K36+FEB!K36+MAR!K36+APRIL!K36+MEI!K36+JUNI!K36+JULI!K36+AGUSTUS!K36+SEPTEMBER!K36+OKTOBER!K36+NOVEMBER!K36+DESEMBER!K36</f>
        <v>0</v>
      </c>
      <c r="L36" s="30">
        <f>JAN!L36+FEB!L36+MAR!L36+APRIL!L36+MEI!L36+JUNI!L36+JULI!L36+AGUSTUS!L36+SEPTEMBER!L36+OKTOBER!L36+NOVEMBER!L36+DESEMBER!L36</f>
        <v>0</v>
      </c>
      <c r="M36" s="30">
        <f>JAN!M36+FEB!M36+MAR!M36+APRIL!M36+MEI!M36+JUNI!M36+JULI!M36+AGUSTUS!M36+SEPTEMBER!M36+OKTOBER!M36+NOVEMBER!M36+DESEMBER!M36</f>
        <v>12</v>
      </c>
      <c r="N36" s="30">
        <f>JAN!N36+FEB!N36+MAR!N36+APRIL!N36+MEI!N36+JUNI!N36+JULI!N36+AGUSTUS!N36+SEPTEMBER!N36+OKTOBER!N36+NOVEMBER!N36+DESEMBER!N36</f>
        <v>0</v>
      </c>
      <c r="O36" s="30">
        <f>JAN!O36+FEB!O36+MAR!O36+APRIL!O36+MEI!O36+JUNI!O36+JULI!O36+AGUSTUS!O36+SEPTEMBER!O36+OKTOBER!O36+NOVEMBER!O36+DESEMBER!O36</f>
        <v>2</v>
      </c>
      <c r="P36" s="30">
        <f>JAN!P36+FEB!P36+MAR!P36+APRIL!P36+MEI!P36+JUNI!P36+JULI!P36+AGUSTUS!P36+SEPTEMBER!P36+OKTOBER!P36+NOVEMBER!P36+DESEMBER!P36</f>
        <v>0</v>
      </c>
      <c r="Q36" s="30">
        <f>JAN!Q36+FEB!Q36+MAR!Q36+APRIL!Q36+MEI!Q36+JUNI!Q36+JULI!Q36+AGUSTUS!Q36+SEPTEMBER!Q36+OKTOBER!Q36+NOVEMBER!Q36+DESEMBER!Q36</f>
        <v>17</v>
      </c>
      <c r="R36" s="30">
        <f>JAN!R36+FEB!R36+MAR!R36+APRIL!R36+MEI!R36+JUNI!R36+JULI!R36+AGUSTUS!R36+SEPTEMBER!R36+OKTOBER!R36+NOVEMBER!R36+DESEMBER!R36</f>
        <v>0</v>
      </c>
      <c r="S36" s="30">
        <f>JAN!S36+FEB!S36+MAR!S36+APRIL!S36+MEI!S36+JUNI!S36+JULI!S36+AGUSTUS!S36+SEPTEMBER!S36+OKTOBER!S36+NOVEMBER!S36+DESEMBER!S36</f>
        <v>16</v>
      </c>
      <c r="T36" s="30">
        <f>JAN!T36+FEB!T36+MAR!T36+APRIL!T36+MEI!T36+JUNI!T36+JULI!T36+AGUSTUS!T36+SEPTEMBER!T36+OKTOBER!T36+NOVEMBER!T36+DESEMBER!T36</f>
        <v>0</v>
      </c>
      <c r="U36" s="30">
        <f>JAN!U36+FEB!U36+MAR!U36+APRIL!U36+MEI!U36+JUNI!U36+JULI!U36+AGUSTUS!U36+SEPTEMBER!U36+OKTOBER!U36+NOVEMBER!U36+DESEMBER!U36</f>
        <v>8</v>
      </c>
      <c r="V36" s="30">
        <f>JAN!V36+FEB!V36+MAR!V36+APRIL!V36+MEI!V36+JUNI!V36+JULI!V36+AGUSTUS!V36+SEPTEMBER!V36+OKTOBER!V36+NOVEMBER!V36+DESEMBER!V36</f>
        <v>0</v>
      </c>
      <c r="W36" s="30">
        <f>JAN!W36+FEB!W36+MAR!W36+APRIL!W36+MEI!W36+JUNI!W36+JULI!W36+AGUSTUS!W36+SEPTEMBER!W36+OKTOBER!W36+NOVEMBER!W36+DESEMBER!W36</f>
        <v>13</v>
      </c>
      <c r="X36" s="30">
        <f>JAN!X36+FEB!X36+MAR!X36+APRIL!X36+MEI!X36+JUNI!X36+JULI!X36+AGUSTUS!X36+SEPTEMBER!X36+OKTOBER!X36+NOVEMBER!X36+DESEMBER!X36</f>
        <v>0</v>
      </c>
      <c r="Y36" s="30">
        <f t="shared" si="0"/>
        <v>40</v>
      </c>
      <c r="Z36" s="30">
        <f t="shared" si="0"/>
        <v>0</v>
      </c>
      <c r="AA36" s="30">
        <f t="shared" si="0"/>
        <v>31</v>
      </c>
      <c r="AB36" s="30">
        <f t="shared" si="0"/>
        <v>0</v>
      </c>
      <c r="AC36" s="30">
        <f t="shared" si="1"/>
        <v>71</v>
      </c>
      <c r="AD36" s="30">
        <f t="shared" si="2"/>
        <v>0</v>
      </c>
      <c r="AE36" s="30"/>
      <c r="AF36" s="41"/>
      <c r="AG36" s="41"/>
      <c r="AH36" s="30"/>
    </row>
    <row r="37" spans="1:34" ht="15.5" x14ac:dyDescent="0.35">
      <c r="A37" s="30">
        <v>27</v>
      </c>
      <c r="B37" s="104" t="s">
        <v>51</v>
      </c>
      <c r="C37" s="103"/>
      <c r="D37" s="104"/>
      <c r="E37" s="30">
        <f>JAN!E37+FEB!E37+MAR!E37+APRIL!E37+MEI!E37+JUNI!E37+JULI!E37+AGUSTUS!E37+SEPTEMBER!E37+OKTOBER!E37+NOVEMBER!E37+DESEMBER!E37</f>
        <v>2</v>
      </c>
      <c r="F37" s="30">
        <f>JAN!F37+FEB!F37+MAR!F37+APRIL!F37+MEI!F37+JUNI!F37+JULI!F37+AGUSTUS!F37+SEPTEMBER!F37+OKTOBER!F37+NOVEMBER!F37+DESEMBER!F37</f>
        <v>0</v>
      </c>
      <c r="G37" s="30">
        <f>JAN!G37+FEB!G37+MAR!G37+APRIL!G37+MEI!G37+JUNI!G37+JULI!G37+AGUSTUS!G37+SEPTEMBER!G37+OKTOBER!G37+NOVEMBER!G37+DESEMBER!G37</f>
        <v>0</v>
      </c>
      <c r="H37" s="30">
        <f>JAN!H37+FEB!H37+MAR!H37+APRIL!H37+MEI!H37+JUNI!H37+JULI!H37+AGUSTUS!H37+SEPTEMBER!H37+OKTOBER!H37+NOVEMBER!H37+DESEMBER!H37</f>
        <v>0</v>
      </c>
      <c r="I37" s="30">
        <f>JAN!I37+FEB!I37+MAR!I37+APRIL!I37+MEI!I37+JUNI!I37+JULI!I37+AGUSTUS!I37+SEPTEMBER!I37+OKTOBER!I37+NOVEMBER!I37+DESEMBER!I37</f>
        <v>3</v>
      </c>
      <c r="J37" s="30">
        <f>JAN!J37+FEB!J37+MAR!J37+APRIL!J37+MEI!J37+JUNI!J37+JULI!J37+AGUSTUS!J37+SEPTEMBER!J37+OKTOBER!J37+NOVEMBER!J37+DESEMBER!J37</f>
        <v>0</v>
      </c>
      <c r="K37" s="30">
        <f>JAN!K37+FEB!K37+MAR!K37+APRIL!K37+MEI!K37+JUNI!K37+JULI!K37+AGUSTUS!K37+SEPTEMBER!K37+OKTOBER!K37+NOVEMBER!K37+DESEMBER!K37</f>
        <v>1</v>
      </c>
      <c r="L37" s="30">
        <f>JAN!L37+FEB!L37+MAR!L37+APRIL!L37+MEI!L37+JUNI!L37+JULI!L37+AGUSTUS!L37+SEPTEMBER!L37+OKTOBER!L37+NOVEMBER!L37+DESEMBER!L37</f>
        <v>0</v>
      </c>
      <c r="M37" s="30">
        <f>JAN!M37+FEB!M37+MAR!M37+APRIL!M37+MEI!M37+JUNI!M37+JULI!M37+AGUSTUS!M37+SEPTEMBER!M37+OKTOBER!M37+NOVEMBER!M37+DESEMBER!M37</f>
        <v>17</v>
      </c>
      <c r="N37" s="30">
        <f>JAN!N37+FEB!N37+MAR!N37+APRIL!N37+MEI!N37+JUNI!N37+JULI!N37+AGUSTUS!N37+SEPTEMBER!N37+OKTOBER!N37+NOVEMBER!N37+DESEMBER!N37</f>
        <v>0</v>
      </c>
      <c r="O37" s="30">
        <f>JAN!O37+FEB!O37+MAR!O37+APRIL!O37+MEI!O37+JUNI!O37+JULI!O37+AGUSTUS!O37+SEPTEMBER!O37+OKTOBER!O37+NOVEMBER!O37+DESEMBER!O37</f>
        <v>20</v>
      </c>
      <c r="P37" s="30">
        <f>JAN!P37+FEB!P37+MAR!P37+APRIL!P37+MEI!P37+JUNI!P37+JULI!P37+AGUSTUS!P37+SEPTEMBER!P37+OKTOBER!P37+NOVEMBER!P37+DESEMBER!P37</f>
        <v>0</v>
      </c>
      <c r="Q37" s="30">
        <f>JAN!Q37+FEB!Q37+MAR!Q37+APRIL!Q37+MEI!Q37+JUNI!Q37+JULI!Q37+AGUSTUS!Q37+SEPTEMBER!Q37+OKTOBER!Q37+NOVEMBER!Q37+DESEMBER!Q37</f>
        <v>27</v>
      </c>
      <c r="R37" s="30">
        <f>JAN!R37+FEB!R37+MAR!R37+APRIL!R37+MEI!R37+JUNI!R37+JULI!R37+AGUSTUS!R37+SEPTEMBER!R37+OKTOBER!R37+NOVEMBER!R37+DESEMBER!R37</f>
        <v>0</v>
      </c>
      <c r="S37" s="30">
        <f>JAN!S37+FEB!S37+MAR!S37+APRIL!S37+MEI!S37+JUNI!S37+JULI!S37+AGUSTUS!S37+SEPTEMBER!S37+OKTOBER!S37+NOVEMBER!S37+DESEMBER!S37</f>
        <v>20</v>
      </c>
      <c r="T37" s="30">
        <f>JAN!T37+FEB!T37+MAR!T37+APRIL!T37+MEI!T37+JUNI!T37+JULI!T37+AGUSTUS!T37+SEPTEMBER!T37+OKTOBER!T37+NOVEMBER!T37+DESEMBER!T37</f>
        <v>0</v>
      </c>
      <c r="U37" s="30">
        <f>JAN!U37+FEB!U37+MAR!U37+APRIL!U37+MEI!U37+JUNI!U37+JULI!U37+AGUSTUS!U37+SEPTEMBER!U37+OKTOBER!U37+NOVEMBER!U37+DESEMBER!U37</f>
        <v>5</v>
      </c>
      <c r="V37" s="30">
        <f>JAN!V37+FEB!V37+MAR!V37+APRIL!V37+MEI!V37+JUNI!V37+JULI!V37+AGUSTUS!V37+SEPTEMBER!V37+OKTOBER!V37+NOVEMBER!V37+DESEMBER!V37</f>
        <v>0</v>
      </c>
      <c r="W37" s="30">
        <f>JAN!W37+FEB!W37+MAR!W37+APRIL!W37+MEI!W37+JUNI!W37+JULI!W37+AGUSTUS!W37+SEPTEMBER!W37+OKTOBER!W37+NOVEMBER!W37+DESEMBER!W37</f>
        <v>8</v>
      </c>
      <c r="X37" s="30">
        <f>JAN!X37+FEB!X37+MAR!X37+APRIL!X37+MEI!X37+JUNI!X37+JULI!X37+AGUSTUS!X37+SEPTEMBER!X37+OKTOBER!X37+NOVEMBER!X37+DESEMBER!X37</f>
        <v>0</v>
      </c>
      <c r="Y37" s="30">
        <f t="shared" si="0"/>
        <v>54</v>
      </c>
      <c r="Z37" s="30">
        <f t="shared" si="0"/>
        <v>0</v>
      </c>
      <c r="AA37" s="30">
        <f t="shared" si="0"/>
        <v>49</v>
      </c>
      <c r="AB37" s="30">
        <f t="shared" si="0"/>
        <v>0</v>
      </c>
      <c r="AC37" s="30">
        <f t="shared" si="1"/>
        <v>103</v>
      </c>
      <c r="AD37" s="30">
        <f t="shared" si="2"/>
        <v>0</v>
      </c>
      <c r="AE37" s="30"/>
      <c r="AF37" s="41"/>
      <c r="AG37" s="41"/>
      <c r="AH37" s="30"/>
    </row>
    <row r="38" spans="1:34" ht="15.5" x14ac:dyDescent="0.35">
      <c r="A38" s="30">
        <v>28</v>
      </c>
      <c r="B38" s="104" t="s">
        <v>52</v>
      </c>
      <c r="C38" s="103"/>
      <c r="D38" s="104"/>
      <c r="E38" s="30">
        <f>JAN!E38+FEB!E38+MAR!E38+APRIL!E38+MEI!E38+JUNI!E38+JULI!E38+AGUSTUS!E38+SEPTEMBER!E38+OKTOBER!E38+NOVEMBER!E38+DESEMBER!E38</f>
        <v>0</v>
      </c>
      <c r="F38" s="30">
        <f>JAN!F38+FEB!F38+MAR!F38+APRIL!F38+MEI!F38+JUNI!F38+JULI!F38+AGUSTUS!F38+SEPTEMBER!F38+OKTOBER!F38+NOVEMBER!F38+DESEMBER!F38</f>
        <v>0</v>
      </c>
      <c r="G38" s="30">
        <f>JAN!G38+FEB!G38+MAR!G38+APRIL!G38+MEI!G38+JUNI!G38+JULI!G38+AGUSTUS!G38+SEPTEMBER!G38+OKTOBER!G38+NOVEMBER!G38+DESEMBER!G38</f>
        <v>0</v>
      </c>
      <c r="H38" s="30">
        <f>JAN!H38+FEB!H38+MAR!H38+APRIL!H38+MEI!H38+JUNI!H38+JULI!H38+AGUSTUS!H38+SEPTEMBER!H38+OKTOBER!H38+NOVEMBER!H38+DESEMBER!H38</f>
        <v>0</v>
      </c>
      <c r="I38" s="30">
        <f>JAN!I38+FEB!I38+MAR!I38+APRIL!I38+MEI!I38+JUNI!I38+JULI!I38+AGUSTUS!I38+SEPTEMBER!I38+OKTOBER!I38+NOVEMBER!I38+DESEMBER!I38</f>
        <v>0</v>
      </c>
      <c r="J38" s="30">
        <f>JAN!J38+FEB!J38+MAR!J38+APRIL!J38+MEI!J38+JUNI!J38+JULI!J38+AGUSTUS!J38+SEPTEMBER!J38+OKTOBER!J38+NOVEMBER!J38+DESEMBER!J38</f>
        <v>0</v>
      </c>
      <c r="K38" s="30">
        <f>JAN!K38+FEB!K38+MAR!K38+APRIL!K38+MEI!K38+JUNI!K38+JULI!K38+AGUSTUS!K38+SEPTEMBER!K38+OKTOBER!K38+NOVEMBER!K38+DESEMBER!K38</f>
        <v>0</v>
      </c>
      <c r="L38" s="30">
        <f>JAN!L38+FEB!L38+MAR!L38+APRIL!L38+MEI!L38+JUNI!L38+JULI!L38+AGUSTUS!L38+SEPTEMBER!L38+OKTOBER!L38+NOVEMBER!L38+DESEMBER!L38</f>
        <v>0</v>
      </c>
      <c r="M38" s="30">
        <f>JAN!M38+FEB!M38+MAR!M38+APRIL!M38+MEI!M38+JUNI!M38+JULI!M38+AGUSTUS!M38+SEPTEMBER!M38+OKTOBER!M38+NOVEMBER!M38+DESEMBER!M38</f>
        <v>4</v>
      </c>
      <c r="N38" s="30">
        <f>JAN!N38+FEB!N38+MAR!N38+APRIL!N38+MEI!N38+JUNI!N38+JULI!N38+AGUSTUS!N38+SEPTEMBER!N38+OKTOBER!N38+NOVEMBER!N38+DESEMBER!N38</f>
        <v>0</v>
      </c>
      <c r="O38" s="30">
        <f>JAN!O38+FEB!O38+MAR!O38+APRIL!O38+MEI!O38+JUNI!O38+JULI!O38+AGUSTUS!O38+SEPTEMBER!O38+OKTOBER!O38+NOVEMBER!O38+DESEMBER!O38</f>
        <v>2</v>
      </c>
      <c r="P38" s="30">
        <f>JAN!P38+FEB!P38+MAR!P38+APRIL!P38+MEI!P38+JUNI!P38+JULI!P38+AGUSTUS!P38+SEPTEMBER!P38+OKTOBER!P38+NOVEMBER!P38+DESEMBER!P38</f>
        <v>0</v>
      </c>
      <c r="Q38" s="30">
        <f>JAN!Q38+FEB!Q38+MAR!Q38+APRIL!Q38+MEI!Q38+JUNI!Q38+JULI!Q38+AGUSTUS!Q38+SEPTEMBER!Q38+OKTOBER!Q38+NOVEMBER!Q38+DESEMBER!Q38</f>
        <v>5</v>
      </c>
      <c r="R38" s="30">
        <f>JAN!R38+FEB!R38+MAR!R38+APRIL!R38+MEI!R38+JUNI!R38+JULI!R38+AGUSTUS!R38+SEPTEMBER!R38+OKTOBER!R38+NOVEMBER!R38+DESEMBER!R38</f>
        <v>0</v>
      </c>
      <c r="S38" s="30">
        <f>JAN!S38+FEB!S38+MAR!S38+APRIL!S38+MEI!S38+JUNI!S38+JULI!S38+AGUSTUS!S38+SEPTEMBER!S38+OKTOBER!S38+NOVEMBER!S38+DESEMBER!S38</f>
        <v>0</v>
      </c>
      <c r="T38" s="30">
        <f>JAN!T38+FEB!T38+MAR!T38+APRIL!T38+MEI!T38+JUNI!T38+JULI!T38+AGUSTUS!T38+SEPTEMBER!T38+OKTOBER!T38+NOVEMBER!T38+DESEMBER!T38</f>
        <v>0</v>
      </c>
      <c r="U38" s="30">
        <f>JAN!U38+FEB!U38+MAR!U38+APRIL!U38+MEI!U38+JUNI!U38+JULI!U38+AGUSTUS!U38+SEPTEMBER!U38+OKTOBER!U38+NOVEMBER!U38+DESEMBER!U38</f>
        <v>0</v>
      </c>
      <c r="V38" s="30">
        <f>JAN!V38+FEB!V38+MAR!V38+APRIL!V38+MEI!V38+JUNI!V38+JULI!V38+AGUSTUS!V38+SEPTEMBER!V38+OKTOBER!V38+NOVEMBER!V38+DESEMBER!V38</f>
        <v>0</v>
      </c>
      <c r="W38" s="30">
        <f>JAN!W38+FEB!W38+MAR!W38+APRIL!W38+MEI!W38+JUNI!W38+JULI!W38+AGUSTUS!W38+SEPTEMBER!W38+OKTOBER!W38+NOVEMBER!W38+DESEMBER!W38</f>
        <v>1</v>
      </c>
      <c r="X38" s="30">
        <f>JAN!X38+FEB!X38+MAR!X38+APRIL!X38+MEI!X38+JUNI!X38+JULI!X38+AGUSTUS!X38+SEPTEMBER!X38+OKTOBER!X38+NOVEMBER!X38+DESEMBER!X38</f>
        <v>0</v>
      </c>
      <c r="Y38" s="30">
        <f t="shared" si="0"/>
        <v>9</v>
      </c>
      <c r="Z38" s="30">
        <f t="shared" si="0"/>
        <v>0</v>
      </c>
      <c r="AA38" s="30">
        <f t="shared" si="0"/>
        <v>3</v>
      </c>
      <c r="AB38" s="30">
        <f t="shared" si="0"/>
        <v>0</v>
      </c>
      <c r="AC38" s="30">
        <f t="shared" si="1"/>
        <v>12</v>
      </c>
      <c r="AD38" s="30">
        <f t="shared" si="2"/>
        <v>0</v>
      </c>
      <c r="AE38" s="30"/>
      <c r="AF38" s="41"/>
      <c r="AG38" s="41"/>
      <c r="AH38" s="30"/>
    </row>
    <row r="39" spans="1:34" ht="15.5" x14ac:dyDescent="0.35">
      <c r="A39" s="30">
        <v>29</v>
      </c>
      <c r="B39" s="104" t="s">
        <v>53</v>
      </c>
      <c r="C39" s="103"/>
      <c r="D39" s="104"/>
      <c r="E39" s="30">
        <f>JAN!E39+FEB!E39+MAR!E39+APRIL!E39+MEI!E39+JUNI!E39+JULI!E39+AGUSTUS!E39+SEPTEMBER!E39+OKTOBER!E39+NOVEMBER!E39+DESEMBER!E39</f>
        <v>0</v>
      </c>
      <c r="F39" s="30">
        <f>JAN!F39+FEB!F39+MAR!F39+APRIL!F39+MEI!F39+JUNI!F39+JULI!F39+AGUSTUS!F39+SEPTEMBER!F39+OKTOBER!F39+NOVEMBER!F39+DESEMBER!F39</f>
        <v>0</v>
      </c>
      <c r="G39" s="30">
        <f>JAN!G39+FEB!G39+MAR!G39+APRIL!G39+MEI!G39+JUNI!G39+JULI!G39+AGUSTUS!G39+SEPTEMBER!G39+OKTOBER!G39+NOVEMBER!G39+DESEMBER!G39</f>
        <v>0</v>
      </c>
      <c r="H39" s="30">
        <f>JAN!H39+FEB!H39+MAR!H39+APRIL!H39+MEI!H39+JUNI!H39+JULI!H39+AGUSTUS!H39+SEPTEMBER!H39+OKTOBER!H39+NOVEMBER!H39+DESEMBER!H39</f>
        <v>0</v>
      </c>
      <c r="I39" s="30">
        <f>JAN!I39+FEB!I39+MAR!I39+APRIL!I39+MEI!I39+JUNI!I39+JULI!I39+AGUSTUS!I39+SEPTEMBER!I39+OKTOBER!I39+NOVEMBER!I39+DESEMBER!I39</f>
        <v>0</v>
      </c>
      <c r="J39" s="30">
        <f>JAN!J39+FEB!J39+MAR!J39+APRIL!J39+MEI!J39+JUNI!J39+JULI!J39+AGUSTUS!J39+SEPTEMBER!J39+OKTOBER!J39+NOVEMBER!J39+DESEMBER!J39</f>
        <v>0</v>
      </c>
      <c r="K39" s="30">
        <f>JAN!K39+FEB!K39+MAR!K39+APRIL!K39+MEI!K39+JUNI!K39+JULI!K39+AGUSTUS!K39+SEPTEMBER!K39+OKTOBER!K39+NOVEMBER!K39+DESEMBER!K39</f>
        <v>0</v>
      </c>
      <c r="L39" s="30">
        <f>JAN!L39+FEB!L39+MAR!L39+APRIL!L39+MEI!L39+JUNI!L39+JULI!L39+AGUSTUS!L39+SEPTEMBER!L39+OKTOBER!L39+NOVEMBER!L39+DESEMBER!L39</f>
        <v>0</v>
      </c>
      <c r="M39" s="30">
        <f>JAN!M39+FEB!M39+MAR!M39+APRIL!M39+MEI!M39+JUNI!M39+JULI!M39+AGUSTUS!M39+SEPTEMBER!M39+OKTOBER!M39+NOVEMBER!M39+DESEMBER!M39</f>
        <v>1</v>
      </c>
      <c r="N39" s="30">
        <f>JAN!N39+FEB!N39+MAR!N39+APRIL!N39+MEI!N39+JUNI!N39+JULI!N39+AGUSTUS!N39+SEPTEMBER!N39+OKTOBER!N39+NOVEMBER!N39+DESEMBER!N39</f>
        <v>0</v>
      </c>
      <c r="O39" s="30">
        <f>JAN!O39+FEB!O39+MAR!O39+APRIL!O39+MEI!O39+JUNI!O39+JULI!O39+AGUSTUS!O39+SEPTEMBER!O39+OKTOBER!O39+NOVEMBER!O39+DESEMBER!O39</f>
        <v>1</v>
      </c>
      <c r="P39" s="30">
        <f>JAN!P39+FEB!P39+MAR!P39+APRIL!P39+MEI!P39+JUNI!P39+JULI!P39+AGUSTUS!P39+SEPTEMBER!P39+OKTOBER!P39+NOVEMBER!P39+DESEMBER!P39</f>
        <v>0</v>
      </c>
      <c r="Q39" s="30">
        <f>JAN!Q39+FEB!Q39+MAR!Q39+APRIL!Q39+MEI!Q39+JUNI!Q39+JULI!Q39+AGUSTUS!Q39+SEPTEMBER!Q39+OKTOBER!Q39+NOVEMBER!Q39+DESEMBER!Q39</f>
        <v>0</v>
      </c>
      <c r="R39" s="30">
        <f>JAN!R39+FEB!R39+MAR!R39+APRIL!R39+MEI!R39+JUNI!R39+JULI!R39+AGUSTUS!R39+SEPTEMBER!R39+OKTOBER!R39+NOVEMBER!R39+DESEMBER!R39</f>
        <v>0</v>
      </c>
      <c r="S39" s="30">
        <f>JAN!S39+FEB!S39+MAR!S39+APRIL!S39+MEI!S39+JUNI!S39+JULI!S39+AGUSTUS!S39+SEPTEMBER!S39+OKTOBER!S39+NOVEMBER!S39+DESEMBER!S39</f>
        <v>0</v>
      </c>
      <c r="T39" s="30">
        <f>JAN!T39+FEB!T39+MAR!T39+APRIL!T39+MEI!T39+JUNI!T39+JULI!T39+AGUSTUS!T39+SEPTEMBER!T39+OKTOBER!T39+NOVEMBER!T39+DESEMBER!T39</f>
        <v>0</v>
      </c>
      <c r="U39" s="30">
        <f>JAN!U39+FEB!U39+MAR!U39+APRIL!U39+MEI!U39+JUNI!U39+JULI!U39+AGUSTUS!U39+SEPTEMBER!U39+OKTOBER!U39+NOVEMBER!U39+DESEMBER!U39</f>
        <v>0</v>
      </c>
      <c r="V39" s="30">
        <f>JAN!V39+FEB!V39+MAR!V39+APRIL!V39+MEI!V39+JUNI!V39+JULI!V39+AGUSTUS!V39+SEPTEMBER!V39+OKTOBER!V39+NOVEMBER!V39+DESEMBER!V39</f>
        <v>0</v>
      </c>
      <c r="W39" s="30">
        <f>JAN!W39+FEB!W39+MAR!W39+APRIL!W39+MEI!W39+JUNI!W39+JULI!W39+AGUSTUS!W39+SEPTEMBER!W39+OKTOBER!W39+NOVEMBER!W39+DESEMBER!W39</f>
        <v>0</v>
      </c>
      <c r="X39" s="30">
        <f>JAN!X39+FEB!X39+MAR!X39+APRIL!X39+MEI!X39+JUNI!X39+JULI!X39+AGUSTUS!X39+SEPTEMBER!X39+OKTOBER!X39+NOVEMBER!X39+DESEMBER!X39</f>
        <v>0</v>
      </c>
      <c r="Y39" s="30">
        <f t="shared" si="0"/>
        <v>1</v>
      </c>
      <c r="Z39" s="30">
        <f t="shared" si="0"/>
        <v>0</v>
      </c>
      <c r="AA39" s="30">
        <f t="shared" si="0"/>
        <v>1</v>
      </c>
      <c r="AB39" s="30">
        <f t="shared" si="0"/>
        <v>0</v>
      </c>
      <c r="AC39" s="30">
        <f t="shared" si="1"/>
        <v>2</v>
      </c>
      <c r="AD39" s="30">
        <f t="shared" si="2"/>
        <v>0</v>
      </c>
      <c r="AE39" s="30"/>
      <c r="AF39" s="41"/>
      <c r="AG39" s="41"/>
      <c r="AH39" s="30"/>
    </row>
    <row r="40" spans="1:34" ht="15.5" x14ac:dyDescent="0.35">
      <c r="A40" s="30">
        <v>30</v>
      </c>
      <c r="B40" s="104" t="s">
        <v>54</v>
      </c>
      <c r="C40" s="103"/>
      <c r="D40" s="104"/>
      <c r="E40" s="30">
        <f>JAN!E40+FEB!E40+MAR!E40+APRIL!E40+MEI!E40+JUNI!E40+JULI!E40+AGUSTUS!E40+SEPTEMBER!E40+OKTOBER!E40+NOVEMBER!E40+DESEMBER!E40</f>
        <v>0</v>
      </c>
      <c r="F40" s="30">
        <f>JAN!F40+FEB!F40+MAR!F40+APRIL!F40+MEI!F40+JUNI!F40+JULI!F40+AGUSTUS!F40+SEPTEMBER!F40+OKTOBER!F40+NOVEMBER!F40+DESEMBER!F40</f>
        <v>0</v>
      </c>
      <c r="G40" s="30">
        <f>JAN!G40+FEB!G40+MAR!G40+APRIL!G40+MEI!G40+JUNI!G40+JULI!G40+AGUSTUS!G40+SEPTEMBER!G40+OKTOBER!G40+NOVEMBER!G40+DESEMBER!G40</f>
        <v>0</v>
      </c>
      <c r="H40" s="30">
        <f>JAN!H40+FEB!H40+MAR!H40+APRIL!H40+MEI!H40+JUNI!H40+JULI!H40+AGUSTUS!H40+SEPTEMBER!H40+OKTOBER!H40+NOVEMBER!H40+DESEMBER!H40</f>
        <v>0</v>
      </c>
      <c r="I40" s="30">
        <f>JAN!I40+FEB!I40+MAR!I40+APRIL!I40+MEI!I40+JUNI!I40+JULI!I40+AGUSTUS!I40+SEPTEMBER!I40+OKTOBER!I40+NOVEMBER!I40+DESEMBER!I40</f>
        <v>2</v>
      </c>
      <c r="J40" s="30">
        <f>JAN!J40+FEB!J40+MAR!J40+APRIL!J40+MEI!J40+JUNI!J40+JULI!J40+AGUSTUS!J40+SEPTEMBER!J40+OKTOBER!J40+NOVEMBER!J40+DESEMBER!J40</f>
        <v>0</v>
      </c>
      <c r="K40" s="30">
        <f>JAN!K40+FEB!K40+MAR!K40+APRIL!K40+MEI!K40+JUNI!K40+JULI!K40+AGUSTUS!K40+SEPTEMBER!K40+OKTOBER!K40+NOVEMBER!K40+DESEMBER!K40</f>
        <v>0</v>
      </c>
      <c r="L40" s="30">
        <f>JAN!L40+FEB!L40+MAR!L40+APRIL!L40+MEI!L40+JUNI!L40+JULI!L40+AGUSTUS!L40+SEPTEMBER!L40+OKTOBER!L40+NOVEMBER!L40+DESEMBER!L40</f>
        <v>0</v>
      </c>
      <c r="M40" s="30">
        <f>JAN!M40+FEB!M40+MAR!M40+APRIL!M40+MEI!M40+JUNI!M40+JULI!M40+AGUSTUS!M40+SEPTEMBER!M40+OKTOBER!M40+NOVEMBER!M40+DESEMBER!M40</f>
        <v>9</v>
      </c>
      <c r="N40" s="30">
        <f>JAN!N40+FEB!N40+MAR!N40+APRIL!N40+MEI!N40+JUNI!N40+JULI!N40+AGUSTUS!N40+SEPTEMBER!N40+OKTOBER!N40+NOVEMBER!N40+DESEMBER!N40</f>
        <v>0</v>
      </c>
      <c r="O40" s="30">
        <f>JAN!O40+FEB!O40+MAR!O40+APRIL!O40+MEI!O40+JUNI!O40+JULI!O40+AGUSTUS!O40+SEPTEMBER!O40+OKTOBER!O40+NOVEMBER!O40+DESEMBER!O40</f>
        <v>9</v>
      </c>
      <c r="P40" s="30">
        <f>JAN!P40+FEB!P40+MAR!P40+APRIL!P40+MEI!P40+JUNI!P40+JULI!P40+AGUSTUS!P40+SEPTEMBER!P40+OKTOBER!P40+NOVEMBER!P40+DESEMBER!P40</f>
        <v>0</v>
      </c>
      <c r="Q40" s="30">
        <f>JAN!Q40+FEB!Q40+MAR!Q40+APRIL!Q40+MEI!Q40+JUNI!Q40+JULI!Q40+AGUSTUS!Q40+SEPTEMBER!Q40+OKTOBER!Q40+NOVEMBER!Q40+DESEMBER!Q40</f>
        <v>5</v>
      </c>
      <c r="R40" s="30">
        <f>JAN!R40+FEB!R40+MAR!R40+APRIL!R40+MEI!R40+JUNI!R40+JULI!R40+AGUSTUS!R40+SEPTEMBER!R40+OKTOBER!R40+NOVEMBER!R40+DESEMBER!R40</f>
        <v>0</v>
      </c>
      <c r="S40" s="30">
        <f>JAN!S40+FEB!S40+MAR!S40+APRIL!S40+MEI!S40+JUNI!S40+JULI!S40+AGUSTUS!S40+SEPTEMBER!S40+OKTOBER!S40+NOVEMBER!S40+DESEMBER!S40</f>
        <v>2</v>
      </c>
      <c r="T40" s="30">
        <f>JAN!T40+FEB!T40+MAR!T40+APRIL!T40+MEI!T40+JUNI!T40+JULI!T40+AGUSTUS!T40+SEPTEMBER!T40+OKTOBER!T40+NOVEMBER!T40+DESEMBER!T40</f>
        <v>0</v>
      </c>
      <c r="U40" s="30">
        <f>JAN!U40+FEB!U40+MAR!U40+APRIL!U40+MEI!U40+JUNI!U40+JULI!U40+AGUSTUS!U40+SEPTEMBER!U40+OKTOBER!U40+NOVEMBER!U40+DESEMBER!U40</f>
        <v>2</v>
      </c>
      <c r="V40" s="30">
        <f>JAN!V40+FEB!V40+MAR!V40+APRIL!V40+MEI!V40+JUNI!V40+JULI!V40+AGUSTUS!V40+SEPTEMBER!V40+OKTOBER!V40+NOVEMBER!V40+DESEMBER!V40</f>
        <v>0</v>
      </c>
      <c r="W40" s="30">
        <f>JAN!W40+FEB!W40+MAR!W40+APRIL!W40+MEI!W40+JUNI!W40+JULI!W40+AGUSTUS!W40+SEPTEMBER!W40+OKTOBER!W40+NOVEMBER!W40+DESEMBER!W40</f>
        <v>1</v>
      </c>
      <c r="X40" s="30">
        <f>JAN!X40+FEB!X40+MAR!X40+APRIL!X40+MEI!X40+JUNI!X40+JULI!X40+AGUSTUS!X40+SEPTEMBER!X40+OKTOBER!X40+NOVEMBER!X40+DESEMBER!X40</f>
        <v>0</v>
      </c>
      <c r="Y40" s="30">
        <f t="shared" si="0"/>
        <v>18</v>
      </c>
      <c r="Z40" s="30">
        <f t="shared" si="0"/>
        <v>0</v>
      </c>
      <c r="AA40" s="30">
        <f t="shared" si="0"/>
        <v>12</v>
      </c>
      <c r="AB40" s="30">
        <f t="shared" si="0"/>
        <v>0</v>
      </c>
      <c r="AC40" s="30">
        <f t="shared" si="1"/>
        <v>30</v>
      </c>
      <c r="AD40" s="30">
        <f t="shared" si="2"/>
        <v>0</v>
      </c>
      <c r="AE40" s="30"/>
      <c r="AF40" s="41"/>
      <c r="AG40" s="41"/>
      <c r="AH40" s="30"/>
    </row>
    <row r="41" spans="1:34" ht="15.5" x14ac:dyDescent="0.35">
      <c r="A41" s="30">
        <v>31</v>
      </c>
      <c r="B41" s="104" t="s">
        <v>55</v>
      </c>
      <c r="C41" s="103"/>
      <c r="D41" s="104"/>
      <c r="E41" s="30">
        <f>JAN!E41+FEB!E41+MAR!E41+APRIL!E41+MEI!E41+JUNI!E41+JULI!E41+AGUSTUS!E41+SEPTEMBER!E41+OKTOBER!E41+NOVEMBER!E41+DESEMBER!E41</f>
        <v>1</v>
      </c>
      <c r="F41" s="30">
        <f>JAN!F41+FEB!F41+MAR!F41+APRIL!F41+MEI!F41+JUNI!F41+JULI!F41+AGUSTUS!F41+SEPTEMBER!F41+OKTOBER!F41+NOVEMBER!F41+DESEMBER!F41</f>
        <v>0</v>
      </c>
      <c r="G41" s="30">
        <f>JAN!G41+FEB!G41+MAR!G41+APRIL!G41+MEI!G41+JUNI!G41+JULI!G41+AGUSTUS!G41+SEPTEMBER!G41+OKTOBER!G41+NOVEMBER!G41+DESEMBER!G41</f>
        <v>0</v>
      </c>
      <c r="H41" s="30">
        <f>JAN!H41+FEB!H41+MAR!H41+APRIL!H41+MEI!H41+JUNI!H41+JULI!H41+AGUSTUS!H41+SEPTEMBER!H41+OKTOBER!H41+NOVEMBER!H41+DESEMBER!H41</f>
        <v>0</v>
      </c>
      <c r="I41" s="30">
        <f>JAN!I41+FEB!I41+MAR!I41+APRIL!I41+MEI!I41+JUNI!I41+JULI!I41+AGUSTUS!I41+SEPTEMBER!I41+OKTOBER!I41+NOVEMBER!I41+DESEMBER!I41</f>
        <v>0</v>
      </c>
      <c r="J41" s="30">
        <f>JAN!J41+FEB!J41+MAR!J41+APRIL!J41+MEI!J41+JUNI!J41+JULI!J41+AGUSTUS!J41+SEPTEMBER!J41+OKTOBER!J41+NOVEMBER!J41+DESEMBER!J41</f>
        <v>0</v>
      </c>
      <c r="K41" s="30">
        <f>JAN!K41+FEB!K41+MAR!K41+APRIL!K41+MEI!K41+JUNI!K41+JULI!K41+AGUSTUS!K41+SEPTEMBER!K41+OKTOBER!K41+NOVEMBER!K41+DESEMBER!K41</f>
        <v>0</v>
      </c>
      <c r="L41" s="30">
        <f>JAN!L41+FEB!L41+MAR!L41+APRIL!L41+MEI!L41+JUNI!L41+JULI!L41+AGUSTUS!L41+SEPTEMBER!L41+OKTOBER!L41+NOVEMBER!L41+DESEMBER!L41</f>
        <v>0</v>
      </c>
      <c r="M41" s="30">
        <f>JAN!M41+FEB!M41+MAR!M41+APRIL!M41+MEI!M41+JUNI!M41+JULI!M41+AGUSTUS!M41+SEPTEMBER!M41+OKTOBER!M41+NOVEMBER!M41+DESEMBER!M41</f>
        <v>1</v>
      </c>
      <c r="N41" s="30">
        <f>JAN!N41+FEB!N41+MAR!N41+APRIL!N41+MEI!N41+JUNI!N41+JULI!N41+AGUSTUS!N41+SEPTEMBER!N41+OKTOBER!N41+NOVEMBER!N41+DESEMBER!N41</f>
        <v>0</v>
      </c>
      <c r="O41" s="30">
        <f>JAN!O41+FEB!O41+MAR!O41+APRIL!O41+MEI!O41+JUNI!O41+JULI!O41+AGUSTUS!O41+SEPTEMBER!O41+OKTOBER!O41+NOVEMBER!O41+DESEMBER!O41</f>
        <v>1</v>
      </c>
      <c r="P41" s="30">
        <f>JAN!P41+FEB!P41+MAR!P41+APRIL!P41+MEI!P41+JUNI!P41+JULI!P41+AGUSTUS!P41+SEPTEMBER!P41+OKTOBER!P41+NOVEMBER!P41+DESEMBER!P41</f>
        <v>0</v>
      </c>
      <c r="Q41" s="30">
        <f>JAN!Q41+FEB!Q41+MAR!Q41+APRIL!Q41+MEI!Q41+JUNI!Q41+JULI!Q41+AGUSTUS!Q41+SEPTEMBER!Q41+OKTOBER!Q41+NOVEMBER!Q41+DESEMBER!Q41</f>
        <v>0</v>
      </c>
      <c r="R41" s="30">
        <f>JAN!R41+FEB!R41+MAR!R41+APRIL!R41+MEI!R41+JUNI!R41+JULI!R41+AGUSTUS!R41+SEPTEMBER!R41+OKTOBER!R41+NOVEMBER!R41+DESEMBER!R41</f>
        <v>0</v>
      </c>
      <c r="S41" s="30">
        <f>JAN!S41+FEB!S41+MAR!S41+APRIL!S41+MEI!S41+JUNI!S41+JULI!S41+AGUSTUS!S41+SEPTEMBER!S41+OKTOBER!S41+NOVEMBER!S41+DESEMBER!S41</f>
        <v>0</v>
      </c>
      <c r="T41" s="30">
        <f>JAN!T41+FEB!T41+MAR!T41+APRIL!T41+MEI!T41+JUNI!T41+JULI!T41+AGUSTUS!T41+SEPTEMBER!T41+OKTOBER!T41+NOVEMBER!T41+DESEMBER!T41</f>
        <v>0</v>
      </c>
      <c r="U41" s="30">
        <f>JAN!U41+FEB!U41+MAR!U41+APRIL!U41+MEI!U41+JUNI!U41+JULI!U41+AGUSTUS!U41+SEPTEMBER!U41+OKTOBER!U41+NOVEMBER!U41+DESEMBER!U41</f>
        <v>0</v>
      </c>
      <c r="V41" s="30">
        <f>JAN!V41+FEB!V41+MAR!V41+APRIL!V41+MEI!V41+JUNI!V41+JULI!V41+AGUSTUS!V41+SEPTEMBER!V41+OKTOBER!V41+NOVEMBER!V41+DESEMBER!V41</f>
        <v>0</v>
      </c>
      <c r="W41" s="30">
        <f>JAN!W41+FEB!W41+MAR!W41+APRIL!W41+MEI!W41+JUNI!W41+JULI!W41+AGUSTUS!W41+SEPTEMBER!W41+OKTOBER!W41+NOVEMBER!W41+DESEMBER!W41</f>
        <v>0</v>
      </c>
      <c r="X41" s="30">
        <f>JAN!X41+FEB!X41+MAR!X41+APRIL!X41+MEI!X41+JUNI!X41+JULI!X41+AGUSTUS!X41+SEPTEMBER!X41+OKTOBER!X41+NOVEMBER!X41+DESEMBER!X41</f>
        <v>0</v>
      </c>
      <c r="Y41" s="30">
        <f t="shared" si="0"/>
        <v>2</v>
      </c>
      <c r="Z41" s="30">
        <f t="shared" si="0"/>
        <v>0</v>
      </c>
      <c r="AA41" s="30">
        <f t="shared" si="0"/>
        <v>1</v>
      </c>
      <c r="AB41" s="30">
        <f t="shared" si="0"/>
        <v>0</v>
      </c>
      <c r="AC41" s="30">
        <f t="shared" si="1"/>
        <v>3</v>
      </c>
      <c r="AD41" s="30">
        <f t="shared" si="2"/>
        <v>0</v>
      </c>
      <c r="AE41" s="30"/>
      <c r="AF41" s="41"/>
      <c r="AG41" s="41"/>
      <c r="AH41" s="30"/>
    </row>
    <row r="42" spans="1:34" ht="15.5" x14ac:dyDescent="0.35">
      <c r="A42" s="30">
        <v>32</v>
      </c>
      <c r="B42" s="104" t="s">
        <v>56</v>
      </c>
      <c r="C42" s="103"/>
      <c r="D42" s="104"/>
      <c r="E42" s="30">
        <f>JAN!E42+FEB!E42+MAR!E42+APRIL!E42+MEI!E42+JUNI!E42+JULI!E42+AGUSTUS!E42+SEPTEMBER!E42+OKTOBER!E42+NOVEMBER!E42+DESEMBER!E42</f>
        <v>0</v>
      </c>
      <c r="F42" s="30">
        <f>JAN!F42+FEB!F42+MAR!F42+APRIL!F42+MEI!F42+JUNI!F42+JULI!F42+AGUSTUS!F42+SEPTEMBER!F42+OKTOBER!F42+NOVEMBER!F42+DESEMBER!F42</f>
        <v>0</v>
      </c>
      <c r="G42" s="30">
        <f>JAN!G42+FEB!G42+MAR!G42+APRIL!G42+MEI!G42+JUNI!G42+JULI!G42+AGUSTUS!G42+SEPTEMBER!G42+OKTOBER!G42+NOVEMBER!G42+DESEMBER!G42</f>
        <v>0</v>
      </c>
      <c r="H42" s="30">
        <f>JAN!H42+FEB!H42+MAR!H42+APRIL!H42+MEI!H42+JUNI!H42+JULI!H42+AGUSTUS!H42+SEPTEMBER!H42+OKTOBER!H42+NOVEMBER!H42+DESEMBER!H42</f>
        <v>0</v>
      </c>
      <c r="I42" s="30">
        <f>JAN!I42+FEB!I42+MAR!I42+APRIL!I42+MEI!I42+JUNI!I42+JULI!I42+AGUSTUS!I42+SEPTEMBER!I42+OKTOBER!I42+NOVEMBER!I42+DESEMBER!I42</f>
        <v>0</v>
      </c>
      <c r="J42" s="30">
        <f>JAN!J42+FEB!J42+MAR!J42+APRIL!J42+MEI!J42+JUNI!J42+JULI!J42+AGUSTUS!J42+SEPTEMBER!J42+OKTOBER!J42+NOVEMBER!J42+DESEMBER!J42</f>
        <v>0</v>
      </c>
      <c r="K42" s="30">
        <f>JAN!K42+FEB!K42+MAR!K42+APRIL!K42+MEI!K42+JUNI!K42+JULI!K42+AGUSTUS!K42+SEPTEMBER!K42+OKTOBER!K42+NOVEMBER!K42+DESEMBER!K42</f>
        <v>0</v>
      </c>
      <c r="L42" s="30">
        <f>JAN!L42+FEB!L42+MAR!L42+APRIL!L42+MEI!L42+JUNI!L42+JULI!L42+AGUSTUS!L42+SEPTEMBER!L42+OKTOBER!L42+NOVEMBER!L42+DESEMBER!L42</f>
        <v>0</v>
      </c>
      <c r="M42" s="30">
        <f>JAN!M42+FEB!M42+MAR!M42+APRIL!M42+MEI!M42+JUNI!M42+JULI!M42+AGUSTUS!M42+SEPTEMBER!M42+OKTOBER!M42+NOVEMBER!M42+DESEMBER!M42</f>
        <v>3</v>
      </c>
      <c r="N42" s="30">
        <f>JAN!N42+FEB!N42+MAR!N42+APRIL!N42+MEI!N42+JUNI!N42+JULI!N42+AGUSTUS!N42+SEPTEMBER!N42+OKTOBER!N42+NOVEMBER!N42+DESEMBER!N42</f>
        <v>0</v>
      </c>
      <c r="O42" s="30">
        <f>JAN!O42+FEB!O42+MAR!O42+APRIL!O42+MEI!O42+JUNI!O42+JULI!O42+AGUSTUS!O42+SEPTEMBER!O42+OKTOBER!O42+NOVEMBER!O42+DESEMBER!O42</f>
        <v>2</v>
      </c>
      <c r="P42" s="30">
        <f>JAN!P42+FEB!P42+MAR!P42+APRIL!P42+MEI!P42+JUNI!P42+JULI!P42+AGUSTUS!P42+SEPTEMBER!P42+OKTOBER!P42+NOVEMBER!P42+DESEMBER!P42</f>
        <v>0</v>
      </c>
      <c r="Q42" s="30">
        <f>JAN!Q42+FEB!Q42+MAR!Q42+APRIL!Q42+MEI!Q42+JUNI!Q42+JULI!Q42+AGUSTUS!Q42+SEPTEMBER!Q42+OKTOBER!Q42+NOVEMBER!Q42+DESEMBER!Q42</f>
        <v>0</v>
      </c>
      <c r="R42" s="30">
        <f>JAN!R42+FEB!R42+MAR!R42+APRIL!R42+MEI!R42+JUNI!R42+JULI!R42+AGUSTUS!R42+SEPTEMBER!R42+OKTOBER!R42+NOVEMBER!R42+DESEMBER!R42</f>
        <v>0</v>
      </c>
      <c r="S42" s="30">
        <f>JAN!S42+FEB!S42+MAR!S42+APRIL!S42+MEI!S42+JUNI!S42+JULI!S42+AGUSTUS!S42+SEPTEMBER!S42+OKTOBER!S42+NOVEMBER!S42+DESEMBER!S42</f>
        <v>0</v>
      </c>
      <c r="T42" s="30">
        <f>JAN!T42+FEB!T42+MAR!T42+APRIL!T42+MEI!T42+JUNI!T42+JULI!T42+AGUSTUS!T42+SEPTEMBER!T42+OKTOBER!T42+NOVEMBER!T42+DESEMBER!T42</f>
        <v>0</v>
      </c>
      <c r="U42" s="30">
        <f>JAN!U42+FEB!U42+MAR!U42+APRIL!U42+MEI!U42+JUNI!U42+JULI!U42+AGUSTUS!U42+SEPTEMBER!U42+OKTOBER!U42+NOVEMBER!U42+DESEMBER!U42</f>
        <v>0</v>
      </c>
      <c r="V42" s="30">
        <f>JAN!V42+FEB!V42+MAR!V42+APRIL!V42+MEI!V42+JUNI!V42+JULI!V42+AGUSTUS!V42+SEPTEMBER!V42+OKTOBER!V42+NOVEMBER!V42+DESEMBER!V42</f>
        <v>0</v>
      </c>
      <c r="W42" s="30">
        <f>JAN!W42+FEB!W42+MAR!W42+APRIL!W42+MEI!W42+JUNI!W42+JULI!W42+AGUSTUS!W42+SEPTEMBER!W42+OKTOBER!W42+NOVEMBER!W42+DESEMBER!W42</f>
        <v>0</v>
      </c>
      <c r="X42" s="30">
        <f>JAN!X42+FEB!X42+MAR!X42+APRIL!X42+MEI!X42+JUNI!X42+JULI!X42+AGUSTUS!X42+SEPTEMBER!X42+OKTOBER!X42+NOVEMBER!X42+DESEMBER!X42</f>
        <v>0</v>
      </c>
      <c r="Y42" s="30">
        <f t="shared" si="0"/>
        <v>3</v>
      </c>
      <c r="Z42" s="30">
        <f t="shared" si="0"/>
        <v>0</v>
      </c>
      <c r="AA42" s="30">
        <f t="shared" si="0"/>
        <v>2</v>
      </c>
      <c r="AB42" s="30">
        <f t="shared" si="0"/>
        <v>0</v>
      </c>
      <c r="AC42" s="30">
        <f t="shared" si="1"/>
        <v>5</v>
      </c>
      <c r="AD42" s="30">
        <f t="shared" si="2"/>
        <v>0</v>
      </c>
      <c r="AE42" s="30"/>
      <c r="AF42" s="41"/>
      <c r="AG42" s="41"/>
      <c r="AH42" s="30"/>
    </row>
    <row r="43" spans="1:34" ht="15.5" x14ac:dyDescent="0.35">
      <c r="A43" s="30">
        <v>33</v>
      </c>
      <c r="B43" s="104" t="s">
        <v>57</v>
      </c>
      <c r="C43" s="103"/>
      <c r="D43" s="104"/>
      <c r="E43" s="30">
        <f>JAN!E43+FEB!E43+MAR!E43+APRIL!E43+MEI!E43+JUNI!E43+JULI!E43+AGUSTUS!E43+SEPTEMBER!E43+OKTOBER!E43+NOVEMBER!E43+DESEMBER!E43</f>
        <v>9</v>
      </c>
      <c r="F43" s="30">
        <f>JAN!F43+FEB!F43+MAR!F43+APRIL!F43+MEI!F43+JUNI!F43+JULI!F43+AGUSTUS!F43+SEPTEMBER!F43+OKTOBER!F43+NOVEMBER!F43+DESEMBER!F43</f>
        <v>0</v>
      </c>
      <c r="G43" s="30">
        <f>JAN!G43+FEB!G43+MAR!G43+APRIL!G43+MEI!G43+JUNI!G43+JULI!G43+AGUSTUS!G43+SEPTEMBER!G43+OKTOBER!G43+NOVEMBER!G43+DESEMBER!G43</f>
        <v>1</v>
      </c>
      <c r="H43" s="30">
        <f>JAN!H43+FEB!H43+MAR!H43+APRIL!H43+MEI!H43+JUNI!H43+JULI!H43+AGUSTUS!H43+SEPTEMBER!H43+OKTOBER!H43+NOVEMBER!H43+DESEMBER!H43</f>
        <v>0</v>
      </c>
      <c r="I43" s="30">
        <f>JAN!I43+FEB!I43+MAR!I43+APRIL!I43+MEI!I43+JUNI!I43+JULI!I43+AGUSTUS!I43+SEPTEMBER!I43+OKTOBER!I43+NOVEMBER!I43+DESEMBER!I43</f>
        <v>15</v>
      </c>
      <c r="J43" s="30">
        <f>JAN!J43+FEB!J43+MAR!J43+APRIL!J43+MEI!J43+JUNI!J43+JULI!J43+AGUSTUS!J43+SEPTEMBER!J43+OKTOBER!J43+NOVEMBER!J43+DESEMBER!J43</f>
        <v>0</v>
      </c>
      <c r="K43" s="30">
        <f>JAN!K43+FEB!K43+MAR!K43+APRIL!K43+MEI!K43+JUNI!K43+JULI!K43+AGUSTUS!K43+SEPTEMBER!K43+OKTOBER!K43+NOVEMBER!K43+DESEMBER!K43</f>
        <v>10</v>
      </c>
      <c r="L43" s="30">
        <f>JAN!L43+FEB!L43+MAR!L43+APRIL!L43+MEI!L43+JUNI!L43+JULI!L43+AGUSTUS!L43+SEPTEMBER!L43+OKTOBER!L43+NOVEMBER!L43+DESEMBER!L43</f>
        <v>0</v>
      </c>
      <c r="M43" s="30">
        <f>JAN!M43+FEB!M43+MAR!M43+APRIL!M43+MEI!M43+JUNI!M43+JULI!M43+AGUSTUS!M43+SEPTEMBER!M43+OKTOBER!M43+NOVEMBER!M43+DESEMBER!M43</f>
        <v>30</v>
      </c>
      <c r="N43" s="30">
        <f>JAN!N43+FEB!N43+MAR!N43+APRIL!N43+MEI!N43+JUNI!N43+JULI!N43+AGUSTUS!N43+SEPTEMBER!N43+OKTOBER!N43+NOVEMBER!N43+DESEMBER!N43</f>
        <v>0</v>
      </c>
      <c r="O43" s="30">
        <f>JAN!O43+FEB!O43+MAR!O43+APRIL!O43+MEI!O43+JUNI!O43+JULI!O43+AGUSTUS!O43+SEPTEMBER!O43+OKTOBER!O43+NOVEMBER!O43+DESEMBER!O43</f>
        <v>18</v>
      </c>
      <c r="P43" s="30">
        <f>JAN!P43+FEB!P43+MAR!P43+APRIL!P43+MEI!P43+JUNI!P43+JULI!P43+AGUSTUS!P43+SEPTEMBER!P43+OKTOBER!P43+NOVEMBER!P43+DESEMBER!P43</f>
        <v>0</v>
      </c>
      <c r="Q43" s="30">
        <f>JAN!Q43+FEB!Q43+MAR!Q43+APRIL!Q43+MEI!Q43+JUNI!Q43+JULI!Q43+AGUSTUS!Q43+SEPTEMBER!Q43+OKTOBER!Q43+NOVEMBER!Q43+DESEMBER!Q43</f>
        <v>12</v>
      </c>
      <c r="R43" s="30">
        <f>JAN!R43+FEB!R43+MAR!R43+APRIL!R43+MEI!R43+JUNI!R43+JULI!R43+AGUSTUS!R43+SEPTEMBER!R43+OKTOBER!R43+NOVEMBER!R43+DESEMBER!R43</f>
        <v>0</v>
      </c>
      <c r="S43" s="30">
        <f>JAN!S43+FEB!S43+MAR!S43+APRIL!S43+MEI!S43+JUNI!S43+JULI!S43+AGUSTUS!S43+SEPTEMBER!S43+OKTOBER!S43+NOVEMBER!S43+DESEMBER!S43</f>
        <v>7</v>
      </c>
      <c r="T43" s="30">
        <f>JAN!T43+FEB!T43+MAR!T43+APRIL!T43+MEI!T43+JUNI!T43+JULI!T43+AGUSTUS!T43+SEPTEMBER!T43+OKTOBER!T43+NOVEMBER!T43+DESEMBER!T43</f>
        <v>0</v>
      </c>
      <c r="U43" s="30">
        <f>JAN!U43+FEB!U43+MAR!U43+APRIL!U43+MEI!U43+JUNI!U43+JULI!U43+AGUSTUS!U43+SEPTEMBER!U43+OKTOBER!U43+NOVEMBER!U43+DESEMBER!U43</f>
        <v>1</v>
      </c>
      <c r="V43" s="30">
        <f>JAN!V43+FEB!V43+MAR!V43+APRIL!V43+MEI!V43+JUNI!V43+JULI!V43+AGUSTUS!V43+SEPTEMBER!V43+OKTOBER!V43+NOVEMBER!V43+DESEMBER!V43</f>
        <v>0</v>
      </c>
      <c r="W43" s="30">
        <f>JAN!W43+FEB!W43+MAR!W43+APRIL!W43+MEI!W43+JUNI!W43+JULI!W43+AGUSTUS!W43+SEPTEMBER!W43+OKTOBER!W43+NOVEMBER!W43+DESEMBER!W43</f>
        <v>3</v>
      </c>
      <c r="X43" s="30">
        <f>JAN!X43+FEB!X43+MAR!X43+APRIL!X43+MEI!X43+JUNI!X43+JULI!X43+AGUSTUS!X43+SEPTEMBER!X43+OKTOBER!X43+NOVEMBER!X43+DESEMBER!X43</f>
        <v>0</v>
      </c>
      <c r="Y43" s="30">
        <f t="shared" si="0"/>
        <v>67</v>
      </c>
      <c r="Z43" s="30">
        <f t="shared" si="0"/>
        <v>0</v>
      </c>
      <c r="AA43" s="30">
        <f t="shared" si="0"/>
        <v>39</v>
      </c>
      <c r="AB43" s="30">
        <f t="shared" si="0"/>
        <v>0</v>
      </c>
      <c r="AC43" s="30">
        <f t="shared" si="1"/>
        <v>106</v>
      </c>
      <c r="AD43" s="30">
        <f t="shared" si="2"/>
        <v>0</v>
      </c>
      <c r="AE43" s="30"/>
      <c r="AF43" s="41"/>
      <c r="AG43" s="41"/>
      <c r="AH43" s="30"/>
    </row>
    <row r="44" spans="1:34" ht="15.5" x14ac:dyDescent="0.35">
      <c r="A44" s="126" t="s">
        <v>58</v>
      </c>
      <c r="B44" s="127"/>
      <c r="C44" s="127"/>
      <c r="D44" s="128"/>
      <c r="E44" s="30">
        <f>SUM(E11:E43)</f>
        <v>32</v>
      </c>
      <c r="F44" s="30">
        <f t="shared" ref="F44:AD44" si="4">SUM(F11:F43)</f>
        <v>0</v>
      </c>
      <c r="G44" s="30">
        <f t="shared" si="4"/>
        <v>16</v>
      </c>
      <c r="H44" s="30">
        <f t="shared" si="4"/>
        <v>1</v>
      </c>
      <c r="I44" s="30">
        <f t="shared" si="4"/>
        <v>134</v>
      </c>
      <c r="J44" s="30">
        <f t="shared" si="4"/>
        <v>0</v>
      </c>
      <c r="K44" s="30">
        <f t="shared" si="4"/>
        <v>97</v>
      </c>
      <c r="L44" s="30">
        <f t="shared" si="4"/>
        <v>0</v>
      </c>
      <c r="M44" s="30">
        <f t="shared" si="4"/>
        <v>519</v>
      </c>
      <c r="N44" s="30">
        <f t="shared" si="4"/>
        <v>4</v>
      </c>
      <c r="O44" s="30">
        <f t="shared" si="4"/>
        <v>439</v>
      </c>
      <c r="P44" s="30">
        <f t="shared" si="4"/>
        <v>1</v>
      </c>
      <c r="Q44" s="30">
        <f t="shared" si="4"/>
        <v>619</v>
      </c>
      <c r="R44" s="30">
        <f t="shared" si="4"/>
        <v>3</v>
      </c>
      <c r="S44" s="30">
        <f t="shared" si="4"/>
        <v>598</v>
      </c>
      <c r="T44" s="30">
        <f t="shared" si="4"/>
        <v>0</v>
      </c>
      <c r="U44" s="30">
        <f t="shared" si="4"/>
        <v>249</v>
      </c>
      <c r="V44" s="30">
        <f t="shared" si="4"/>
        <v>2</v>
      </c>
      <c r="W44" s="30">
        <f t="shared" si="4"/>
        <v>203</v>
      </c>
      <c r="X44" s="30">
        <f t="shared" si="4"/>
        <v>2</v>
      </c>
      <c r="Y44" s="30">
        <f t="shared" si="4"/>
        <v>1558</v>
      </c>
      <c r="Z44" s="30">
        <f t="shared" si="4"/>
        <v>9</v>
      </c>
      <c r="AA44" s="30">
        <f t="shared" si="4"/>
        <v>1360</v>
      </c>
      <c r="AB44" s="99">
        <f t="shared" si="4"/>
        <v>4</v>
      </c>
      <c r="AC44" s="30">
        <f t="shared" si="4"/>
        <v>2918</v>
      </c>
      <c r="AD44" s="30">
        <f t="shared" si="4"/>
        <v>13</v>
      </c>
      <c r="AE44" s="36">
        <f>SUM(AE11:AE43)</f>
        <v>0</v>
      </c>
      <c r="AF44" s="36">
        <f>SUM(AF11:AF43)</f>
        <v>0</v>
      </c>
      <c r="AG44" s="36">
        <f>SUM(AG11:AG43)</f>
        <v>0</v>
      </c>
      <c r="AH44" s="35" t="e">
        <f>AVERAGE(AH11:AH43)</f>
        <v>#DIV/0!</v>
      </c>
    </row>
    <row r="45" spans="1:34" ht="22.5" customHeight="1" x14ac:dyDescent="0.35">
      <c r="A45" s="6"/>
      <c r="B45" s="6"/>
      <c r="C45" s="6"/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AA45" s="94" t="s">
        <v>10</v>
      </c>
      <c r="AB45" s="100">
        <f>(E44+G44)/AC44*100</f>
        <v>1.644962302947224</v>
      </c>
      <c r="AC45" s="44"/>
      <c r="AE45" s="8"/>
      <c r="AF45" s="8"/>
      <c r="AG45" s="7"/>
      <c r="AH45" s="7"/>
    </row>
    <row r="46" spans="1:34" x14ac:dyDescent="0.25">
      <c r="A46" t="s">
        <v>59</v>
      </c>
      <c r="AA46" s="94" t="s">
        <v>11</v>
      </c>
      <c r="AB46" s="95">
        <f>(I44+K44)/AC44*100</f>
        <v>7.9163810829335155</v>
      </c>
      <c r="AD46" s="94">
        <f>AC44/12</f>
        <v>243.16666666666666</v>
      </c>
    </row>
    <row r="47" spans="1:34" ht="18" customHeight="1" x14ac:dyDescent="0.3">
      <c r="R47" s="9" t="s">
        <v>60</v>
      </c>
      <c r="AA47" s="145" t="s">
        <v>153</v>
      </c>
      <c r="AB47" s="145"/>
      <c r="AC47" s="145"/>
      <c r="AD47" s="145"/>
    </row>
    <row r="48" spans="1:34" ht="13" x14ac:dyDescent="0.3">
      <c r="A48" s="10" t="s">
        <v>61</v>
      </c>
      <c r="B48" s="3" t="s">
        <v>62</v>
      </c>
      <c r="C48" s="3" t="s">
        <v>3</v>
      </c>
      <c r="D48" t="s">
        <v>63</v>
      </c>
      <c r="R48" s="9" t="s">
        <v>64</v>
      </c>
      <c r="AA48" s="145" t="s">
        <v>174</v>
      </c>
      <c r="AB48" s="145"/>
      <c r="AC48" s="145"/>
      <c r="AD48" s="145"/>
    </row>
    <row r="49" spans="1:30" ht="13" x14ac:dyDescent="0.3">
      <c r="A49" s="10" t="s">
        <v>65</v>
      </c>
      <c r="B49" s="3" t="s">
        <v>15</v>
      </c>
      <c r="C49" s="3" t="s">
        <v>3</v>
      </c>
      <c r="D49" t="s">
        <v>66</v>
      </c>
      <c r="R49" s="9"/>
      <c r="AA49" s="105"/>
      <c r="AB49" s="106"/>
      <c r="AC49" s="105"/>
      <c r="AD49" s="105"/>
    </row>
    <row r="50" spans="1:30" ht="13" x14ac:dyDescent="0.3">
      <c r="A50" s="10" t="s">
        <v>67</v>
      </c>
      <c r="B50" s="3" t="s">
        <v>16</v>
      </c>
      <c r="C50" s="3" t="s">
        <v>3</v>
      </c>
      <c r="D50" t="s">
        <v>68</v>
      </c>
      <c r="R50" s="9"/>
      <c r="AA50" s="105"/>
      <c r="AB50" s="106"/>
      <c r="AC50" s="105"/>
      <c r="AD50" s="105"/>
    </row>
    <row r="51" spans="1:30" ht="13" x14ac:dyDescent="0.3">
      <c r="A51" s="10" t="s">
        <v>69</v>
      </c>
      <c r="B51" s="3" t="s">
        <v>17</v>
      </c>
      <c r="C51" s="3" t="s">
        <v>3</v>
      </c>
      <c r="D51" t="s">
        <v>70</v>
      </c>
      <c r="R51" s="9"/>
      <c r="S51" s="11"/>
      <c r="T51" s="11"/>
      <c r="U51" s="11"/>
      <c r="V51" s="11"/>
      <c r="W51" s="11"/>
      <c r="X51" s="11"/>
      <c r="Y51" s="11"/>
      <c r="AA51" s="105"/>
      <c r="AB51" s="105"/>
      <c r="AC51" s="105"/>
      <c r="AD51" s="105"/>
    </row>
    <row r="52" spans="1:30" ht="13" x14ac:dyDescent="0.3">
      <c r="A52" s="10" t="s">
        <v>71</v>
      </c>
      <c r="B52" s="3" t="s">
        <v>18</v>
      </c>
      <c r="C52" s="3" t="s">
        <v>3</v>
      </c>
      <c r="D52" t="s">
        <v>72</v>
      </c>
      <c r="R52" s="12" t="s">
        <v>73</v>
      </c>
      <c r="AA52" s="107" t="s">
        <v>175</v>
      </c>
      <c r="AB52" s="105"/>
      <c r="AC52" s="105"/>
      <c r="AD52" s="105"/>
    </row>
    <row r="53" spans="1:30" ht="13" x14ac:dyDescent="0.3">
      <c r="A53" s="13"/>
      <c r="C53" s="3" t="s">
        <v>3</v>
      </c>
      <c r="D53" t="s">
        <v>74</v>
      </c>
      <c r="R53" s="9" t="s">
        <v>75</v>
      </c>
      <c r="AA53" s="105" t="s">
        <v>176</v>
      </c>
      <c r="AB53" s="105"/>
      <c r="AC53" s="105"/>
      <c r="AD53" s="105"/>
    </row>
    <row r="54" spans="1:30" x14ac:dyDescent="0.25">
      <c r="A54" s="75"/>
      <c r="C54" s="3" t="s">
        <v>3</v>
      </c>
      <c r="D54" t="s">
        <v>141</v>
      </c>
    </row>
  </sheetData>
  <mergeCells count="32">
    <mergeCell ref="AA48:AD48"/>
    <mergeCell ref="AA47:AD47"/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9:J9"/>
    <mergeCell ref="K9:L9"/>
    <mergeCell ref="M9:N9"/>
    <mergeCell ref="O9:P9"/>
    <mergeCell ref="AC9:AC10"/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  <mergeCell ref="I8:L8"/>
    <mergeCell ref="M8:P8"/>
    <mergeCell ref="Q8:T8"/>
    <mergeCell ref="U8:X8"/>
    <mergeCell ref="E9:F9"/>
    <mergeCell ref="G9:H9"/>
  </mergeCells>
  <pageMargins left="1.4960629921259843" right="0" top="0.23622047244094491" bottom="0.11811023622047245" header="7.874015748031496E-2" footer="0.51181102362204722"/>
  <pageSetup paperSize="5" scale="50" orientation="landscape" horizontalDpi="360" verticalDpi="36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86"/>
  <sheetViews>
    <sheetView topLeftCell="A28" workbookViewId="0">
      <selection activeCell="F39" sqref="F39:AE45"/>
    </sheetView>
  </sheetViews>
  <sheetFormatPr defaultRowHeight="12.5" x14ac:dyDescent="0.25"/>
  <cols>
    <col min="1" max="1" width="3.08984375" customWidth="1"/>
    <col min="2" max="2" width="12.26953125" customWidth="1"/>
    <col min="4" max="4" width="4.08984375" customWidth="1"/>
    <col min="5" max="5" width="3.6328125" customWidth="1"/>
    <col min="6" max="6" width="4.08984375" customWidth="1"/>
    <col min="7" max="7" width="2.6328125" customWidth="1"/>
    <col min="8" max="8" width="3.81640625" customWidth="1"/>
    <col min="9" max="9" width="3" customWidth="1"/>
    <col min="10" max="10" width="3.90625" customWidth="1"/>
    <col min="11" max="11" width="3.36328125" customWidth="1"/>
    <col min="12" max="12" width="3.6328125" customWidth="1"/>
    <col min="13" max="13" width="3.36328125" customWidth="1"/>
    <col min="14" max="14" width="4.26953125" customWidth="1"/>
    <col min="15" max="15" width="3.26953125" customWidth="1"/>
    <col min="16" max="16" width="3.7265625" customWidth="1"/>
    <col min="17" max="17" width="2.54296875" customWidth="1"/>
    <col min="18" max="18" width="4.36328125" customWidth="1"/>
    <col min="19" max="19" width="3" customWidth="1"/>
    <col min="20" max="20" width="3.7265625" customWidth="1"/>
    <col min="21" max="21" width="3.26953125" customWidth="1"/>
    <col min="22" max="22" width="3.36328125" customWidth="1"/>
    <col min="23" max="23" width="3.26953125" customWidth="1"/>
    <col min="24" max="24" width="4.6328125" customWidth="1"/>
    <col min="25" max="25" width="3.08984375" customWidth="1"/>
    <col min="26" max="26" width="4.54296875" customWidth="1"/>
    <col min="27" max="27" width="2.90625" customWidth="1"/>
    <col min="28" max="28" width="4.54296875" customWidth="1"/>
    <col min="29" max="29" width="2.90625" customWidth="1"/>
    <col min="30" max="30" width="6.81640625" customWidth="1"/>
    <col min="33" max="33" width="12.1796875" customWidth="1"/>
  </cols>
  <sheetData>
    <row r="1" spans="1:40" x14ac:dyDescent="0.25">
      <c r="B1" s="147" t="s">
        <v>154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77"/>
    </row>
    <row r="2" spans="1:40" x14ac:dyDescent="0.25">
      <c r="A2" s="148" t="s">
        <v>155</v>
      </c>
      <c r="B2" s="150" t="s">
        <v>6</v>
      </c>
      <c r="C2" s="150"/>
      <c r="D2" s="151" t="s">
        <v>156</v>
      </c>
      <c r="E2" s="151"/>
      <c r="F2" s="151" t="s">
        <v>157</v>
      </c>
      <c r="G2" s="151"/>
      <c r="H2" s="78" t="s">
        <v>78</v>
      </c>
      <c r="I2" s="78"/>
      <c r="J2" s="151" t="s">
        <v>83</v>
      </c>
      <c r="K2" s="151"/>
      <c r="L2" s="151" t="s">
        <v>84</v>
      </c>
      <c r="M2" s="151"/>
      <c r="N2" s="151" t="s">
        <v>85</v>
      </c>
      <c r="O2" s="151"/>
      <c r="P2" s="151" t="s">
        <v>90</v>
      </c>
      <c r="Q2" s="151"/>
      <c r="R2" s="151" t="s">
        <v>158</v>
      </c>
      <c r="S2" s="151"/>
      <c r="T2" s="151" t="s">
        <v>159</v>
      </c>
      <c r="U2" s="151"/>
      <c r="V2" s="151" t="s">
        <v>160</v>
      </c>
      <c r="W2" s="151"/>
      <c r="X2" s="151" t="s">
        <v>161</v>
      </c>
      <c r="Y2" s="151"/>
      <c r="Z2" s="151" t="s">
        <v>162</v>
      </c>
      <c r="AA2" s="151"/>
      <c r="AB2" s="153">
        <v>2021</v>
      </c>
      <c r="AC2" s="154"/>
      <c r="AD2" s="154"/>
      <c r="AE2" s="155"/>
      <c r="AF2" s="156" t="s">
        <v>177</v>
      </c>
      <c r="AG2" s="157" t="s">
        <v>163</v>
      </c>
    </row>
    <row r="3" spans="1:40" ht="34.5" customHeight="1" x14ac:dyDescent="0.25">
      <c r="A3" s="149"/>
      <c r="B3" s="150"/>
      <c r="C3" s="150"/>
      <c r="D3" s="79" t="s">
        <v>17</v>
      </c>
      <c r="E3" s="79" t="s">
        <v>18</v>
      </c>
      <c r="F3" s="79" t="s">
        <v>17</v>
      </c>
      <c r="G3" s="79" t="s">
        <v>18</v>
      </c>
      <c r="H3" s="79" t="s">
        <v>17</v>
      </c>
      <c r="I3" s="79" t="s">
        <v>18</v>
      </c>
      <c r="J3" s="79" t="s">
        <v>17</v>
      </c>
      <c r="K3" s="79" t="s">
        <v>18</v>
      </c>
      <c r="L3" s="79" t="s">
        <v>17</v>
      </c>
      <c r="M3" s="79" t="s">
        <v>18</v>
      </c>
      <c r="N3" s="79" t="s">
        <v>17</v>
      </c>
      <c r="O3" s="79" t="s">
        <v>18</v>
      </c>
      <c r="P3" s="79" t="s">
        <v>17</v>
      </c>
      <c r="Q3" s="79" t="s">
        <v>18</v>
      </c>
      <c r="R3" s="79" t="s">
        <v>17</v>
      </c>
      <c r="S3" s="79" t="s">
        <v>18</v>
      </c>
      <c r="T3" s="79" t="s">
        <v>17</v>
      </c>
      <c r="U3" s="79" t="s">
        <v>18</v>
      </c>
      <c r="V3" s="79" t="s">
        <v>17</v>
      </c>
      <c r="W3" s="79" t="s">
        <v>18</v>
      </c>
      <c r="X3" s="79" t="s">
        <v>17</v>
      </c>
      <c r="Y3" s="79" t="s">
        <v>18</v>
      </c>
      <c r="Z3" s="79" t="s">
        <v>17</v>
      </c>
      <c r="AA3" s="79" t="s">
        <v>18</v>
      </c>
      <c r="AB3" s="80" t="s">
        <v>17</v>
      </c>
      <c r="AC3" s="80" t="s">
        <v>18</v>
      </c>
      <c r="AD3" s="80" t="s">
        <v>101</v>
      </c>
      <c r="AE3" s="80" t="s">
        <v>102</v>
      </c>
      <c r="AF3" s="156"/>
      <c r="AG3" s="157"/>
    </row>
    <row r="4" spans="1:40" x14ac:dyDescent="0.25">
      <c r="A4" s="17">
        <v>1</v>
      </c>
      <c r="B4" s="81" t="s">
        <v>26</v>
      </c>
      <c r="C4" s="82"/>
      <c r="D4" s="78">
        <f>JAN!AC11</f>
        <v>31</v>
      </c>
      <c r="E4" s="78">
        <f>JAN!AD11</f>
        <v>0</v>
      </c>
      <c r="F4" s="78">
        <f>FEB!AC11</f>
        <v>36</v>
      </c>
      <c r="G4" s="78">
        <f>FEB!AD11</f>
        <v>0</v>
      </c>
      <c r="H4" s="78">
        <f>MAR!AC11</f>
        <v>43</v>
      </c>
      <c r="I4" s="78">
        <f>MAR!AD11</f>
        <v>0</v>
      </c>
      <c r="J4" s="78">
        <f>APRIL!AC11</f>
        <v>25</v>
      </c>
      <c r="K4" s="78">
        <f>APRIL!AD11</f>
        <v>0</v>
      </c>
      <c r="L4" s="78">
        <f>MEI!AC11</f>
        <v>57</v>
      </c>
      <c r="M4" s="78">
        <f>MEI!AD11</f>
        <v>1</v>
      </c>
      <c r="N4" s="78">
        <f>JUNI!AC11</f>
        <v>53</v>
      </c>
      <c r="O4" s="78">
        <f>JUNI!AD11</f>
        <v>0</v>
      </c>
      <c r="P4" s="78">
        <f>JULI!AC11</f>
        <v>48</v>
      </c>
      <c r="Q4" s="78">
        <f>JULI!AD11</f>
        <v>0</v>
      </c>
      <c r="R4" s="78">
        <f>AGUSTUS!AC11</f>
        <v>23</v>
      </c>
      <c r="S4" s="78">
        <f>AGUSTUS!AD11</f>
        <v>0</v>
      </c>
      <c r="T4" s="78">
        <f>SEPTEMBER!AC11</f>
        <v>32</v>
      </c>
      <c r="U4" s="78">
        <f>SEPTEMBER!AD11</f>
        <v>0</v>
      </c>
      <c r="V4" s="78">
        <f>OKTOBER!AC11</f>
        <v>92</v>
      </c>
      <c r="W4" s="78">
        <f>OKTOBER!AD11</f>
        <v>0</v>
      </c>
      <c r="X4" s="78">
        <f>NOVEMBER!AC11</f>
        <v>88</v>
      </c>
      <c r="Y4" s="78">
        <f>NOVEMBER!AD11</f>
        <v>0</v>
      </c>
      <c r="Z4" s="78">
        <f>DESEMBER!AC11</f>
        <v>120</v>
      </c>
      <c r="AA4" s="78">
        <f>DESEMBER!AD11</f>
        <v>1</v>
      </c>
      <c r="AB4" s="78">
        <f>D4+F4+H4+J4+L4+N4+P4+R4+T4+V4+X4+Z4</f>
        <v>648</v>
      </c>
      <c r="AC4" s="78">
        <f>E4+G4+I4+K4+M4+O4+Q4+S4+U4+W4+Y4+AA4</f>
        <v>2</v>
      </c>
      <c r="AD4" s="83">
        <f t="shared" ref="AD4:AD36" si="0">AB4/AG4*100000</f>
        <v>28.42237402265193</v>
      </c>
      <c r="AE4" s="84">
        <f>AC4/AB4*100</f>
        <v>0.30864197530864196</v>
      </c>
      <c r="AF4" s="85">
        <v>36.75</v>
      </c>
      <c r="AG4" s="86">
        <v>2279894</v>
      </c>
      <c r="AM4" s="89" t="s">
        <v>47</v>
      </c>
      <c r="AN4">
        <v>0</v>
      </c>
    </row>
    <row r="5" spans="1:40" x14ac:dyDescent="0.25">
      <c r="A5" s="17">
        <v>2</v>
      </c>
      <c r="B5" s="81" t="s">
        <v>27</v>
      </c>
      <c r="C5" s="82"/>
      <c r="D5" s="78">
        <f>JAN!AC12</f>
        <v>4</v>
      </c>
      <c r="E5" s="78">
        <f>JAN!AD12</f>
        <v>1</v>
      </c>
      <c r="F5" s="78">
        <f>FEB!AC12</f>
        <v>2</v>
      </c>
      <c r="G5" s="78">
        <f>FEB!AD12</f>
        <v>1</v>
      </c>
      <c r="H5" s="78">
        <f>MAR!AC12</f>
        <v>7</v>
      </c>
      <c r="I5" s="78">
        <f>MAR!AD12</f>
        <v>2</v>
      </c>
      <c r="J5" s="78">
        <f>APRIL!AC12</f>
        <v>8</v>
      </c>
      <c r="K5" s="78">
        <f>APRIL!AD12</f>
        <v>1</v>
      </c>
      <c r="L5" s="78">
        <f>MEI!AC12</f>
        <v>8</v>
      </c>
      <c r="M5" s="78">
        <f>MEI!AD12</f>
        <v>0</v>
      </c>
      <c r="N5" s="78">
        <f>JUNI!AC12</f>
        <v>15</v>
      </c>
      <c r="O5" s="78">
        <f>JUNI!AD12</f>
        <v>0</v>
      </c>
      <c r="P5" s="78">
        <f>JULI!AC12</f>
        <v>6</v>
      </c>
      <c r="Q5" s="78">
        <f>JULI!AD12</f>
        <v>0</v>
      </c>
      <c r="R5" s="78">
        <f>AGUSTUS!AC12</f>
        <v>6</v>
      </c>
      <c r="S5" s="78">
        <f>AGUSTUS!AD12</f>
        <v>1</v>
      </c>
      <c r="T5" s="78">
        <f>SEPTEMBER!AC12</f>
        <v>6</v>
      </c>
      <c r="U5" s="78">
        <f>SEPTEMBER!AD12</f>
        <v>0</v>
      </c>
      <c r="V5" s="78">
        <f>OKTOBER!AC12</f>
        <v>8</v>
      </c>
      <c r="W5" s="78">
        <f>OKTOBER!AD12</f>
        <v>0</v>
      </c>
      <c r="X5" s="78">
        <f>NOVEMBER!AC12</f>
        <v>27</v>
      </c>
      <c r="Y5" s="78">
        <f>NOVEMBER!AD12</f>
        <v>1</v>
      </c>
      <c r="Z5" s="78">
        <f>DESEMBER!AC12</f>
        <v>7</v>
      </c>
      <c r="AA5" s="78">
        <f>DESEMBER!AD12</f>
        <v>0</v>
      </c>
      <c r="AB5" s="87">
        <f>D5+F5+H5+J5+L5+N5+P5+R5+T5+V5+X5+Z5</f>
        <v>104</v>
      </c>
      <c r="AC5" s="87">
        <f t="shared" ref="AB5:AC36" si="1">E5+G5+I5+K5+M5+O5+Q5+S5+U5+W5+Y5+AA5</f>
        <v>7</v>
      </c>
      <c r="AD5" s="88">
        <f t="shared" si="0"/>
        <v>40.73367617510781</v>
      </c>
      <c r="AE5" s="88">
        <f t="shared" ref="AE5:AE36" si="2">AC5/AB5*100</f>
        <v>6.7307692307692308</v>
      </c>
      <c r="AF5" s="85">
        <v>4.916666666666667</v>
      </c>
      <c r="AG5" s="86">
        <v>255317</v>
      </c>
      <c r="AM5" s="89" t="s">
        <v>49</v>
      </c>
      <c r="AN5">
        <v>0</v>
      </c>
    </row>
    <row r="6" spans="1:40" x14ac:dyDescent="0.25">
      <c r="A6" s="17">
        <v>3</v>
      </c>
      <c r="B6" s="81" t="s">
        <v>28</v>
      </c>
      <c r="C6" s="82"/>
      <c r="D6" s="78">
        <f>JAN!AC13</f>
        <v>6</v>
      </c>
      <c r="E6" s="78">
        <f>JAN!AD13</f>
        <v>0</v>
      </c>
      <c r="F6" s="78">
        <f>FEB!AC13</f>
        <v>7</v>
      </c>
      <c r="G6" s="78">
        <f>FEB!AD13</f>
        <v>0</v>
      </c>
      <c r="H6" s="78">
        <f>MAR!AC13</f>
        <v>10</v>
      </c>
      <c r="I6" s="78">
        <f>MAR!AD13</f>
        <v>0</v>
      </c>
      <c r="J6" s="78">
        <f>APRIL!AC13</f>
        <v>7</v>
      </c>
      <c r="K6" s="78">
        <f>APRIL!AD13</f>
        <v>0</v>
      </c>
      <c r="L6" s="78">
        <f>MEI!AC13</f>
        <v>7</v>
      </c>
      <c r="M6" s="78">
        <f>MEI!AD13</f>
        <v>0</v>
      </c>
      <c r="N6" s="78">
        <f>JUNI!AC13</f>
        <v>4</v>
      </c>
      <c r="O6" s="78">
        <f>JUNI!AD13</f>
        <v>0</v>
      </c>
      <c r="P6" s="78">
        <f>JULI!AC13</f>
        <v>8</v>
      </c>
      <c r="Q6" s="78">
        <f>JULI!AD13</f>
        <v>0</v>
      </c>
      <c r="R6" s="78">
        <f>AGUSTUS!AC13</f>
        <v>4</v>
      </c>
      <c r="S6" s="78">
        <f>AGUSTUS!AD13</f>
        <v>0</v>
      </c>
      <c r="T6" s="78">
        <f>SEPTEMBER!AC13</f>
        <v>4</v>
      </c>
      <c r="U6" s="78">
        <f>SEPTEMBER!AD13</f>
        <v>0</v>
      </c>
      <c r="V6" s="78">
        <f>OKTOBER!AC13</f>
        <v>3</v>
      </c>
      <c r="W6" s="78">
        <f>OKTOBER!AD13</f>
        <v>0</v>
      </c>
      <c r="X6" s="78">
        <f>NOVEMBER!AC13</f>
        <v>21</v>
      </c>
      <c r="Y6" s="78">
        <f>NOVEMBER!AD13</f>
        <v>0</v>
      </c>
      <c r="Z6" s="78">
        <f>DESEMBER!AC13</f>
        <v>7</v>
      </c>
      <c r="AA6" s="78">
        <f>DESEMBER!AD13</f>
        <v>0</v>
      </c>
      <c r="AB6" s="78">
        <f t="shared" si="1"/>
        <v>88</v>
      </c>
      <c r="AC6" s="78">
        <f t="shared" si="1"/>
        <v>0</v>
      </c>
      <c r="AD6" s="83">
        <f t="shared" si="0"/>
        <v>31.815240223140524</v>
      </c>
      <c r="AE6" s="83">
        <f t="shared" si="2"/>
        <v>0</v>
      </c>
      <c r="AF6" s="85">
        <v>9.6666666666666661</v>
      </c>
      <c r="AG6" s="86">
        <v>276597</v>
      </c>
      <c r="AM6" s="89" t="s">
        <v>53</v>
      </c>
      <c r="AN6">
        <v>2</v>
      </c>
    </row>
    <row r="7" spans="1:40" x14ac:dyDescent="0.25">
      <c r="A7" s="17">
        <v>4</v>
      </c>
      <c r="B7" s="81" t="s">
        <v>29</v>
      </c>
      <c r="C7" s="82"/>
      <c r="D7" s="78">
        <f>JAN!AC14</f>
        <v>10</v>
      </c>
      <c r="E7" s="78">
        <f>JAN!AD14</f>
        <v>0</v>
      </c>
      <c r="F7" s="78">
        <f>FEB!AC14</f>
        <v>7</v>
      </c>
      <c r="G7" s="78">
        <f>FEB!AD14</f>
        <v>0</v>
      </c>
      <c r="H7" s="78">
        <f>MAR!AC14</f>
        <v>3</v>
      </c>
      <c r="I7" s="78">
        <f>MAR!AD14</f>
        <v>0</v>
      </c>
      <c r="J7" s="78">
        <f>APRIL!AC14</f>
        <v>4</v>
      </c>
      <c r="K7" s="78">
        <f>APRIL!AD14</f>
        <v>0</v>
      </c>
      <c r="L7" s="78">
        <f>MEI!AC14</f>
        <v>4</v>
      </c>
      <c r="M7" s="78">
        <f>MEI!AD14</f>
        <v>0</v>
      </c>
      <c r="N7" s="78">
        <f>JUNI!AC14</f>
        <v>7</v>
      </c>
      <c r="O7" s="78">
        <f>JUNI!AD14</f>
        <v>0</v>
      </c>
      <c r="P7" s="78">
        <f>JULI!AC14</f>
        <v>6</v>
      </c>
      <c r="Q7" s="78">
        <f>JULI!AD14</f>
        <v>0</v>
      </c>
      <c r="R7" s="78">
        <f>AGUSTUS!AC14</f>
        <v>5</v>
      </c>
      <c r="S7" s="78">
        <f>AGUSTUS!AD14</f>
        <v>0</v>
      </c>
      <c r="T7" s="78">
        <f>SEPTEMBER!AC14</f>
        <v>4</v>
      </c>
      <c r="U7" s="78">
        <f>SEPTEMBER!AD14</f>
        <v>0</v>
      </c>
      <c r="V7" s="78">
        <f>OKTOBER!AC14</f>
        <v>7</v>
      </c>
      <c r="W7" s="78">
        <f>OKTOBER!AD14</f>
        <v>0</v>
      </c>
      <c r="X7" s="78">
        <f>NOVEMBER!AC14</f>
        <v>7</v>
      </c>
      <c r="Y7" s="78">
        <f>NOVEMBER!AD14</f>
        <v>0</v>
      </c>
      <c r="Z7" s="78">
        <f>DESEMBER!AC14</f>
        <v>5</v>
      </c>
      <c r="AA7" s="78">
        <f>DESEMBER!AD14</f>
        <v>0</v>
      </c>
      <c r="AB7" s="87">
        <f>D7+F7+H7+J7+L7+N7+P7+R7+T7+V7+X7+Z7</f>
        <v>69</v>
      </c>
      <c r="AC7" s="78">
        <f t="shared" si="1"/>
        <v>0</v>
      </c>
      <c r="AD7" s="83">
        <f t="shared" si="0"/>
        <v>39.378392106059138</v>
      </c>
      <c r="AE7" s="83">
        <f t="shared" si="2"/>
        <v>0</v>
      </c>
      <c r="AF7" s="85">
        <v>3.8333333333333335</v>
      </c>
      <c r="AG7" s="86">
        <v>175223</v>
      </c>
      <c r="AM7" s="89" t="s">
        <v>55</v>
      </c>
      <c r="AN7">
        <v>3</v>
      </c>
    </row>
    <row r="8" spans="1:40" x14ac:dyDescent="0.25">
      <c r="A8" s="17">
        <v>5</v>
      </c>
      <c r="B8" s="81" t="s">
        <v>30</v>
      </c>
      <c r="C8" s="82"/>
      <c r="D8" s="78">
        <f>JAN!AC15</f>
        <v>1</v>
      </c>
      <c r="E8" s="78">
        <f>JAN!AD15</f>
        <v>0</v>
      </c>
      <c r="F8" s="78">
        <f>FEB!AC15</f>
        <v>1</v>
      </c>
      <c r="G8" s="78">
        <f>FEB!AD15</f>
        <v>0</v>
      </c>
      <c r="H8" s="78">
        <f>MAR!AC15</f>
        <v>1</v>
      </c>
      <c r="I8" s="78">
        <f>MAR!AD15</f>
        <v>0</v>
      </c>
      <c r="J8" s="78">
        <f>APRIL!AC15</f>
        <v>3</v>
      </c>
      <c r="K8" s="78">
        <f>APRIL!AD15</f>
        <v>0</v>
      </c>
      <c r="L8" s="78">
        <f>MEI!AC15</f>
        <v>15</v>
      </c>
      <c r="M8" s="78">
        <f>MEI!AD15</f>
        <v>0</v>
      </c>
      <c r="N8" s="78">
        <f>JUNI!AC15</f>
        <v>3</v>
      </c>
      <c r="O8" s="78">
        <f>JUNI!AD15</f>
        <v>1</v>
      </c>
      <c r="P8" s="78">
        <f>JULI!AC15</f>
        <v>2</v>
      </c>
      <c r="Q8" s="78">
        <f>JULI!AD15</f>
        <v>0</v>
      </c>
      <c r="R8" s="78">
        <f>AGUSTUS!AC15</f>
        <v>1</v>
      </c>
      <c r="S8" s="78">
        <f>AGUSTUS!AD15</f>
        <v>0</v>
      </c>
      <c r="T8" s="78">
        <f>SEPTEMBER!AC15</f>
        <v>4</v>
      </c>
      <c r="U8" s="78">
        <f>SEPTEMBER!AD15</f>
        <v>0</v>
      </c>
      <c r="V8" s="78">
        <f>OKTOBER!AC15</f>
        <v>21</v>
      </c>
      <c r="W8" s="78">
        <f>OKTOBER!AD15</f>
        <v>0</v>
      </c>
      <c r="X8" s="78">
        <f>NOVEMBER!AC15</f>
        <v>17</v>
      </c>
      <c r="Y8" s="78">
        <f>NOVEMBER!AD15</f>
        <v>0</v>
      </c>
      <c r="Z8" s="78">
        <f>DESEMBER!AC15</f>
        <v>18</v>
      </c>
      <c r="AA8" s="78">
        <f>DESEMBER!AD15</f>
        <v>0</v>
      </c>
      <c r="AB8" s="78">
        <f t="shared" si="1"/>
        <v>87</v>
      </c>
      <c r="AC8" s="78">
        <f t="shared" si="1"/>
        <v>1</v>
      </c>
      <c r="AD8" s="88">
        <f t="shared" si="0"/>
        <v>52.919064244960524</v>
      </c>
      <c r="AE8" s="83">
        <f t="shared" si="2"/>
        <v>1.1494252873563218</v>
      </c>
      <c r="AF8" s="85">
        <v>3.5</v>
      </c>
      <c r="AG8" s="86">
        <v>164402</v>
      </c>
      <c r="AM8" s="89" t="s">
        <v>45</v>
      </c>
      <c r="AN8">
        <v>3</v>
      </c>
    </row>
    <row r="9" spans="1:40" x14ac:dyDescent="0.25">
      <c r="A9" s="17">
        <v>6</v>
      </c>
      <c r="B9" s="81" t="s">
        <v>31</v>
      </c>
      <c r="C9" s="82"/>
      <c r="D9" s="78">
        <f>JAN!AC16</f>
        <v>0</v>
      </c>
      <c r="E9" s="78">
        <f>JAN!AD16</f>
        <v>0</v>
      </c>
      <c r="F9" s="78">
        <f>FEB!AC16</f>
        <v>0</v>
      </c>
      <c r="G9" s="78">
        <f>FEB!AD16</f>
        <v>0</v>
      </c>
      <c r="H9" s="78">
        <f>MAR!AC16</f>
        <v>0</v>
      </c>
      <c r="I9" s="78">
        <f>MAR!AD16</f>
        <v>0</v>
      </c>
      <c r="J9" s="78">
        <f>APRIL!AC16</f>
        <v>1</v>
      </c>
      <c r="K9" s="78">
        <f>APRIL!AD16</f>
        <v>0</v>
      </c>
      <c r="L9" s="78">
        <f>MEI!AC16</f>
        <v>3</v>
      </c>
      <c r="M9" s="78">
        <f>MEI!AD16</f>
        <v>0</v>
      </c>
      <c r="N9" s="78">
        <f>JUNI!AC16</f>
        <v>6</v>
      </c>
      <c r="O9" s="78">
        <f>JUNI!AD16</f>
        <v>0</v>
      </c>
      <c r="P9" s="78">
        <f>JULI!AC16</f>
        <v>2</v>
      </c>
      <c r="Q9" s="78">
        <f>JULI!AD16</f>
        <v>0</v>
      </c>
      <c r="R9" s="78">
        <f>AGUSTUS!AC16</f>
        <v>0</v>
      </c>
      <c r="S9" s="78">
        <f>AGUSTUS!AD16</f>
        <v>0</v>
      </c>
      <c r="T9" s="78">
        <f>SEPTEMBER!AC16</f>
        <v>4</v>
      </c>
      <c r="U9" s="78">
        <f>SEPTEMBER!AD16</f>
        <v>0</v>
      </c>
      <c r="V9" s="78">
        <f>OKTOBER!AC16</f>
        <v>3</v>
      </c>
      <c r="W9" s="78">
        <f>OKTOBER!AD16</f>
        <v>0</v>
      </c>
      <c r="X9" s="78">
        <f>NOVEMBER!AC16</f>
        <v>6</v>
      </c>
      <c r="Y9" s="78">
        <f>NOVEMBER!AD16</f>
        <v>0</v>
      </c>
      <c r="Z9" s="78">
        <f>DESEMBER!AC16</f>
        <v>16</v>
      </c>
      <c r="AA9" s="78">
        <f>DESEMBER!AD16</f>
        <v>0</v>
      </c>
      <c r="AB9" s="78">
        <f t="shared" si="1"/>
        <v>41</v>
      </c>
      <c r="AC9" s="78">
        <f t="shared" si="1"/>
        <v>0</v>
      </c>
      <c r="AD9" s="83">
        <f t="shared" si="0"/>
        <v>46.789765594686507</v>
      </c>
      <c r="AE9" s="83">
        <f t="shared" si="2"/>
        <v>0</v>
      </c>
      <c r="AF9" s="85">
        <v>1.5833333333333333</v>
      </c>
      <c r="AG9" s="86">
        <v>87626</v>
      </c>
      <c r="AM9" s="81" t="s">
        <v>41</v>
      </c>
      <c r="AN9">
        <v>4</v>
      </c>
    </row>
    <row r="10" spans="1:40" x14ac:dyDescent="0.25">
      <c r="A10" s="17">
        <v>7</v>
      </c>
      <c r="B10" s="81" t="s">
        <v>32</v>
      </c>
      <c r="C10" s="82"/>
      <c r="D10" s="78">
        <f>JAN!AC17</f>
        <v>0</v>
      </c>
      <c r="E10" s="78">
        <f>JAN!AD17</f>
        <v>0</v>
      </c>
      <c r="F10" s="78">
        <f>FEB!AC17</f>
        <v>0</v>
      </c>
      <c r="G10" s="78">
        <f>FEB!AD17</f>
        <v>0</v>
      </c>
      <c r="H10" s="78">
        <f>MAR!AC17</f>
        <v>0</v>
      </c>
      <c r="I10" s="78">
        <f>MAR!AD17</f>
        <v>0</v>
      </c>
      <c r="J10" s="78">
        <f>APRIL!AC17</f>
        <v>2</v>
      </c>
      <c r="K10" s="78">
        <f>APRIL!AD17</f>
        <v>0</v>
      </c>
      <c r="L10" s="78">
        <f>MEI!AC17</f>
        <v>3</v>
      </c>
      <c r="M10" s="78">
        <f>MEI!AD17</f>
        <v>0</v>
      </c>
      <c r="N10" s="78">
        <f>JUNI!AC17</f>
        <v>0</v>
      </c>
      <c r="O10" s="78">
        <f>JUNI!AD17</f>
        <v>0</v>
      </c>
      <c r="P10" s="78">
        <f>JULI!AC17</f>
        <v>0</v>
      </c>
      <c r="Q10" s="78">
        <f>JULI!AD17</f>
        <v>0</v>
      </c>
      <c r="R10" s="78">
        <f>AGUSTUS!AC17</f>
        <v>0</v>
      </c>
      <c r="S10" s="78">
        <f>AGUSTUS!AD17</f>
        <v>0</v>
      </c>
      <c r="T10" s="78">
        <f>SEPTEMBER!AC17</f>
        <v>0</v>
      </c>
      <c r="U10" s="78">
        <f>SEPTEMBER!AD17</f>
        <v>0</v>
      </c>
      <c r="V10" s="78">
        <f>OKTOBER!AC17</f>
        <v>1</v>
      </c>
      <c r="W10" s="78">
        <f>OKTOBER!AD17</f>
        <v>0</v>
      </c>
      <c r="X10" s="78">
        <f>NOVEMBER!AC17</f>
        <v>3</v>
      </c>
      <c r="Y10" s="78">
        <f>NOVEMBER!AD17</f>
        <v>0</v>
      </c>
      <c r="Z10" s="78">
        <f>DESEMBER!AC17</f>
        <v>2</v>
      </c>
      <c r="AA10" s="78">
        <f>DESEMBER!AD17</f>
        <v>0</v>
      </c>
      <c r="AB10" s="78">
        <f t="shared" si="1"/>
        <v>11</v>
      </c>
      <c r="AC10" s="78">
        <f t="shared" si="1"/>
        <v>0</v>
      </c>
      <c r="AD10" s="83">
        <f t="shared" si="0"/>
        <v>4.958819260054006</v>
      </c>
      <c r="AE10" s="83">
        <f t="shared" si="2"/>
        <v>0</v>
      </c>
      <c r="AF10" s="85">
        <v>1.5833333333333333</v>
      </c>
      <c r="AG10" s="86">
        <v>221827</v>
      </c>
      <c r="AM10" s="89" t="s">
        <v>56</v>
      </c>
      <c r="AN10">
        <v>5</v>
      </c>
    </row>
    <row r="11" spans="1:40" x14ac:dyDescent="0.25">
      <c r="A11" s="17">
        <v>8</v>
      </c>
      <c r="B11" s="81" t="s">
        <v>33</v>
      </c>
      <c r="C11" s="82"/>
      <c r="D11" s="78">
        <f>JAN!AC18</f>
        <v>43</v>
      </c>
      <c r="E11" s="78">
        <f>JAN!AD18</f>
        <v>0</v>
      </c>
      <c r="F11" s="78">
        <f>FEB!AC18</f>
        <v>76</v>
      </c>
      <c r="G11" s="78">
        <f>FEB!AD18</f>
        <v>0</v>
      </c>
      <c r="H11" s="78">
        <f>MAR!AC18</f>
        <v>56</v>
      </c>
      <c r="I11" s="78">
        <f>MAR!AD18</f>
        <v>1</v>
      </c>
      <c r="J11" s="78">
        <f>APRIL!AC18</f>
        <v>38</v>
      </c>
      <c r="K11" s="78">
        <f>APRIL!AD18</f>
        <v>0</v>
      </c>
      <c r="L11" s="78">
        <f>MEI!AC18</f>
        <v>67</v>
      </c>
      <c r="M11" s="78">
        <f>MEI!AD18</f>
        <v>0</v>
      </c>
      <c r="N11" s="78">
        <f>JUNI!AC18</f>
        <v>47</v>
      </c>
      <c r="O11" s="78">
        <f>JUNI!AD18</f>
        <v>0</v>
      </c>
      <c r="P11" s="78">
        <f>JULI!AC18</f>
        <v>54</v>
      </c>
      <c r="Q11" s="78">
        <f>JULI!AD18</f>
        <v>0</v>
      </c>
      <c r="R11" s="78">
        <f>AGUSTUS!AC18</f>
        <v>59</v>
      </c>
      <c r="S11" s="78">
        <f>AGUSTUS!AD18</f>
        <v>0</v>
      </c>
      <c r="T11" s="78">
        <f>SEPTEMBER!AC18</f>
        <v>57</v>
      </c>
      <c r="U11" s="78">
        <f>SEPTEMBER!AD18</f>
        <v>0</v>
      </c>
      <c r="V11" s="78">
        <f>OKTOBER!AC18</f>
        <v>84</v>
      </c>
      <c r="W11" s="78">
        <f>OKTOBER!AD18</f>
        <v>0</v>
      </c>
      <c r="X11" s="78">
        <f>NOVEMBER!AC18</f>
        <v>105</v>
      </c>
      <c r="Y11" s="78">
        <f>NOVEMBER!AD18</f>
        <v>0</v>
      </c>
      <c r="Z11" s="78">
        <f>DESEMBER!AC18</f>
        <v>117</v>
      </c>
      <c r="AA11" s="78">
        <f>DESEMBER!AD18</f>
        <v>0</v>
      </c>
      <c r="AB11" s="78">
        <f t="shared" si="1"/>
        <v>803</v>
      </c>
      <c r="AC11" s="78">
        <f t="shared" si="1"/>
        <v>1</v>
      </c>
      <c r="AD11" s="83">
        <f t="shared" si="0"/>
        <v>36.571330718232701</v>
      </c>
      <c r="AE11" s="83">
        <f t="shared" si="2"/>
        <v>0.12453300124533001</v>
      </c>
      <c r="AF11" s="85">
        <v>81.166666666666671</v>
      </c>
      <c r="AG11" s="86">
        <v>2195709</v>
      </c>
      <c r="AM11" s="89" t="s">
        <v>44</v>
      </c>
      <c r="AN11">
        <v>6</v>
      </c>
    </row>
    <row r="12" spans="1:40" x14ac:dyDescent="0.25">
      <c r="A12" s="17">
        <v>9</v>
      </c>
      <c r="B12" s="81" t="s">
        <v>34</v>
      </c>
      <c r="C12" s="82"/>
      <c r="D12" s="78">
        <f>JAN!AC19</f>
        <v>2</v>
      </c>
      <c r="E12" s="78">
        <f>JAN!AD19</f>
        <v>0</v>
      </c>
      <c r="F12" s="78">
        <f>FEB!AC19</f>
        <v>1</v>
      </c>
      <c r="G12" s="78">
        <f>FEB!AD19</f>
        <v>0</v>
      </c>
      <c r="H12" s="78">
        <f>MAR!AC19</f>
        <v>8</v>
      </c>
      <c r="I12" s="78">
        <f>MAR!AD19</f>
        <v>0</v>
      </c>
      <c r="J12" s="78">
        <f>APRIL!AC19</f>
        <v>26</v>
      </c>
      <c r="K12" s="78">
        <f>APRIL!AD19</f>
        <v>0</v>
      </c>
      <c r="L12" s="78">
        <f>MEI!AC19</f>
        <v>8</v>
      </c>
      <c r="M12" s="78">
        <f>MEI!AD19</f>
        <v>0</v>
      </c>
      <c r="N12" s="78">
        <f>JUNI!AC19</f>
        <v>26</v>
      </c>
      <c r="O12" s="78">
        <f>JUNI!AD19</f>
        <v>0</v>
      </c>
      <c r="P12" s="78">
        <f>JULI!AC19</f>
        <v>7</v>
      </c>
      <c r="Q12" s="78">
        <f>JULI!AD19</f>
        <v>0</v>
      </c>
      <c r="R12" s="78">
        <f>AGUSTUS!AC19</f>
        <v>4</v>
      </c>
      <c r="S12" s="78">
        <f>AGUSTUS!AD19</f>
        <v>0</v>
      </c>
      <c r="T12" s="78">
        <f>SEPTEMBER!AC19</f>
        <v>22</v>
      </c>
      <c r="U12" s="78">
        <f>SEPTEMBER!AD19</f>
        <v>0</v>
      </c>
      <c r="V12" s="78">
        <f>OKTOBER!AC19</f>
        <v>29</v>
      </c>
      <c r="W12" s="78">
        <f>OKTOBER!AD19</f>
        <v>0</v>
      </c>
      <c r="X12" s="78">
        <f>NOVEMBER!AC19</f>
        <v>47</v>
      </c>
      <c r="Y12" s="78">
        <f>NOVEMBER!AD19</f>
        <v>0</v>
      </c>
      <c r="Z12" s="78">
        <f>DESEMBER!AC19</f>
        <v>44</v>
      </c>
      <c r="AA12" s="78">
        <f>DESEMBER!AD19</f>
        <v>0</v>
      </c>
      <c r="AB12" s="78">
        <f t="shared" si="1"/>
        <v>224</v>
      </c>
      <c r="AC12" s="78">
        <f t="shared" si="1"/>
        <v>0</v>
      </c>
      <c r="AD12" s="83">
        <f t="shared" si="0"/>
        <v>21.501763816563077</v>
      </c>
      <c r="AE12" s="83">
        <f t="shared" si="2"/>
        <v>0</v>
      </c>
      <c r="AF12" s="85">
        <v>16.25</v>
      </c>
      <c r="AG12" s="86">
        <v>1041775</v>
      </c>
      <c r="AM12" s="81" t="s">
        <v>32</v>
      </c>
      <c r="AN12">
        <v>11</v>
      </c>
    </row>
    <row r="13" spans="1:40" x14ac:dyDescent="0.25">
      <c r="A13" s="17">
        <v>10</v>
      </c>
      <c r="B13" s="81" t="s">
        <v>35</v>
      </c>
      <c r="C13" s="82"/>
      <c r="D13" s="78">
        <f>JAN!AC20</f>
        <v>3</v>
      </c>
      <c r="E13" s="78">
        <f>JAN!AD20</f>
        <v>0</v>
      </c>
      <c r="F13" s="78">
        <f>FEB!AC20</f>
        <v>0</v>
      </c>
      <c r="G13" s="78">
        <f>FEB!AD20</f>
        <v>0</v>
      </c>
      <c r="H13" s="78">
        <f>MAR!AC20</f>
        <v>0</v>
      </c>
      <c r="I13" s="78">
        <f>MAR!AD20</f>
        <v>0</v>
      </c>
      <c r="J13" s="78">
        <f>APRIL!AC20</f>
        <v>6</v>
      </c>
      <c r="K13" s="78">
        <f>APRIL!AD20</f>
        <v>0</v>
      </c>
      <c r="L13" s="78">
        <f>MEI!AC20</f>
        <v>1</v>
      </c>
      <c r="M13" s="78">
        <f>MEI!AD20</f>
        <v>0</v>
      </c>
      <c r="N13" s="78">
        <f>JUNI!AC20</f>
        <v>1</v>
      </c>
      <c r="O13" s="78">
        <f>JUNI!AD20</f>
        <v>0</v>
      </c>
      <c r="P13" s="78">
        <f>JULI!AC20</f>
        <v>2</v>
      </c>
      <c r="Q13" s="78">
        <f>JULI!AD20</f>
        <v>0</v>
      </c>
      <c r="R13" s="78">
        <f>AGUSTUS!AC20</f>
        <v>0</v>
      </c>
      <c r="S13" s="78">
        <f>AGUSTUS!AD20</f>
        <v>0</v>
      </c>
      <c r="T13" s="78">
        <f>SEPTEMBER!AC20</f>
        <v>0</v>
      </c>
      <c r="U13" s="78">
        <f>SEPTEMBER!AD20</f>
        <v>0</v>
      </c>
      <c r="V13" s="78">
        <f>OKTOBER!AC20</f>
        <v>0</v>
      </c>
      <c r="W13" s="78">
        <f>OKTOBER!AD20</f>
        <v>0</v>
      </c>
      <c r="X13" s="78">
        <f>NOVEMBER!AC20</f>
        <v>1</v>
      </c>
      <c r="Y13" s="78">
        <f>NOVEMBER!AD20</f>
        <v>0</v>
      </c>
      <c r="Z13" s="78">
        <f>DESEMBER!AC20</f>
        <v>1</v>
      </c>
      <c r="AA13" s="78">
        <f>DESEMBER!AD20</f>
        <v>0</v>
      </c>
      <c r="AB13" s="78">
        <f t="shared" si="1"/>
        <v>15</v>
      </c>
      <c r="AC13" s="78">
        <f t="shared" si="1"/>
        <v>0</v>
      </c>
      <c r="AD13" s="83">
        <f t="shared" si="0"/>
        <v>3.6068270021496684</v>
      </c>
      <c r="AE13" s="83">
        <f t="shared" si="2"/>
        <v>0</v>
      </c>
      <c r="AF13" s="85">
        <v>5.166666666666667</v>
      </c>
      <c r="AG13" s="86">
        <v>415878</v>
      </c>
      <c r="AM13" s="81" t="s">
        <v>39</v>
      </c>
      <c r="AN13">
        <v>11</v>
      </c>
    </row>
    <row r="14" spans="1:40" x14ac:dyDescent="0.25">
      <c r="A14" s="17">
        <v>11</v>
      </c>
      <c r="B14" s="81" t="s">
        <v>36</v>
      </c>
      <c r="C14" s="82"/>
      <c r="D14" s="78">
        <f>JAN!AC21</f>
        <v>22</v>
      </c>
      <c r="E14" s="78">
        <f>JAN!AD21</f>
        <v>0</v>
      </c>
      <c r="F14" s="78">
        <f>FEB!AC21</f>
        <v>10</v>
      </c>
      <c r="G14" s="78">
        <f>FEB!AD21</f>
        <v>0</v>
      </c>
      <c r="H14" s="78">
        <f>MAR!AC21</f>
        <v>19</v>
      </c>
      <c r="I14" s="78">
        <f>MAR!AD21</f>
        <v>0</v>
      </c>
      <c r="J14" s="78">
        <f>APRIL!AC21</f>
        <v>12</v>
      </c>
      <c r="K14" s="78">
        <f>APRIL!AD21</f>
        <v>0</v>
      </c>
      <c r="L14" s="78">
        <f>MEI!AC21</f>
        <v>8</v>
      </c>
      <c r="M14" s="78">
        <f>MEI!AD21</f>
        <v>0</v>
      </c>
      <c r="N14" s="78">
        <f>JUNI!AC21</f>
        <v>21</v>
      </c>
      <c r="O14" s="78">
        <f>JUNI!AD21</f>
        <v>0</v>
      </c>
      <c r="P14" s="78">
        <f>JULI!AC21</f>
        <v>15</v>
      </c>
      <c r="Q14" s="78">
        <f>JULI!AD21</f>
        <v>0</v>
      </c>
      <c r="R14" s="78">
        <f>AGUSTUS!AC21</f>
        <v>11</v>
      </c>
      <c r="S14" s="78">
        <f>AGUSTUS!AD21</f>
        <v>0</v>
      </c>
      <c r="T14" s="78">
        <f>SEPTEMBER!AC21</f>
        <v>19</v>
      </c>
      <c r="U14" s="78">
        <f>SEPTEMBER!AD21</f>
        <v>0</v>
      </c>
      <c r="V14" s="78">
        <f>OKTOBER!AC21</f>
        <v>21</v>
      </c>
      <c r="W14" s="78">
        <f>OKTOBER!AD21</f>
        <v>0</v>
      </c>
      <c r="X14" s="78">
        <f>NOVEMBER!AC21</f>
        <v>6</v>
      </c>
      <c r="Y14" s="78">
        <f>NOVEMBER!AD21</f>
        <v>0</v>
      </c>
      <c r="Z14" s="78">
        <f>DESEMBER!AC21</f>
        <v>13</v>
      </c>
      <c r="AA14" s="78">
        <f>DESEMBER!AD21</f>
        <v>0</v>
      </c>
      <c r="AB14" s="78">
        <f t="shared" si="1"/>
        <v>177</v>
      </c>
      <c r="AC14" s="78">
        <f t="shared" si="1"/>
        <v>0</v>
      </c>
      <c r="AD14" s="83">
        <f t="shared" si="0"/>
        <v>20.393537668131469</v>
      </c>
      <c r="AE14" s="83">
        <f t="shared" si="2"/>
        <v>0</v>
      </c>
      <c r="AF14" s="85">
        <v>14.666666666666666</v>
      </c>
      <c r="AG14" s="86">
        <v>867922</v>
      </c>
      <c r="AM14" s="89" t="s">
        <v>52</v>
      </c>
      <c r="AN14">
        <v>12</v>
      </c>
    </row>
    <row r="15" spans="1:40" x14ac:dyDescent="0.25">
      <c r="A15" s="17">
        <v>12</v>
      </c>
      <c r="B15" s="81" t="s">
        <v>37</v>
      </c>
      <c r="C15" s="82"/>
      <c r="D15" s="78">
        <f>JAN!AC22</f>
        <v>3</v>
      </c>
      <c r="E15" s="78">
        <f>JAN!AD22</f>
        <v>0</v>
      </c>
      <c r="F15" s="78">
        <f>FEB!AC22</f>
        <v>7</v>
      </c>
      <c r="G15" s="78">
        <f>FEB!AD22</f>
        <v>1</v>
      </c>
      <c r="H15" s="78">
        <f>MAR!AC22</f>
        <v>3</v>
      </c>
      <c r="I15" s="78">
        <f>MAR!AD22</f>
        <v>0</v>
      </c>
      <c r="J15" s="78">
        <f>APRIL!AC22</f>
        <v>2</v>
      </c>
      <c r="K15" s="78">
        <f>APRIL!AD22</f>
        <v>0</v>
      </c>
      <c r="L15" s="78">
        <f>MEI!AC22</f>
        <v>6</v>
      </c>
      <c r="M15" s="78">
        <f>MEI!AD22</f>
        <v>0</v>
      </c>
      <c r="N15" s="78">
        <f>JUNI!AC22</f>
        <v>4</v>
      </c>
      <c r="O15" s="78">
        <f>JUNI!AD22</f>
        <v>0</v>
      </c>
      <c r="P15" s="78">
        <f>JULI!AC22</f>
        <v>7</v>
      </c>
      <c r="Q15" s="78">
        <f>JULI!AD22</f>
        <v>0</v>
      </c>
      <c r="R15" s="78">
        <f>AGUSTUS!AC22</f>
        <v>4</v>
      </c>
      <c r="S15" s="78">
        <f>AGUSTUS!AD22</f>
        <v>0</v>
      </c>
      <c r="T15" s="78">
        <f>SEPTEMBER!AC22</f>
        <v>5</v>
      </c>
      <c r="U15" s="78">
        <f>SEPTEMBER!AD22</f>
        <v>0</v>
      </c>
      <c r="V15" s="78">
        <f>OKTOBER!AC22</f>
        <v>3</v>
      </c>
      <c r="W15" s="78">
        <f>OKTOBER!AD22</f>
        <v>0</v>
      </c>
      <c r="X15" s="78">
        <f>NOVEMBER!AC22</f>
        <v>4</v>
      </c>
      <c r="Y15" s="78">
        <f>NOVEMBER!AD22</f>
        <v>0</v>
      </c>
      <c r="Z15" s="78">
        <f>DESEMBER!AC22</f>
        <v>7</v>
      </c>
      <c r="AA15" s="78">
        <f>DESEMBER!AD22</f>
        <v>0</v>
      </c>
      <c r="AB15" s="78">
        <f t="shared" si="1"/>
        <v>55</v>
      </c>
      <c r="AC15" s="78">
        <f t="shared" si="1"/>
        <v>1</v>
      </c>
      <c r="AD15" s="83">
        <f t="shared" si="0"/>
        <v>7.5363629512397319</v>
      </c>
      <c r="AE15" s="83">
        <f t="shared" si="2"/>
        <v>1.8181818181818181</v>
      </c>
      <c r="AF15" s="85">
        <v>8.5833333333333339</v>
      </c>
      <c r="AG15" s="86">
        <v>729795</v>
      </c>
      <c r="AM15" s="81" t="s">
        <v>43</v>
      </c>
      <c r="AN15">
        <v>12</v>
      </c>
    </row>
    <row r="16" spans="1:40" x14ac:dyDescent="0.25">
      <c r="A16" s="17">
        <v>13</v>
      </c>
      <c r="B16" s="81" t="s">
        <v>38</v>
      </c>
      <c r="C16" s="82"/>
      <c r="D16" s="78">
        <f>JAN!AC23</f>
        <v>4</v>
      </c>
      <c r="E16" s="78">
        <f>JAN!AD23</f>
        <v>0</v>
      </c>
      <c r="F16" s="78">
        <f>FEB!AC23</f>
        <v>3</v>
      </c>
      <c r="G16" s="78">
        <f>FEB!AD23</f>
        <v>0</v>
      </c>
      <c r="H16" s="78">
        <f>MAR!AC23</f>
        <v>4</v>
      </c>
      <c r="I16" s="78">
        <f>MAR!AD23</f>
        <v>0</v>
      </c>
      <c r="J16" s="78">
        <f>APRIL!AC23</f>
        <v>6</v>
      </c>
      <c r="K16" s="78">
        <f>APRIL!AD23</f>
        <v>0</v>
      </c>
      <c r="L16" s="78">
        <f>MEI!AC23</f>
        <v>5</v>
      </c>
      <c r="M16" s="78">
        <f>MEI!AD23</f>
        <v>0</v>
      </c>
      <c r="N16" s="78">
        <f>JUNI!AC23</f>
        <v>10</v>
      </c>
      <c r="O16" s="78">
        <f>JUNI!AD23</f>
        <v>0</v>
      </c>
      <c r="P16" s="78">
        <f>JULI!AC23</f>
        <v>1</v>
      </c>
      <c r="Q16" s="78">
        <f>JULI!AD23</f>
        <v>0</v>
      </c>
      <c r="R16" s="78">
        <f>AGUSTUS!AC23</f>
        <v>5</v>
      </c>
      <c r="S16" s="78">
        <f>AGUSTUS!AD23</f>
        <v>0</v>
      </c>
      <c r="T16" s="78">
        <f>SEPTEMBER!AC23</f>
        <v>7</v>
      </c>
      <c r="U16" s="78">
        <f>SEPTEMBER!AD23</f>
        <v>0</v>
      </c>
      <c r="V16" s="78">
        <f>OKTOBER!AC23</f>
        <v>28</v>
      </c>
      <c r="W16" s="78">
        <f>OKTOBER!AD23</f>
        <v>0</v>
      </c>
      <c r="X16" s="78">
        <f>NOVEMBER!AC23</f>
        <v>22</v>
      </c>
      <c r="Y16" s="78">
        <f>NOVEMBER!AD23</f>
        <v>0</v>
      </c>
      <c r="Z16" s="78">
        <f>DESEMBER!AC23</f>
        <v>18</v>
      </c>
      <c r="AA16" s="78">
        <f>DESEMBER!AD23</f>
        <v>0</v>
      </c>
      <c r="AB16" s="78">
        <f t="shared" si="1"/>
        <v>113</v>
      </c>
      <c r="AC16" s="78">
        <f t="shared" si="1"/>
        <v>0</v>
      </c>
      <c r="AD16" s="83">
        <f t="shared" si="0"/>
        <v>22.866254669370147</v>
      </c>
      <c r="AE16" s="83">
        <f t="shared" si="2"/>
        <v>0</v>
      </c>
      <c r="AF16" s="85">
        <v>7.083333333333333</v>
      </c>
      <c r="AG16" s="86">
        <v>494178</v>
      </c>
      <c r="AM16" s="89" t="s">
        <v>46</v>
      </c>
      <c r="AN16">
        <v>14</v>
      </c>
    </row>
    <row r="17" spans="1:40" x14ac:dyDescent="0.25">
      <c r="A17" s="17">
        <v>14</v>
      </c>
      <c r="B17" s="81" t="s">
        <v>39</v>
      </c>
      <c r="C17" s="82"/>
      <c r="D17" s="78">
        <f>JAN!AC24</f>
        <v>0</v>
      </c>
      <c r="E17" s="78">
        <f>JAN!AD24</f>
        <v>0</v>
      </c>
      <c r="F17" s="78">
        <f>FEB!AC24</f>
        <v>3</v>
      </c>
      <c r="G17" s="78">
        <f>FEB!AD24</f>
        <v>0</v>
      </c>
      <c r="H17" s="78">
        <f>MAR!AC24</f>
        <v>0</v>
      </c>
      <c r="I17" s="78">
        <f>MAR!AD24</f>
        <v>0</v>
      </c>
      <c r="J17" s="78">
        <f>APRIL!AC24</f>
        <v>1</v>
      </c>
      <c r="K17" s="78">
        <f>APRIL!AD24</f>
        <v>0</v>
      </c>
      <c r="L17" s="78">
        <f>MEI!AC24</f>
        <v>0</v>
      </c>
      <c r="M17" s="78">
        <f>MEI!AD24</f>
        <v>0</v>
      </c>
      <c r="N17" s="78">
        <f>JUNI!AC24</f>
        <v>1</v>
      </c>
      <c r="O17" s="78">
        <f>JUNI!AD24</f>
        <v>0</v>
      </c>
      <c r="P17" s="78">
        <f>JULI!AC24</f>
        <v>0</v>
      </c>
      <c r="Q17" s="78">
        <f>JULI!AD24</f>
        <v>0</v>
      </c>
      <c r="R17" s="78">
        <f>AGUSTUS!AC24</f>
        <v>2</v>
      </c>
      <c r="S17" s="78">
        <f>AGUSTUS!AD24</f>
        <v>0</v>
      </c>
      <c r="T17" s="78">
        <f>SEPTEMBER!AC24</f>
        <v>0</v>
      </c>
      <c r="U17" s="78">
        <f>SEPTEMBER!AD24</f>
        <v>0</v>
      </c>
      <c r="V17" s="78">
        <f>OKTOBER!AC24</f>
        <v>1</v>
      </c>
      <c r="W17" s="78">
        <f>OKTOBER!AD24</f>
        <v>0</v>
      </c>
      <c r="X17" s="78">
        <f>NOVEMBER!AC24</f>
        <v>2</v>
      </c>
      <c r="Y17" s="78">
        <f>NOVEMBER!AD24</f>
        <v>0</v>
      </c>
      <c r="Z17" s="78">
        <f>DESEMBER!AC24</f>
        <v>1</v>
      </c>
      <c r="AA17" s="78">
        <f>DESEMBER!AD24</f>
        <v>0</v>
      </c>
      <c r="AB17" s="78">
        <f t="shared" si="1"/>
        <v>11</v>
      </c>
      <c r="AC17" s="78">
        <f t="shared" si="1"/>
        <v>0</v>
      </c>
      <c r="AD17" s="83">
        <f t="shared" si="0"/>
        <v>3.6449307297482676</v>
      </c>
      <c r="AE17" s="83">
        <f t="shared" si="2"/>
        <v>0</v>
      </c>
      <c r="AF17" s="85">
        <v>3.1666666666666665</v>
      </c>
      <c r="AG17" s="86">
        <v>301789</v>
      </c>
      <c r="AM17" s="81" t="s">
        <v>35</v>
      </c>
      <c r="AN17">
        <v>15</v>
      </c>
    </row>
    <row r="18" spans="1:40" x14ac:dyDescent="0.25">
      <c r="A18" s="17">
        <v>15</v>
      </c>
      <c r="B18" s="81" t="s">
        <v>40</v>
      </c>
      <c r="C18" s="82"/>
      <c r="D18" s="78">
        <f>JAN!AC25</f>
        <v>0</v>
      </c>
      <c r="E18" s="78">
        <f>JAN!AD25</f>
        <v>0</v>
      </c>
      <c r="F18" s="78">
        <f>FEB!AC25</f>
        <v>0</v>
      </c>
      <c r="G18" s="78">
        <f>FEB!AD25</f>
        <v>0</v>
      </c>
      <c r="H18" s="78">
        <f>MAR!AC25</f>
        <v>3</v>
      </c>
      <c r="I18" s="78">
        <f>MAR!AD25</f>
        <v>0</v>
      </c>
      <c r="J18" s="78">
        <f>APRIL!AC25</f>
        <v>0</v>
      </c>
      <c r="K18" s="78">
        <f>APRIL!AD25</f>
        <v>0</v>
      </c>
      <c r="L18" s="78">
        <f>MEI!AC25</f>
        <v>0</v>
      </c>
      <c r="M18" s="78">
        <f>MEI!AD25</f>
        <v>0</v>
      </c>
      <c r="N18" s="78">
        <f>JUNI!AC25</f>
        <v>3</v>
      </c>
      <c r="O18" s="78">
        <f>JUNI!AD25</f>
        <v>0</v>
      </c>
      <c r="P18" s="78">
        <f>JULI!AC25</f>
        <v>0</v>
      </c>
      <c r="Q18" s="78">
        <f>JULI!AD25</f>
        <v>0</v>
      </c>
      <c r="R18" s="78">
        <f>AGUSTUS!AC25</f>
        <v>2</v>
      </c>
      <c r="S18" s="78">
        <f>AGUSTUS!AD25</f>
        <v>0</v>
      </c>
      <c r="T18" s="78">
        <f>SEPTEMBER!AC25</f>
        <v>0</v>
      </c>
      <c r="U18" s="78">
        <f>SEPTEMBER!AD25</f>
        <v>0</v>
      </c>
      <c r="V18" s="78">
        <f>OKTOBER!AC25</f>
        <v>1</v>
      </c>
      <c r="W18" s="78">
        <f>OKTOBER!AD25</f>
        <v>0</v>
      </c>
      <c r="X18" s="78">
        <f>NOVEMBER!AC25</f>
        <v>7</v>
      </c>
      <c r="Y18" s="78">
        <f>NOVEMBER!AD25</f>
        <v>0</v>
      </c>
      <c r="Z18" s="78">
        <f>DESEMBER!AC25</f>
        <v>8</v>
      </c>
      <c r="AA18" s="78">
        <f>DESEMBER!AD25</f>
        <v>0</v>
      </c>
      <c r="AB18" s="78">
        <f t="shared" si="1"/>
        <v>24</v>
      </c>
      <c r="AC18" s="78">
        <f t="shared" si="1"/>
        <v>0</v>
      </c>
      <c r="AD18" s="83">
        <f t="shared" si="0"/>
        <v>6.3716757772780737</v>
      </c>
      <c r="AE18" s="83">
        <f t="shared" si="2"/>
        <v>0</v>
      </c>
      <c r="AF18" s="85">
        <v>1.5</v>
      </c>
      <c r="AG18" s="86">
        <v>376667</v>
      </c>
      <c r="AM18" s="81" t="s">
        <v>42</v>
      </c>
      <c r="AN18">
        <v>15</v>
      </c>
    </row>
    <row r="19" spans="1:40" x14ac:dyDescent="0.25">
      <c r="A19" s="17">
        <v>16</v>
      </c>
      <c r="B19" s="81" t="s">
        <v>41</v>
      </c>
      <c r="C19" s="82"/>
      <c r="D19" s="78">
        <f>JAN!AC26</f>
        <v>0</v>
      </c>
      <c r="E19" s="78">
        <f>JAN!AD26</f>
        <v>0</v>
      </c>
      <c r="F19" s="78">
        <f>FEB!AC26</f>
        <v>1</v>
      </c>
      <c r="G19" s="78">
        <f>FEB!AD26</f>
        <v>0</v>
      </c>
      <c r="H19" s="78">
        <f>MAR!AC26</f>
        <v>0</v>
      </c>
      <c r="I19" s="78">
        <f>MAR!AD26</f>
        <v>0</v>
      </c>
      <c r="J19" s="78">
        <f>APRIL!AC26</f>
        <v>0</v>
      </c>
      <c r="K19" s="78">
        <f>APRIL!AD26</f>
        <v>0</v>
      </c>
      <c r="L19" s="78">
        <f>MEI!AC26</f>
        <v>0</v>
      </c>
      <c r="M19" s="78">
        <f>MEI!AD26</f>
        <v>0</v>
      </c>
      <c r="N19" s="78">
        <f>JUNI!AC26</f>
        <v>0</v>
      </c>
      <c r="O19" s="78">
        <f>JUNI!AD26</f>
        <v>0</v>
      </c>
      <c r="P19" s="78">
        <f>JULI!AC26</f>
        <v>0</v>
      </c>
      <c r="Q19" s="78">
        <f>JULI!AD26</f>
        <v>0</v>
      </c>
      <c r="R19" s="78">
        <f>AGUSTUS!AC26</f>
        <v>0</v>
      </c>
      <c r="S19" s="78">
        <f>AGUSTUS!AD26</f>
        <v>0</v>
      </c>
      <c r="T19" s="78">
        <f>SEPTEMBER!AC26</f>
        <v>0</v>
      </c>
      <c r="U19" s="78">
        <f>SEPTEMBER!AD26</f>
        <v>0</v>
      </c>
      <c r="V19" s="78">
        <f>OKTOBER!AC26</f>
        <v>0</v>
      </c>
      <c r="W19" s="78">
        <f>OKTOBER!AD26</f>
        <v>0</v>
      </c>
      <c r="X19" s="78">
        <f>NOVEMBER!AC26</f>
        <v>3</v>
      </c>
      <c r="Y19" s="78">
        <f>NOVEMBER!AD26</f>
        <v>0</v>
      </c>
      <c r="Z19" s="78">
        <f>DESEMBER!AC26</f>
        <v>0</v>
      </c>
      <c r="AA19" s="78">
        <f>DESEMBER!AD26</f>
        <v>0</v>
      </c>
      <c r="AB19" s="78">
        <f t="shared" si="1"/>
        <v>4</v>
      </c>
      <c r="AC19" s="78">
        <f t="shared" si="1"/>
        <v>0</v>
      </c>
      <c r="AD19" s="83">
        <f t="shared" si="0"/>
        <v>1.4187868662899787</v>
      </c>
      <c r="AE19" s="83">
        <f t="shared" si="2"/>
        <v>0</v>
      </c>
      <c r="AF19" s="85">
        <v>0.83333333333333337</v>
      </c>
      <c r="AG19" s="86">
        <v>281931</v>
      </c>
      <c r="AM19" s="89" t="s">
        <v>48</v>
      </c>
      <c r="AN19">
        <v>21</v>
      </c>
    </row>
    <row r="20" spans="1:40" x14ac:dyDescent="0.25">
      <c r="A20" s="17">
        <v>17</v>
      </c>
      <c r="B20" s="81" t="s">
        <v>42</v>
      </c>
      <c r="C20" s="82"/>
      <c r="D20" s="78">
        <f>JAN!AC27</f>
        <v>0</v>
      </c>
      <c r="E20" s="78">
        <f>JAN!AD27</f>
        <v>0</v>
      </c>
      <c r="F20" s="78">
        <f>FEB!AC27</f>
        <v>0</v>
      </c>
      <c r="G20" s="78">
        <f>FEB!AD27</f>
        <v>0</v>
      </c>
      <c r="H20" s="78">
        <f>MAR!AC27</f>
        <v>1</v>
      </c>
      <c r="I20" s="78">
        <f>MAR!AD27</f>
        <v>0</v>
      </c>
      <c r="J20" s="78">
        <f>APRIL!AC27</f>
        <v>1</v>
      </c>
      <c r="K20" s="78">
        <f>APRIL!AD27</f>
        <v>0</v>
      </c>
      <c r="L20" s="78">
        <f>MEI!AC27</f>
        <v>0</v>
      </c>
      <c r="M20" s="78">
        <f>MEI!AD27</f>
        <v>0</v>
      </c>
      <c r="N20" s="78">
        <f>JUNI!AC27</f>
        <v>3</v>
      </c>
      <c r="O20" s="78">
        <f>JUNI!AD27</f>
        <v>0</v>
      </c>
      <c r="P20" s="78">
        <f>JULI!AC27</f>
        <v>0</v>
      </c>
      <c r="Q20" s="78">
        <f>JULI!AD27</f>
        <v>0</v>
      </c>
      <c r="R20" s="78">
        <f>AGUSTUS!AC27</f>
        <v>1</v>
      </c>
      <c r="S20" s="78">
        <f>AGUSTUS!AD27</f>
        <v>0</v>
      </c>
      <c r="T20" s="78">
        <f>SEPTEMBER!AC27</f>
        <v>0</v>
      </c>
      <c r="U20" s="78">
        <f>SEPTEMBER!AD27</f>
        <v>0</v>
      </c>
      <c r="V20" s="78">
        <f>OKTOBER!AC27</f>
        <v>1</v>
      </c>
      <c r="W20" s="78">
        <f>OKTOBER!AD27</f>
        <v>0</v>
      </c>
      <c r="X20" s="78">
        <f>NOVEMBER!AC27</f>
        <v>4</v>
      </c>
      <c r="Y20" s="78">
        <f>NOVEMBER!AD27</f>
        <v>0</v>
      </c>
      <c r="Z20" s="78">
        <f>DESEMBER!AC27</f>
        <v>4</v>
      </c>
      <c r="AA20" s="78">
        <f>DESEMBER!AD27</f>
        <v>0</v>
      </c>
      <c r="AB20" s="78">
        <f t="shared" si="1"/>
        <v>15</v>
      </c>
      <c r="AC20" s="78">
        <f t="shared" si="1"/>
        <v>0</v>
      </c>
      <c r="AD20" s="83">
        <f t="shared" si="0"/>
        <v>10.466162895359304</v>
      </c>
      <c r="AE20" s="83">
        <f t="shared" si="2"/>
        <v>0</v>
      </c>
      <c r="AF20" s="85">
        <v>4.833333333333333</v>
      </c>
      <c r="AG20" s="86">
        <v>143319</v>
      </c>
      <c r="AM20" s="81" t="s">
        <v>40</v>
      </c>
      <c r="AN20">
        <v>24</v>
      </c>
    </row>
    <row r="21" spans="1:40" x14ac:dyDescent="0.25">
      <c r="A21" s="17">
        <v>18</v>
      </c>
      <c r="B21" s="81" t="s">
        <v>43</v>
      </c>
      <c r="C21" s="82"/>
      <c r="D21" s="78">
        <f>JAN!AC28</f>
        <v>0</v>
      </c>
      <c r="E21" s="78">
        <f>JAN!AD28</f>
        <v>0</v>
      </c>
      <c r="F21" s="78">
        <f>FEB!AC28</f>
        <v>0</v>
      </c>
      <c r="G21" s="78">
        <f>FEB!AD28</f>
        <v>0</v>
      </c>
      <c r="H21" s="78">
        <f>MAR!AC28</f>
        <v>1</v>
      </c>
      <c r="I21" s="78">
        <f>MAR!AD28</f>
        <v>0</v>
      </c>
      <c r="J21" s="78">
        <f>APRIL!AC28</f>
        <v>2</v>
      </c>
      <c r="K21" s="78">
        <f>APRIL!AD28</f>
        <v>0</v>
      </c>
      <c r="L21" s="78">
        <f>MEI!AC28</f>
        <v>2</v>
      </c>
      <c r="M21" s="78">
        <f>MEI!AD28</f>
        <v>0</v>
      </c>
      <c r="N21" s="78">
        <f>JUNI!AC28</f>
        <v>2</v>
      </c>
      <c r="O21" s="78">
        <f>JUNI!AD28</f>
        <v>0</v>
      </c>
      <c r="P21" s="78">
        <f>JULI!AC28</f>
        <v>0</v>
      </c>
      <c r="Q21" s="78">
        <f>JULI!AD28</f>
        <v>0</v>
      </c>
      <c r="R21" s="78">
        <f>AGUSTUS!AC28</f>
        <v>0</v>
      </c>
      <c r="S21" s="78">
        <f>AGUSTUS!AD28</f>
        <v>0</v>
      </c>
      <c r="T21" s="78">
        <f>SEPTEMBER!AC28</f>
        <v>0</v>
      </c>
      <c r="U21" s="78">
        <f>SEPTEMBER!AD28</f>
        <v>0</v>
      </c>
      <c r="V21" s="78">
        <f>OKTOBER!AC28</f>
        <v>1</v>
      </c>
      <c r="W21" s="78">
        <f>OKTOBER!AD28</f>
        <v>0</v>
      </c>
      <c r="X21" s="78">
        <f>NOVEMBER!AC28</f>
        <v>0</v>
      </c>
      <c r="Y21" s="78">
        <f>NOVEMBER!AD28</f>
        <v>0</v>
      </c>
      <c r="Z21" s="78">
        <f>DESEMBER!AC28</f>
        <v>4</v>
      </c>
      <c r="AA21" s="78">
        <f>DESEMBER!AD28</f>
        <v>0</v>
      </c>
      <c r="AB21" s="78">
        <f t="shared" si="1"/>
        <v>12</v>
      </c>
      <c r="AC21" s="78">
        <f t="shared" si="1"/>
        <v>0</v>
      </c>
      <c r="AD21" s="83">
        <f t="shared" si="0"/>
        <v>4.2208340368056732</v>
      </c>
      <c r="AE21" s="83">
        <f t="shared" si="2"/>
        <v>0</v>
      </c>
      <c r="AF21" s="85">
        <v>12.916666666666666</v>
      </c>
      <c r="AG21" s="86">
        <v>284304</v>
      </c>
      <c r="AM21" s="89" t="s">
        <v>54</v>
      </c>
      <c r="AN21">
        <v>30</v>
      </c>
    </row>
    <row r="22" spans="1:40" x14ac:dyDescent="0.25">
      <c r="A22" s="17">
        <v>19</v>
      </c>
      <c r="B22" s="89" t="s">
        <v>77</v>
      </c>
      <c r="C22" s="82"/>
      <c r="D22" s="78">
        <f>JAN!AC29</f>
        <v>0</v>
      </c>
      <c r="E22" s="78">
        <f>JAN!AD29</f>
        <v>0</v>
      </c>
      <c r="F22" s="78">
        <f>FEB!AC29</f>
        <v>3</v>
      </c>
      <c r="G22" s="78">
        <f>FEB!AD29</f>
        <v>0</v>
      </c>
      <c r="H22" s="78">
        <f>MAR!AC29</f>
        <v>6</v>
      </c>
      <c r="I22" s="78">
        <f>MAR!AD29</f>
        <v>0</v>
      </c>
      <c r="J22" s="78">
        <f>APRIL!AC29</f>
        <v>7</v>
      </c>
      <c r="K22" s="78">
        <f>APRIL!AD29</f>
        <v>0</v>
      </c>
      <c r="L22" s="78">
        <f>MEI!AC29</f>
        <v>1</v>
      </c>
      <c r="M22" s="78">
        <f>MEI!AD29</f>
        <v>0</v>
      </c>
      <c r="N22" s="78">
        <f>JUNI!AC29</f>
        <v>1</v>
      </c>
      <c r="O22" s="78">
        <f>JUNI!AD29</f>
        <v>0</v>
      </c>
      <c r="P22" s="78">
        <f>JULI!AC29</f>
        <v>1</v>
      </c>
      <c r="Q22" s="78">
        <f>JULI!AD29</f>
        <v>0</v>
      </c>
      <c r="R22" s="78">
        <f>AGUSTUS!AC29</f>
        <v>0</v>
      </c>
      <c r="S22" s="78">
        <f>AGUSTUS!AD29</f>
        <v>0</v>
      </c>
      <c r="T22" s="78">
        <f>SEPTEMBER!AC29</f>
        <v>2</v>
      </c>
      <c r="U22" s="78">
        <f>SEPTEMBER!AD29</f>
        <v>0</v>
      </c>
      <c r="V22" s="78">
        <f>OKTOBER!AC29</f>
        <v>2</v>
      </c>
      <c r="W22" s="78">
        <f>OKTOBER!AD29</f>
        <v>0</v>
      </c>
      <c r="X22" s="78">
        <f>NOVEMBER!AC29</f>
        <v>15</v>
      </c>
      <c r="Y22" s="78">
        <f>NOVEMBER!AD29</f>
        <v>1</v>
      </c>
      <c r="Z22" s="78">
        <f>DESEMBER!AC29</f>
        <v>3</v>
      </c>
      <c r="AA22" s="78">
        <f>DESEMBER!AD29</f>
        <v>0</v>
      </c>
      <c r="AB22" s="78">
        <f t="shared" si="1"/>
        <v>41</v>
      </c>
      <c r="AC22" s="78">
        <f t="shared" si="1"/>
        <v>1</v>
      </c>
      <c r="AD22" s="83">
        <f t="shared" si="0"/>
        <v>22.317540498171052</v>
      </c>
      <c r="AE22" s="83">
        <f t="shared" si="2"/>
        <v>2.4390243902439024</v>
      </c>
      <c r="AF22" s="85">
        <v>3.25</v>
      </c>
      <c r="AG22" s="86">
        <v>183712</v>
      </c>
      <c r="AM22" s="89" t="s">
        <v>77</v>
      </c>
      <c r="AN22">
        <v>41</v>
      </c>
    </row>
    <row r="23" spans="1:40" x14ac:dyDescent="0.25">
      <c r="A23" s="17">
        <v>20</v>
      </c>
      <c r="B23" s="89" t="s">
        <v>44</v>
      </c>
      <c r="C23" s="82"/>
      <c r="D23" s="78">
        <f>JAN!AC30</f>
        <v>0</v>
      </c>
      <c r="E23" s="78">
        <f>JAN!AD30</f>
        <v>0</v>
      </c>
      <c r="F23" s="78">
        <f>FEB!AC30</f>
        <v>0</v>
      </c>
      <c r="G23" s="78">
        <f>FEB!AD30</f>
        <v>0</v>
      </c>
      <c r="H23" s="78">
        <f>MAR!AC30</f>
        <v>0</v>
      </c>
      <c r="I23" s="78">
        <f>MAR!AD30</f>
        <v>0</v>
      </c>
      <c r="J23" s="78">
        <f>APRIL!AC30</f>
        <v>0</v>
      </c>
      <c r="K23" s="78">
        <f>APRIL!AD30</f>
        <v>0</v>
      </c>
      <c r="L23" s="78">
        <f>MEI!AC30</f>
        <v>0</v>
      </c>
      <c r="M23" s="78">
        <f>MEI!AD30</f>
        <v>0</v>
      </c>
      <c r="N23" s="78">
        <f>JUNI!AC30</f>
        <v>0</v>
      </c>
      <c r="O23" s="78">
        <f>JUNI!AD30</f>
        <v>0</v>
      </c>
      <c r="P23" s="78">
        <f>JULI!AC30</f>
        <v>1</v>
      </c>
      <c r="Q23" s="78">
        <f>JULI!AD30</f>
        <v>0</v>
      </c>
      <c r="R23" s="78">
        <f>AGUSTUS!AC30</f>
        <v>0</v>
      </c>
      <c r="S23" s="78">
        <f>AGUSTUS!AD30</f>
        <v>0</v>
      </c>
      <c r="T23" s="78">
        <f>SEPTEMBER!AC30</f>
        <v>1</v>
      </c>
      <c r="U23" s="78">
        <f>SEPTEMBER!AD30</f>
        <v>0</v>
      </c>
      <c r="V23" s="78">
        <f>OKTOBER!AC30</f>
        <v>0</v>
      </c>
      <c r="W23" s="78">
        <f>OKTOBER!AD30</f>
        <v>0</v>
      </c>
      <c r="X23" s="78">
        <f>NOVEMBER!AC30</f>
        <v>4</v>
      </c>
      <c r="Y23" s="78">
        <f>NOVEMBER!AD30</f>
        <v>0</v>
      </c>
      <c r="Z23" s="78">
        <f>DESEMBER!AC30</f>
        <v>0</v>
      </c>
      <c r="AA23" s="78">
        <f>DESEMBER!AD30</f>
        <v>0</v>
      </c>
      <c r="AB23" s="78">
        <f t="shared" si="1"/>
        <v>6</v>
      </c>
      <c r="AC23" s="78">
        <f t="shared" si="1"/>
        <v>0</v>
      </c>
      <c r="AD23" s="83">
        <f t="shared" si="0"/>
        <v>1.3414206091390986</v>
      </c>
      <c r="AE23" s="83">
        <f t="shared" si="2"/>
        <v>0</v>
      </c>
      <c r="AF23" s="85">
        <v>0.33333333333333331</v>
      </c>
      <c r="AG23" s="86">
        <v>447287</v>
      </c>
      <c r="AM23" s="81" t="s">
        <v>31</v>
      </c>
      <c r="AN23">
        <v>41</v>
      </c>
    </row>
    <row r="24" spans="1:40" x14ac:dyDescent="0.25">
      <c r="A24" s="17">
        <v>21</v>
      </c>
      <c r="B24" s="89" t="s">
        <v>45</v>
      </c>
      <c r="C24" s="82"/>
      <c r="D24" s="78">
        <f>JAN!AC31</f>
        <v>1</v>
      </c>
      <c r="E24" s="78">
        <f>JAN!AD31</f>
        <v>0</v>
      </c>
      <c r="F24" s="78">
        <f>FEB!AC31</f>
        <v>0</v>
      </c>
      <c r="G24" s="78">
        <f>FEB!AD31</f>
        <v>0</v>
      </c>
      <c r="H24" s="78">
        <f>MAR!AC31</f>
        <v>0</v>
      </c>
      <c r="I24" s="78">
        <f>MAR!AD31</f>
        <v>0</v>
      </c>
      <c r="J24" s="78">
        <f>APRIL!AC31</f>
        <v>0</v>
      </c>
      <c r="K24" s="78">
        <f>APRIL!AD31</f>
        <v>0</v>
      </c>
      <c r="L24" s="78">
        <f>MEI!AC31</f>
        <v>0</v>
      </c>
      <c r="M24" s="78">
        <f>MEI!AD31</f>
        <v>0</v>
      </c>
      <c r="N24" s="78">
        <f>JUNI!AC31</f>
        <v>0</v>
      </c>
      <c r="O24" s="78">
        <f>JUNI!AD31</f>
        <v>0</v>
      </c>
      <c r="P24" s="78">
        <f>JULI!AC31</f>
        <v>0</v>
      </c>
      <c r="Q24" s="78">
        <f>JULI!AD31</f>
        <v>0</v>
      </c>
      <c r="R24" s="78">
        <f>AGUSTUS!AC31</f>
        <v>0</v>
      </c>
      <c r="S24" s="78">
        <f>AGUSTUS!AD31</f>
        <v>0</v>
      </c>
      <c r="T24" s="78">
        <f>SEPTEMBER!AC31</f>
        <v>0</v>
      </c>
      <c r="U24" s="78">
        <f>SEPTEMBER!AD31</f>
        <v>0</v>
      </c>
      <c r="V24" s="78">
        <f>OKTOBER!AC31</f>
        <v>0</v>
      </c>
      <c r="W24" s="78">
        <f>OKTOBER!AD31</f>
        <v>0</v>
      </c>
      <c r="X24" s="78">
        <f>NOVEMBER!AC31</f>
        <v>1</v>
      </c>
      <c r="Y24" s="78">
        <f>NOVEMBER!AD31</f>
        <v>0</v>
      </c>
      <c r="Z24" s="78">
        <f>DESEMBER!AC31</f>
        <v>1</v>
      </c>
      <c r="AA24" s="78">
        <f>DESEMBER!AD31</f>
        <v>0</v>
      </c>
      <c r="AB24" s="78">
        <f t="shared" si="1"/>
        <v>3</v>
      </c>
      <c r="AC24" s="78">
        <f t="shared" si="1"/>
        <v>0</v>
      </c>
      <c r="AD24" s="83">
        <f t="shared" si="0"/>
        <v>0.93778719732918203</v>
      </c>
      <c r="AE24" s="83">
        <f t="shared" si="2"/>
        <v>0</v>
      </c>
      <c r="AF24" s="85">
        <v>1.5</v>
      </c>
      <c r="AG24" s="86">
        <v>319902</v>
      </c>
      <c r="AM24" s="81" t="s">
        <v>37</v>
      </c>
      <c r="AN24">
        <v>55</v>
      </c>
    </row>
    <row r="25" spans="1:40" x14ac:dyDescent="0.25">
      <c r="A25" s="17">
        <v>22</v>
      </c>
      <c r="B25" s="89" t="s">
        <v>46</v>
      </c>
      <c r="C25" s="82"/>
      <c r="D25" s="78">
        <f>JAN!AC32</f>
        <v>1</v>
      </c>
      <c r="E25" s="78">
        <f>JAN!AD32</f>
        <v>0</v>
      </c>
      <c r="F25" s="78">
        <f>FEB!AC32</f>
        <v>0</v>
      </c>
      <c r="G25" s="78">
        <f>FEB!AD32</f>
        <v>0</v>
      </c>
      <c r="H25" s="78">
        <f>MAR!AC32</f>
        <v>0</v>
      </c>
      <c r="I25" s="78">
        <f>MAR!AD32</f>
        <v>0</v>
      </c>
      <c r="J25" s="78">
        <f>APRIL!AC32</f>
        <v>0</v>
      </c>
      <c r="K25" s="78">
        <f>APRIL!AD32</f>
        <v>0</v>
      </c>
      <c r="L25" s="78">
        <f>MEI!AC32</f>
        <v>0</v>
      </c>
      <c r="M25" s="78">
        <f>MEI!AD32</f>
        <v>0</v>
      </c>
      <c r="N25" s="78">
        <f>JUNI!AC32</f>
        <v>0</v>
      </c>
      <c r="O25" s="78">
        <f>JUNI!AD32</f>
        <v>0</v>
      </c>
      <c r="P25" s="78">
        <f>JULI!AC32</f>
        <v>0</v>
      </c>
      <c r="Q25" s="78">
        <f>JULI!AD32</f>
        <v>0</v>
      </c>
      <c r="R25" s="78">
        <f>AGUSTUS!AC32</f>
        <v>0</v>
      </c>
      <c r="S25" s="78">
        <f>AGUSTUS!AD32</f>
        <v>0</v>
      </c>
      <c r="T25" s="78">
        <f>SEPTEMBER!AC32</f>
        <v>1</v>
      </c>
      <c r="U25" s="78">
        <f>SEPTEMBER!AD32</f>
        <v>0</v>
      </c>
      <c r="V25" s="78">
        <f>OKTOBER!AC32</f>
        <v>8</v>
      </c>
      <c r="W25" s="78">
        <f>OKTOBER!AD32</f>
        <v>0</v>
      </c>
      <c r="X25" s="78">
        <f>NOVEMBER!AC32</f>
        <v>2</v>
      </c>
      <c r="Y25" s="78">
        <f>NOVEMBER!AD32</f>
        <v>0</v>
      </c>
      <c r="Z25" s="78">
        <f>DESEMBER!AC32</f>
        <v>2</v>
      </c>
      <c r="AA25" s="78">
        <f>DESEMBER!AD32</f>
        <v>0</v>
      </c>
      <c r="AB25" s="78">
        <f t="shared" si="1"/>
        <v>14</v>
      </c>
      <c r="AC25" s="78">
        <f t="shared" si="1"/>
        <v>0</v>
      </c>
      <c r="AD25" s="83">
        <f t="shared" si="0"/>
        <v>28.609379789516705</v>
      </c>
      <c r="AE25" s="83">
        <f t="shared" si="2"/>
        <v>0</v>
      </c>
      <c r="AF25" s="85">
        <v>4.083333333333333</v>
      </c>
      <c r="AG25" s="86">
        <v>48935</v>
      </c>
      <c r="AM25" s="81" t="s">
        <v>29</v>
      </c>
      <c r="AN25">
        <v>69</v>
      </c>
    </row>
    <row r="26" spans="1:40" x14ac:dyDescent="0.25">
      <c r="A26" s="17">
        <v>23</v>
      </c>
      <c r="B26" s="89" t="s">
        <v>47</v>
      </c>
      <c r="C26" s="82"/>
      <c r="D26" s="78">
        <f>JAN!AC33</f>
        <v>0</v>
      </c>
      <c r="E26" s="78">
        <f>JAN!AD33</f>
        <v>0</v>
      </c>
      <c r="F26" s="78">
        <f>FEB!AC33</f>
        <v>0</v>
      </c>
      <c r="G26" s="78">
        <f>FEB!AD33</f>
        <v>0</v>
      </c>
      <c r="H26" s="78">
        <f>MAR!AC33</f>
        <v>0</v>
      </c>
      <c r="I26" s="78">
        <f>MAR!AD33</f>
        <v>0</v>
      </c>
      <c r="J26" s="78">
        <f>APRIL!AC33</f>
        <v>0</v>
      </c>
      <c r="K26" s="78">
        <f>APRIL!AD33</f>
        <v>0</v>
      </c>
      <c r="L26" s="78">
        <f>MEI!AC33</f>
        <v>0</v>
      </c>
      <c r="M26" s="78">
        <f>MEI!AD33</f>
        <v>0</v>
      </c>
      <c r="N26" s="78">
        <f>JUNI!AC33</f>
        <v>0</v>
      </c>
      <c r="O26" s="78">
        <f>JUNI!AD33</f>
        <v>0</v>
      </c>
      <c r="P26" s="78">
        <f>JULI!AC33</f>
        <v>0</v>
      </c>
      <c r="Q26" s="78">
        <f>JULI!AD33</f>
        <v>0</v>
      </c>
      <c r="R26" s="78">
        <f>AGUSTUS!AC33</f>
        <v>0</v>
      </c>
      <c r="S26" s="78">
        <f>AGUSTUS!AD33</f>
        <v>0</v>
      </c>
      <c r="T26" s="78">
        <f>SEPTEMBER!AC33</f>
        <v>0</v>
      </c>
      <c r="U26" s="78">
        <f>SEPTEMBER!AD33</f>
        <v>0</v>
      </c>
      <c r="V26" s="78">
        <f>OKTOBER!AC33</f>
        <v>0</v>
      </c>
      <c r="W26" s="78">
        <f>OKTOBER!AD33</f>
        <v>0</v>
      </c>
      <c r="X26" s="78">
        <f>NOVEMBER!AC33</f>
        <v>0</v>
      </c>
      <c r="Y26" s="78">
        <f>NOVEMBER!AD33</f>
        <v>0</v>
      </c>
      <c r="Z26" s="78">
        <f>DESEMBER!AC33</f>
        <v>0</v>
      </c>
      <c r="AA26" s="78">
        <f>DESEMBER!AD33</f>
        <v>0</v>
      </c>
      <c r="AB26" s="78">
        <f t="shared" si="1"/>
        <v>0</v>
      </c>
      <c r="AC26" s="78">
        <f t="shared" si="1"/>
        <v>0</v>
      </c>
      <c r="AD26" s="83">
        <f t="shared" si="0"/>
        <v>0</v>
      </c>
      <c r="AE26" s="83" t="e">
        <f t="shared" si="2"/>
        <v>#DIV/0!</v>
      </c>
      <c r="AF26" s="85">
        <v>0.91666666666666663</v>
      </c>
      <c r="AG26" s="86">
        <v>190186</v>
      </c>
      <c r="AM26" s="89" t="s">
        <v>50</v>
      </c>
      <c r="AN26">
        <v>71</v>
      </c>
    </row>
    <row r="27" spans="1:40" x14ac:dyDescent="0.25">
      <c r="A27" s="17">
        <v>24</v>
      </c>
      <c r="B27" s="89" t="s">
        <v>48</v>
      </c>
      <c r="C27" s="82"/>
      <c r="D27" s="78">
        <f>JAN!AC34</f>
        <v>0</v>
      </c>
      <c r="E27" s="78">
        <f>JAN!AD34</f>
        <v>0</v>
      </c>
      <c r="F27" s="78">
        <f>FEB!AC34</f>
        <v>0</v>
      </c>
      <c r="G27" s="78">
        <f>FEB!AD34</f>
        <v>0</v>
      </c>
      <c r="H27" s="78">
        <f>MAR!AC34</f>
        <v>0</v>
      </c>
      <c r="I27" s="78">
        <f>MAR!AD34</f>
        <v>0</v>
      </c>
      <c r="J27" s="78">
        <f>APRIL!AC34</f>
        <v>1</v>
      </c>
      <c r="K27" s="78">
        <f>APRIL!AD34</f>
        <v>0</v>
      </c>
      <c r="L27" s="78">
        <f>MEI!AC34</f>
        <v>8</v>
      </c>
      <c r="M27" s="78">
        <f>MEI!AD34</f>
        <v>0</v>
      </c>
      <c r="N27" s="78">
        <f>JUNI!AC34</f>
        <v>6</v>
      </c>
      <c r="O27" s="78">
        <f>JUNI!AD34</f>
        <v>0</v>
      </c>
      <c r="P27" s="78">
        <f>JULI!AC34</f>
        <v>1</v>
      </c>
      <c r="Q27" s="78">
        <f>JULI!AD34</f>
        <v>0</v>
      </c>
      <c r="R27" s="78">
        <f>AGUSTUS!AC34</f>
        <v>1</v>
      </c>
      <c r="S27" s="78">
        <f>AGUSTUS!AD34</f>
        <v>0</v>
      </c>
      <c r="T27" s="78">
        <f>SEPTEMBER!AC34</f>
        <v>0</v>
      </c>
      <c r="U27" s="78">
        <f>SEPTEMBER!AD34</f>
        <v>0</v>
      </c>
      <c r="V27" s="78">
        <f>OKTOBER!AC34</f>
        <v>1</v>
      </c>
      <c r="W27" s="78">
        <f>OKTOBER!AD34</f>
        <v>0</v>
      </c>
      <c r="X27" s="78">
        <f>NOVEMBER!AC34</f>
        <v>1</v>
      </c>
      <c r="Y27" s="78">
        <f>NOVEMBER!AD34</f>
        <v>0</v>
      </c>
      <c r="Z27" s="78">
        <f>DESEMBER!AC34</f>
        <v>2</v>
      </c>
      <c r="AA27" s="78">
        <f>DESEMBER!AD34</f>
        <v>0</v>
      </c>
      <c r="AB27" s="78">
        <f t="shared" si="1"/>
        <v>21</v>
      </c>
      <c r="AC27" s="78">
        <f t="shared" si="1"/>
        <v>0</v>
      </c>
      <c r="AD27" s="83">
        <f t="shared" si="0"/>
        <v>16.641835990743971</v>
      </c>
      <c r="AE27" s="83">
        <f t="shared" si="2"/>
        <v>0</v>
      </c>
      <c r="AF27" s="85">
        <v>2.0833333333333335</v>
      </c>
      <c r="AG27" s="86">
        <v>126188</v>
      </c>
      <c r="AM27" s="81" t="s">
        <v>30</v>
      </c>
      <c r="AN27">
        <v>87</v>
      </c>
    </row>
    <row r="28" spans="1:40" x14ac:dyDescent="0.25">
      <c r="A28" s="17">
        <v>25</v>
      </c>
      <c r="B28" s="89" t="s">
        <v>49</v>
      </c>
      <c r="C28" s="82"/>
      <c r="D28" s="78">
        <f>JAN!AC35</f>
        <v>0</v>
      </c>
      <c r="E28" s="78">
        <f>JAN!AD35</f>
        <v>0</v>
      </c>
      <c r="F28" s="78">
        <f>FEB!AC35</f>
        <v>0</v>
      </c>
      <c r="G28" s="78">
        <f>FEB!AD35</f>
        <v>0</v>
      </c>
      <c r="H28" s="78">
        <f>MAR!AC35</f>
        <v>0</v>
      </c>
      <c r="I28" s="78">
        <f>MAR!AD35</f>
        <v>0</v>
      </c>
      <c r="J28" s="78">
        <f>APRIL!AC35</f>
        <v>0</v>
      </c>
      <c r="K28" s="78">
        <f>APRIL!AD35</f>
        <v>0</v>
      </c>
      <c r="L28" s="78">
        <f>MEI!AC35</f>
        <v>0</v>
      </c>
      <c r="M28" s="78">
        <f>MEI!AD35</f>
        <v>0</v>
      </c>
      <c r="N28" s="78">
        <f>JUNI!AC35</f>
        <v>0</v>
      </c>
      <c r="O28" s="78">
        <f>JUNI!AD35</f>
        <v>0</v>
      </c>
      <c r="P28" s="78">
        <f>JULI!AC35</f>
        <v>0</v>
      </c>
      <c r="Q28" s="78">
        <f>JULI!AD35</f>
        <v>0</v>
      </c>
      <c r="R28" s="78">
        <f>AGUSTUS!AC35</f>
        <v>0</v>
      </c>
      <c r="S28" s="78">
        <f>AGUSTUS!AD35</f>
        <v>0</v>
      </c>
      <c r="T28" s="78">
        <f>SEPTEMBER!AC35</f>
        <v>0</v>
      </c>
      <c r="U28" s="78">
        <f>SEPTEMBER!AD35</f>
        <v>0</v>
      </c>
      <c r="V28" s="78">
        <f>OKTOBER!AC35</f>
        <v>0</v>
      </c>
      <c r="W28" s="78">
        <f>OKTOBER!AD35</f>
        <v>0</v>
      </c>
      <c r="X28" s="78">
        <f>NOVEMBER!AC35</f>
        <v>0</v>
      </c>
      <c r="Y28" s="78">
        <f>NOVEMBER!AD35</f>
        <v>0</v>
      </c>
      <c r="Z28" s="78">
        <f>DESEMBER!AC35</f>
        <v>0</v>
      </c>
      <c r="AA28" s="78">
        <f>DESEMBER!AD35</f>
        <v>0</v>
      </c>
      <c r="AB28" s="78">
        <f t="shared" si="1"/>
        <v>0</v>
      </c>
      <c r="AC28" s="78">
        <f t="shared" si="1"/>
        <v>0</v>
      </c>
      <c r="AD28" s="83">
        <f t="shared" si="0"/>
        <v>0</v>
      </c>
      <c r="AE28" s="83" t="e">
        <f t="shared" si="2"/>
        <v>#DIV/0!</v>
      </c>
      <c r="AF28" s="85">
        <v>1.9166666666666667</v>
      </c>
      <c r="AG28" s="86">
        <v>616396</v>
      </c>
      <c r="AM28" s="81" t="s">
        <v>28</v>
      </c>
      <c r="AN28">
        <v>88</v>
      </c>
    </row>
    <row r="29" spans="1:40" x14ac:dyDescent="0.25">
      <c r="A29" s="17">
        <v>26</v>
      </c>
      <c r="B29" s="89" t="s">
        <v>50</v>
      </c>
      <c r="C29" s="82"/>
      <c r="D29" s="78">
        <f>JAN!AC36</f>
        <v>3</v>
      </c>
      <c r="E29" s="78">
        <f>JAN!AD36</f>
        <v>0</v>
      </c>
      <c r="F29" s="78">
        <f>FEB!AC36</f>
        <v>6</v>
      </c>
      <c r="G29" s="78">
        <f>FEB!AD36</f>
        <v>0</v>
      </c>
      <c r="H29" s="78">
        <f>MAR!AC36</f>
        <v>0</v>
      </c>
      <c r="I29" s="78">
        <f>MAR!AD36</f>
        <v>0</v>
      </c>
      <c r="J29" s="78">
        <f>APRIL!AC36</f>
        <v>7</v>
      </c>
      <c r="K29" s="78">
        <f>APRIL!AD36</f>
        <v>0</v>
      </c>
      <c r="L29" s="78">
        <f>MEI!AC36</f>
        <v>11</v>
      </c>
      <c r="M29" s="78">
        <f>MEI!AD36</f>
        <v>0</v>
      </c>
      <c r="N29" s="78">
        <f>JUNI!AC36</f>
        <v>16</v>
      </c>
      <c r="O29" s="78">
        <f>JUNI!AD36</f>
        <v>0</v>
      </c>
      <c r="P29" s="78">
        <f>JULI!AC36</f>
        <v>4</v>
      </c>
      <c r="Q29" s="78">
        <f>JULI!AD36</f>
        <v>0</v>
      </c>
      <c r="R29" s="78">
        <f>AGUSTUS!AC36</f>
        <v>2</v>
      </c>
      <c r="S29" s="78">
        <f>AGUSTUS!AD36</f>
        <v>0</v>
      </c>
      <c r="T29" s="78">
        <f>SEPTEMBER!AC36</f>
        <v>5</v>
      </c>
      <c r="U29" s="78">
        <f>SEPTEMBER!AD36</f>
        <v>0</v>
      </c>
      <c r="V29" s="78">
        <f>OKTOBER!AC36</f>
        <v>3</v>
      </c>
      <c r="W29" s="78">
        <f>OKTOBER!AD36</f>
        <v>0</v>
      </c>
      <c r="X29" s="78">
        <f>NOVEMBER!AC36</f>
        <v>7</v>
      </c>
      <c r="Y29" s="78">
        <f>NOVEMBER!AD36</f>
        <v>0</v>
      </c>
      <c r="Z29" s="78">
        <f>DESEMBER!AC36</f>
        <v>7</v>
      </c>
      <c r="AA29" s="78">
        <f>DESEMBER!AD36</f>
        <v>0</v>
      </c>
      <c r="AB29" s="78">
        <f t="shared" si="1"/>
        <v>71</v>
      </c>
      <c r="AC29" s="78">
        <f t="shared" si="1"/>
        <v>0</v>
      </c>
      <c r="AD29" s="83">
        <f t="shared" si="0"/>
        <v>17.047105233461306</v>
      </c>
      <c r="AE29" s="83">
        <f t="shared" si="2"/>
        <v>0</v>
      </c>
      <c r="AF29" s="85">
        <v>3.5</v>
      </c>
      <c r="AG29" s="86">
        <v>416493</v>
      </c>
      <c r="AM29" s="89" t="s">
        <v>51</v>
      </c>
      <c r="AN29">
        <v>103</v>
      </c>
    </row>
    <row r="30" spans="1:40" x14ac:dyDescent="0.25">
      <c r="A30" s="17">
        <v>27</v>
      </c>
      <c r="B30" s="89" t="s">
        <v>51</v>
      </c>
      <c r="C30" s="82"/>
      <c r="D30" s="78">
        <f>JAN!AC37</f>
        <v>0</v>
      </c>
      <c r="E30" s="78">
        <f>JAN!AD37</f>
        <v>0</v>
      </c>
      <c r="F30" s="78">
        <f>FEB!AC37</f>
        <v>1</v>
      </c>
      <c r="G30" s="78">
        <f>FEB!AD37</f>
        <v>0</v>
      </c>
      <c r="H30" s="78">
        <f>MAR!AC37</f>
        <v>4</v>
      </c>
      <c r="I30" s="78">
        <f>MAR!AD37</f>
        <v>0</v>
      </c>
      <c r="J30" s="78">
        <f>APRIL!AC37</f>
        <v>5</v>
      </c>
      <c r="K30" s="78">
        <f>APRIL!AD37</f>
        <v>0</v>
      </c>
      <c r="L30" s="78">
        <f>MEI!AC37</f>
        <v>2</v>
      </c>
      <c r="M30" s="78">
        <f>MEI!AD37</f>
        <v>0</v>
      </c>
      <c r="N30" s="78">
        <f>JUNI!AC37</f>
        <v>14</v>
      </c>
      <c r="O30" s="78">
        <f>JUNI!AD37</f>
        <v>0</v>
      </c>
      <c r="P30" s="78">
        <f>JULI!AC37</f>
        <v>6</v>
      </c>
      <c r="Q30" s="78">
        <f>JULI!AD37</f>
        <v>0</v>
      </c>
      <c r="R30" s="78">
        <f>AGUSTUS!AC37</f>
        <v>4</v>
      </c>
      <c r="S30" s="78">
        <f>AGUSTUS!AD37</f>
        <v>0</v>
      </c>
      <c r="T30" s="78">
        <f>SEPTEMBER!AC37</f>
        <v>9</v>
      </c>
      <c r="U30" s="78">
        <f>SEPTEMBER!AD37</f>
        <v>0</v>
      </c>
      <c r="V30" s="78">
        <f>OKTOBER!AC37</f>
        <v>17</v>
      </c>
      <c r="W30" s="78">
        <f>OKTOBER!AD37</f>
        <v>0</v>
      </c>
      <c r="X30" s="78">
        <f>NOVEMBER!AC37</f>
        <v>33</v>
      </c>
      <c r="Y30" s="78">
        <f>NOVEMBER!AD37</f>
        <v>0</v>
      </c>
      <c r="Z30" s="78">
        <f>DESEMBER!AC37</f>
        <v>8</v>
      </c>
      <c r="AA30" s="78">
        <f>DESEMBER!AD37</f>
        <v>0</v>
      </c>
      <c r="AB30" s="78">
        <f t="shared" si="1"/>
        <v>103</v>
      </c>
      <c r="AC30" s="78">
        <f t="shared" si="1"/>
        <v>0</v>
      </c>
      <c r="AD30" s="83">
        <f t="shared" si="0"/>
        <v>36.623654614047126</v>
      </c>
      <c r="AE30" s="83">
        <f t="shared" si="2"/>
        <v>0</v>
      </c>
      <c r="AF30" s="85">
        <v>2.1666666666666665</v>
      </c>
      <c r="AG30" s="86">
        <v>281239</v>
      </c>
      <c r="AM30" s="81" t="s">
        <v>27</v>
      </c>
      <c r="AN30">
        <v>104</v>
      </c>
    </row>
    <row r="31" spans="1:40" x14ac:dyDescent="0.25">
      <c r="A31" s="17">
        <v>28</v>
      </c>
      <c r="B31" s="89" t="s">
        <v>52</v>
      </c>
      <c r="C31" s="82"/>
      <c r="D31" s="78">
        <f>JAN!AC38</f>
        <v>0</v>
      </c>
      <c r="E31" s="78">
        <f>JAN!AD38</f>
        <v>0</v>
      </c>
      <c r="F31" s="78">
        <f>FEB!AC38</f>
        <v>1</v>
      </c>
      <c r="G31" s="78">
        <f>FEB!AD38</f>
        <v>0</v>
      </c>
      <c r="H31" s="78">
        <f>MAR!AC38</f>
        <v>4</v>
      </c>
      <c r="I31" s="78">
        <f>MAR!AD38</f>
        <v>0</v>
      </c>
      <c r="J31" s="78">
        <f>APRIL!AC38</f>
        <v>2</v>
      </c>
      <c r="K31" s="78">
        <f>APRIL!AD38</f>
        <v>0</v>
      </c>
      <c r="L31" s="78">
        <f>MEI!AC38</f>
        <v>0</v>
      </c>
      <c r="M31" s="78">
        <f>MEI!AD38</f>
        <v>0</v>
      </c>
      <c r="N31" s="78">
        <f>JUNI!AC38</f>
        <v>0</v>
      </c>
      <c r="O31" s="78">
        <f>JUNI!AD38</f>
        <v>0</v>
      </c>
      <c r="P31" s="78">
        <f>JULI!AC38</f>
        <v>0</v>
      </c>
      <c r="Q31" s="78">
        <f>JULI!AD38</f>
        <v>0</v>
      </c>
      <c r="R31" s="78">
        <f>AGUSTUS!AC38</f>
        <v>0</v>
      </c>
      <c r="S31" s="78">
        <f>AGUSTUS!AD38</f>
        <v>0</v>
      </c>
      <c r="T31" s="78">
        <f>SEPTEMBER!AC38</f>
        <v>0</v>
      </c>
      <c r="U31" s="78">
        <f>SEPTEMBER!AD38</f>
        <v>0</v>
      </c>
      <c r="V31" s="78">
        <f>OKTOBER!AC38</f>
        <v>1</v>
      </c>
      <c r="W31" s="78">
        <f>OKTOBER!AD38</f>
        <v>0</v>
      </c>
      <c r="X31" s="78">
        <f>NOVEMBER!AC38</f>
        <v>3</v>
      </c>
      <c r="Y31" s="78">
        <f>NOVEMBER!AD38</f>
        <v>0</v>
      </c>
      <c r="Z31" s="78">
        <f>DESEMBER!AC38</f>
        <v>1</v>
      </c>
      <c r="AA31" s="78">
        <f>DESEMBER!AD38</f>
        <v>0</v>
      </c>
      <c r="AB31" s="78">
        <f t="shared" si="1"/>
        <v>12</v>
      </c>
      <c r="AC31" s="78">
        <f t="shared" si="1"/>
        <v>0</v>
      </c>
      <c r="AD31" s="83">
        <f t="shared" si="0"/>
        <v>4.4002302787179195</v>
      </c>
      <c r="AE31" s="83">
        <f t="shared" si="2"/>
        <v>0</v>
      </c>
      <c r="AF31" s="85">
        <v>1.1666666666666667</v>
      </c>
      <c r="AG31" s="86">
        <v>272713</v>
      </c>
      <c r="AM31" s="89" t="s">
        <v>57</v>
      </c>
      <c r="AN31">
        <v>106</v>
      </c>
    </row>
    <row r="32" spans="1:40" x14ac:dyDescent="0.25">
      <c r="A32" s="17">
        <v>29</v>
      </c>
      <c r="B32" s="89" t="s">
        <v>53</v>
      </c>
      <c r="C32" s="82"/>
      <c r="D32" s="78">
        <f>JAN!AC39</f>
        <v>0</v>
      </c>
      <c r="E32" s="78">
        <f>JAN!AD39</f>
        <v>0</v>
      </c>
      <c r="F32" s="78">
        <f>FEB!AC39</f>
        <v>0</v>
      </c>
      <c r="G32" s="78">
        <f>FEB!AD39</f>
        <v>0</v>
      </c>
      <c r="H32" s="78">
        <f>MAR!AC39</f>
        <v>0</v>
      </c>
      <c r="I32" s="78">
        <f>MAR!AD39</f>
        <v>0</v>
      </c>
      <c r="J32" s="78">
        <f>APRIL!AC39</f>
        <v>0</v>
      </c>
      <c r="K32" s="78">
        <f>APRIL!AD39</f>
        <v>0</v>
      </c>
      <c r="L32" s="78">
        <f>MEI!AC39</f>
        <v>0</v>
      </c>
      <c r="M32" s="78">
        <f>MEI!AD39</f>
        <v>0</v>
      </c>
      <c r="N32" s="78">
        <f>JUNI!AC39</f>
        <v>0</v>
      </c>
      <c r="O32" s="78">
        <f>JUNI!AD39</f>
        <v>0</v>
      </c>
      <c r="P32" s="78">
        <f>JULI!AC39</f>
        <v>0</v>
      </c>
      <c r="Q32" s="78">
        <f>JULI!AD39</f>
        <v>0</v>
      </c>
      <c r="R32" s="78">
        <f>AGUSTUS!AC39</f>
        <v>0</v>
      </c>
      <c r="S32" s="78">
        <f>AGUSTUS!AD39</f>
        <v>0</v>
      </c>
      <c r="T32" s="78">
        <f>SEPTEMBER!AC39</f>
        <v>0</v>
      </c>
      <c r="U32" s="78">
        <f>SEPTEMBER!AD39</f>
        <v>0</v>
      </c>
      <c r="V32" s="78">
        <f>OKTOBER!AC39</f>
        <v>1</v>
      </c>
      <c r="W32" s="78">
        <f>OKTOBER!AD39</f>
        <v>0</v>
      </c>
      <c r="X32" s="78">
        <f>NOVEMBER!AC39</f>
        <v>0</v>
      </c>
      <c r="Y32" s="78">
        <f>NOVEMBER!AD39</f>
        <v>0</v>
      </c>
      <c r="Z32" s="78">
        <f>DESEMBER!AC39</f>
        <v>1</v>
      </c>
      <c r="AA32" s="78">
        <f>DESEMBER!AD39</f>
        <v>0</v>
      </c>
      <c r="AB32" s="78">
        <f t="shared" si="1"/>
        <v>2</v>
      </c>
      <c r="AC32" s="78">
        <f t="shared" si="1"/>
        <v>0</v>
      </c>
      <c r="AD32" s="83">
        <f t="shared" si="0"/>
        <v>0.59000182900566989</v>
      </c>
      <c r="AE32" s="83">
        <f t="shared" si="2"/>
        <v>0</v>
      </c>
      <c r="AF32" s="85">
        <v>1.1666666666666667</v>
      </c>
      <c r="AG32" s="86">
        <v>338982</v>
      </c>
      <c r="AM32" s="81" t="s">
        <v>38</v>
      </c>
      <c r="AN32">
        <v>113</v>
      </c>
    </row>
    <row r="33" spans="1:40" x14ac:dyDescent="0.25">
      <c r="A33" s="17">
        <v>30</v>
      </c>
      <c r="B33" s="89" t="s">
        <v>54</v>
      </c>
      <c r="C33" s="82"/>
      <c r="D33" s="78">
        <f>JAN!AC40</f>
        <v>5</v>
      </c>
      <c r="E33" s="78">
        <f>JAN!AD40</f>
        <v>0</v>
      </c>
      <c r="F33" s="78">
        <f>FEB!AC40</f>
        <v>3</v>
      </c>
      <c r="G33" s="78">
        <f>FEB!AD40</f>
        <v>0</v>
      </c>
      <c r="H33" s="78">
        <f>MAR!AC40</f>
        <v>0</v>
      </c>
      <c r="I33" s="78">
        <f>MAR!AD40</f>
        <v>0</v>
      </c>
      <c r="J33" s="78">
        <f>APRIL!AC40</f>
        <v>0</v>
      </c>
      <c r="K33" s="78">
        <f>APRIL!AD40</f>
        <v>0</v>
      </c>
      <c r="L33" s="78">
        <f>MEI!AC40</f>
        <v>0</v>
      </c>
      <c r="M33" s="78">
        <f>MEI!AD40</f>
        <v>0</v>
      </c>
      <c r="N33" s="78">
        <f>JUNI!AC40</f>
        <v>1</v>
      </c>
      <c r="O33" s="78">
        <f>JUNI!AD40</f>
        <v>0</v>
      </c>
      <c r="P33" s="78">
        <f>JULI!AC40</f>
        <v>4</v>
      </c>
      <c r="Q33" s="78">
        <f>JULI!AD40</f>
        <v>0</v>
      </c>
      <c r="R33" s="78">
        <f>AGUSTUS!AC40</f>
        <v>1</v>
      </c>
      <c r="S33" s="78">
        <f>AGUSTUS!AD40</f>
        <v>0</v>
      </c>
      <c r="T33" s="78">
        <f>SEPTEMBER!AC40</f>
        <v>5</v>
      </c>
      <c r="U33" s="78">
        <f>SEPTEMBER!AD40</f>
        <v>0</v>
      </c>
      <c r="V33" s="78">
        <f>OKTOBER!AC40</f>
        <v>3</v>
      </c>
      <c r="W33" s="78">
        <f>OKTOBER!AD40</f>
        <v>0</v>
      </c>
      <c r="X33" s="78">
        <f>NOVEMBER!AC40</f>
        <v>5</v>
      </c>
      <c r="Y33" s="78">
        <f>NOVEMBER!AD40</f>
        <v>0</v>
      </c>
      <c r="Z33" s="78">
        <f>DESEMBER!AC40</f>
        <v>3</v>
      </c>
      <c r="AA33" s="78">
        <f>DESEMBER!AD40</f>
        <v>0</v>
      </c>
      <c r="AB33" s="78">
        <f t="shared" si="1"/>
        <v>30</v>
      </c>
      <c r="AC33" s="78">
        <f t="shared" si="1"/>
        <v>0</v>
      </c>
      <c r="AD33" s="83">
        <f t="shared" si="0"/>
        <v>8.2459265123029226</v>
      </c>
      <c r="AE33" s="83">
        <f t="shared" si="2"/>
        <v>0</v>
      </c>
      <c r="AF33" s="85">
        <v>4.916666666666667</v>
      </c>
      <c r="AG33" s="86">
        <v>363816</v>
      </c>
      <c r="AM33" s="81" t="s">
        <v>36</v>
      </c>
      <c r="AN33">
        <v>177</v>
      </c>
    </row>
    <row r="34" spans="1:40" x14ac:dyDescent="0.25">
      <c r="A34" s="17">
        <v>31</v>
      </c>
      <c r="B34" s="89" t="s">
        <v>55</v>
      </c>
      <c r="C34" s="82"/>
      <c r="D34" s="78">
        <f>JAN!AC41</f>
        <v>0</v>
      </c>
      <c r="E34" s="78">
        <f>JAN!AD41</f>
        <v>0</v>
      </c>
      <c r="F34" s="78">
        <f>FEB!AC41</f>
        <v>0</v>
      </c>
      <c r="G34" s="78">
        <f>FEB!AD41</f>
        <v>0</v>
      </c>
      <c r="H34" s="78">
        <f>MAR!AC41</f>
        <v>2</v>
      </c>
      <c r="I34" s="78">
        <f>MAR!AD41</f>
        <v>0</v>
      </c>
      <c r="J34" s="78">
        <f>APRIL!AC41</f>
        <v>1</v>
      </c>
      <c r="K34" s="78">
        <f>APRIL!AD41</f>
        <v>0</v>
      </c>
      <c r="L34" s="78">
        <f>MEI!AC41</f>
        <v>0</v>
      </c>
      <c r="M34" s="78">
        <f>MEI!AD41</f>
        <v>0</v>
      </c>
      <c r="N34" s="78">
        <f>JUNI!AC41</f>
        <v>0</v>
      </c>
      <c r="O34" s="78">
        <f>JUNI!AD41</f>
        <v>0</v>
      </c>
      <c r="P34" s="78">
        <f>JULI!AC41</f>
        <v>0</v>
      </c>
      <c r="Q34" s="78">
        <f>JULI!AD41</f>
        <v>0</v>
      </c>
      <c r="R34" s="78">
        <f>AGUSTUS!AC41</f>
        <v>0</v>
      </c>
      <c r="S34" s="78">
        <f>AGUSTUS!AD41</f>
        <v>0</v>
      </c>
      <c r="T34" s="78">
        <f>SEPTEMBER!AC41</f>
        <v>0</v>
      </c>
      <c r="U34" s="78">
        <f>SEPTEMBER!AD41</f>
        <v>0</v>
      </c>
      <c r="V34" s="78">
        <f>OKTOBER!AC41</f>
        <v>0</v>
      </c>
      <c r="W34" s="78">
        <f>OKTOBER!AD41</f>
        <v>0</v>
      </c>
      <c r="X34" s="78">
        <f>NOVEMBER!AC41</f>
        <v>0</v>
      </c>
      <c r="Y34" s="78">
        <f>NOVEMBER!AD41</f>
        <v>0</v>
      </c>
      <c r="Z34" s="78">
        <f>DESEMBER!AC41</f>
        <v>0</v>
      </c>
      <c r="AA34" s="78">
        <f>DESEMBER!AD41</f>
        <v>0</v>
      </c>
      <c r="AB34" s="78">
        <f t="shared" si="1"/>
        <v>3</v>
      </c>
      <c r="AC34" s="78">
        <f t="shared" si="1"/>
        <v>0</v>
      </c>
      <c r="AD34" s="83">
        <f t="shared" si="0"/>
        <v>2.1744330165909238</v>
      </c>
      <c r="AE34" s="83">
        <f t="shared" si="2"/>
        <v>0</v>
      </c>
      <c r="AF34" s="85">
        <v>1.5833333333333333</v>
      </c>
      <c r="AG34" s="86">
        <v>137967</v>
      </c>
      <c r="AM34" s="81" t="s">
        <v>34</v>
      </c>
      <c r="AN34">
        <v>224</v>
      </c>
    </row>
    <row r="35" spans="1:40" x14ac:dyDescent="0.25">
      <c r="A35" s="17">
        <v>32</v>
      </c>
      <c r="B35" s="89" t="s">
        <v>56</v>
      </c>
      <c r="C35" s="82"/>
      <c r="D35" s="78">
        <f>JAN!AC42</f>
        <v>0</v>
      </c>
      <c r="E35" s="78">
        <f>JAN!AD42</f>
        <v>0</v>
      </c>
      <c r="F35" s="78">
        <f>FEB!AC42</f>
        <v>0</v>
      </c>
      <c r="G35" s="78">
        <f>FEB!AD42</f>
        <v>0</v>
      </c>
      <c r="H35" s="78">
        <f>MAR!AC42</f>
        <v>0</v>
      </c>
      <c r="I35" s="78">
        <f>MAR!AD42</f>
        <v>0</v>
      </c>
      <c r="J35" s="78">
        <f>APRIL!AC42</f>
        <v>1</v>
      </c>
      <c r="K35" s="78">
        <f>APRIL!AD42</f>
        <v>0</v>
      </c>
      <c r="L35" s="78">
        <f>MEI!AC42</f>
        <v>1</v>
      </c>
      <c r="M35" s="78">
        <f>MEI!AD42</f>
        <v>0</v>
      </c>
      <c r="N35" s="78">
        <f>JUNI!AC42</f>
        <v>0</v>
      </c>
      <c r="O35" s="78">
        <f>JUNI!AD42</f>
        <v>0</v>
      </c>
      <c r="P35" s="78">
        <f>JULI!AC42</f>
        <v>1</v>
      </c>
      <c r="Q35" s="78">
        <f>JULI!AD42</f>
        <v>0</v>
      </c>
      <c r="R35" s="78">
        <f>AGUSTUS!AC42</f>
        <v>0</v>
      </c>
      <c r="S35" s="78">
        <f>AGUSTUS!AD42</f>
        <v>0</v>
      </c>
      <c r="T35" s="78">
        <f>SEPTEMBER!AC42</f>
        <v>0</v>
      </c>
      <c r="U35" s="78">
        <f>SEPTEMBER!AD42</f>
        <v>0</v>
      </c>
      <c r="V35" s="78">
        <f>OKTOBER!AC42</f>
        <v>0</v>
      </c>
      <c r="W35" s="78">
        <f>OKTOBER!AD42</f>
        <v>0</v>
      </c>
      <c r="X35" s="78">
        <f>NOVEMBER!AC42</f>
        <v>0</v>
      </c>
      <c r="Y35" s="78">
        <f>NOVEMBER!AD42</f>
        <v>0</v>
      </c>
      <c r="Z35" s="78">
        <f>DESEMBER!AC42</f>
        <v>2</v>
      </c>
      <c r="AA35" s="78">
        <f>DESEMBER!AD42</f>
        <v>0</v>
      </c>
      <c r="AB35" s="78">
        <f t="shared" si="1"/>
        <v>5</v>
      </c>
      <c r="AC35" s="78">
        <f t="shared" si="1"/>
        <v>0</v>
      </c>
      <c r="AD35" s="83">
        <f t="shared" si="0"/>
        <v>6.0861309248484554</v>
      </c>
      <c r="AE35" s="83">
        <f t="shared" si="2"/>
        <v>0</v>
      </c>
      <c r="AF35" s="85">
        <v>1</v>
      </c>
      <c r="AG35" s="86">
        <v>82154</v>
      </c>
      <c r="AM35" s="81" t="s">
        <v>26</v>
      </c>
      <c r="AN35">
        <v>648</v>
      </c>
    </row>
    <row r="36" spans="1:40" x14ac:dyDescent="0.25">
      <c r="A36" s="17">
        <v>33</v>
      </c>
      <c r="B36" s="89" t="s">
        <v>57</v>
      </c>
      <c r="C36" s="82"/>
      <c r="D36" s="78">
        <f>JAN!AC43</f>
        <v>8</v>
      </c>
      <c r="E36" s="78">
        <f>JAN!AD43</f>
        <v>0</v>
      </c>
      <c r="F36" s="78">
        <f>FEB!AC43</f>
        <v>3</v>
      </c>
      <c r="G36" s="78">
        <f>FEB!AD43</f>
        <v>0</v>
      </c>
      <c r="H36" s="78">
        <f>MAR!AC43</f>
        <v>2</v>
      </c>
      <c r="I36" s="78">
        <f>MAR!AD43</f>
        <v>0</v>
      </c>
      <c r="J36" s="78">
        <f>APRIL!AC43</f>
        <v>11</v>
      </c>
      <c r="K36" s="78">
        <f>APRIL!AD43</f>
        <v>0</v>
      </c>
      <c r="L36" s="78">
        <f>MEI!AC43</f>
        <v>9</v>
      </c>
      <c r="M36" s="78">
        <f>MEI!AD43</f>
        <v>0</v>
      </c>
      <c r="N36" s="78">
        <f>JUNI!AC43</f>
        <v>4</v>
      </c>
      <c r="O36" s="78">
        <f>JUNI!AD43</f>
        <v>0</v>
      </c>
      <c r="P36" s="78">
        <f>JULI!AC43</f>
        <v>2</v>
      </c>
      <c r="Q36" s="78">
        <f>JULI!AD43</f>
        <v>0</v>
      </c>
      <c r="R36" s="78">
        <f>AGUSTUS!AC43</f>
        <v>0</v>
      </c>
      <c r="S36" s="78">
        <f>AGUSTUS!AD43</f>
        <v>0</v>
      </c>
      <c r="T36" s="78">
        <f>SEPTEMBER!AC43</f>
        <v>12</v>
      </c>
      <c r="U36" s="78">
        <f>SEPTEMBER!AD43</f>
        <v>0</v>
      </c>
      <c r="V36" s="78">
        <f>OKTOBER!AC43</f>
        <v>11</v>
      </c>
      <c r="W36" s="78">
        <f>OKTOBER!AD43</f>
        <v>0</v>
      </c>
      <c r="X36" s="78">
        <f>NOVEMBER!AC43</f>
        <v>22</v>
      </c>
      <c r="Y36" s="78">
        <f>NOVEMBER!AD43</f>
        <v>0</v>
      </c>
      <c r="Z36" s="78">
        <f>DESEMBER!AC43</f>
        <v>22</v>
      </c>
      <c r="AA36" s="78">
        <f>DESEMBER!AD43</f>
        <v>0</v>
      </c>
      <c r="AB36" s="78">
        <f>D36+F36+H36+J36+L36+N36+P36+R36+T36+V36+X36+Z36</f>
        <v>106</v>
      </c>
      <c r="AC36" s="78">
        <f t="shared" si="1"/>
        <v>0</v>
      </c>
      <c r="AD36" s="88">
        <f t="shared" si="0"/>
        <v>74.424613483493175</v>
      </c>
      <c r="AE36" s="83">
        <f t="shared" si="2"/>
        <v>0</v>
      </c>
      <c r="AF36" s="85">
        <v>12.666666666666666</v>
      </c>
      <c r="AG36" s="86">
        <v>142426</v>
      </c>
      <c r="AM36" s="81" t="s">
        <v>33</v>
      </c>
      <c r="AN36">
        <v>803</v>
      </c>
    </row>
    <row r="37" spans="1:40" x14ac:dyDescent="0.25">
      <c r="A37" s="146" t="s">
        <v>164</v>
      </c>
      <c r="B37" s="146"/>
      <c r="C37" s="146"/>
      <c r="D37" s="78">
        <f t="shared" ref="D37:AA37" si="3">SUM(D4:D36)</f>
        <v>147</v>
      </c>
      <c r="E37" s="78">
        <f t="shared" si="3"/>
        <v>1</v>
      </c>
      <c r="F37" s="78">
        <f t="shared" si="3"/>
        <v>171</v>
      </c>
      <c r="G37" s="78">
        <f t="shared" si="3"/>
        <v>2</v>
      </c>
      <c r="H37" s="78">
        <f t="shared" si="3"/>
        <v>177</v>
      </c>
      <c r="I37" s="78">
        <f t="shared" si="3"/>
        <v>3</v>
      </c>
      <c r="J37" s="78">
        <f t="shared" si="3"/>
        <v>179</v>
      </c>
      <c r="K37" s="78">
        <f t="shared" si="3"/>
        <v>1</v>
      </c>
      <c r="L37" s="78">
        <f t="shared" si="3"/>
        <v>226</v>
      </c>
      <c r="M37" s="78">
        <f t="shared" si="3"/>
        <v>1</v>
      </c>
      <c r="N37" s="78">
        <f t="shared" si="3"/>
        <v>248</v>
      </c>
      <c r="O37" s="78">
        <f t="shared" si="3"/>
        <v>1</v>
      </c>
      <c r="P37" s="78">
        <f t="shared" si="3"/>
        <v>178</v>
      </c>
      <c r="Q37" s="78">
        <f t="shared" si="3"/>
        <v>0</v>
      </c>
      <c r="R37" s="78">
        <f t="shared" si="3"/>
        <v>135</v>
      </c>
      <c r="S37" s="78">
        <f t="shared" si="3"/>
        <v>1</v>
      </c>
      <c r="T37" s="78">
        <f t="shared" si="3"/>
        <v>199</v>
      </c>
      <c r="U37" s="78">
        <f t="shared" si="3"/>
        <v>0</v>
      </c>
      <c r="V37" s="78">
        <f t="shared" si="3"/>
        <v>351</v>
      </c>
      <c r="W37" s="78">
        <f t="shared" si="3"/>
        <v>0</v>
      </c>
      <c r="X37" s="78">
        <f t="shared" si="3"/>
        <v>463</v>
      </c>
      <c r="Y37" s="78">
        <f t="shared" si="3"/>
        <v>2</v>
      </c>
      <c r="Z37" s="78">
        <f t="shared" si="3"/>
        <v>444</v>
      </c>
      <c r="AA37" s="78">
        <f t="shared" si="3"/>
        <v>1</v>
      </c>
      <c r="AB37" s="78">
        <f>SUM(AB4:AB36)</f>
        <v>2918</v>
      </c>
      <c r="AC37" s="78">
        <f>SUM(AC4:AC36)</f>
        <v>13</v>
      </c>
      <c r="AD37" s="83">
        <f>AB37/AG37*100000</f>
        <v>20.037700817350039</v>
      </c>
      <c r="AE37" s="83">
        <f>AC37/AB37*100</f>
        <v>0.44551062371487327</v>
      </c>
      <c r="AF37" s="85">
        <v>260.25</v>
      </c>
      <c r="AG37" s="90">
        <f>SUM(AG4:AG36)</f>
        <v>14562549</v>
      </c>
      <c r="AJ37">
        <v>2918</v>
      </c>
      <c r="AM37" t="s">
        <v>170</v>
      </c>
      <c r="AN37">
        <v>2918</v>
      </c>
    </row>
    <row r="39" spans="1:40" ht="13" x14ac:dyDescent="0.3">
      <c r="F39" s="9" t="s">
        <v>60</v>
      </c>
      <c r="AB39" s="152" t="s">
        <v>153</v>
      </c>
      <c r="AC39" s="152"/>
      <c r="AD39" s="152"/>
      <c r="AE39" s="152"/>
      <c r="AG39">
        <f>AC37/AB37*100</f>
        <v>0.44551062371487327</v>
      </c>
    </row>
    <row r="40" spans="1:40" ht="13" x14ac:dyDescent="0.3">
      <c r="F40" s="9" t="s">
        <v>64</v>
      </c>
      <c r="AB40" s="152" t="s">
        <v>174</v>
      </c>
      <c r="AC40" s="152"/>
      <c r="AD40" s="152"/>
      <c r="AE40" s="152"/>
    </row>
    <row r="41" spans="1:40" ht="13" x14ac:dyDescent="0.3">
      <c r="F41" s="9"/>
      <c r="AB41" s="96"/>
      <c r="AC41" s="97"/>
      <c r="AD41" s="96"/>
      <c r="AE41" s="96"/>
    </row>
    <row r="42" spans="1:40" ht="13" x14ac:dyDescent="0.3">
      <c r="F42" s="9"/>
      <c r="AB42" s="96"/>
      <c r="AC42" s="97"/>
      <c r="AD42" s="96"/>
      <c r="AE42" s="96"/>
    </row>
    <row r="43" spans="1:40" ht="13" x14ac:dyDescent="0.3">
      <c r="F43" s="9"/>
      <c r="G43" s="11"/>
      <c r="H43" s="11"/>
      <c r="I43" s="11"/>
      <c r="J43" s="11"/>
      <c r="K43" s="11"/>
      <c r="Y43" s="11"/>
      <c r="Z43" s="11"/>
      <c r="AB43" s="96"/>
      <c r="AC43" s="96"/>
      <c r="AD43" s="96"/>
      <c r="AE43" s="96"/>
    </row>
    <row r="44" spans="1:40" ht="13" x14ac:dyDescent="0.3">
      <c r="F44" s="12" t="s">
        <v>73</v>
      </c>
      <c r="AB44" s="98" t="s">
        <v>175</v>
      </c>
      <c r="AC44" s="96"/>
      <c r="AD44" s="96"/>
      <c r="AE44" s="96"/>
    </row>
    <row r="45" spans="1:40" ht="13" x14ac:dyDescent="0.3">
      <c r="F45" s="9" t="s">
        <v>75</v>
      </c>
      <c r="AB45" s="96" t="s">
        <v>176</v>
      </c>
      <c r="AC45" s="96"/>
      <c r="AD45" s="96"/>
      <c r="AE45" s="96"/>
    </row>
    <row r="52" spans="2:35" x14ac:dyDescent="0.25">
      <c r="B52" s="1" t="s">
        <v>101</v>
      </c>
      <c r="C52" s="1" t="s">
        <v>171</v>
      </c>
      <c r="D52" s="1" t="s">
        <v>172</v>
      </c>
    </row>
    <row r="53" spans="2:35" x14ac:dyDescent="0.25">
      <c r="B53" t="s">
        <v>57</v>
      </c>
      <c r="C53" s="93">
        <v>74.424613483493175</v>
      </c>
      <c r="D53" s="1">
        <v>49</v>
      </c>
    </row>
    <row r="54" spans="2:35" x14ac:dyDescent="0.25">
      <c r="B54" t="s">
        <v>30</v>
      </c>
      <c r="C54" s="93">
        <v>52.919064244960524</v>
      </c>
      <c r="D54" s="1">
        <v>49</v>
      </c>
      <c r="AE54" t="s">
        <v>165</v>
      </c>
      <c r="AF54">
        <v>39.6</v>
      </c>
      <c r="AH54" t="s">
        <v>165</v>
      </c>
      <c r="AI54">
        <v>28</v>
      </c>
    </row>
    <row r="55" spans="2:35" x14ac:dyDescent="0.25">
      <c r="B55" t="s">
        <v>31</v>
      </c>
      <c r="C55" s="93">
        <v>46.789765594686507</v>
      </c>
      <c r="D55" s="1">
        <v>49</v>
      </c>
      <c r="AE55" t="s">
        <v>166</v>
      </c>
      <c r="AF55">
        <v>40.1</v>
      </c>
      <c r="AH55" t="s">
        <v>166</v>
      </c>
      <c r="AI55">
        <v>26</v>
      </c>
    </row>
    <row r="56" spans="2:35" x14ac:dyDescent="0.25">
      <c r="B56" t="s">
        <v>27</v>
      </c>
      <c r="C56" s="93">
        <v>40.73367617510781</v>
      </c>
      <c r="D56" s="1">
        <v>49</v>
      </c>
      <c r="AE56" t="s">
        <v>167</v>
      </c>
      <c r="AF56">
        <v>52.1</v>
      </c>
      <c r="AH56" t="s">
        <v>167</v>
      </c>
      <c r="AI56">
        <v>37</v>
      </c>
    </row>
    <row r="57" spans="2:35" x14ac:dyDescent="0.25">
      <c r="B57" t="s">
        <v>29</v>
      </c>
      <c r="C57" s="93">
        <v>40</v>
      </c>
      <c r="D57" s="1">
        <v>49</v>
      </c>
      <c r="AE57" t="s">
        <v>169</v>
      </c>
      <c r="AF57">
        <v>21.7</v>
      </c>
      <c r="AH57" t="s">
        <v>169</v>
      </c>
      <c r="AI57">
        <v>13</v>
      </c>
    </row>
    <row r="58" spans="2:35" x14ac:dyDescent="0.25">
      <c r="B58" t="s">
        <v>51</v>
      </c>
      <c r="C58" s="93">
        <v>36.623654614047126</v>
      </c>
      <c r="D58" s="1">
        <v>49</v>
      </c>
      <c r="AE58" t="s">
        <v>168</v>
      </c>
      <c r="AF58" s="92">
        <v>20</v>
      </c>
      <c r="AH58" t="s">
        <v>168</v>
      </c>
      <c r="AI58">
        <v>13</v>
      </c>
    </row>
    <row r="59" spans="2:35" x14ac:dyDescent="0.25">
      <c r="B59" t="s">
        <v>33</v>
      </c>
      <c r="C59" s="93">
        <v>36.571330718232701</v>
      </c>
      <c r="D59" s="1">
        <v>49</v>
      </c>
    </row>
    <row r="60" spans="2:35" x14ac:dyDescent="0.25">
      <c r="B60" t="s">
        <v>28</v>
      </c>
      <c r="C60" s="93">
        <v>31.815240223140524</v>
      </c>
      <c r="D60" s="1">
        <v>49</v>
      </c>
    </row>
    <row r="61" spans="2:35" x14ac:dyDescent="0.25">
      <c r="B61" t="s">
        <v>46</v>
      </c>
      <c r="C61" s="93">
        <v>28.609379789516705</v>
      </c>
      <c r="D61" s="1">
        <v>49</v>
      </c>
    </row>
    <row r="62" spans="2:35" x14ac:dyDescent="0.25">
      <c r="B62" t="s">
        <v>26</v>
      </c>
      <c r="C62" s="93">
        <v>28.42237402265193</v>
      </c>
      <c r="D62" s="1">
        <v>49</v>
      </c>
    </row>
    <row r="63" spans="2:35" x14ac:dyDescent="0.25">
      <c r="B63" t="s">
        <v>38</v>
      </c>
      <c r="C63" s="93">
        <v>22.866254669370147</v>
      </c>
      <c r="D63" s="1">
        <v>49</v>
      </c>
    </row>
    <row r="64" spans="2:35" x14ac:dyDescent="0.25">
      <c r="B64" t="s">
        <v>77</v>
      </c>
      <c r="C64" s="93">
        <v>22.317540498171052</v>
      </c>
      <c r="D64" s="1">
        <v>49</v>
      </c>
    </row>
    <row r="65" spans="2:4" x14ac:dyDescent="0.25">
      <c r="B65" t="s">
        <v>34</v>
      </c>
      <c r="C65" s="93">
        <v>21.501763816563077</v>
      </c>
      <c r="D65" s="1">
        <v>49</v>
      </c>
    </row>
    <row r="66" spans="2:4" x14ac:dyDescent="0.25">
      <c r="B66" t="s">
        <v>36</v>
      </c>
      <c r="C66" s="93">
        <v>20.393537668131469</v>
      </c>
      <c r="D66" s="1">
        <v>49</v>
      </c>
    </row>
    <row r="67" spans="2:4" x14ac:dyDescent="0.25">
      <c r="B67" t="s">
        <v>50</v>
      </c>
      <c r="C67" s="93">
        <v>17.047105233461306</v>
      </c>
      <c r="D67" s="1">
        <v>49</v>
      </c>
    </row>
    <row r="68" spans="2:4" x14ac:dyDescent="0.25">
      <c r="B68" t="s">
        <v>48</v>
      </c>
      <c r="C68" s="93">
        <v>16.64</v>
      </c>
      <c r="D68" s="1">
        <v>49</v>
      </c>
    </row>
    <row r="69" spans="2:4" x14ac:dyDescent="0.25">
      <c r="B69" t="s">
        <v>42</v>
      </c>
      <c r="C69" s="93">
        <v>10.466162895359304</v>
      </c>
      <c r="D69" s="1">
        <v>49</v>
      </c>
    </row>
    <row r="70" spans="2:4" x14ac:dyDescent="0.25">
      <c r="B70" t="s">
        <v>54</v>
      </c>
      <c r="C70" s="93">
        <v>8.2459265123029226</v>
      </c>
      <c r="D70" s="1">
        <v>49</v>
      </c>
    </row>
    <row r="71" spans="2:4" x14ac:dyDescent="0.25">
      <c r="B71" t="s">
        <v>37</v>
      </c>
      <c r="C71" s="93">
        <v>7.5363629512397319</v>
      </c>
      <c r="D71" s="1">
        <v>49</v>
      </c>
    </row>
    <row r="72" spans="2:4" x14ac:dyDescent="0.25">
      <c r="B72" t="s">
        <v>40</v>
      </c>
      <c r="C72" s="93">
        <v>6.3716757772780737</v>
      </c>
      <c r="D72" s="1">
        <v>49</v>
      </c>
    </row>
    <row r="73" spans="2:4" x14ac:dyDescent="0.25">
      <c r="B73" t="s">
        <v>56</v>
      </c>
      <c r="C73" s="93">
        <v>6.0861309248484554</v>
      </c>
      <c r="D73" s="1">
        <v>49</v>
      </c>
    </row>
    <row r="74" spans="2:4" x14ac:dyDescent="0.25">
      <c r="B74" t="s">
        <v>32</v>
      </c>
      <c r="C74" s="93">
        <v>4.958819260054006</v>
      </c>
      <c r="D74" s="1">
        <v>49</v>
      </c>
    </row>
    <row r="75" spans="2:4" x14ac:dyDescent="0.25">
      <c r="B75" t="s">
        <v>52</v>
      </c>
      <c r="C75" s="93">
        <v>4.4002302787179195</v>
      </c>
      <c r="D75" s="1">
        <v>49</v>
      </c>
    </row>
    <row r="76" spans="2:4" x14ac:dyDescent="0.25">
      <c r="B76" t="s">
        <v>39</v>
      </c>
      <c r="C76" s="93">
        <v>3.6449307297482676</v>
      </c>
      <c r="D76" s="1">
        <v>49</v>
      </c>
    </row>
    <row r="77" spans="2:4" x14ac:dyDescent="0.25">
      <c r="B77" t="s">
        <v>35</v>
      </c>
      <c r="C77" s="93">
        <v>3.6068270021496684</v>
      </c>
      <c r="D77" s="1">
        <v>49</v>
      </c>
    </row>
    <row r="78" spans="2:4" x14ac:dyDescent="0.25">
      <c r="B78" t="s">
        <v>43</v>
      </c>
      <c r="C78" s="93">
        <v>4.22</v>
      </c>
      <c r="D78" s="1">
        <v>49</v>
      </c>
    </row>
    <row r="79" spans="2:4" x14ac:dyDescent="0.25">
      <c r="B79" t="s">
        <v>55</v>
      </c>
      <c r="C79" s="93">
        <v>2.1744330165909238</v>
      </c>
      <c r="D79" s="1">
        <v>49</v>
      </c>
    </row>
    <row r="80" spans="2:4" x14ac:dyDescent="0.25">
      <c r="B80" t="s">
        <v>41</v>
      </c>
      <c r="C80" s="93">
        <v>1.4187868662899787</v>
      </c>
      <c r="D80" s="1">
        <v>49</v>
      </c>
    </row>
    <row r="81" spans="2:4" x14ac:dyDescent="0.25">
      <c r="B81" t="s">
        <v>44</v>
      </c>
      <c r="C81" s="93">
        <v>1.3414206091390986</v>
      </c>
      <c r="D81" s="1">
        <v>49</v>
      </c>
    </row>
    <row r="82" spans="2:4" x14ac:dyDescent="0.25">
      <c r="B82" t="s">
        <v>45</v>
      </c>
      <c r="C82" s="93">
        <v>0.62519146488612143</v>
      </c>
      <c r="D82" s="1">
        <v>49</v>
      </c>
    </row>
    <row r="83" spans="2:4" x14ac:dyDescent="0.25">
      <c r="B83" t="s">
        <v>53</v>
      </c>
      <c r="C83" s="93">
        <v>0.59</v>
      </c>
      <c r="D83" s="1">
        <v>49</v>
      </c>
    </row>
    <row r="84" spans="2:4" x14ac:dyDescent="0.25">
      <c r="B84" t="s">
        <v>47</v>
      </c>
      <c r="C84" s="93">
        <v>0</v>
      </c>
      <c r="D84" s="1">
        <v>49</v>
      </c>
    </row>
    <row r="85" spans="2:4" x14ac:dyDescent="0.25">
      <c r="B85" t="s">
        <v>49</v>
      </c>
      <c r="C85" s="93">
        <v>0</v>
      </c>
      <c r="D85" s="1">
        <v>49</v>
      </c>
    </row>
    <row r="86" spans="2:4" x14ac:dyDescent="0.25">
      <c r="B86" t="s">
        <v>173</v>
      </c>
      <c r="C86" s="93">
        <v>19.893495293990085</v>
      </c>
      <c r="D86" s="1">
        <v>49</v>
      </c>
    </row>
  </sheetData>
  <mergeCells count="20">
    <mergeCell ref="AB39:AE39"/>
    <mergeCell ref="AB40:AE40"/>
    <mergeCell ref="AB2:AE2"/>
    <mergeCell ref="AF2:AF3"/>
    <mergeCell ref="AG2:AG3"/>
    <mergeCell ref="A37:C37"/>
    <mergeCell ref="B1:AE1"/>
    <mergeCell ref="A2:A3"/>
    <mergeCell ref="B2:C3"/>
    <mergeCell ref="D2:E2"/>
    <mergeCell ref="F2:G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H17"/>
  <sheetViews>
    <sheetView showGridLines="0" topLeftCell="A9" workbookViewId="0">
      <selection activeCell="F14" sqref="F14"/>
    </sheetView>
  </sheetViews>
  <sheetFormatPr defaultRowHeight="12.5" x14ac:dyDescent="0.25"/>
  <cols>
    <col min="2" max="2" width="4.7265625" customWidth="1"/>
    <col min="3" max="3" width="19.54296875" bestFit="1" customWidth="1"/>
    <col min="5" max="5" width="17.453125" style="76" customWidth="1"/>
    <col min="6" max="6" width="19" style="76" customWidth="1"/>
    <col min="7" max="7" width="20.7265625" style="76" customWidth="1"/>
    <col min="8" max="8" width="21.1796875" style="76" customWidth="1"/>
  </cols>
  <sheetData>
    <row r="2" spans="2:8" ht="23.25" customHeight="1" x14ac:dyDescent="0.25">
      <c r="B2" s="116" t="s">
        <v>113</v>
      </c>
      <c r="C2" s="116"/>
      <c r="D2" s="116"/>
      <c r="E2" s="116"/>
      <c r="F2" s="116"/>
      <c r="G2" s="116"/>
      <c r="H2" s="116"/>
    </row>
    <row r="4" spans="2:8" s="67" customFormat="1" ht="35.15" customHeight="1" x14ac:dyDescent="0.25">
      <c r="B4" s="66" t="s">
        <v>5</v>
      </c>
      <c r="C4" s="66" t="s">
        <v>114</v>
      </c>
      <c r="D4" s="66" t="s">
        <v>58</v>
      </c>
      <c r="E4" s="66" t="s">
        <v>122</v>
      </c>
      <c r="F4" s="66" t="s">
        <v>117</v>
      </c>
      <c r="G4" s="66" t="s">
        <v>115</v>
      </c>
      <c r="H4" s="66" t="s">
        <v>116</v>
      </c>
    </row>
    <row r="5" spans="2:8" s="67" customFormat="1" ht="35.15" customHeight="1" x14ac:dyDescent="0.25">
      <c r="B5" s="159">
        <v>1</v>
      </c>
      <c r="C5" s="161" t="s">
        <v>26</v>
      </c>
      <c r="D5" s="159">
        <v>2</v>
      </c>
      <c r="E5" s="68" t="s">
        <v>84</v>
      </c>
      <c r="F5" s="68" t="s">
        <v>118</v>
      </c>
      <c r="G5" s="68" t="s">
        <v>119</v>
      </c>
      <c r="H5" s="68" t="s">
        <v>120</v>
      </c>
    </row>
    <row r="6" spans="2:8" s="67" customFormat="1" ht="35.15" customHeight="1" x14ac:dyDescent="0.25">
      <c r="B6" s="160"/>
      <c r="C6" s="162"/>
      <c r="D6" s="160"/>
      <c r="E6" s="68" t="s">
        <v>150</v>
      </c>
      <c r="F6" s="68" t="s">
        <v>151</v>
      </c>
      <c r="G6" s="68" t="s">
        <v>151</v>
      </c>
      <c r="H6" s="68" t="s">
        <v>152</v>
      </c>
    </row>
    <row r="7" spans="2:8" s="67" customFormat="1" ht="35.15" customHeight="1" x14ac:dyDescent="0.25">
      <c r="B7" s="158">
        <v>2</v>
      </c>
      <c r="C7" s="158" t="s">
        <v>27</v>
      </c>
      <c r="D7" s="158">
        <v>7</v>
      </c>
      <c r="E7" s="68" t="s">
        <v>121</v>
      </c>
      <c r="F7" s="68" t="s">
        <v>125</v>
      </c>
      <c r="G7" s="68" t="s">
        <v>126</v>
      </c>
      <c r="H7" s="68" t="s">
        <v>127</v>
      </c>
    </row>
    <row r="8" spans="2:8" s="67" customFormat="1" ht="35.15" customHeight="1" x14ac:dyDescent="0.25">
      <c r="B8" s="158"/>
      <c r="C8" s="158"/>
      <c r="D8" s="158"/>
      <c r="E8" s="68" t="s">
        <v>123</v>
      </c>
      <c r="F8" s="68" t="s">
        <v>128</v>
      </c>
      <c r="G8" s="68" t="s">
        <v>128</v>
      </c>
      <c r="H8" s="68" t="s">
        <v>129</v>
      </c>
    </row>
    <row r="9" spans="2:8" s="67" customFormat="1" ht="35.15" customHeight="1" x14ac:dyDescent="0.25">
      <c r="B9" s="158"/>
      <c r="C9" s="158"/>
      <c r="D9" s="158"/>
      <c r="E9" s="159" t="s">
        <v>147</v>
      </c>
      <c r="F9" s="68" t="s">
        <v>143</v>
      </c>
      <c r="G9" s="68" t="s">
        <v>143</v>
      </c>
      <c r="H9" s="159" t="s">
        <v>144</v>
      </c>
    </row>
    <row r="10" spans="2:8" s="67" customFormat="1" ht="35.15" customHeight="1" x14ac:dyDescent="0.25">
      <c r="B10" s="158"/>
      <c r="C10" s="158"/>
      <c r="D10" s="158"/>
      <c r="E10" s="160"/>
      <c r="F10" s="68" t="s">
        <v>149</v>
      </c>
      <c r="G10" s="68" t="s">
        <v>148</v>
      </c>
      <c r="H10" s="160"/>
    </row>
    <row r="11" spans="2:8" s="67" customFormat="1" ht="35.15" customHeight="1" x14ac:dyDescent="0.25">
      <c r="B11" s="158"/>
      <c r="C11" s="158"/>
      <c r="D11" s="158"/>
      <c r="E11" s="68" t="s">
        <v>124</v>
      </c>
      <c r="F11" s="68" t="s">
        <v>35</v>
      </c>
      <c r="G11" s="68" t="s">
        <v>35</v>
      </c>
      <c r="H11" s="68" t="s">
        <v>130</v>
      </c>
    </row>
    <row r="12" spans="2:8" s="67" customFormat="1" ht="35.15" customHeight="1" x14ac:dyDescent="0.25">
      <c r="B12" s="158"/>
      <c r="C12" s="158"/>
      <c r="D12" s="158"/>
      <c r="E12" s="68" t="s">
        <v>142</v>
      </c>
      <c r="F12" s="68" t="s">
        <v>143</v>
      </c>
      <c r="G12" s="68" t="s">
        <v>143</v>
      </c>
      <c r="H12" s="68" t="s">
        <v>144</v>
      </c>
    </row>
    <row r="13" spans="2:8" s="67" customFormat="1" ht="35.15" customHeight="1" x14ac:dyDescent="0.25">
      <c r="B13" s="158"/>
      <c r="C13" s="158"/>
      <c r="D13" s="158"/>
      <c r="E13" s="68" t="s">
        <v>145</v>
      </c>
      <c r="F13" s="68" t="s">
        <v>146</v>
      </c>
      <c r="G13" s="68" t="s">
        <v>128</v>
      </c>
      <c r="H13" s="68" t="s">
        <v>129</v>
      </c>
    </row>
    <row r="14" spans="2:8" s="67" customFormat="1" ht="35.15" customHeight="1" x14ac:dyDescent="0.25">
      <c r="B14" s="68">
        <v>3</v>
      </c>
      <c r="C14" s="69" t="s">
        <v>30</v>
      </c>
      <c r="D14" s="68">
        <v>1</v>
      </c>
      <c r="E14" s="68" t="s">
        <v>140</v>
      </c>
      <c r="F14" s="68" t="s">
        <v>131</v>
      </c>
      <c r="G14" s="68" t="s">
        <v>131</v>
      </c>
      <c r="H14" s="68" t="s">
        <v>132</v>
      </c>
    </row>
    <row r="15" spans="2:8" s="67" customFormat="1" ht="35.15" customHeight="1" x14ac:dyDescent="0.25">
      <c r="B15" s="68">
        <v>4</v>
      </c>
      <c r="C15" s="69" t="s">
        <v>133</v>
      </c>
      <c r="D15" s="68">
        <v>1</v>
      </c>
      <c r="E15" s="68" t="s">
        <v>78</v>
      </c>
      <c r="F15" s="68" t="s">
        <v>134</v>
      </c>
      <c r="G15" s="68" t="s">
        <v>134</v>
      </c>
      <c r="H15" s="68" t="s">
        <v>135</v>
      </c>
    </row>
    <row r="16" spans="2:8" s="67" customFormat="1" ht="35.15" customHeight="1" x14ac:dyDescent="0.25">
      <c r="B16" s="68">
        <v>5</v>
      </c>
      <c r="C16" s="69" t="s">
        <v>37</v>
      </c>
      <c r="D16" s="68">
        <v>1</v>
      </c>
      <c r="E16" s="68" t="s">
        <v>76</v>
      </c>
      <c r="F16" s="68" t="s">
        <v>136</v>
      </c>
      <c r="G16" s="68" t="s">
        <v>136</v>
      </c>
      <c r="H16" s="68" t="s">
        <v>137</v>
      </c>
    </row>
    <row r="17" spans="2:8" s="67" customFormat="1" ht="35.15" customHeight="1" x14ac:dyDescent="0.25">
      <c r="B17" s="68">
        <v>6</v>
      </c>
      <c r="C17" s="69" t="s">
        <v>77</v>
      </c>
      <c r="D17" s="68">
        <v>1</v>
      </c>
      <c r="E17" s="68" t="s">
        <v>108</v>
      </c>
      <c r="F17" s="68" t="s">
        <v>138</v>
      </c>
      <c r="G17" s="68" t="s">
        <v>139</v>
      </c>
      <c r="H17" s="68" t="s">
        <v>138</v>
      </c>
    </row>
  </sheetData>
  <mergeCells count="9">
    <mergeCell ref="B7:B13"/>
    <mergeCell ref="D7:D13"/>
    <mergeCell ref="C7:C13"/>
    <mergeCell ref="B2:H2"/>
    <mergeCell ref="E9:E10"/>
    <mergeCell ref="H9:H10"/>
    <mergeCell ref="B5:B6"/>
    <mergeCell ref="C5:C6"/>
    <mergeCell ref="D5:D6"/>
  </mergeCell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47"/>
  <sheetViews>
    <sheetView showGridLines="0" zoomScaleNormal="100" workbookViewId="0">
      <pane ySplit="4" topLeftCell="A5" activePane="bottomLeft" state="frozen"/>
      <selection pane="bottomLeft" activeCell="AB21" sqref="AB21"/>
    </sheetView>
  </sheetViews>
  <sheetFormatPr defaultRowHeight="12.5" x14ac:dyDescent="0.25"/>
  <cols>
    <col min="1" max="1" width="4" customWidth="1"/>
    <col min="2" max="2" width="5.7265625" customWidth="1"/>
    <col min="3" max="3" width="1.26953125" customWidth="1"/>
    <col min="4" max="4" width="19.453125" customWidth="1"/>
    <col min="5" max="26" width="5.7265625" customWidth="1"/>
    <col min="31" max="31" width="13.54296875" style="52" customWidth="1"/>
  </cols>
  <sheetData>
    <row r="1" spans="1:31" ht="15.75" customHeight="1" x14ac:dyDescent="0.35">
      <c r="A1" s="163" t="s">
        <v>98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</row>
    <row r="3" spans="1:31" ht="20.25" customHeight="1" x14ac:dyDescent="0.25">
      <c r="A3" s="168" t="s">
        <v>5</v>
      </c>
      <c r="B3" s="168" t="s">
        <v>6</v>
      </c>
      <c r="C3" s="168"/>
      <c r="D3" s="168"/>
      <c r="E3" s="164" t="s">
        <v>4</v>
      </c>
      <c r="F3" s="164"/>
      <c r="G3" s="164" t="s">
        <v>76</v>
      </c>
      <c r="H3" s="164"/>
      <c r="I3" s="164" t="s">
        <v>78</v>
      </c>
      <c r="J3" s="164"/>
      <c r="K3" s="164" t="s">
        <v>83</v>
      </c>
      <c r="L3" s="164"/>
      <c r="M3" s="164" t="s">
        <v>84</v>
      </c>
      <c r="N3" s="164"/>
      <c r="O3" s="164" t="s">
        <v>85</v>
      </c>
      <c r="P3" s="164"/>
      <c r="Q3" s="164" t="s">
        <v>90</v>
      </c>
      <c r="R3" s="164"/>
      <c r="S3" s="164" t="s">
        <v>92</v>
      </c>
      <c r="T3" s="164"/>
      <c r="U3" s="164" t="s">
        <v>94</v>
      </c>
      <c r="V3" s="164"/>
      <c r="W3" s="164" t="s">
        <v>96</v>
      </c>
      <c r="X3" s="164"/>
      <c r="Y3" s="164">
        <v>2021</v>
      </c>
      <c r="Z3" s="164"/>
      <c r="AA3" s="164"/>
      <c r="AB3" s="164"/>
      <c r="AE3" s="53" t="s">
        <v>103</v>
      </c>
    </row>
    <row r="4" spans="1:31" ht="15.5" x14ac:dyDescent="0.35">
      <c r="A4" s="168"/>
      <c r="B4" s="168"/>
      <c r="C4" s="168"/>
      <c r="D4" s="168"/>
      <c r="E4" s="45" t="s">
        <v>17</v>
      </c>
      <c r="F4" s="45" t="s">
        <v>18</v>
      </c>
      <c r="G4" s="45" t="s">
        <v>17</v>
      </c>
      <c r="H4" s="45" t="s">
        <v>18</v>
      </c>
      <c r="I4" s="45" t="s">
        <v>17</v>
      </c>
      <c r="J4" s="45" t="s">
        <v>18</v>
      </c>
      <c r="K4" s="45" t="s">
        <v>17</v>
      </c>
      <c r="L4" s="45" t="s">
        <v>18</v>
      </c>
      <c r="M4" s="45" t="s">
        <v>17</v>
      </c>
      <c r="N4" s="45" t="s">
        <v>18</v>
      </c>
      <c r="O4" s="45" t="s">
        <v>17</v>
      </c>
      <c r="P4" s="45" t="s">
        <v>18</v>
      </c>
      <c r="Q4" s="45" t="s">
        <v>17</v>
      </c>
      <c r="R4" s="45" t="s">
        <v>18</v>
      </c>
      <c r="S4" s="45" t="s">
        <v>17</v>
      </c>
      <c r="T4" s="45" t="s">
        <v>18</v>
      </c>
      <c r="U4" s="45" t="s">
        <v>17</v>
      </c>
      <c r="V4" s="45" t="s">
        <v>18</v>
      </c>
      <c r="W4" s="45" t="s">
        <v>17</v>
      </c>
      <c r="X4" s="45" t="s">
        <v>18</v>
      </c>
      <c r="Y4" s="45" t="s">
        <v>17</v>
      </c>
      <c r="Z4" s="45" t="s">
        <v>18</v>
      </c>
      <c r="AA4" s="45" t="s">
        <v>101</v>
      </c>
      <c r="AB4" s="45" t="s">
        <v>102</v>
      </c>
    </row>
    <row r="5" spans="1:31" ht="15.5" x14ac:dyDescent="0.35">
      <c r="A5" s="46">
        <v>1</v>
      </c>
      <c r="B5" s="47" t="s">
        <v>26</v>
      </c>
      <c r="C5" s="48"/>
      <c r="D5" s="49"/>
      <c r="E5" s="45">
        <v>31</v>
      </c>
      <c r="F5" s="45">
        <v>0</v>
      </c>
      <c r="G5" s="45">
        <v>36</v>
      </c>
      <c r="H5" s="45">
        <v>0</v>
      </c>
      <c r="I5" s="45">
        <v>43</v>
      </c>
      <c r="J5" s="45">
        <v>0</v>
      </c>
      <c r="K5" s="45">
        <v>25</v>
      </c>
      <c r="L5" s="45">
        <v>0</v>
      </c>
      <c r="M5" s="45">
        <v>57</v>
      </c>
      <c r="N5" s="45">
        <v>1</v>
      </c>
      <c r="O5" s="45">
        <v>53</v>
      </c>
      <c r="P5" s="45">
        <v>0</v>
      </c>
      <c r="Q5" s="45">
        <v>48</v>
      </c>
      <c r="R5" s="45">
        <v>0</v>
      </c>
      <c r="S5" s="45">
        <v>23</v>
      </c>
      <c r="T5" s="45">
        <v>0</v>
      </c>
      <c r="U5" s="45">
        <v>32</v>
      </c>
      <c r="V5" s="45">
        <v>0</v>
      </c>
      <c r="W5" s="45">
        <v>92</v>
      </c>
      <c r="X5" s="45">
        <v>0</v>
      </c>
      <c r="Y5" s="45">
        <f>E5+G5+I5+K5+M5+O5+Q5+S5+U5+W5</f>
        <v>440</v>
      </c>
      <c r="Z5" s="45">
        <f>F5+H5+J5+L5+N5+P5+R5+T5+V5+X5</f>
        <v>1</v>
      </c>
      <c r="AA5" s="54">
        <f>Y5/AE5*100000</f>
        <v>18.067945329682512</v>
      </c>
      <c r="AB5" s="51">
        <f>Z5/Y5*100</f>
        <v>0.22727272727272727</v>
      </c>
      <c r="AE5" s="52">
        <v>2435252</v>
      </c>
    </row>
    <row r="6" spans="1:31" ht="15.5" x14ac:dyDescent="0.35">
      <c r="A6" s="46">
        <v>2</v>
      </c>
      <c r="B6" s="64" t="s">
        <v>27</v>
      </c>
      <c r="C6" s="48"/>
      <c r="D6" s="49"/>
      <c r="E6" s="45">
        <v>4</v>
      </c>
      <c r="F6" s="45">
        <v>1</v>
      </c>
      <c r="G6" s="45">
        <v>2</v>
      </c>
      <c r="H6" s="45">
        <v>1</v>
      </c>
      <c r="I6" s="45">
        <v>7</v>
      </c>
      <c r="J6" s="45">
        <v>0</v>
      </c>
      <c r="K6" s="45">
        <v>8</v>
      </c>
      <c r="L6" s="45">
        <v>1</v>
      </c>
      <c r="M6" s="45">
        <v>8</v>
      </c>
      <c r="N6" s="45">
        <v>0</v>
      </c>
      <c r="O6" s="45">
        <v>15</v>
      </c>
      <c r="P6" s="45">
        <v>0</v>
      </c>
      <c r="Q6" s="45">
        <v>6</v>
      </c>
      <c r="R6" s="45">
        <v>0</v>
      </c>
      <c r="S6" s="45">
        <v>6</v>
      </c>
      <c r="T6" s="45">
        <v>0</v>
      </c>
      <c r="U6" s="45">
        <v>6</v>
      </c>
      <c r="V6" s="45">
        <v>0</v>
      </c>
      <c r="W6" s="45">
        <v>8</v>
      </c>
      <c r="X6" s="45">
        <v>0</v>
      </c>
      <c r="Y6" s="45">
        <f t="shared" ref="Y6:Y37" si="0">E6+G6+I6+K6+M6+O6+Q6+S6+U6+W6</f>
        <v>70</v>
      </c>
      <c r="Z6" s="45">
        <f t="shared" ref="Z6:Z37" si="1">F6+H6+J6+L6+N6+P6+R6+T6+V6+X6</f>
        <v>3</v>
      </c>
      <c r="AA6" s="54">
        <f t="shared" ref="AA6:AA37" si="2">Y6/AE6*100000</f>
        <v>26.094671468086215</v>
      </c>
      <c r="AB6" s="59">
        <f t="shared" ref="AA6:AB37" si="3">Z6/Y6*100</f>
        <v>4.2857142857142856</v>
      </c>
      <c r="AE6" s="52">
        <v>268254</v>
      </c>
    </row>
    <row r="7" spans="1:31" ht="15.5" x14ac:dyDescent="0.35">
      <c r="A7" s="46">
        <v>3</v>
      </c>
      <c r="B7" s="64" t="s">
        <v>28</v>
      </c>
      <c r="C7" s="48"/>
      <c r="D7" s="49"/>
      <c r="E7" s="45">
        <v>6</v>
      </c>
      <c r="F7" s="45">
        <v>0</v>
      </c>
      <c r="G7" s="45">
        <v>7</v>
      </c>
      <c r="H7" s="45">
        <v>0</v>
      </c>
      <c r="I7" s="45">
        <v>10</v>
      </c>
      <c r="J7" s="45">
        <v>0</v>
      </c>
      <c r="K7" s="45">
        <v>7</v>
      </c>
      <c r="L7" s="45">
        <v>0</v>
      </c>
      <c r="M7" s="45">
        <v>7</v>
      </c>
      <c r="N7" s="45">
        <v>0</v>
      </c>
      <c r="O7" s="45">
        <v>4</v>
      </c>
      <c r="P7" s="45">
        <v>0</v>
      </c>
      <c r="Q7" s="45">
        <v>8</v>
      </c>
      <c r="R7" s="45">
        <v>0</v>
      </c>
      <c r="S7" s="45">
        <v>4</v>
      </c>
      <c r="T7" s="45">
        <v>0</v>
      </c>
      <c r="U7" s="45">
        <v>4</v>
      </c>
      <c r="V7" s="45">
        <v>0</v>
      </c>
      <c r="W7" s="45">
        <v>3</v>
      </c>
      <c r="X7" s="45">
        <v>0</v>
      </c>
      <c r="Y7" s="45">
        <f t="shared" si="0"/>
        <v>60</v>
      </c>
      <c r="Z7" s="45">
        <f t="shared" si="1"/>
        <v>0</v>
      </c>
      <c r="AA7" s="54">
        <f t="shared" si="2"/>
        <v>20.559069633568846</v>
      </c>
      <c r="AB7" s="45">
        <f t="shared" si="3"/>
        <v>0</v>
      </c>
      <c r="AE7" s="52">
        <v>291842</v>
      </c>
    </row>
    <row r="8" spans="1:31" ht="15.5" x14ac:dyDescent="0.35">
      <c r="A8" s="46">
        <v>4</v>
      </c>
      <c r="B8" s="64" t="s">
        <v>29</v>
      </c>
      <c r="C8" s="48"/>
      <c r="D8" s="49"/>
      <c r="E8" s="45">
        <v>10</v>
      </c>
      <c r="F8" s="45">
        <v>0</v>
      </c>
      <c r="G8" s="45">
        <v>7</v>
      </c>
      <c r="H8" s="45">
        <v>0</v>
      </c>
      <c r="I8" s="45">
        <v>3</v>
      </c>
      <c r="J8" s="45">
        <v>0</v>
      </c>
      <c r="K8" s="45">
        <v>4</v>
      </c>
      <c r="L8" s="45">
        <v>0</v>
      </c>
      <c r="M8" s="45">
        <v>4</v>
      </c>
      <c r="N8" s="45">
        <v>0</v>
      </c>
      <c r="O8" s="45">
        <v>7</v>
      </c>
      <c r="P8" s="45">
        <v>0</v>
      </c>
      <c r="Q8" s="45">
        <v>6</v>
      </c>
      <c r="R8" s="45">
        <v>0</v>
      </c>
      <c r="S8" s="45">
        <v>5</v>
      </c>
      <c r="T8" s="45">
        <v>0</v>
      </c>
      <c r="U8" s="45">
        <v>4</v>
      </c>
      <c r="V8" s="45">
        <v>0</v>
      </c>
      <c r="W8" s="45">
        <v>7</v>
      </c>
      <c r="X8" s="45">
        <v>0</v>
      </c>
      <c r="Y8" s="45">
        <f t="shared" si="0"/>
        <v>57</v>
      </c>
      <c r="Z8" s="45">
        <f t="shared" si="1"/>
        <v>0</v>
      </c>
      <c r="AA8" s="54">
        <f t="shared" si="2"/>
        <v>32.381396035835408</v>
      </c>
      <c r="AB8" s="45">
        <f t="shared" si="3"/>
        <v>0</v>
      </c>
      <c r="AE8" s="52">
        <v>176027</v>
      </c>
    </row>
    <row r="9" spans="1:31" ht="15.5" x14ac:dyDescent="0.35">
      <c r="A9" s="46">
        <v>5</v>
      </c>
      <c r="B9" s="64" t="s">
        <v>30</v>
      </c>
      <c r="C9" s="48"/>
      <c r="D9" s="49"/>
      <c r="E9" s="45">
        <v>1</v>
      </c>
      <c r="F9" s="45">
        <v>0</v>
      </c>
      <c r="G9" s="45">
        <v>1</v>
      </c>
      <c r="H9" s="45">
        <v>0</v>
      </c>
      <c r="I9" s="45">
        <v>1</v>
      </c>
      <c r="J9" s="45">
        <v>0</v>
      </c>
      <c r="K9" s="45">
        <v>3</v>
      </c>
      <c r="L9" s="45">
        <v>0</v>
      </c>
      <c r="M9" s="45">
        <v>15</v>
      </c>
      <c r="N9" s="45">
        <v>0</v>
      </c>
      <c r="O9" s="45">
        <v>3</v>
      </c>
      <c r="P9" s="45">
        <v>1</v>
      </c>
      <c r="Q9" s="45">
        <v>2</v>
      </c>
      <c r="R9" s="45">
        <v>0</v>
      </c>
      <c r="S9" s="45">
        <v>1</v>
      </c>
      <c r="T9" s="45">
        <v>0</v>
      </c>
      <c r="U9" s="45">
        <v>4</v>
      </c>
      <c r="V9" s="45">
        <v>0</v>
      </c>
      <c r="W9" s="45">
        <v>21</v>
      </c>
      <c r="X9" s="45">
        <v>0</v>
      </c>
      <c r="Y9" s="45">
        <f t="shared" si="0"/>
        <v>52</v>
      </c>
      <c r="Z9" s="45">
        <f t="shared" si="1"/>
        <v>1</v>
      </c>
      <c r="AA9" s="54">
        <f t="shared" si="2"/>
        <v>30.085976463509184</v>
      </c>
      <c r="AB9" s="59">
        <f t="shared" si="3"/>
        <v>1.9230769230769231</v>
      </c>
      <c r="AE9" s="52">
        <v>172838</v>
      </c>
    </row>
    <row r="10" spans="1:31" ht="15.5" x14ac:dyDescent="0.35">
      <c r="A10" s="46">
        <v>6</v>
      </c>
      <c r="B10" s="64" t="s">
        <v>31</v>
      </c>
      <c r="C10" s="48"/>
      <c r="D10" s="49"/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1</v>
      </c>
      <c r="L10" s="45">
        <v>0</v>
      </c>
      <c r="M10" s="45">
        <v>3</v>
      </c>
      <c r="N10" s="45">
        <v>0</v>
      </c>
      <c r="O10" s="45">
        <v>1</v>
      </c>
      <c r="P10" s="45">
        <v>0</v>
      </c>
      <c r="Q10" s="45">
        <v>2</v>
      </c>
      <c r="R10" s="45">
        <v>0</v>
      </c>
      <c r="S10" s="45">
        <v>0</v>
      </c>
      <c r="T10" s="45">
        <v>0</v>
      </c>
      <c r="U10" s="45">
        <v>4</v>
      </c>
      <c r="V10" s="45">
        <v>0</v>
      </c>
      <c r="W10" s="45">
        <v>3</v>
      </c>
      <c r="X10" s="45">
        <v>0</v>
      </c>
      <c r="Y10" s="45">
        <f t="shared" si="0"/>
        <v>14</v>
      </c>
      <c r="Z10" s="45">
        <f t="shared" si="1"/>
        <v>0</v>
      </c>
      <c r="AA10" s="54">
        <f t="shared" si="2"/>
        <v>15.627790676906592</v>
      </c>
      <c r="AB10" s="45">
        <f t="shared" si="3"/>
        <v>0</v>
      </c>
      <c r="AE10" s="52">
        <v>89584</v>
      </c>
    </row>
    <row r="11" spans="1:31" ht="15.5" x14ac:dyDescent="0.35">
      <c r="A11" s="46">
        <v>7</v>
      </c>
      <c r="B11" s="64" t="s">
        <v>32</v>
      </c>
      <c r="C11" s="48"/>
      <c r="D11" s="49"/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2</v>
      </c>
      <c r="L11" s="45">
        <v>0</v>
      </c>
      <c r="M11" s="45">
        <v>3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0</v>
      </c>
      <c r="V11" s="45">
        <v>0</v>
      </c>
      <c r="W11" s="45">
        <v>1</v>
      </c>
      <c r="X11" s="45">
        <v>0</v>
      </c>
      <c r="Y11" s="45">
        <f t="shared" si="0"/>
        <v>6</v>
      </c>
      <c r="Z11" s="45">
        <f t="shared" si="1"/>
        <v>0</v>
      </c>
      <c r="AA11" s="54">
        <f t="shared" si="2"/>
        <v>2.6654228026920772</v>
      </c>
      <c r="AB11" s="45">
        <f t="shared" si="3"/>
        <v>0</v>
      </c>
      <c r="AE11" s="52">
        <v>225105</v>
      </c>
    </row>
    <row r="12" spans="1:31" ht="15.5" x14ac:dyDescent="0.35">
      <c r="A12" s="46">
        <v>8</v>
      </c>
      <c r="B12" s="64" t="s">
        <v>33</v>
      </c>
      <c r="C12" s="48"/>
      <c r="D12" s="49"/>
      <c r="E12" s="45">
        <v>43</v>
      </c>
      <c r="F12" s="45">
        <v>0</v>
      </c>
      <c r="G12" s="45">
        <v>76</v>
      </c>
      <c r="H12" s="45">
        <v>0</v>
      </c>
      <c r="I12" s="45">
        <v>56</v>
      </c>
      <c r="J12" s="45">
        <v>1</v>
      </c>
      <c r="K12" s="45">
        <v>38</v>
      </c>
      <c r="L12" s="45">
        <v>0</v>
      </c>
      <c r="M12" s="45">
        <v>67</v>
      </c>
      <c r="N12" s="45">
        <v>0</v>
      </c>
      <c r="O12" s="45">
        <v>47</v>
      </c>
      <c r="P12" s="45">
        <v>0</v>
      </c>
      <c r="Q12" s="45">
        <v>54</v>
      </c>
      <c r="R12" s="45">
        <v>0</v>
      </c>
      <c r="S12" s="45">
        <v>59</v>
      </c>
      <c r="T12" s="45">
        <v>0</v>
      </c>
      <c r="U12" s="45">
        <v>57</v>
      </c>
      <c r="V12" s="45">
        <v>0</v>
      </c>
      <c r="W12" s="45">
        <v>84</v>
      </c>
      <c r="X12" s="45">
        <v>0</v>
      </c>
      <c r="Y12" s="45">
        <f t="shared" si="0"/>
        <v>581</v>
      </c>
      <c r="Z12" s="45">
        <f t="shared" si="1"/>
        <v>1</v>
      </c>
      <c r="AA12" s="54">
        <f t="shared" si="2"/>
        <v>30.081167377103416</v>
      </c>
      <c r="AB12" s="51">
        <f t="shared" si="3"/>
        <v>0.17211703958691912</v>
      </c>
      <c r="AE12" s="52">
        <v>1931441</v>
      </c>
    </row>
    <row r="13" spans="1:31" ht="15.5" x14ac:dyDescent="0.35">
      <c r="A13" s="46">
        <v>9</v>
      </c>
      <c r="B13" s="64" t="s">
        <v>34</v>
      </c>
      <c r="C13" s="48"/>
      <c r="D13" s="49"/>
      <c r="E13" s="45">
        <v>2</v>
      </c>
      <c r="F13" s="45">
        <v>0</v>
      </c>
      <c r="G13" s="45">
        <v>1</v>
      </c>
      <c r="H13" s="45">
        <v>0</v>
      </c>
      <c r="I13" s="45">
        <v>8</v>
      </c>
      <c r="J13" s="45">
        <v>0</v>
      </c>
      <c r="K13" s="45">
        <v>26</v>
      </c>
      <c r="L13" s="45">
        <v>0</v>
      </c>
      <c r="M13" s="45">
        <v>8</v>
      </c>
      <c r="N13" s="45">
        <v>0</v>
      </c>
      <c r="O13" s="45">
        <v>26</v>
      </c>
      <c r="P13" s="45">
        <v>0</v>
      </c>
      <c r="Q13" s="45">
        <v>7</v>
      </c>
      <c r="R13" s="45">
        <v>0</v>
      </c>
      <c r="S13" s="45">
        <v>4</v>
      </c>
      <c r="T13" s="45">
        <v>0</v>
      </c>
      <c r="U13" s="45">
        <v>22</v>
      </c>
      <c r="V13" s="45">
        <v>0</v>
      </c>
      <c r="W13" s="45">
        <v>29</v>
      </c>
      <c r="X13" s="45">
        <v>0</v>
      </c>
      <c r="Y13" s="45">
        <f t="shared" si="0"/>
        <v>133</v>
      </c>
      <c r="Z13" s="45">
        <f t="shared" si="1"/>
        <v>0</v>
      </c>
      <c r="AA13" s="54">
        <f t="shared" si="2"/>
        <v>12.910089477597596</v>
      </c>
      <c r="AB13" s="45">
        <f t="shared" si="3"/>
        <v>0</v>
      </c>
      <c r="AE13" s="52">
        <v>1030202</v>
      </c>
    </row>
    <row r="14" spans="1:31" ht="15.5" x14ac:dyDescent="0.35">
      <c r="A14" s="46">
        <v>10</v>
      </c>
      <c r="B14" s="64" t="s">
        <v>35</v>
      </c>
      <c r="C14" s="48"/>
      <c r="D14" s="49"/>
      <c r="E14" s="45">
        <v>3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6</v>
      </c>
      <c r="L14" s="45">
        <v>0</v>
      </c>
      <c r="M14" s="45">
        <v>1</v>
      </c>
      <c r="N14" s="45">
        <v>0</v>
      </c>
      <c r="O14" s="45">
        <v>1</v>
      </c>
      <c r="P14" s="45">
        <v>0</v>
      </c>
      <c r="Q14" s="45">
        <v>2</v>
      </c>
      <c r="R14" s="45"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f t="shared" si="0"/>
        <v>13</v>
      </c>
      <c r="Z14" s="45">
        <f t="shared" si="1"/>
        <v>0</v>
      </c>
      <c r="AA14" s="54">
        <f t="shared" si="2"/>
        <v>3.2098923945303435</v>
      </c>
      <c r="AB14" s="45">
        <f t="shared" si="3"/>
        <v>0</v>
      </c>
      <c r="AE14" s="52">
        <v>404998</v>
      </c>
    </row>
    <row r="15" spans="1:31" ht="15.5" x14ac:dyDescent="0.35">
      <c r="A15" s="46">
        <v>11</v>
      </c>
      <c r="B15" s="64" t="s">
        <v>36</v>
      </c>
      <c r="C15" s="48"/>
      <c r="D15" s="49"/>
      <c r="E15" s="45">
        <v>22</v>
      </c>
      <c r="F15" s="45">
        <v>0</v>
      </c>
      <c r="G15" s="45">
        <v>10</v>
      </c>
      <c r="H15" s="45">
        <v>0</v>
      </c>
      <c r="I15" s="45">
        <v>19</v>
      </c>
      <c r="J15" s="45">
        <v>0</v>
      </c>
      <c r="K15" s="45">
        <v>12</v>
      </c>
      <c r="L15" s="45">
        <v>0</v>
      </c>
      <c r="M15" s="45">
        <v>8</v>
      </c>
      <c r="N15" s="45">
        <v>0</v>
      </c>
      <c r="O15" s="45">
        <v>21</v>
      </c>
      <c r="P15" s="45">
        <v>0</v>
      </c>
      <c r="Q15" s="45">
        <v>15</v>
      </c>
      <c r="R15" s="45">
        <v>0</v>
      </c>
      <c r="S15" s="45">
        <v>11</v>
      </c>
      <c r="T15" s="45">
        <v>0</v>
      </c>
      <c r="U15" s="45">
        <v>19</v>
      </c>
      <c r="V15" s="45">
        <v>0</v>
      </c>
      <c r="W15" s="45">
        <v>21</v>
      </c>
      <c r="X15" s="45">
        <v>0</v>
      </c>
      <c r="Y15" s="45">
        <f t="shared" si="0"/>
        <v>158</v>
      </c>
      <c r="Z15" s="45">
        <f t="shared" si="1"/>
        <v>0</v>
      </c>
      <c r="AA15" s="54">
        <f t="shared" si="2"/>
        <v>15.955631226988041</v>
      </c>
      <c r="AB15" s="45">
        <f t="shared" si="3"/>
        <v>0</v>
      </c>
      <c r="AE15" s="52">
        <v>990246</v>
      </c>
    </row>
    <row r="16" spans="1:31" ht="15.5" x14ac:dyDescent="0.35">
      <c r="A16" s="46">
        <v>12</v>
      </c>
      <c r="B16" s="64" t="s">
        <v>37</v>
      </c>
      <c r="C16" s="48"/>
      <c r="D16" s="49"/>
      <c r="E16" s="45">
        <v>3</v>
      </c>
      <c r="F16" s="45">
        <v>0</v>
      </c>
      <c r="G16" s="45">
        <v>7</v>
      </c>
      <c r="H16" s="45">
        <v>1</v>
      </c>
      <c r="I16" s="45">
        <v>3</v>
      </c>
      <c r="J16" s="45">
        <v>0</v>
      </c>
      <c r="K16" s="45">
        <v>2</v>
      </c>
      <c r="L16" s="45">
        <v>0</v>
      </c>
      <c r="M16" s="45">
        <v>6</v>
      </c>
      <c r="N16" s="45">
        <v>0</v>
      </c>
      <c r="O16" s="45">
        <v>4</v>
      </c>
      <c r="P16" s="45">
        <v>0</v>
      </c>
      <c r="Q16" s="45">
        <v>7</v>
      </c>
      <c r="R16" s="45">
        <v>0</v>
      </c>
      <c r="S16" s="45">
        <v>4</v>
      </c>
      <c r="T16" s="45">
        <v>0</v>
      </c>
      <c r="U16" s="45">
        <v>5</v>
      </c>
      <c r="V16" s="45">
        <v>0</v>
      </c>
      <c r="W16" s="45">
        <v>3</v>
      </c>
      <c r="X16" s="45">
        <v>0</v>
      </c>
      <c r="Y16" s="45">
        <f t="shared" si="0"/>
        <v>44</v>
      </c>
      <c r="Z16" s="45">
        <f t="shared" si="1"/>
        <v>1</v>
      </c>
      <c r="AA16" s="54">
        <f t="shared" si="2"/>
        <v>5.7145825757182189</v>
      </c>
      <c r="AB16" s="59">
        <f t="shared" si="3"/>
        <v>2.2727272727272729</v>
      </c>
      <c r="AE16" s="52">
        <v>769960</v>
      </c>
    </row>
    <row r="17" spans="1:31" ht="15.5" x14ac:dyDescent="0.35">
      <c r="A17" s="46">
        <v>13</v>
      </c>
      <c r="B17" s="64" t="s">
        <v>38</v>
      </c>
      <c r="C17" s="48"/>
      <c r="D17" s="49"/>
      <c r="E17" s="45">
        <v>4</v>
      </c>
      <c r="F17" s="45">
        <v>0</v>
      </c>
      <c r="G17" s="45">
        <v>3</v>
      </c>
      <c r="H17" s="45">
        <v>0</v>
      </c>
      <c r="I17" s="45">
        <v>4</v>
      </c>
      <c r="J17" s="45">
        <v>0</v>
      </c>
      <c r="K17" s="45">
        <v>6</v>
      </c>
      <c r="L17" s="45">
        <v>0</v>
      </c>
      <c r="M17" s="45">
        <v>5</v>
      </c>
      <c r="N17" s="45">
        <v>0</v>
      </c>
      <c r="O17" s="45">
        <v>10</v>
      </c>
      <c r="P17" s="45">
        <v>0</v>
      </c>
      <c r="Q17" s="45">
        <v>1</v>
      </c>
      <c r="R17" s="45">
        <v>0</v>
      </c>
      <c r="S17" s="45">
        <v>5</v>
      </c>
      <c r="T17" s="45">
        <v>0</v>
      </c>
      <c r="U17" s="45">
        <v>7</v>
      </c>
      <c r="V17" s="45">
        <v>0</v>
      </c>
      <c r="W17" s="45">
        <v>28</v>
      </c>
      <c r="X17" s="45">
        <v>0</v>
      </c>
      <c r="Y17" s="45">
        <f t="shared" si="0"/>
        <v>73</v>
      </c>
      <c r="Z17" s="45">
        <f t="shared" si="1"/>
        <v>0</v>
      </c>
      <c r="AA17" s="54">
        <f t="shared" si="2"/>
        <v>14.780349828608683</v>
      </c>
      <c r="AB17" s="45">
        <f t="shared" si="3"/>
        <v>0</v>
      </c>
      <c r="AE17" s="52">
        <v>493899</v>
      </c>
    </row>
    <row r="18" spans="1:31" ht="15.5" x14ac:dyDescent="0.35">
      <c r="A18" s="46">
        <v>14</v>
      </c>
      <c r="B18" s="64" t="s">
        <v>39</v>
      </c>
      <c r="C18" s="48"/>
      <c r="D18" s="49"/>
      <c r="E18" s="45">
        <v>0</v>
      </c>
      <c r="F18" s="45">
        <v>0</v>
      </c>
      <c r="G18" s="45">
        <v>3</v>
      </c>
      <c r="H18" s="45">
        <v>0</v>
      </c>
      <c r="I18" s="45">
        <v>0</v>
      </c>
      <c r="J18" s="45">
        <v>0</v>
      </c>
      <c r="K18" s="45">
        <v>1</v>
      </c>
      <c r="L18" s="45">
        <v>0</v>
      </c>
      <c r="M18" s="45">
        <v>0</v>
      </c>
      <c r="N18" s="45">
        <v>0</v>
      </c>
      <c r="O18" s="45">
        <v>1</v>
      </c>
      <c r="P18" s="45">
        <v>0</v>
      </c>
      <c r="Q18" s="45">
        <v>0</v>
      </c>
      <c r="R18" s="45">
        <v>0</v>
      </c>
      <c r="S18" s="45">
        <v>2</v>
      </c>
      <c r="T18" s="45">
        <v>0</v>
      </c>
      <c r="U18" s="45">
        <v>0</v>
      </c>
      <c r="V18" s="45">
        <v>0</v>
      </c>
      <c r="W18" s="45">
        <v>1</v>
      </c>
      <c r="X18" s="45">
        <v>0</v>
      </c>
      <c r="Y18" s="45">
        <f t="shared" si="0"/>
        <v>8</v>
      </c>
      <c r="Z18" s="45">
        <f t="shared" si="1"/>
        <v>0</v>
      </c>
      <c r="AA18" s="54">
        <f t="shared" si="2"/>
        <v>2.5578882074958913</v>
      </c>
      <c r="AB18" s="45">
        <f t="shared" si="3"/>
        <v>0</v>
      </c>
      <c r="AE18" s="52">
        <v>312758</v>
      </c>
    </row>
    <row r="19" spans="1:31" ht="15.5" x14ac:dyDescent="0.35">
      <c r="A19" s="46">
        <v>15</v>
      </c>
      <c r="B19" s="64" t="s">
        <v>40</v>
      </c>
      <c r="C19" s="48"/>
      <c r="D19" s="49"/>
      <c r="E19" s="45">
        <v>0</v>
      </c>
      <c r="F19" s="45">
        <v>0</v>
      </c>
      <c r="G19" s="45">
        <v>0</v>
      </c>
      <c r="H19" s="45">
        <v>0</v>
      </c>
      <c r="I19" s="45">
        <v>3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3</v>
      </c>
      <c r="P19" s="45">
        <v>0</v>
      </c>
      <c r="Q19" s="45">
        <v>0</v>
      </c>
      <c r="R19" s="45">
        <v>0</v>
      </c>
      <c r="S19" s="45">
        <v>2</v>
      </c>
      <c r="T19" s="45">
        <v>0</v>
      </c>
      <c r="U19" s="45">
        <v>0</v>
      </c>
      <c r="V19" s="45">
        <v>0</v>
      </c>
      <c r="W19" s="45">
        <v>1</v>
      </c>
      <c r="X19" s="45">
        <v>0</v>
      </c>
      <c r="Y19" s="45">
        <f t="shared" si="0"/>
        <v>9</v>
      </c>
      <c r="Z19" s="45">
        <f t="shared" si="1"/>
        <v>0</v>
      </c>
      <c r="AA19" s="54">
        <f t="shared" si="2"/>
        <v>2.4645582826957888</v>
      </c>
      <c r="AB19" s="45">
        <f t="shared" si="3"/>
        <v>0</v>
      </c>
      <c r="AE19" s="52">
        <v>365177</v>
      </c>
    </row>
    <row r="20" spans="1:31" ht="15.5" x14ac:dyDescent="0.35">
      <c r="A20" s="46">
        <v>16</v>
      </c>
      <c r="B20" s="64" t="s">
        <v>41</v>
      </c>
      <c r="C20" s="48"/>
      <c r="D20" s="49"/>
      <c r="E20" s="45">
        <v>0</v>
      </c>
      <c r="F20" s="45">
        <v>0</v>
      </c>
      <c r="G20" s="45">
        <v>1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f t="shared" si="0"/>
        <v>1</v>
      </c>
      <c r="Z20" s="45">
        <f t="shared" si="1"/>
        <v>0</v>
      </c>
      <c r="AA20" s="54">
        <f t="shared" si="2"/>
        <v>0.33232417558680138</v>
      </c>
      <c r="AB20" s="45">
        <f t="shared" si="3"/>
        <v>0</v>
      </c>
      <c r="AE20" s="52">
        <v>300911</v>
      </c>
    </row>
    <row r="21" spans="1:31" ht="15.5" x14ac:dyDescent="0.35">
      <c r="A21" s="46">
        <v>17</v>
      </c>
      <c r="B21" s="64" t="s">
        <v>42</v>
      </c>
      <c r="C21" s="48"/>
      <c r="D21" s="49"/>
      <c r="E21" s="45">
        <v>0</v>
      </c>
      <c r="F21" s="45">
        <v>0</v>
      </c>
      <c r="G21" s="45">
        <v>0</v>
      </c>
      <c r="H21" s="45">
        <v>0</v>
      </c>
      <c r="I21" s="45">
        <v>1</v>
      </c>
      <c r="J21" s="45">
        <v>0</v>
      </c>
      <c r="K21" s="45">
        <v>1</v>
      </c>
      <c r="L21" s="45">
        <v>0</v>
      </c>
      <c r="M21" s="45">
        <v>0</v>
      </c>
      <c r="N21" s="45">
        <v>0</v>
      </c>
      <c r="O21" s="45">
        <v>3</v>
      </c>
      <c r="P21" s="45">
        <v>0</v>
      </c>
      <c r="Q21" s="45">
        <v>0</v>
      </c>
      <c r="R21" s="45">
        <v>0</v>
      </c>
      <c r="S21" s="45">
        <v>1</v>
      </c>
      <c r="T21" s="45">
        <v>0</v>
      </c>
      <c r="U21" s="45">
        <v>0</v>
      </c>
      <c r="V21" s="45">
        <v>0</v>
      </c>
      <c r="W21" s="45">
        <v>1</v>
      </c>
      <c r="X21" s="45">
        <v>0</v>
      </c>
      <c r="Y21" s="45">
        <f t="shared" si="0"/>
        <v>7</v>
      </c>
      <c r="Z21" s="45">
        <f t="shared" si="1"/>
        <v>0</v>
      </c>
      <c r="AA21" s="54">
        <f t="shared" si="2"/>
        <v>4.7725537253190797</v>
      </c>
      <c r="AB21" s="45">
        <f t="shared" si="3"/>
        <v>0</v>
      </c>
      <c r="AE21" s="52">
        <v>146672</v>
      </c>
    </row>
    <row r="22" spans="1:31" ht="15.5" x14ac:dyDescent="0.35">
      <c r="A22" s="46">
        <v>18</v>
      </c>
      <c r="B22" s="64" t="s">
        <v>43</v>
      </c>
      <c r="C22" s="48"/>
      <c r="D22" s="49"/>
      <c r="E22" s="45">
        <v>0</v>
      </c>
      <c r="F22" s="45">
        <v>0</v>
      </c>
      <c r="G22" s="45">
        <v>0</v>
      </c>
      <c r="H22" s="45">
        <v>0</v>
      </c>
      <c r="I22" s="45">
        <v>1</v>
      </c>
      <c r="J22" s="45">
        <v>0</v>
      </c>
      <c r="K22" s="45">
        <v>2</v>
      </c>
      <c r="L22" s="45">
        <v>0</v>
      </c>
      <c r="M22" s="45">
        <v>2</v>
      </c>
      <c r="N22" s="45">
        <v>0</v>
      </c>
      <c r="O22" s="45">
        <v>1</v>
      </c>
      <c r="P22" s="45">
        <v>0</v>
      </c>
      <c r="Q22" s="45">
        <v>0</v>
      </c>
      <c r="R22" s="45">
        <v>0</v>
      </c>
      <c r="S22" s="45">
        <v>0</v>
      </c>
      <c r="T22" s="45">
        <v>0</v>
      </c>
      <c r="U22" s="45">
        <v>0</v>
      </c>
      <c r="V22" s="45">
        <v>0</v>
      </c>
      <c r="W22" s="45">
        <v>1</v>
      </c>
      <c r="X22" s="45">
        <v>0</v>
      </c>
      <c r="Y22" s="45">
        <f t="shared" si="0"/>
        <v>7</v>
      </c>
      <c r="Z22" s="45">
        <f t="shared" si="1"/>
        <v>0</v>
      </c>
      <c r="AA22" s="54">
        <f t="shared" si="2"/>
        <v>2.2671036778899092</v>
      </c>
      <c r="AB22" s="45">
        <f t="shared" si="3"/>
        <v>0</v>
      </c>
      <c r="AE22" s="52">
        <v>308764</v>
      </c>
    </row>
    <row r="23" spans="1:31" ht="15.5" x14ac:dyDescent="0.35">
      <c r="A23" s="46">
        <v>19</v>
      </c>
      <c r="B23" s="65" t="s">
        <v>77</v>
      </c>
      <c r="C23" s="48"/>
      <c r="D23" s="49"/>
      <c r="E23" s="45">
        <v>0</v>
      </c>
      <c r="F23" s="45">
        <v>0</v>
      </c>
      <c r="G23" s="45">
        <v>0</v>
      </c>
      <c r="H23" s="45">
        <v>0</v>
      </c>
      <c r="I23" s="45">
        <v>6</v>
      </c>
      <c r="J23" s="45">
        <v>0</v>
      </c>
      <c r="K23" s="45">
        <v>7</v>
      </c>
      <c r="L23" s="45">
        <v>0</v>
      </c>
      <c r="M23" s="45">
        <v>1</v>
      </c>
      <c r="N23" s="45">
        <v>0</v>
      </c>
      <c r="O23" s="45">
        <v>1</v>
      </c>
      <c r="P23" s="45">
        <v>0</v>
      </c>
      <c r="Q23" s="45">
        <v>1</v>
      </c>
      <c r="R23" s="45">
        <v>0</v>
      </c>
      <c r="S23" s="45">
        <v>0</v>
      </c>
      <c r="T23" s="45">
        <v>0</v>
      </c>
      <c r="U23" s="45">
        <v>2</v>
      </c>
      <c r="V23" s="45">
        <v>0</v>
      </c>
      <c r="W23" s="45">
        <v>2</v>
      </c>
      <c r="X23" s="45">
        <v>0</v>
      </c>
      <c r="Y23" s="45">
        <f t="shared" si="0"/>
        <v>20</v>
      </c>
      <c r="Z23" s="45">
        <f t="shared" si="1"/>
        <v>0</v>
      </c>
      <c r="AA23" s="54">
        <f t="shared" si="2"/>
        <v>9.6993680861691871</v>
      </c>
      <c r="AB23" s="45">
        <f t="shared" si="3"/>
        <v>0</v>
      </c>
      <c r="AE23" s="52">
        <v>206199</v>
      </c>
    </row>
    <row r="24" spans="1:31" ht="15.5" x14ac:dyDescent="0.35">
      <c r="A24" s="46">
        <v>20</v>
      </c>
      <c r="B24" s="65" t="s">
        <v>44</v>
      </c>
      <c r="C24" s="48"/>
      <c r="D24" s="49"/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1</v>
      </c>
      <c r="R24" s="45">
        <v>0</v>
      </c>
      <c r="S24" s="45">
        <v>0</v>
      </c>
      <c r="T24" s="45">
        <v>0</v>
      </c>
      <c r="U24" s="45">
        <v>1</v>
      </c>
      <c r="V24" s="45">
        <v>0</v>
      </c>
      <c r="W24" s="45">
        <v>0</v>
      </c>
      <c r="X24" s="45">
        <v>0</v>
      </c>
      <c r="Y24" s="45">
        <f t="shared" si="0"/>
        <v>2</v>
      </c>
      <c r="Z24" s="45">
        <f t="shared" si="1"/>
        <v>0</v>
      </c>
      <c r="AA24" s="54">
        <f t="shared" si="2"/>
        <v>0.42293491454600052</v>
      </c>
      <c r="AB24" s="45">
        <f t="shared" si="3"/>
        <v>0</v>
      </c>
      <c r="AE24" s="52">
        <v>472886</v>
      </c>
    </row>
    <row r="25" spans="1:31" ht="15.5" x14ac:dyDescent="0.35">
      <c r="A25" s="46">
        <v>21</v>
      </c>
      <c r="B25" s="65" t="s">
        <v>45</v>
      </c>
      <c r="C25" s="48"/>
      <c r="D25" s="49"/>
      <c r="E25" s="45">
        <v>1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f t="shared" si="0"/>
        <v>1</v>
      </c>
      <c r="Z25" s="45">
        <f t="shared" si="1"/>
        <v>0</v>
      </c>
      <c r="AA25" s="54">
        <f t="shared" si="2"/>
        <v>0.27736865900574431</v>
      </c>
      <c r="AB25" s="45">
        <f t="shared" si="3"/>
        <v>0</v>
      </c>
      <c r="AE25" s="52">
        <v>360531</v>
      </c>
    </row>
    <row r="26" spans="1:31" ht="15.5" x14ac:dyDescent="0.35">
      <c r="A26" s="46">
        <v>22</v>
      </c>
      <c r="B26" s="65" t="s">
        <v>46</v>
      </c>
      <c r="C26" s="48"/>
      <c r="D26" s="49"/>
      <c r="E26" s="45">
        <v>1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5">
        <v>0</v>
      </c>
      <c r="U26" s="45">
        <v>1</v>
      </c>
      <c r="V26" s="45">
        <v>0</v>
      </c>
      <c r="W26" s="45">
        <v>9</v>
      </c>
      <c r="X26" s="45">
        <v>0</v>
      </c>
      <c r="Y26" s="45">
        <f t="shared" si="0"/>
        <v>11</v>
      </c>
      <c r="Z26" s="45">
        <f t="shared" si="1"/>
        <v>0</v>
      </c>
      <c r="AA26" s="54">
        <f t="shared" si="2"/>
        <v>21.012015052243509</v>
      </c>
      <c r="AB26" s="45">
        <f t="shared" si="3"/>
        <v>0</v>
      </c>
      <c r="AE26" s="52">
        <v>52351</v>
      </c>
    </row>
    <row r="27" spans="1:31" ht="15.5" x14ac:dyDescent="0.35">
      <c r="A27" s="46">
        <v>23</v>
      </c>
      <c r="B27" s="65" t="s">
        <v>47</v>
      </c>
      <c r="C27" s="48"/>
      <c r="D27" s="49"/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f t="shared" si="0"/>
        <v>0</v>
      </c>
      <c r="Z27" s="45">
        <f t="shared" si="1"/>
        <v>0</v>
      </c>
      <c r="AA27" s="54">
        <v>0</v>
      </c>
      <c r="AB27" s="45">
        <v>0</v>
      </c>
      <c r="AE27" s="52">
        <v>197751</v>
      </c>
    </row>
    <row r="28" spans="1:31" ht="15.5" x14ac:dyDescent="0.35">
      <c r="A28" s="46">
        <v>24</v>
      </c>
      <c r="B28" s="65" t="s">
        <v>48</v>
      </c>
      <c r="C28" s="48"/>
      <c r="D28" s="49"/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1</v>
      </c>
      <c r="L28" s="45">
        <v>0</v>
      </c>
      <c r="M28" s="45">
        <v>8</v>
      </c>
      <c r="N28" s="45">
        <v>0</v>
      </c>
      <c r="O28" s="45">
        <v>6</v>
      </c>
      <c r="P28" s="45">
        <v>0</v>
      </c>
      <c r="Q28" s="45">
        <v>1</v>
      </c>
      <c r="R28" s="45">
        <v>0</v>
      </c>
      <c r="S28" s="45">
        <v>1</v>
      </c>
      <c r="T28" s="45">
        <v>0</v>
      </c>
      <c r="U28" s="45">
        <v>0</v>
      </c>
      <c r="V28" s="45">
        <v>0</v>
      </c>
      <c r="W28" s="45">
        <v>1</v>
      </c>
      <c r="X28" s="45">
        <v>0</v>
      </c>
      <c r="Y28" s="45">
        <f t="shared" si="0"/>
        <v>18</v>
      </c>
      <c r="Z28" s="45">
        <f t="shared" si="1"/>
        <v>0</v>
      </c>
      <c r="AA28" s="54">
        <f t="shared" si="2"/>
        <v>13.192515446236834</v>
      </c>
      <c r="AB28" s="45">
        <f t="shared" si="3"/>
        <v>0</v>
      </c>
      <c r="AE28" s="52">
        <v>136441</v>
      </c>
    </row>
    <row r="29" spans="1:31" ht="15.5" x14ac:dyDescent="0.35">
      <c r="A29" s="46">
        <v>25</v>
      </c>
      <c r="B29" s="65" t="s">
        <v>49</v>
      </c>
      <c r="C29" s="48"/>
      <c r="D29" s="49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 t="e">
        <f t="shared" si="3"/>
        <v>#DIV/0!</v>
      </c>
      <c r="AB29" s="50" t="e">
        <f t="shared" si="3"/>
        <v>#DIV/0!</v>
      </c>
      <c r="AE29" s="52">
        <v>657490</v>
      </c>
    </row>
    <row r="30" spans="1:31" ht="15.5" x14ac:dyDescent="0.35">
      <c r="A30" s="46">
        <v>26</v>
      </c>
      <c r="B30" s="65" t="s">
        <v>50</v>
      </c>
      <c r="C30" s="48"/>
      <c r="D30" s="49"/>
      <c r="E30" s="45">
        <v>3</v>
      </c>
      <c r="F30" s="45">
        <v>0</v>
      </c>
      <c r="G30" s="45">
        <v>6</v>
      </c>
      <c r="H30" s="45">
        <v>0</v>
      </c>
      <c r="I30" s="45">
        <v>12</v>
      </c>
      <c r="J30" s="45">
        <v>0</v>
      </c>
      <c r="K30" s="45">
        <v>7</v>
      </c>
      <c r="L30" s="45">
        <v>0</v>
      </c>
      <c r="M30" s="45">
        <v>11</v>
      </c>
      <c r="N30" s="45">
        <v>0</v>
      </c>
      <c r="O30" s="45">
        <v>16</v>
      </c>
      <c r="P30" s="45">
        <v>0</v>
      </c>
      <c r="Q30" s="45">
        <v>4</v>
      </c>
      <c r="R30" s="45">
        <v>0</v>
      </c>
      <c r="S30" s="45">
        <v>2</v>
      </c>
      <c r="T30" s="45">
        <v>0</v>
      </c>
      <c r="U30" s="45">
        <v>5</v>
      </c>
      <c r="V30" s="45">
        <v>0</v>
      </c>
      <c r="W30" s="45">
        <v>3</v>
      </c>
      <c r="X30" s="45">
        <v>0</v>
      </c>
      <c r="Y30" s="45">
        <f>E30+G30+I30+K30+M30+O30+Q30+S30+U30+W30</f>
        <v>69</v>
      </c>
      <c r="Z30" s="45">
        <f>F30+H30+J30+L30+N30+P30+R30+T30+V30+X30</f>
        <v>0</v>
      </c>
      <c r="AA30" s="54">
        <f t="shared" si="2"/>
        <v>16.801484374619534</v>
      </c>
      <c r="AB30" s="45">
        <f t="shared" si="3"/>
        <v>0</v>
      </c>
      <c r="AE30" s="52">
        <v>410678</v>
      </c>
    </row>
    <row r="31" spans="1:31" ht="15.5" x14ac:dyDescent="0.35">
      <c r="A31" s="46">
        <v>27</v>
      </c>
      <c r="B31" s="65" t="s">
        <v>51</v>
      </c>
      <c r="C31" s="48"/>
      <c r="D31" s="49"/>
      <c r="E31" s="45">
        <v>0</v>
      </c>
      <c r="F31" s="45">
        <v>0</v>
      </c>
      <c r="G31" s="45">
        <v>1</v>
      </c>
      <c r="H31" s="45">
        <v>0</v>
      </c>
      <c r="I31" s="45">
        <v>4</v>
      </c>
      <c r="J31" s="45">
        <v>0</v>
      </c>
      <c r="K31" s="45">
        <v>5</v>
      </c>
      <c r="L31" s="45">
        <v>0</v>
      </c>
      <c r="M31" s="45">
        <v>2</v>
      </c>
      <c r="N31" s="45">
        <v>0</v>
      </c>
      <c r="O31" s="45">
        <v>14</v>
      </c>
      <c r="P31" s="45">
        <v>0</v>
      </c>
      <c r="Q31" s="45">
        <v>6</v>
      </c>
      <c r="R31" s="45">
        <v>0</v>
      </c>
      <c r="S31" s="45">
        <v>4</v>
      </c>
      <c r="T31" s="45">
        <v>0</v>
      </c>
      <c r="U31" s="50"/>
      <c r="V31" s="50"/>
      <c r="W31" s="50"/>
      <c r="X31" s="50"/>
      <c r="Y31" s="45">
        <f t="shared" si="0"/>
        <v>36</v>
      </c>
      <c r="Z31" s="45">
        <f t="shared" si="1"/>
        <v>0</v>
      </c>
      <c r="AA31" s="54">
        <f t="shared" si="2"/>
        <v>13.792522154238711</v>
      </c>
      <c r="AB31" s="45">
        <f t="shared" si="3"/>
        <v>0</v>
      </c>
      <c r="AE31" s="52">
        <v>261011</v>
      </c>
    </row>
    <row r="32" spans="1:31" ht="15.5" x14ac:dyDescent="0.35">
      <c r="A32" s="46">
        <v>28</v>
      </c>
      <c r="B32" s="65" t="s">
        <v>52</v>
      </c>
      <c r="C32" s="48"/>
      <c r="D32" s="49"/>
      <c r="E32" s="45">
        <v>0</v>
      </c>
      <c r="F32" s="45">
        <v>0</v>
      </c>
      <c r="G32" s="45">
        <v>1</v>
      </c>
      <c r="H32" s="45">
        <v>0</v>
      </c>
      <c r="I32" s="45">
        <v>4</v>
      </c>
      <c r="J32" s="45">
        <v>0</v>
      </c>
      <c r="K32" s="45">
        <v>2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45">
        <v>0</v>
      </c>
      <c r="S32" s="45">
        <v>0</v>
      </c>
      <c r="T32" s="45">
        <v>0</v>
      </c>
      <c r="U32" s="45">
        <v>0</v>
      </c>
      <c r="V32" s="45">
        <v>0</v>
      </c>
      <c r="W32" s="50"/>
      <c r="X32" s="50"/>
      <c r="Y32" s="45">
        <f t="shared" si="0"/>
        <v>7</v>
      </c>
      <c r="Z32" s="45">
        <f t="shared" si="1"/>
        <v>0</v>
      </c>
      <c r="AA32" s="54">
        <f t="shared" si="2"/>
        <v>2.6848726603252531</v>
      </c>
      <c r="AB32" s="45">
        <f t="shared" si="3"/>
        <v>0</v>
      </c>
      <c r="AE32" s="52">
        <v>260720</v>
      </c>
    </row>
    <row r="33" spans="1:31" ht="15.5" x14ac:dyDescent="0.35">
      <c r="A33" s="46">
        <v>29</v>
      </c>
      <c r="B33" s="65" t="s">
        <v>53</v>
      </c>
      <c r="C33" s="48"/>
      <c r="D33" s="49"/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45">
        <v>0</v>
      </c>
      <c r="S33" s="45">
        <v>0</v>
      </c>
      <c r="T33" s="45">
        <v>0</v>
      </c>
      <c r="U33" s="45">
        <v>0</v>
      </c>
      <c r="V33" s="45">
        <v>0</v>
      </c>
      <c r="W33" s="45">
        <v>1</v>
      </c>
      <c r="X33" s="45">
        <v>0</v>
      </c>
      <c r="Y33" s="45">
        <f t="shared" si="0"/>
        <v>1</v>
      </c>
      <c r="Z33" s="45">
        <f t="shared" si="1"/>
        <v>0</v>
      </c>
      <c r="AA33" s="54">
        <f t="shared" si="2"/>
        <v>0.31837602755862893</v>
      </c>
      <c r="AB33" s="45">
        <f t="shared" si="3"/>
        <v>0</v>
      </c>
      <c r="AE33" s="52">
        <v>314094</v>
      </c>
    </row>
    <row r="34" spans="1:31" ht="15.5" x14ac:dyDescent="0.35">
      <c r="A34" s="46">
        <v>30</v>
      </c>
      <c r="B34" s="65" t="s">
        <v>54</v>
      </c>
      <c r="C34" s="48"/>
      <c r="D34" s="49"/>
      <c r="E34" s="45">
        <v>5</v>
      </c>
      <c r="F34" s="45">
        <v>0</v>
      </c>
      <c r="G34" s="45">
        <v>3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1</v>
      </c>
      <c r="P34" s="45">
        <v>0</v>
      </c>
      <c r="Q34" s="45">
        <v>4</v>
      </c>
      <c r="R34" s="45">
        <v>0</v>
      </c>
      <c r="S34" s="45">
        <v>1</v>
      </c>
      <c r="T34" s="45">
        <v>0</v>
      </c>
      <c r="U34" s="45">
        <v>5</v>
      </c>
      <c r="V34" s="45">
        <v>0</v>
      </c>
      <c r="W34" s="45">
        <v>3</v>
      </c>
      <c r="X34" s="45">
        <v>0</v>
      </c>
      <c r="Y34" s="45">
        <f t="shared" si="0"/>
        <v>22</v>
      </c>
      <c r="Z34" s="45">
        <f t="shared" si="1"/>
        <v>0</v>
      </c>
      <c r="AA34" s="54">
        <f t="shared" si="2"/>
        <v>5.7592527631324053</v>
      </c>
      <c r="AB34" s="45">
        <f t="shared" si="3"/>
        <v>0</v>
      </c>
      <c r="AE34" s="52">
        <v>381994</v>
      </c>
    </row>
    <row r="35" spans="1:31" ht="15.5" x14ac:dyDescent="0.35">
      <c r="A35" s="46">
        <v>31</v>
      </c>
      <c r="B35" s="65" t="s">
        <v>55</v>
      </c>
      <c r="C35" s="48"/>
      <c r="D35" s="49"/>
      <c r="E35" s="45">
        <v>0</v>
      </c>
      <c r="F35" s="45">
        <v>0</v>
      </c>
      <c r="G35" s="45">
        <v>0</v>
      </c>
      <c r="H35" s="45">
        <v>0</v>
      </c>
      <c r="I35" s="45">
        <v>2</v>
      </c>
      <c r="J35" s="45">
        <v>0</v>
      </c>
      <c r="K35" s="45">
        <v>1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45"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f t="shared" si="0"/>
        <v>3</v>
      </c>
      <c r="Z35" s="45">
        <f t="shared" si="1"/>
        <v>0</v>
      </c>
      <c r="AA35" s="54">
        <f t="shared" si="2"/>
        <v>2.0370194331653924</v>
      </c>
      <c r="AB35" s="45">
        <f t="shared" si="3"/>
        <v>0</v>
      </c>
      <c r="AE35" s="52">
        <v>147274</v>
      </c>
    </row>
    <row r="36" spans="1:31" ht="15.5" x14ac:dyDescent="0.35">
      <c r="A36" s="46">
        <v>32</v>
      </c>
      <c r="B36" s="65" t="s">
        <v>56</v>
      </c>
      <c r="C36" s="48"/>
      <c r="D36" s="49"/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1</v>
      </c>
      <c r="L36" s="45">
        <v>0</v>
      </c>
      <c r="M36" s="45">
        <v>1</v>
      </c>
      <c r="N36" s="45">
        <v>0</v>
      </c>
      <c r="O36" s="45">
        <v>0</v>
      </c>
      <c r="P36" s="45">
        <v>0</v>
      </c>
      <c r="Q36" s="45">
        <v>1</v>
      </c>
      <c r="R36" s="45">
        <v>0</v>
      </c>
      <c r="S36" s="45">
        <v>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f t="shared" si="0"/>
        <v>3</v>
      </c>
      <c r="Z36" s="45">
        <f t="shared" si="1"/>
        <v>0</v>
      </c>
      <c r="AA36" s="54">
        <f t="shared" si="2"/>
        <v>3.3335555703713582</v>
      </c>
      <c r="AB36" s="45">
        <f t="shared" si="3"/>
        <v>0</v>
      </c>
      <c r="AE36" s="52">
        <v>89994</v>
      </c>
    </row>
    <row r="37" spans="1:31" ht="15.5" x14ac:dyDescent="0.35">
      <c r="A37" s="46">
        <v>33</v>
      </c>
      <c r="B37" s="65" t="s">
        <v>57</v>
      </c>
      <c r="C37" s="48"/>
      <c r="D37" s="49"/>
      <c r="E37" s="45">
        <v>8</v>
      </c>
      <c r="F37" s="45">
        <v>0</v>
      </c>
      <c r="G37" s="45">
        <v>3</v>
      </c>
      <c r="H37" s="45">
        <v>0</v>
      </c>
      <c r="I37" s="45">
        <v>2</v>
      </c>
      <c r="J37" s="45">
        <v>0</v>
      </c>
      <c r="K37" s="45">
        <v>11</v>
      </c>
      <c r="L37" s="45">
        <v>0</v>
      </c>
      <c r="M37" s="45">
        <v>9</v>
      </c>
      <c r="N37" s="45">
        <v>0</v>
      </c>
      <c r="O37" s="45">
        <v>4</v>
      </c>
      <c r="P37" s="45">
        <v>0</v>
      </c>
      <c r="Q37" s="45">
        <v>2</v>
      </c>
      <c r="R37" s="45">
        <v>0</v>
      </c>
      <c r="S37" s="45">
        <v>0</v>
      </c>
      <c r="T37" s="45">
        <v>0</v>
      </c>
      <c r="U37" s="45">
        <v>12</v>
      </c>
      <c r="V37" s="45">
        <v>0</v>
      </c>
      <c r="W37" s="45">
        <v>11</v>
      </c>
      <c r="X37" s="45">
        <v>0</v>
      </c>
      <c r="Y37" s="45">
        <f t="shared" si="0"/>
        <v>62</v>
      </c>
      <c r="Z37" s="45">
        <f t="shared" si="1"/>
        <v>0</v>
      </c>
      <c r="AA37" s="54">
        <f t="shared" si="2"/>
        <v>45.582537476933027</v>
      </c>
      <c r="AB37" s="45">
        <f t="shared" si="3"/>
        <v>0</v>
      </c>
      <c r="AE37" s="52">
        <v>136017</v>
      </c>
    </row>
    <row r="38" spans="1:31" ht="15" x14ac:dyDescent="0.3">
      <c r="A38" s="165" t="s">
        <v>58</v>
      </c>
      <c r="B38" s="166"/>
      <c r="C38" s="166"/>
      <c r="D38" s="167"/>
      <c r="E38" s="63">
        <v>147</v>
      </c>
      <c r="F38" s="63">
        <v>1</v>
      </c>
      <c r="G38" s="63">
        <v>168</v>
      </c>
      <c r="H38" s="63">
        <v>2</v>
      </c>
      <c r="I38" s="63">
        <v>189</v>
      </c>
      <c r="J38" s="63">
        <v>1</v>
      </c>
      <c r="K38" s="63">
        <v>179</v>
      </c>
      <c r="L38" s="63">
        <v>1</v>
      </c>
      <c r="M38" s="63">
        <v>226</v>
      </c>
      <c r="N38" s="63">
        <v>1</v>
      </c>
      <c r="O38" s="63">
        <v>242</v>
      </c>
      <c r="P38" s="63">
        <v>1</v>
      </c>
      <c r="Q38" s="63">
        <v>178</v>
      </c>
      <c r="R38" s="63">
        <v>0</v>
      </c>
      <c r="S38" s="63">
        <v>135</v>
      </c>
      <c r="T38" s="63">
        <v>0</v>
      </c>
      <c r="U38" s="63">
        <v>190</v>
      </c>
      <c r="V38" s="63">
        <v>0</v>
      </c>
      <c r="W38" s="63">
        <v>334</v>
      </c>
      <c r="X38" s="63">
        <v>0</v>
      </c>
      <c r="Y38" s="63">
        <f>SUM(Y5:Y37)</f>
        <v>1988</v>
      </c>
      <c r="Z38" s="63">
        <f>SUM(Z5:Z37)</f>
        <v>7</v>
      </c>
      <c r="AA38" s="61">
        <f>Y38/AE38*100000</f>
        <v>13.433012411819673</v>
      </c>
      <c r="AB38" s="62">
        <f>Z38/Y38*100</f>
        <v>0.35211267605633806</v>
      </c>
      <c r="AE38" s="52">
        <f>SUM(AE5:AE37)</f>
        <v>14799361</v>
      </c>
    </row>
    <row r="39" spans="1:31" ht="9" customHeight="1" x14ac:dyDescent="0.3">
      <c r="A39" s="6"/>
      <c r="B39" s="6"/>
      <c r="C39" s="6"/>
      <c r="D39" s="6"/>
    </row>
    <row r="40" spans="1:31" ht="15.5" x14ac:dyDescent="0.35">
      <c r="A40" s="55" t="s">
        <v>59</v>
      </c>
      <c r="B40" s="55"/>
      <c r="C40" s="55"/>
      <c r="D40" s="55"/>
    </row>
    <row r="41" spans="1:31" ht="6" customHeight="1" x14ac:dyDescent="0.35">
      <c r="A41" s="55"/>
      <c r="B41" s="55"/>
      <c r="C41" s="55"/>
      <c r="D41" s="55"/>
    </row>
    <row r="42" spans="1:31" ht="15.5" x14ac:dyDescent="0.35">
      <c r="A42" s="56" t="s">
        <v>61</v>
      </c>
      <c r="B42" s="57" t="s">
        <v>17</v>
      </c>
      <c r="C42" s="57" t="s">
        <v>3</v>
      </c>
      <c r="D42" s="55" t="s">
        <v>99</v>
      </c>
      <c r="P42" s="55"/>
      <c r="Q42" s="58"/>
      <c r="R42" s="55" t="s">
        <v>106</v>
      </c>
    </row>
    <row r="43" spans="1:31" ht="15.5" x14ac:dyDescent="0.35">
      <c r="A43" s="56" t="s">
        <v>65</v>
      </c>
      <c r="B43" s="57" t="s">
        <v>18</v>
      </c>
      <c r="C43" s="57" t="s">
        <v>3</v>
      </c>
      <c r="D43" s="55" t="s">
        <v>100</v>
      </c>
      <c r="Q43" s="60"/>
      <c r="R43" s="55" t="s">
        <v>107</v>
      </c>
    </row>
    <row r="44" spans="1:31" ht="15.5" x14ac:dyDescent="0.35">
      <c r="A44" s="56" t="s">
        <v>67</v>
      </c>
      <c r="B44" s="57" t="s">
        <v>101</v>
      </c>
      <c r="C44" s="57" t="s">
        <v>3</v>
      </c>
      <c r="D44" s="55" t="s">
        <v>104</v>
      </c>
    </row>
    <row r="45" spans="1:31" ht="15.5" x14ac:dyDescent="0.35">
      <c r="A45" s="56" t="s">
        <v>69</v>
      </c>
      <c r="B45" s="57" t="s">
        <v>102</v>
      </c>
      <c r="C45" s="57" t="s">
        <v>3</v>
      </c>
      <c r="D45" s="55" t="s">
        <v>105</v>
      </c>
    </row>
    <row r="47" spans="1:31" ht="18" customHeight="1" x14ac:dyDescent="0.25"/>
  </sheetData>
  <mergeCells count="15">
    <mergeCell ref="A38:D38"/>
    <mergeCell ref="E3:F3"/>
    <mergeCell ref="G3:H3"/>
    <mergeCell ref="I3:J3"/>
    <mergeCell ref="K3:L3"/>
    <mergeCell ref="A3:A4"/>
    <mergeCell ref="B3:D4"/>
    <mergeCell ref="A1:AB1"/>
    <mergeCell ref="Q3:R3"/>
    <mergeCell ref="S3:T3"/>
    <mergeCell ref="U3:V3"/>
    <mergeCell ref="W3:X3"/>
    <mergeCell ref="Y3:AB3"/>
    <mergeCell ref="M3:N3"/>
    <mergeCell ref="O3:P3"/>
  </mergeCells>
  <pageMargins left="1.4960629921259843" right="0" top="0.11811023622047245" bottom="0.11811023622047245" header="7.874015748031496E-2" footer="0.51181102362204722"/>
  <pageSetup paperSize="5" scale="8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53"/>
  <sheetViews>
    <sheetView showGridLines="0" topLeftCell="C1" zoomScaleNormal="100" workbookViewId="0">
      <pane ySplit="10" topLeftCell="A48" activePane="bottomLeft" state="frozen"/>
      <selection pane="bottomLeft" activeCell="AD51" sqref="AD51"/>
    </sheetView>
  </sheetViews>
  <sheetFormatPr defaultRowHeight="12.5" x14ac:dyDescent="0.25"/>
  <cols>
    <col min="1" max="1" width="4" customWidth="1"/>
    <col min="2" max="2" width="3.1796875" customWidth="1"/>
    <col min="3" max="3" width="1.26953125" customWidth="1"/>
    <col min="4" max="4" width="19.453125" customWidth="1"/>
    <col min="5" max="5" width="4.7265625" customWidth="1"/>
    <col min="6" max="6" width="4" customWidth="1"/>
    <col min="7" max="7" width="3.81640625" customWidth="1"/>
    <col min="8" max="8" width="4" customWidth="1"/>
    <col min="9" max="10" width="4.453125" customWidth="1"/>
    <col min="11" max="11" width="5.453125" customWidth="1"/>
    <col min="12" max="12" width="4.453125" customWidth="1"/>
    <col min="13" max="13" width="4.7265625" customWidth="1"/>
    <col min="14" max="14" width="4.54296875" customWidth="1"/>
    <col min="15" max="16" width="4.81640625" customWidth="1"/>
    <col min="17" max="17" width="4.54296875" customWidth="1"/>
    <col min="18" max="18" width="4.453125" customWidth="1"/>
    <col min="19" max="19" width="4.7265625" customWidth="1"/>
    <col min="20" max="20" width="4.54296875" customWidth="1"/>
    <col min="21" max="21" width="3.81640625" customWidth="1"/>
    <col min="22" max="22" width="3.7265625" customWidth="1"/>
    <col min="23" max="23" width="3.81640625" customWidth="1"/>
    <col min="24" max="24" width="4.7265625" customWidth="1"/>
    <col min="25" max="25" width="5.1796875" customWidth="1"/>
    <col min="26" max="26" width="5" customWidth="1"/>
    <col min="27" max="27" width="5.1796875" customWidth="1"/>
    <col min="28" max="28" width="5.81640625" customWidth="1"/>
    <col min="29" max="29" width="5" customWidth="1"/>
    <col min="30" max="30" width="5.453125" customWidth="1"/>
    <col min="31" max="32" width="7.453125" customWidth="1"/>
    <col min="33" max="33" width="8.7265625" customWidth="1"/>
    <col min="34" max="34" width="10.26953125" customWidth="1"/>
  </cols>
  <sheetData>
    <row r="1" spans="1:35" ht="15.75" customHeight="1" x14ac:dyDescent="0.4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</row>
    <row r="2" spans="1:35" ht="18" x14ac:dyDescent="0.4">
      <c r="A2" s="108" t="s">
        <v>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</row>
    <row r="3" spans="1:35" ht="18" x14ac:dyDescent="0.4">
      <c r="A3" s="108" t="s">
        <v>79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</row>
    <row r="4" spans="1:35" x14ac:dyDescent="0.25">
      <c r="E4" s="1"/>
      <c r="J4" s="109"/>
      <c r="K4" s="109"/>
    </row>
    <row r="5" spans="1:35" x14ac:dyDescent="0.25">
      <c r="B5" t="s">
        <v>2</v>
      </c>
      <c r="E5" s="1" t="s">
        <v>3</v>
      </c>
      <c r="F5" t="s">
        <v>76</v>
      </c>
      <c r="I5" s="1"/>
      <c r="J5" s="2"/>
      <c r="K5" s="3"/>
    </row>
    <row r="7" spans="1:35" ht="15.5" x14ac:dyDescent="0.35">
      <c r="A7" s="110" t="s">
        <v>5</v>
      </c>
      <c r="B7" s="112" t="s">
        <v>6</v>
      </c>
      <c r="C7" s="113"/>
      <c r="D7" s="114"/>
      <c r="E7" s="118" t="s">
        <v>7</v>
      </c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2" t="s">
        <v>8</v>
      </c>
      <c r="Z7" s="113"/>
      <c r="AA7" s="113"/>
      <c r="AB7" s="114"/>
      <c r="AC7" s="123" t="s">
        <v>9</v>
      </c>
      <c r="AD7" s="123"/>
      <c r="AE7" s="123"/>
      <c r="AF7" s="123"/>
      <c r="AG7" s="123"/>
      <c r="AH7" s="123"/>
    </row>
    <row r="8" spans="1:35" ht="15.5" x14ac:dyDescent="0.35">
      <c r="A8" s="111"/>
      <c r="B8" s="115"/>
      <c r="C8" s="116"/>
      <c r="D8" s="117"/>
      <c r="E8" s="118" t="s">
        <v>10</v>
      </c>
      <c r="F8" s="119"/>
      <c r="G8" s="119"/>
      <c r="H8" s="119"/>
      <c r="I8" s="119" t="s">
        <v>11</v>
      </c>
      <c r="J8" s="119"/>
      <c r="K8" s="119"/>
      <c r="L8" s="119"/>
      <c r="M8" s="124" t="s">
        <v>12</v>
      </c>
      <c r="N8" s="125"/>
      <c r="O8" s="125"/>
      <c r="P8" s="118"/>
      <c r="Q8" s="119" t="s">
        <v>13</v>
      </c>
      <c r="R8" s="119"/>
      <c r="S8" s="119"/>
      <c r="T8" s="119"/>
      <c r="U8" s="119" t="s">
        <v>14</v>
      </c>
      <c r="V8" s="119"/>
      <c r="W8" s="119"/>
      <c r="X8" s="119"/>
      <c r="Y8" s="120"/>
      <c r="Z8" s="121"/>
      <c r="AA8" s="121"/>
      <c r="AB8" s="122"/>
      <c r="AC8" s="123"/>
      <c r="AD8" s="123"/>
      <c r="AE8" s="123"/>
      <c r="AF8" s="123"/>
      <c r="AG8" s="123"/>
      <c r="AH8" s="123"/>
    </row>
    <row r="9" spans="1:35" ht="15.5" x14ac:dyDescent="0.35">
      <c r="A9" s="111"/>
      <c r="B9" s="115"/>
      <c r="C9" s="116"/>
      <c r="D9" s="117"/>
      <c r="E9" s="118" t="s">
        <v>15</v>
      </c>
      <c r="F9" s="119"/>
      <c r="G9" s="119" t="s">
        <v>16</v>
      </c>
      <c r="H9" s="119"/>
      <c r="I9" s="119" t="s">
        <v>15</v>
      </c>
      <c r="J9" s="119"/>
      <c r="K9" s="119" t="s">
        <v>16</v>
      </c>
      <c r="L9" s="119"/>
      <c r="M9" s="124" t="s">
        <v>15</v>
      </c>
      <c r="N9" s="118"/>
      <c r="O9" s="124" t="s">
        <v>16</v>
      </c>
      <c r="P9" s="118"/>
      <c r="Q9" s="119" t="s">
        <v>15</v>
      </c>
      <c r="R9" s="119"/>
      <c r="S9" s="119" t="s">
        <v>16</v>
      </c>
      <c r="T9" s="119"/>
      <c r="U9" s="119" t="s">
        <v>15</v>
      </c>
      <c r="V9" s="119"/>
      <c r="W9" s="119" t="s">
        <v>16</v>
      </c>
      <c r="X9" s="119"/>
      <c r="Y9" s="119" t="s">
        <v>15</v>
      </c>
      <c r="Z9" s="119"/>
      <c r="AA9" s="119" t="s">
        <v>16</v>
      </c>
      <c r="AB9" s="124"/>
      <c r="AC9" s="123" t="s">
        <v>17</v>
      </c>
      <c r="AD9" s="123" t="s">
        <v>18</v>
      </c>
      <c r="AE9" s="123" t="s">
        <v>19</v>
      </c>
      <c r="AF9" s="22" t="s">
        <v>20</v>
      </c>
      <c r="AG9" s="23" t="s">
        <v>21</v>
      </c>
      <c r="AH9" s="24" t="s">
        <v>22</v>
      </c>
    </row>
    <row r="10" spans="1:35" ht="15.5" x14ac:dyDescent="0.35">
      <c r="A10" s="111"/>
      <c r="B10" s="115"/>
      <c r="C10" s="116"/>
      <c r="D10" s="117"/>
      <c r="E10" s="25" t="s">
        <v>17</v>
      </c>
      <c r="F10" s="26" t="s">
        <v>18</v>
      </c>
      <c r="G10" s="26" t="s">
        <v>17</v>
      </c>
      <c r="H10" s="26" t="s">
        <v>18</v>
      </c>
      <c r="I10" s="26" t="s">
        <v>17</v>
      </c>
      <c r="J10" s="26" t="s">
        <v>18</v>
      </c>
      <c r="K10" s="26" t="s">
        <v>17</v>
      </c>
      <c r="L10" s="26" t="s">
        <v>18</v>
      </c>
      <c r="M10" s="26" t="s">
        <v>17</v>
      </c>
      <c r="N10" s="26" t="s">
        <v>18</v>
      </c>
      <c r="O10" s="26" t="s">
        <v>17</v>
      </c>
      <c r="P10" s="26" t="s">
        <v>18</v>
      </c>
      <c r="Q10" s="26" t="s">
        <v>17</v>
      </c>
      <c r="R10" s="26" t="s">
        <v>18</v>
      </c>
      <c r="S10" s="26" t="s">
        <v>17</v>
      </c>
      <c r="T10" s="26" t="s">
        <v>18</v>
      </c>
      <c r="U10" s="26" t="s">
        <v>17</v>
      </c>
      <c r="V10" s="26" t="s">
        <v>18</v>
      </c>
      <c r="W10" s="26" t="s">
        <v>17</v>
      </c>
      <c r="X10" s="26" t="s">
        <v>18</v>
      </c>
      <c r="Y10" s="26" t="s">
        <v>17</v>
      </c>
      <c r="Z10" s="26" t="s">
        <v>18</v>
      </c>
      <c r="AA10" s="26" t="s">
        <v>17</v>
      </c>
      <c r="AB10" s="27" t="s">
        <v>18</v>
      </c>
      <c r="AC10" s="123"/>
      <c r="AD10" s="123"/>
      <c r="AE10" s="123"/>
      <c r="AF10" s="28" t="s">
        <v>23</v>
      </c>
      <c r="AG10" s="29" t="s">
        <v>24</v>
      </c>
      <c r="AH10" s="29" t="s">
        <v>25</v>
      </c>
    </row>
    <row r="11" spans="1:35" ht="15.5" x14ac:dyDescent="0.35">
      <c r="A11" s="30">
        <v>1</v>
      </c>
      <c r="B11" s="31" t="s">
        <v>26</v>
      </c>
      <c r="C11" s="32"/>
      <c r="D11" s="33"/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1</v>
      </c>
      <c r="L11" s="30">
        <v>0</v>
      </c>
      <c r="M11" s="30">
        <v>9</v>
      </c>
      <c r="N11" s="30">
        <v>0</v>
      </c>
      <c r="O11" s="30">
        <v>7</v>
      </c>
      <c r="P11" s="30">
        <v>0</v>
      </c>
      <c r="Q11" s="30">
        <v>6</v>
      </c>
      <c r="R11" s="30">
        <v>0</v>
      </c>
      <c r="S11" s="30">
        <v>9</v>
      </c>
      <c r="T11" s="30">
        <v>0</v>
      </c>
      <c r="U11" s="30">
        <v>2</v>
      </c>
      <c r="V11" s="30">
        <v>0</v>
      </c>
      <c r="W11" s="30">
        <v>2</v>
      </c>
      <c r="X11" s="30">
        <v>0</v>
      </c>
      <c r="Y11" s="30">
        <f>E11+I11+M11+Q11+U11</f>
        <v>17</v>
      </c>
      <c r="Z11" s="30">
        <f>F11+J11+N11+R11+V11</f>
        <v>0</v>
      </c>
      <c r="AA11" s="30">
        <f>G11+K11+O11+S11+W11</f>
        <v>19</v>
      </c>
      <c r="AB11" s="30">
        <f>H11+L11+P11+T11+X11</f>
        <v>0</v>
      </c>
      <c r="AC11" s="30">
        <f>Y11+AA11</f>
        <v>36</v>
      </c>
      <c r="AD11" s="30">
        <f>Z11+AB11</f>
        <v>0</v>
      </c>
      <c r="AE11" s="30"/>
      <c r="AF11" s="41"/>
      <c r="AG11" s="41"/>
      <c r="AH11" s="30"/>
      <c r="AI11" s="1"/>
    </row>
    <row r="12" spans="1:35" ht="15.5" x14ac:dyDescent="0.35">
      <c r="A12" s="30">
        <v>2</v>
      </c>
      <c r="B12" s="31" t="s">
        <v>27</v>
      </c>
      <c r="C12" s="32"/>
      <c r="D12" s="33"/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2</v>
      </c>
      <c r="N12" s="30">
        <v>1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f t="shared" ref="Y12:AB43" si="0">E12+I12+M12+Q12+U12</f>
        <v>2</v>
      </c>
      <c r="Z12" s="30">
        <f t="shared" si="0"/>
        <v>1</v>
      </c>
      <c r="AA12" s="30">
        <f t="shared" si="0"/>
        <v>0</v>
      </c>
      <c r="AB12" s="30">
        <f t="shared" si="0"/>
        <v>0</v>
      </c>
      <c r="AC12" s="30">
        <f t="shared" ref="AC12:AD43" si="1">Y12+AA12</f>
        <v>2</v>
      </c>
      <c r="AD12" s="30">
        <f t="shared" si="1"/>
        <v>1</v>
      </c>
      <c r="AE12" s="30"/>
      <c r="AF12" s="41"/>
      <c r="AG12" s="41"/>
      <c r="AH12" s="30"/>
    </row>
    <row r="13" spans="1:35" ht="15.5" x14ac:dyDescent="0.35">
      <c r="A13" s="30">
        <v>3</v>
      </c>
      <c r="B13" s="31" t="s">
        <v>28</v>
      </c>
      <c r="C13" s="32"/>
      <c r="D13" s="33"/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2</v>
      </c>
      <c r="R13" s="30">
        <v>0</v>
      </c>
      <c r="S13" s="30">
        <v>3</v>
      </c>
      <c r="T13" s="30">
        <v>0</v>
      </c>
      <c r="U13" s="30">
        <v>2</v>
      </c>
      <c r="V13" s="30">
        <v>0</v>
      </c>
      <c r="W13" s="30">
        <v>0</v>
      </c>
      <c r="X13" s="30">
        <v>0</v>
      </c>
      <c r="Y13" s="30">
        <f t="shared" si="0"/>
        <v>4</v>
      </c>
      <c r="Z13" s="30">
        <f t="shared" si="0"/>
        <v>0</v>
      </c>
      <c r="AA13" s="30">
        <f t="shared" si="0"/>
        <v>3</v>
      </c>
      <c r="AB13" s="30">
        <f t="shared" si="0"/>
        <v>0</v>
      </c>
      <c r="AC13" s="30">
        <f t="shared" si="1"/>
        <v>7</v>
      </c>
      <c r="AD13" s="30">
        <f t="shared" si="1"/>
        <v>0</v>
      </c>
      <c r="AE13" s="30"/>
      <c r="AF13" s="41"/>
      <c r="AG13" s="41"/>
      <c r="AH13" s="30"/>
    </row>
    <row r="14" spans="1:35" ht="15.5" x14ac:dyDescent="0.35">
      <c r="A14" s="30">
        <v>4</v>
      </c>
      <c r="B14" s="31" t="s">
        <v>29</v>
      </c>
      <c r="C14" s="32"/>
      <c r="D14" s="33"/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2</v>
      </c>
      <c r="N14" s="30">
        <v>0</v>
      </c>
      <c r="O14" s="30">
        <v>1</v>
      </c>
      <c r="P14" s="30">
        <v>0</v>
      </c>
      <c r="Q14" s="30">
        <v>2</v>
      </c>
      <c r="R14" s="30">
        <v>0</v>
      </c>
      <c r="S14" s="30">
        <v>1</v>
      </c>
      <c r="T14" s="30">
        <v>0</v>
      </c>
      <c r="U14" s="30">
        <v>1</v>
      </c>
      <c r="V14" s="30">
        <v>0</v>
      </c>
      <c r="W14" s="30">
        <v>0</v>
      </c>
      <c r="X14" s="30">
        <v>0</v>
      </c>
      <c r="Y14" s="30">
        <f t="shared" si="0"/>
        <v>5</v>
      </c>
      <c r="Z14" s="30">
        <f t="shared" si="0"/>
        <v>0</v>
      </c>
      <c r="AA14" s="30">
        <f t="shared" si="0"/>
        <v>2</v>
      </c>
      <c r="AB14" s="30">
        <f t="shared" si="0"/>
        <v>0</v>
      </c>
      <c r="AC14" s="30">
        <f t="shared" si="1"/>
        <v>7</v>
      </c>
      <c r="AD14" s="30">
        <f t="shared" si="1"/>
        <v>0</v>
      </c>
      <c r="AE14" s="30"/>
      <c r="AF14" s="41"/>
      <c r="AG14" s="41"/>
      <c r="AH14" s="35"/>
    </row>
    <row r="15" spans="1:35" ht="15.5" x14ac:dyDescent="0.35">
      <c r="A15" s="30">
        <v>5</v>
      </c>
      <c r="B15" s="31" t="s">
        <v>30</v>
      </c>
      <c r="C15" s="32"/>
      <c r="D15" s="33"/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1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f t="shared" si="0"/>
        <v>1</v>
      </c>
      <c r="Z15" s="30">
        <f t="shared" si="0"/>
        <v>0</v>
      </c>
      <c r="AA15" s="30">
        <f t="shared" si="0"/>
        <v>0</v>
      </c>
      <c r="AB15" s="30">
        <f t="shared" si="0"/>
        <v>0</v>
      </c>
      <c r="AC15" s="30">
        <f t="shared" si="1"/>
        <v>1</v>
      </c>
      <c r="AD15" s="30">
        <f t="shared" si="1"/>
        <v>0</v>
      </c>
      <c r="AE15" s="30"/>
      <c r="AF15" s="41"/>
      <c r="AG15" s="41"/>
      <c r="AH15" s="30"/>
    </row>
    <row r="16" spans="1:35" ht="15.5" x14ac:dyDescent="0.35">
      <c r="A16" s="30">
        <v>6</v>
      </c>
      <c r="B16" s="31" t="s">
        <v>31</v>
      </c>
      <c r="C16" s="32"/>
      <c r="D16" s="33"/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1"/>
        <v>0</v>
      </c>
      <c r="AD16" s="30">
        <f t="shared" si="1"/>
        <v>0</v>
      </c>
      <c r="AE16" s="30"/>
      <c r="AF16" s="41"/>
      <c r="AG16" s="41"/>
      <c r="AH16" s="30"/>
      <c r="AI16" s="1"/>
    </row>
    <row r="17" spans="1:34" ht="15.5" x14ac:dyDescent="0.35">
      <c r="A17" s="30">
        <v>7</v>
      </c>
      <c r="B17" s="31" t="s">
        <v>32</v>
      </c>
      <c r="C17" s="32"/>
      <c r="D17" s="33"/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f t="shared" si="0"/>
        <v>0</v>
      </c>
      <c r="Z17" s="30">
        <f t="shared" si="0"/>
        <v>0</v>
      </c>
      <c r="AA17" s="30">
        <f t="shared" si="0"/>
        <v>0</v>
      </c>
      <c r="AB17" s="30">
        <f t="shared" si="0"/>
        <v>0</v>
      </c>
      <c r="AC17" s="30">
        <f t="shared" si="1"/>
        <v>0</v>
      </c>
      <c r="AD17" s="30">
        <f t="shared" si="1"/>
        <v>0</v>
      </c>
      <c r="AE17" s="30"/>
      <c r="AF17" s="41"/>
      <c r="AG17" s="41"/>
      <c r="AH17" s="30"/>
    </row>
    <row r="18" spans="1:34" ht="15.5" x14ac:dyDescent="0.35">
      <c r="A18" s="30">
        <v>8</v>
      </c>
      <c r="B18" s="31" t="s">
        <v>33</v>
      </c>
      <c r="C18" s="32"/>
      <c r="D18" s="33"/>
      <c r="E18" s="30">
        <v>0</v>
      </c>
      <c r="F18" s="30">
        <v>0</v>
      </c>
      <c r="G18" s="30">
        <v>1</v>
      </c>
      <c r="H18" s="30">
        <v>0</v>
      </c>
      <c r="I18" s="30">
        <v>0</v>
      </c>
      <c r="J18" s="30">
        <v>0</v>
      </c>
      <c r="K18" s="30">
        <v>1</v>
      </c>
      <c r="L18" s="30">
        <v>0</v>
      </c>
      <c r="M18" s="30">
        <v>9</v>
      </c>
      <c r="N18" s="30">
        <v>0</v>
      </c>
      <c r="O18" s="30">
        <v>8</v>
      </c>
      <c r="P18" s="30">
        <v>0</v>
      </c>
      <c r="Q18" s="30">
        <v>17</v>
      </c>
      <c r="R18" s="30">
        <v>0</v>
      </c>
      <c r="S18" s="30">
        <v>24</v>
      </c>
      <c r="T18" s="30">
        <v>0</v>
      </c>
      <c r="U18" s="30">
        <v>8</v>
      </c>
      <c r="V18" s="30">
        <v>0</v>
      </c>
      <c r="W18" s="30">
        <v>8</v>
      </c>
      <c r="X18" s="30">
        <v>0</v>
      </c>
      <c r="Y18" s="30">
        <f t="shared" si="0"/>
        <v>34</v>
      </c>
      <c r="Z18" s="30">
        <f t="shared" si="0"/>
        <v>0</v>
      </c>
      <c r="AA18" s="30">
        <f t="shared" si="0"/>
        <v>42</v>
      </c>
      <c r="AB18" s="30">
        <f t="shared" si="0"/>
        <v>0</v>
      </c>
      <c r="AC18" s="30">
        <f t="shared" si="1"/>
        <v>76</v>
      </c>
      <c r="AD18" s="30">
        <f t="shared" si="1"/>
        <v>0</v>
      </c>
      <c r="AE18" s="30"/>
      <c r="AF18" s="41"/>
      <c r="AG18" s="41"/>
      <c r="AH18" s="30"/>
    </row>
    <row r="19" spans="1:34" ht="15.5" x14ac:dyDescent="0.35">
      <c r="A19" s="30">
        <v>9</v>
      </c>
      <c r="B19" s="31" t="s">
        <v>34</v>
      </c>
      <c r="C19" s="32"/>
      <c r="D19" s="33"/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1</v>
      </c>
      <c r="V19" s="30">
        <v>0</v>
      </c>
      <c r="W19" s="30">
        <v>0</v>
      </c>
      <c r="X19" s="30">
        <v>0</v>
      </c>
      <c r="Y19" s="30">
        <f t="shared" si="0"/>
        <v>1</v>
      </c>
      <c r="Z19" s="30">
        <f t="shared" si="0"/>
        <v>0</v>
      </c>
      <c r="AA19" s="30">
        <f t="shared" si="0"/>
        <v>0</v>
      </c>
      <c r="AB19" s="30">
        <f t="shared" si="0"/>
        <v>0</v>
      </c>
      <c r="AC19" s="30">
        <f t="shared" si="1"/>
        <v>1</v>
      </c>
      <c r="AD19" s="30">
        <f t="shared" si="1"/>
        <v>0</v>
      </c>
      <c r="AE19" s="30"/>
      <c r="AF19" s="41"/>
      <c r="AG19" s="41"/>
      <c r="AH19" s="30"/>
    </row>
    <row r="20" spans="1:34" ht="15.5" x14ac:dyDescent="0.35">
      <c r="A20" s="30">
        <v>10</v>
      </c>
      <c r="B20" s="31" t="s">
        <v>35</v>
      </c>
      <c r="C20" s="32"/>
      <c r="D20" s="33"/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f t="shared" si="0"/>
        <v>0</v>
      </c>
      <c r="Z20" s="30">
        <f t="shared" si="0"/>
        <v>0</v>
      </c>
      <c r="AA20" s="30">
        <f t="shared" si="0"/>
        <v>0</v>
      </c>
      <c r="AB20" s="30">
        <f t="shared" si="0"/>
        <v>0</v>
      </c>
      <c r="AC20" s="30">
        <f t="shared" si="1"/>
        <v>0</v>
      </c>
      <c r="AD20" s="30">
        <f t="shared" si="1"/>
        <v>0</v>
      </c>
      <c r="AE20" s="30"/>
      <c r="AF20" s="41"/>
      <c r="AG20" s="41"/>
      <c r="AH20" s="30"/>
    </row>
    <row r="21" spans="1:34" ht="15.5" x14ac:dyDescent="0.35">
      <c r="A21" s="30">
        <v>11</v>
      </c>
      <c r="B21" s="31" t="s">
        <v>36</v>
      </c>
      <c r="C21" s="32"/>
      <c r="D21" s="33"/>
      <c r="E21" s="30">
        <v>0</v>
      </c>
      <c r="F21" s="30">
        <v>0</v>
      </c>
      <c r="G21" s="30">
        <v>0</v>
      </c>
      <c r="H21" s="30">
        <v>0</v>
      </c>
      <c r="I21" s="30">
        <v>1</v>
      </c>
      <c r="J21" s="30">
        <v>0</v>
      </c>
      <c r="K21" s="30">
        <v>1</v>
      </c>
      <c r="L21" s="30">
        <v>0</v>
      </c>
      <c r="M21" s="30">
        <v>4</v>
      </c>
      <c r="N21" s="30">
        <v>0</v>
      </c>
      <c r="O21" s="30">
        <v>4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f t="shared" si="0"/>
        <v>5</v>
      </c>
      <c r="Z21" s="30">
        <f t="shared" si="0"/>
        <v>0</v>
      </c>
      <c r="AA21" s="30">
        <f t="shared" si="0"/>
        <v>5</v>
      </c>
      <c r="AB21" s="30">
        <f t="shared" si="0"/>
        <v>0</v>
      </c>
      <c r="AC21" s="30">
        <f t="shared" si="1"/>
        <v>10</v>
      </c>
      <c r="AD21" s="30">
        <f t="shared" si="1"/>
        <v>0</v>
      </c>
      <c r="AE21" s="30"/>
      <c r="AF21" s="41"/>
      <c r="AG21" s="41"/>
      <c r="AH21" s="30"/>
    </row>
    <row r="22" spans="1:34" ht="15.5" x14ac:dyDescent="0.35">
      <c r="A22" s="30">
        <v>12</v>
      </c>
      <c r="B22" s="31" t="s">
        <v>37</v>
      </c>
      <c r="C22" s="32"/>
      <c r="D22" s="33"/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1</v>
      </c>
      <c r="R22" s="30">
        <v>0</v>
      </c>
      <c r="S22" s="30">
        <v>3</v>
      </c>
      <c r="T22" s="30">
        <v>0</v>
      </c>
      <c r="U22" s="30">
        <v>2</v>
      </c>
      <c r="V22" s="30">
        <v>0</v>
      </c>
      <c r="W22" s="30">
        <v>1</v>
      </c>
      <c r="X22" s="30">
        <v>1</v>
      </c>
      <c r="Y22" s="30">
        <f t="shared" si="0"/>
        <v>3</v>
      </c>
      <c r="Z22" s="30">
        <f t="shared" si="0"/>
        <v>0</v>
      </c>
      <c r="AA22" s="30">
        <f t="shared" si="0"/>
        <v>4</v>
      </c>
      <c r="AB22" s="30">
        <f t="shared" si="0"/>
        <v>1</v>
      </c>
      <c r="AC22" s="30">
        <f t="shared" si="1"/>
        <v>7</v>
      </c>
      <c r="AD22" s="30">
        <f t="shared" si="1"/>
        <v>1</v>
      </c>
      <c r="AE22" s="30"/>
      <c r="AF22" s="41"/>
      <c r="AG22" s="41"/>
      <c r="AH22" s="30"/>
    </row>
    <row r="23" spans="1:34" ht="15.5" x14ac:dyDescent="0.35">
      <c r="A23" s="30">
        <v>13</v>
      </c>
      <c r="B23" s="31" t="s">
        <v>38</v>
      </c>
      <c r="C23" s="32"/>
      <c r="D23" s="33"/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1</v>
      </c>
      <c r="L23" s="30">
        <v>0</v>
      </c>
      <c r="M23" s="30">
        <v>2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f t="shared" si="0"/>
        <v>2</v>
      </c>
      <c r="Z23" s="30">
        <f t="shared" si="0"/>
        <v>0</v>
      </c>
      <c r="AA23" s="30">
        <f t="shared" si="0"/>
        <v>1</v>
      </c>
      <c r="AB23" s="30">
        <f t="shared" si="0"/>
        <v>0</v>
      </c>
      <c r="AC23" s="30">
        <f t="shared" si="1"/>
        <v>3</v>
      </c>
      <c r="AD23" s="30">
        <f t="shared" si="1"/>
        <v>0</v>
      </c>
      <c r="AE23" s="30"/>
      <c r="AF23" s="41"/>
      <c r="AG23" s="41"/>
      <c r="AH23" s="30"/>
    </row>
    <row r="24" spans="1:34" ht="15.5" x14ac:dyDescent="0.35">
      <c r="A24" s="30">
        <v>14</v>
      </c>
      <c r="B24" s="31" t="s">
        <v>39</v>
      </c>
      <c r="C24" s="32"/>
      <c r="D24" s="33"/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1</v>
      </c>
      <c r="R24" s="30">
        <v>0</v>
      </c>
      <c r="S24" s="30">
        <v>1</v>
      </c>
      <c r="T24" s="30">
        <v>0</v>
      </c>
      <c r="U24" s="30">
        <v>1</v>
      </c>
      <c r="V24" s="30">
        <v>0</v>
      </c>
      <c r="W24" s="30">
        <v>0</v>
      </c>
      <c r="X24" s="30">
        <v>0</v>
      </c>
      <c r="Y24" s="30">
        <f t="shared" si="0"/>
        <v>2</v>
      </c>
      <c r="Z24" s="30">
        <f t="shared" si="0"/>
        <v>0</v>
      </c>
      <c r="AA24" s="30">
        <f t="shared" si="0"/>
        <v>1</v>
      </c>
      <c r="AB24" s="30">
        <f t="shared" si="0"/>
        <v>0</v>
      </c>
      <c r="AC24" s="30">
        <f t="shared" si="1"/>
        <v>3</v>
      </c>
      <c r="AD24" s="30">
        <f t="shared" si="1"/>
        <v>0</v>
      </c>
      <c r="AE24" s="30"/>
      <c r="AF24" s="41"/>
      <c r="AG24" s="41"/>
      <c r="AH24" s="30"/>
    </row>
    <row r="25" spans="1:34" ht="15.5" x14ac:dyDescent="0.35">
      <c r="A25" s="30">
        <v>15</v>
      </c>
      <c r="B25" s="31" t="s">
        <v>40</v>
      </c>
      <c r="C25" s="32"/>
      <c r="D25" s="33"/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f t="shared" si="0"/>
        <v>0</v>
      </c>
      <c r="Z25" s="30">
        <f t="shared" si="0"/>
        <v>0</v>
      </c>
      <c r="AA25" s="30">
        <f t="shared" si="0"/>
        <v>0</v>
      </c>
      <c r="AB25" s="30">
        <f t="shared" si="0"/>
        <v>0</v>
      </c>
      <c r="AC25" s="30">
        <f t="shared" si="1"/>
        <v>0</v>
      </c>
      <c r="AD25" s="30">
        <f t="shared" si="1"/>
        <v>0</v>
      </c>
      <c r="AE25" s="30"/>
      <c r="AF25" s="41"/>
      <c r="AG25" s="41"/>
      <c r="AH25" s="30"/>
    </row>
    <row r="26" spans="1:34" ht="15.5" x14ac:dyDescent="0.35">
      <c r="A26" s="30">
        <v>16</v>
      </c>
      <c r="B26" s="31" t="s">
        <v>41</v>
      </c>
      <c r="C26" s="32"/>
      <c r="D26" s="33"/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1</v>
      </c>
      <c r="V26" s="30">
        <v>0</v>
      </c>
      <c r="W26" s="30">
        <v>0</v>
      </c>
      <c r="X26" s="30">
        <v>0</v>
      </c>
      <c r="Y26" s="30">
        <f t="shared" si="0"/>
        <v>1</v>
      </c>
      <c r="Z26" s="30">
        <f t="shared" si="0"/>
        <v>0</v>
      </c>
      <c r="AA26" s="30">
        <f t="shared" si="0"/>
        <v>0</v>
      </c>
      <c r="AB26" s="30">
        <f t="shared" si="0"/>
        <v>0</v>
      </c>
      <c r="AC26" s="30">
        <f t="shared" si="1"/>
        <v>1</v>
      </c>
      <c r="AD26" s="30">
        <f t="shared" si="1"/>
        <v>0</v>
      </c>
      <c r="AE26" s="30"/>
      <c r="AF26" s="41"/>
      <c r="AG26" s="41"/>
      <c r="AH26" s="30"/>
    </row>
    <row r="27" spans="1:34" ht="15.5" x14ac:dyDescent="0.35">
      <c r="A27" s="30">
        <v>17</v>
      </c>
      <c r="B27" s="31" t="s">
        <v>42</v>
      </c>
      <c r="C27" s="32"/>
      <c r="D27" s="33"/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f t="shared" si="0"/>
        <v>0</v>
      </c>
      <c r="Z27" s="30">
        <f t="shared" si="0"/>
        <v>0</v>
      </c>
      <c r="AA27" s="30">
        <f t="shared" si="0"/>
        <v>0</v>
      </c>
      <c r="AB27" s="30">
        <f t="shared" si="0"/>
        <v>0</v>
      </c>
      <c r="AC27" s="30">
        <f t="shared" si="1"/>
        <v>0</v>
      </c>
      <c r="AD27" s="30">
        <f t="shared" si="1"/>
        <v>0</v>
      </c>
      <c r="AE27" s="30"/>
      <c r="AF27" s="41"/>
      <c r="AG27" s="41"/>
      <c r="AH27" s="30"/>
    </row>
    <row r="28" spans="1:34" ht="15.5" x14ac:dyDescent="0.35">
      <c r="A28" s="30">
        <v>18</v>
      </c>
      <c r="B28" s="31" t="s">
        <v>43</v>
      </c>
      <c r="C28" s="32"/>
      <c r="D28" s="33"/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f t="shared" si="0"/>
        <v>0</v>
      </c>
      <c r="Z28" s="30">
        <f t="shared" si="0"/>
        <v>0</v>
      </c>
      <c r="AA28" s="30">
        <f t="shared" si="0"/>
        <v>0</v>
      </c>
      <c r="AB28" s="30">
        <f t="shared" si="0"/>
        <v>0</v>
      </c>
      <c r="AC28" s="30">
        <f t="shared" si="1"/>
        <v>0</v>
      </c>
      <c r="AD28" s="30">
        <f t="shared" si="1"/>
        <v>0</v>
      </c>
      <c r="AE28" s="30"/>
      <c r="AF28" s="41"/>
      <c r="AG28" s="41"/>
      <c r="AH28" s="30"/>
    </row>
    <row r="29" spans="1:34" ht="15.5" x14ac:dyDescent="0.35">
      <c r="A29" s="30">
        <v>19</v>
      </c>
      <c r="B29" s="33" t="s">
        <v>77</v>
      </c>
      <c r="C29" s="32"/>
      <c r="D29" s="33"/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1</v>
      </c>
      <c r="P29" s="30">
        <v>0</v>
      </c>
      <c r="Q29" s="30">
        <v>2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f t="shared" si="0"/>
        <v>2</v>
      </c>
      <c r="Z29" s="30">
        <f t="shared" si="0"/>
        <v>0</v>
      </c>
      <c r="AA29" s="30">
        <f t="shared" si="0"/>
        <v>1</v>
      </c>
      <c r="AB29" s="30">
        <f t="shared" si="0"/>
        <v>0</v>
      </c>
      <c r="AC29" s="30">
        <f t="shared" si="1"/>
        <v>3</v>
      </c>
      <c r="AD29" s="30">
        <f t="shared" si="1"/>
        <v>0</v>
      </c>
      <c r="AE29" s="30"/>
      <c r="AF29" s="41"/>
      <c r="AG29" s="41"/>
      <c r="AH29" s="30"/>
    </row>
    <row r="30" spans="1:34" ht="15.5" x14ac:dyDescent="0.35">
      <c r="A30" s="30">
        <v>20</v>
      </c>
      <c r="B30" s="33" t="s">
        <v>44</v>
      </c>
      <c r="C30" s="32"/>
      <c r="D30" s="33"/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f t="shared" si="0"/>
        <v>0</v>
      </c>
      <c r="Z30" s="30">
        <f t="shared" si="0"/>
        <v>0</v>
      </c>
      <c r="AA30" s="30">
        <f t="shared" si="0"/>
        <v>0</v>
      </c>
      <c r="AB30" s="30">
        <f t="shared" si="0"/>
        <v>0</v>
      </c>
      <c r="AC30" s="30">
        <f t="shared" si="1"/>
        <v>0</v>
      </c>
      <c r="AD30" s="30">
        <f t="shared" si="1"/>
        <v>0</v>
      </c>
      <c r="AE30" s="30"/>
      <c r="AF30" s="41"/>
      <c r="AG30" s="41"/>
      <c r="AH30" s="30"/>
    </row>
    <row r="31" spans="1:34" ht="15.5" x14ac:dyDescent="0.35">
      <c r="A31" s="30">
        <v>21</v>
      </c>
      <c r="B31" s="33" t="s">
        <v>45</v>
      </c>
      <c r="C31" s="32"/>
      <c r="D31" s="33"/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f t="shared" si="0"/>
        <v>0</v>
      </c>
      <c r="Z31" s="30">
        <f t="shared" si="0"/>
        <v>0</v>
      </c>
      <c r="AA31" s="30">
        <f t="shared" si="0"/>
        <v>0</v>
      </c>
      <c r="AB31" s="30">
        <f t="shared" si="0"/>
        <v>0</v>
      </c>
      <c r="AC31" s="30">
        <f t="shared" si="1"/>
        <v>0</v>
      </c>
      <c r="AD31" s="30">
        <f t="shared" si="1"/>
        <v>0</v>
      </c>
      <c r="AE31" s="30"/>
      <c r="AF31" s="41"/>
      <c r="AG31" s="41"/>
      <c r="AH31" s="30"/>
    </row>
    <row r="32" spans="1:34" ht="15.5" x14ac:dyDescent="0.35">
      <c r="A32" s="30">
        <v>22</v>
      </c>
      <c r="B32" s="33" t="s">
        <v>46</v>
      </c>
      <c r="C32" s="32"/>
      <c r="D32" s="33"/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f t="shared" si="0"/>
        <v>0</v>
      </c>
      <c r="Z32" s="30">
        <f t="shared" si="0"/>
        <v>0</v>
      </c>
      <c r="AA32" s="30">
        <f t="shared" si="0"/>
        <v>0</v>
      </c>
      <c r="AB32" s="30">
        <f t="shared" si="0"/>
        <v>0</v>
      </c>
      <c r="AC32" s="30">
        <f t="shared" si="1"/>
        <v>0</v>
      </c>
      <c r="AD32" s="30">
        <f t="shared" si="1"/>
        <v>0</v>
      </c>
      <c r="AE32" s="30"/>
      <c r="AF32" s="41"/>
      <c r="AG32" s="41"/>
      <c r="AH32" s="30"/>
    </row>
    <row r="33" spans="1:34" ht="15.5" x14ac:dyDescent="0.35">
      <c r="A33" s="30">
        <v>23</v>
      </c>
      <c r="B33" s="33" t="s">
        <v>47</v>
      </c>
      <c r="C33" s="32"/>
      <c r="D33" s="33"/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f t="shared" si="0"/>
        <v>0</v>
      </c>
      <c r="Z33" s="30">
        <f t="shared" si="0"/>
        <v>0</v>
      </c>
      <c r="AA33" s="30">
        <f t="shared" si="0"/>
        <v>0</v>
      </c>
      <c r="AB33" s="30">
        <f t="shared" si="0"/>
        <v>0</v>
      </c>
      <c r="AC33" s="30">
        <f t="shared" si="1"/>
        <v>0</v>
      </c>
      <c r="AD33" s="30">
        <f t="shared" si="1"/>
        <v>0</v>
      </c>
      <c r="AE33" s="30"/>
      <c r="AF33" s="41"/>
      <c r="AG33" s="41"/>
      <c r="AH33" s="30"/>
    </row>
    <row r="34" spans="1:34" ht="15.5" x14ac:dyDescent="0.35">
      <c r="A34" s="30">
        <v>24</v>
      </c>
      <c r="B34" s="33" t="s">
        <v>48</v>
      </c>
      <c r="C34" s="32"/>
      <c r="D34" s="33"/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f t="shared" si="0"/>
        <v>0</v>
      </c>
      <c r="Z34" s="30">
        <f t="shared" si="0"/>
        <v>0</v>
      </c>
      <c r="AA34" s="30">
        <f t="shared" si="0"/>
        <v>0</v>
      </c>
      <c r="AB34" s="30">
        <f t="shared" si="0"/>
        <v>0</v>
      </c>
      <c r="AC34" s="30">
        <f t="shared" si="1"/>
        <v>0</v>
      </c>
      <c r="AD34" s="30">
        <f t="shared" si="1"/>
        <v>0</v>
      </c>
      <c r="AE34" s="30"/>
      <c r="AF34" s="41"/>
      <c r="AG34" s="41"/>
      <c r="AH34" s="30"/>
    </row>
    <row r="35" spans="1:34" ht="15.5" x14ac:dyDescent="0.35">
      <c r="A35" s="30">
        <v>25</v>
      </c>
      <c r="B35" s="33" t="s">
        <v>49</v>
      </c>
      <c r="C35" s="32"/>
      <c r="D35" s="33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>
        <f t="shared" si="0"/>
        <v>0</v>
      </c>
      <c r="Z35" s="30">
        <f t="shared" si="0"/>
        <v>0</v>
      </c>
      <c r="AA35" s="30">
        <f t="shared" si="0"/>
        <v>0</v>
      </c>
      <c r="AB35" s="30">
        <f t="shared" si="0"/>
        <v>0</v>
      </c>
      <c r="AC35" s="30">
        <f t="shared" si="1"/>
        <v>0</v>
      </c>
      <c r="AD35" s="30">
        <f t="shared" si="1"/>
        <v>0</v>
      </c>
      <c r="AE35" s="30"/>
      <c r="AF35" s="41"/>
      <c r="AG35" s="41"/>
      <c r="AH35" s="35"/>
    </row>
    <row r="36" spans="1:34" ht="15.5" x14ac:dyDescent="0.35">
      <c r="A36" s="30">
        <v>26</v>
      </c>
      <c r="B36" s="33" t="s">
        <v>50</v>
      </c>
      <c r="C36" s="32"/>
      <c r="D36" s="33"/>
      <c r="E36" s="30">
        <v>0</v>
      </c>
      <c r="F36" s="30">
        <v>0</v>
      </c>
      <c r="G36" s="30">
        <v>0</v>
      </c>
      <c r="H36" s="30">
        <v>0</v>
      </c>
      <c r="I36" s="30">
        <v>1</v>
      </c>
      <c r="J36" s="30">
        <v>0</v>
      </c>
      <c r="K36" s="30">
        <v>0</v>
      </c>
      <c r="L36" s="30">
        <v>0</v>
      </c>
      <c r="M36" s="30">
        <v>1</v>
      </c>
      <c r="N36" s="30">
        <v>0</v>
      </c>
      <c r="O36" s="30">
        <v>0</v>
      </c>
      <c r="P36" s="30">
        <v>0</v>
      </c>
      <c r="Q36" s="30">
        <v>1</v>
      </c>
      <c r="R36" s="30">
        <v>0</v>
      </c>
      <c r="S36" s="30">
        <v>1</v>
      </c>
      <c r="T36" s="30">
        <v>0</v>
      </c>
      <c r="U36" s="30">
        <v>1</v>
      </c>
      <c r="V36" s="30">
        <v>0</v>
      </c>
      <c r="W36" s="30">
        <v>1</v>
      </c>
      <c r="X36" s="30">
        <v>0</v>
      </c>
      <c r="Y36" s="30">
        <f t="shared" si="0"/>
        <v>4</v>
      </c>
      <c r="Z36" s="30">
        <f t="shared" si="0"/>
        <v>0</v>
      </c>
      <c r="AA36" s="30">
        <f t="shared" si="0"/>
        <v>2</v>
      </c>
      <c r="AB36" s="30">
        <f t="shared" si="0"/>
        <v>0</v>
      </c>
      <c r="AC36" s="30">
        <f t="shared" si="1"/>
        <v>6</v>
      </c>
      <c r="AD36" s="30">
        <f t="shared" si="1"/>
        <v>0</v>
      </c>
      <c r="AE36" s="30"/>
      <c r="AF36" s="41"/>
      <c r="AG36" s="41"/>
      <c r="AH36" s="30"/>
    </row>
    <row r="37" spans="1:34" ht="15.5" x14ac:dyDescent="0.35">
      <c r="A37" s="30">
        <v>27</v>
      </c>
      <c r="B37" s="33" t="s">
        <v>51</v>
      </c>
      <c r="C37" s="32"/>
      <c r="D37" s="33"/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1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f t="shared" si="0"/>
        <v>1</v>
      </c>
      <c r="Z37" s="30">
        <f t="shared" si="0"/>
        <v>0</v>
      </c>
      <c r="AA37" s="30">
        <f t="shared" si="0"/>
        <v>0</v>
      </c>
      <c r="AB37" s="30">
        <f t="shared" si="0"/>
        <v>0</v>
      </c>
      <c r="AC37" s="30">
        <f t="shared" si="1"/>
        <v>1</v>
      </c>
      <c r="AD37" s="30">
        <f t="shared" si="1"/>
        <v>0</v>
      </c>
      <c r="AE37" s="30"/>
      <c r="AF37" s="41"/>
      <c r="AG37" s="41"/>
      <c r="AH37" s="30"/>
    </row>
    <row r="38" spans="1:34" ht="15.5" x14ac:dyDescent="0.35">
      <c r="A38" s="30">
        <v>28</v>
      </c>
      <c r="B38" s="33" t="s">
        <v>52</v>
      </c>
      <c r="C38" s="32"/>
      <c r="D38" s="33"/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1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f t="shared" si="0"/>
        <v>0</v>
      </c>
      <c r="Z38" s="30">
        <f t="shared" si="0"/>
        <v>0</v>
      </c>
      <c r="AA38" s="30">
        <f t="shared" si="0"/>
        <v>1</v>
      </c>
      <c r="AB38" s="30">
        <f t="shared" si="0"/>
        <v>0</v>
      </c>
      <c r="AC38" s="30">
        <f t="shared" si="1"/>
        <v>1</v>
      </c>
      <c r="AD38" s="30">
        <f t="shared" si="1"/>
        <v>0</v>
      </c>
      <c r="AE38" s="30"/>
      <c r="AF38" s="41"/>
      <c r="AG38" s="41"/>
      <c r="AH38" s="30"/>
    </row>
    <row r="39" spans="1:34" ht="15.5" x14ac:dyDescent="0.35">
      <c r="A39" s="30">
        <v>29</v>
      </c>
      <c r="B39" s="33" t="s">
        <v>53</v>
      </c>
      <c r="C39" s="32"/>
      <c r="D39" s="33"/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f t="shared" si="0"/>
        <v>0</v>
      </c>
      <c r="Z39" s="30">
        <f t="shared" si="0"/>
        <v>0</v>
      </c>
      <c r="AA39" s="30">
        <f t="shared" si="0"/>
        <v>0</v>
      </c>
      <c r="AB39" s="30">
        <f t="shared" si="0"/>
        <v>0</v>
      </c>
      <c r="AC39" s="30">
        <f t="shared" si="1"/>
        <v>0</v>
      </c>
      <c r="AD39" s="30">
        <f t="shared" si="1"/>
        <v>0</v>
      </c>
      <c r="AE39" s="30"/>
      <c r="AF39" s="41"/>
      <c r="AG39" s="41"/>
      <c r="AH39" s="30"/>
    </row>
    <row r="40" spans="1:34" ht="15.5" x14ac:dyDescent="0.35">
      <c r="A40" s="30">
        <v>30</v>
      </c>
      <c r="B40" s="33" t="s">
        <v>54</v>
      </c>
      <c r="C40" s="32"/>
      <c r="D40" s="33"/>
      <c r="E40" s="30">
        <v>0</v>
      </c>
      <c r="F40" s="30">
        <v>0</v>
      </c>
      <c r="G40" s="30">
        <v>0</v>
      </c>
      <c r="H40" s="30">
        <v>0</v>
      </c>
      <c r="I40" s="30">
        <v>1</v>
      </c>
      <c r="J40" s="30">
        <v>0</v>
      </c>
      <c r="K40" s="30">
        <v>0</v>
      </c>
      <c r="L40" s="30">
        <v>0</v>
      </c>
      <c r="M40" s="30">
        <v>1</v>
      </c>
      <c r="N40" s="30">
        <v>0</v>
      </c>
      <c r="O40" s="30">
        <v>1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f t="shared" si="0"/>
        <v>2</v>
      </c>
      <c r="Z40" s="30">
        <f t="shared" si="0"/>
        <v>0</v>
      </c>
      <c r="AA40" s="30">
        <f t="shared" si="0"/>
        <v>1</v>
      </c>
      <c r="AB40" s="30">
        <f t="shared" si="0"/>
        <v>0</v>
      </c>
      <c r="AC40" s="30">
        <f t="shared" si="1"/>
        <v>3</v>
      </c>
      <c r="AD40" s="30">
        <f t="shared" si="1"/>
        <v>0</v>
      </c>
      <c r="AE40" s="30"/>
      <c r="AF40" s="41"/>
      <c r="AG40" s="41"/>
      <c r="AH40" s="30"/>
    </row>
    <row r="41" spans="1:34" ht="15.5" x14ac:dyDescent="0.35">
      <c r="A41" s="30">
        <v>31</v>
      </c>
      <c r="B41" s="33" t="s">
        <v>55</v>
      </c>
      <c r="C41" s="32"/>
      <c r="D41" s="33"/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f t="shared" si="0"/>
        <v>0</v>
      </c>
      <c r="Z41" s="30">
        <f t="shared" si="0"/>
        <v>0</v>
      </c>
      <c r="AA41" s="30">
        <f t="shared" si="0"/>
        <v>0</v>
      </c>
      <c r="AB41" s="30">
        <f t="shared" si="0"/>
        <v>0</v>
      </c>
      <c r="AC41" s="30">
        <f t="shared" si="1"/>
        <v>0</v>
      </c>
      <c r="AD41" s="30">
        <f t="shared" si="1"/>
        <v>0</v>
      </c>
      <c r="AE41" s="30"/>
      <c r="AF41" s="41"/>
      <c r="AG41" s="41"/>
      <c r="AH41" s="30"/>
    </row>
    <row r="42" spans="1:34" ht="15.5" x14ac:dyDescent="0.35">
      <c r="A42" s="30">
        <v>32</v>
      </c>
      <c r="B42" s="33" t="s">
        <v>56</v>
      </c>
      <c r="C42" s="32"/>
      <c r="D42" s="33"/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f t="shared" si="0"/>
        <v>0</v>
      </c>
      <c r="Z42" s="30">
        <f t="shared" si="0"/>
        <v>0</v>
      </c>
      <c r="AA42" s="30">
        <f t="shared" si="0"/>
        <v>0</v>
      </c>
      <c r="AB42" s="30">
        <f t="shared" si="0"/>
        <v>0</v>
      </c>
      <c r="AC42" s="30">
        <f t="shared" si="1"/>
        <v>0</v>
      </c>
      <c r="AD42" s="30">
        <f t="shared" si="1"/>
        <v>0</v>
      </c>
      <c r="AE42" s="30"/>
      <c r="AF42" s="41"/>
      <c r="AG42" s="41"/>
      <c r="AH42" s="30"/>
    </row>
    <row r="43" spans="1:34" ht="15.5" x14ac:dyDescent="0.35">
      <c r="A43" s="30">
        <v>33</v>
      </c>
      <c r="B43" s="33" t="s">
        <v>57</v>
      </c>
      <c r="C43" s="32"/>
      <c r="D43" s="33"/>
      <c r="E43" s="30">
        <v>1</v>
      </c>
      <c r="F43" s="30">
        <v>0</v>
      </c>
      <c r="G43" s="30">
        <v>0</v>
      </c>
      <c r="H43" s="30">
        <v>0</v>
      </c>
      <c r="I43" s="30">
        <v>1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1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f t="shared" si="0"/>
        <v>2</v>
      </c>
      <c r="Z43" s="30">
        <f t="shared" si="0"/>
        <v>0</v>
      </c>
      <c r="AA43" s="30">
        <f t="shared" si="0"/>
        <v>1</v>
      </c>
      <c r="AB43" s="30">
        <f t="shared" si="0"/>
        <v>0</v>
      </c>
      <c r="AC43" s="30">
        <f t="shared" si="1"/>
        <v>3</v>
      </c>
      <c r="AD43" s="30">
        <f t="shared" si="1"/>
        <v>0</v>
      </c>
      <c r="AE43" s="30"/>
      <c r="AF43" s="41"/>
      <c r="AG43" s="41"/>
      <c r="AH43" s="30"/>
    </row>
    <row r="44" spans="1:34" ht="15.5" x14ac:dyDescent="0.35">
      <c r="A44" s="126" t="s">
        <v>58</v>
      </c>
      <c r="B44" s="127"/>
      <c r="C44" s="127"/>
      <c r="D44" s="128"/>
      <c r="E44" s="30">
        <f>SUM(E11:E43)</f>
        <v>1</v>
      </c>
      <c r="F44" s="30">
        <f t="shared" ref="F44:AD44" si="2">SUM(F11:F43)</f>
        <v>0</v>
      </c>
      <c r="G44" s="30">
        <f t="shared" si="2"/>
        <v>1</v>
      </c>
      <c r="H44" s="30">
        <f t="shared" si="2"/>
        <v>0</v>
      </c>
      <c r="I44" s="30">
        <f t="shared" si="2"/>
        <v>4</v>
      </c>
      <c r="J44" s="30">
        <f t="shared" si="2"/>
        <v>0</v>
      </c>
      <c r="K44" s="30">
        <f t="shared" si="2"/>
        <v>4</v>
      </c>
      <c r="L44" s="30">
        <f t="shared" si="2"/>
        <v>0</v>
      </c>
      <c r="M44" s="30">
        <f t="shared" si="2"/>
        <v>30</v>
      </c>
      <c r="N44" s="30">
        <f t="shared" si="2"/>
        <v>1</v>
      </c>
      <c r="O44" s="30">
        <f t="shared" si="2"/>
        <v>23</v>
      </c>
      <c r="P44" s="30">
        <f t="shared" si="2"/>
        <v>0</v>
      </c>
      <c r="Q44" s="30">
        <f t="shared" si="2"/>
        <v>34</v>
      </c>
      <c r="R44" s="30">
        <f t="shared" si="2"/>
        <v>0</v>
      </c>
      <c r="S44" s="30">
        <f t="shared" si="2"/>
        <v>43</v>
      </c>
      <c r="T44" s="30">
        <f t="shared" si="2"/>
        <v>0</v>
      </c>
      <c r="U44" s="30">
        <f t="shared" si="2"/>
        <v>19</v>
      </c>
      <c r="V44" s="30">
        <f t="shared" si="2"/>
        <v>0</v>
      </c>
      <c r="W44" s="30">
        <f t="shared" si="2"/>
        <v>12</v>
      </c>
      <c r="X44" s="30">
        <f t="shared" si="2"/>
        <v>1</v>
      </c>
      <c r="Y44" s="30">
        <f t="shared" si="2"/>
        <v>88</v>
      </c>
      <c r="Z44" s="30">
        <f t="shared" si="2"/>
        <v>1</v>
      </c>
      <c r="AA44" s="30">
        <f t="shared" si="2"/>
        <v>83</v>
      </c>
      <c r="AB44" s="30">
        <f t="shared" si="2"/>
        <v>1</v>
      </c>
      <c r="AC44" s="30">
        <f t="shared" si="2"/>
        <v>171</v>
      </c>
      <c r="AD44" s="30">
        <f t="shared" si="2"/>
        <v>2</v>
      </c>
      <c r="AE44" s="36">
        <f>SUM(AE11:AE43)</f>
        <v>0</v>
      </c>
      <c r="AF44" s="36">
        <f>SUM(AF11:AF43)</f>
        <v>0</v>
      </c>
      <c r="AG44" s="36">
        <f>SUM(AG11:AG43)</f>
        <v>0</v>
      </c>
      <c r="AH44" s="35" t="e">
        <f>AVERAGE(AH11:AH43)</f>
        <v>#DIV/0!</v>
      </c>
    </row>
    <row r="45" spans="1:34" ht="22.5" customHeight="1" x14ac:dyDescent="0.3">
      <c r="A45" s="6"/>
      <c r="B45" s="6"/>
      <c r="C45" s="6"/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AE45" s="8"/>
      <c r="AF45" s="8"/>
      <c r="AG45" s="7"/>
      <c r="AH45" s="7"/>
    </row>
    <row r="46" spans="1:34" ht="13" x14ac:dyDescent="0.3">
      <c r="A46" t="s">
        <v>59</v>
      </c>
      <c r="AD46" s="96" t="s">
        <v>82</v>
      </c>
      <c r="AE46" s="96"/>
    </row>
    <row r="47" spans="1:34" ht="18" customHeight="1" x14ac:dyDescent="0.3">
      <c r="R47" s="9" t="s">
        <v>60</v>
      </c>
      <c r="AD47" s="96" t="s">
        <v>174</v>
      </c>
      <c r="AE47" s="96"/>
    </row>
    <row r="48" spans="1:34" ht="13" x14ac:dyDescent="0.3">
      <c r="A48" s="10" t="s">
        <v>61</v>
      </c>
      <c r="B48" s="3" t="s">
        <v>62</v>
      </c>
      <c r="C48" s="3" t="s">
        <v>3</v>
      </c>
      <c r="D48" t="s">
        <v>63</v>
      </c>
      <c r="R48" s="9" t="s">
        <v>64</v>
      </c>
      <c r="AD48" s="96"/>
      <c r="AE48" s="96"/>
    </row>
    <row r="49" spans="1:31" ht="13" x14ac:dyDescent="0.3">
      <c r="A49" s="10" t="s">
        <v>65</v>
      </c>
      <c r="B49" s="3" t="s">
        <v>15</v>
      </c>
      <c r="C49" s="3" t="s">
        <v>3</v>
      </c>
      <c r="D49" t="s">
        <v>66</v>
      </c>
      <c r="R49" s="9"/>
      <c r="AD49" s="96"/>
      <c r="AE49" s="96"/>
    </row>
    <row r="50" spans="1:31" ht="13" x14ac:dyDescent="0.3">
      <c r="A50" s="10" t="s">
        <v>67</v>
      </c>
      <c r="B50" s="3" t="s">
        <v>16</v>
      </c>
      <c r="C50" s="3" t="s">
        <v>3</v>
      </c>
      <c r="D50" t="s">
        <v>68</v>
      </c>
      <c r="R50" s="9"/>
      <c r="AD50" s="96"/>
      <c r="AE50" s="96"/>
    </row>
    <row r="51" spans="1:31" ht="13" x14ac:dyDescent="0.3">
      <c r="A51" s="10" t="s">
        <v>69</v>
      </c>
      <c r="B51" s="3" t="s">
        <v>17</v>
      </c>
      <c r="C51" s="3" t="s">
        <v>3</v>
      </c>
      <c r="D51" t="s">
        <v>70</v>
      </c>
      <c r="R51" s="9"/>
      <c r="S51" s="11"/>
      <c r="T51" s="11"/>
      <c r="U51" s="11"/>
      <c r="V51" s="11"/>
      <c r="W51" s="11"/>
      <c r="X51" s="11"/>
      <c r="Y51" s="11"/>
      <c r="AD51" s="98" t="s">
        <v>175</v>
      </c>
      <c r="AE51" s="96"/>
    </row>
    <row r="52" spans="1:31" ht="13" x14ac:dyDescent="0.3">
      <c r="A52" s="10" t="s">
        <v>71</v>
      </c>
      <c r="B52" s="3" t="s">
        <v>18</v>
      </c>
      <c r="C52" s="3" t="s">
        <v>3</v>
      </c>
      <c r="D52" t="s">
        <v>72</v>
      </c>
      <c r="R52" s="12" t="s">
        <v>73</v>
      </c>
      <c r="AD52" s="96" t="s">
        <v>176</v>
      </c>
      <c r="AE52" s="96"/>
    </row>
    <row r="53" spans="1:31" ht="13" x14ac:dyDescent="0.3">
      <c r="A53" s="13"/>
      <c r="C53" s="3" t="s">
        <v>3</v>
      </c>
      <c r="D53" t="s">
        <v>74</v>
      </c>
      <c r="R53" s="9" t="s">
        <v>75</v>
      </c>
    </row>
  </sheetData>
  <mergeCells count="30"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  <mergeCell ref="I8:L8"/>
    <mergeCell ref="M8:P8"/>
    <mergeCell ref="Q8:T8"/>
    <mergeCell ref="U8:X8"/>
    <mergeCell ref="E9:F9"/>
    <mergeCell ref="G9:H9"/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9:J9"/>
    <mergeCell ref="K9:L9"/>
    <mergeCell ref="M9:N9"/>
    <mergeCell ref="O9:P9"/>
    <mergeCell ref="AC9:AC10"/>
  </mergeCells>
  <pageMargins left="1.4960629921259843" right="0" top="0.23622047244094491" bottom="0.11811023622047245" header="7.874015748031496E-2" footer="0.51181102362204722"/>
  <pageSetup paperSize="5" scale="70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53"/>
  <sheetViews>
    <sheetView showGridLines="0" zoomScaleNormal="100" workbookViewId="0">
      <pane ySplit="10" topLeftCell="A46" activePane="bottomLeft" state="frozen"/>
      <selection activeCell="L35" sqref="L35"/>
      <selection pane="bottomLeft" activeCell="AE46" sqref="AE46"/>
    </sheetView>
  </sheetViews>
  <sheetFormatPr defaultRowHeight="12.5" x14ac:dyDescent="0.25"/>
  <cols>
    <col min="1" max="1" width="4" customWidth="1"/>
    <col min="2" max="2" width="3.1796875" customWidth="1"/>
    <col min="3" max="3" width="1.26953125" customWidth="1"/>
    <col min="4" max="4" width="19.453125" customWidth="1"/>
    <col min="5" max="5" width="4.7265625" customWidth="1"/>
    <col min="6" max="6" width="4" customWidth="1"/>
    <col min="7" max="7" width="3.81640625" customWidth="1"/>
    <col min="8" max="8" width="4" customWidth="1"/>
    <col min="9" max="10" width="4.453125" customWidth="1"/>
    <col min="11" max="11" width="5.453125" customWidth="1"/>
    <col min="12" max="12" width="4.453125" customWidth="1"/>
    <col min="13" max="13" width="4.7265625" customWidth="1"/>
    <col min="14" max="14" width="4.54296875" customWidth="1"/>
    <col min="15" max="16" width="4.81640625" customWidth="1"/>
    <col min="17" max="17" width="4.54296875" customWidth="1"/>
    <col min="18" max="18" width="4.453125" customWidth="1"/>
    <col min="19" max="19" width="4.7265625" customWidth="1"/>
    <col min="20" max="20" width="4.54296875" customWidth="1"/>
    <col min="21" max="21" width="3.81640625" customWidth="1"/>
    <col min="22" max="22" width="3.7265625" customWidth="1"/>
    <col min="23" max="23" width="3.81640625" customWidth="1"/>
    <col min="24" max="24" width="4.7265625" customWidth="1"/>
    <col min="25" max="25" width="5.1796875" customWidth="1"/>
    <col min="26" max="26" width="5" customWidth="1"/>
    <col min="27" max="27" width="5.1796875" customWidth="1"/>
    <col min="28" max="28" width="5.81640625" customWidth="1"/>
    <col min="29" max="29" width="5" customWidth="1"/>
    <col min="30" max="30" width="5.453125" customWidth="1"/>
    <col min="31" max="32" width="7.453125" customWidth="1"/>
    <col min="33" max="33" width="8.7265625" customWidth="1"/>
    <col min="34" max="34" width="10.26953125" customWidth="1"/>
  </cols>
  <sheetData>
    <row r="1" spans="1:35" ht="15.75" customHeight="1" x14ac:dyDescent="0.4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</row>
    <row r="2" spans="1:35" ht="18" x14ac:dyDescent="0.4">
      <c r="A2" s="108" t="s">
        <v>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</row>
    <row r="3" spans="1:35" ht="18" x14ac:dyDescent="0.4">
      <c r="A3" s="108" t="s">
        <v>79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</row>
    <row r="4" spans="1:35" x14ac:dyDescent="0.25">
      <c r="E4" s="1"/>
      <c r="J4" s="109"/>
      <c r="K4" s="109"/>
    </row>
    <row r="5" spans="1:35" x14ac:dyDescent="0.25">
      <c r="B5" t="s">
        <v>2</v>
      </c>
      <c r="E5" s="1" t="s">
        <v>3</v>
      </c>
      <c r="F5" s="1" t="s">
        <v>78</v>
      </c>
      <c r="I5" s="1"/>
      <c r="J5" s="2"/>
      <c r="K5" s="3"/>
    </row>
    <row r="7" spans="1:35" ht="15.5" x14ac:dyDescent="0.35">
      <c r="A7" s="110" t="s">
        <v>5</v>
      </c>
      <c r="B7" s="112" t="s">
        <v>6</v>
      </c>
      <c r="C7" s="113"/>
      <c r="D7" s="114"/>
      <c r="E7" s="118" t="s">
        <v>7</v>
      </c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2" t="s">
        <v>8</v>
      </c>
      <c r="Z7" s="113"/>
      <c r="AA7" s="113"/>
      <c r="AB7" s="114"/>
      <c r="AC7" s="123" t="s">
        <v>9</v>
      </c>
      <c r="AD7" s="123"/>
      <c r="AE7" s="123"/>
      <c r="AF7" s="123"/>
      <c r="AG7" s="123"/>
      <c r="AH7" s="123"/>
    </row>
    <row r="8" spans="1:35" ht="15.5" x14ac:dyDescent="0.35">
      <c r="A8" s="111"/>
      <c r="B8" s="115"/>
      <c r="C8" s="116"/>
      <c r="D8" s="117"/>
      <c r="E8" s="118" t="s">
        <v>10</v>
      </c>
      <c r="F8" s="119"/>
      <c r="G8" s="119"/>
      <c r="H8" s="119"/>
      <c r="I8" s="119" t="s">
        <v>11</v>
      </c>
      <c r="J8" s="119"/>
      <c r="K8" s="119"/>
      <c r="L8" s="119"/>
      <c r="M8" s="124" t="s">
        <v>12</v>
      </c>
      <c r="N8" s="125"/>
      <c r="O8" s="125"/>
      <c r="P8" s="118"/>
      <c r="Q8" s="119" t="s">
        <v>13</v>
      </c>
      <c r="R8" s="119"/>
      <c r="S8" s="119"/>
      <c r="T8" s="119"/>
      <c r="U8" s="119" t="s">
        <v>14</v>
      </c>
      <c r="V8" s="119"/>
      <c r="W8" s="119"/>
      <c r="X8" s="119"/>
      <c r="Y8" s="120"/>
      <c r="Z8" s="121"/>
      <c r="AA8" s="121"/>
      <c r="AB8" s="122"/>
      <c r="AC8" s="123"/>
      <c r="AD8" s="123"/>
      <c r="AE8" s="123"/>
      <c r="AF8" s="123"/>
      <c r="AG8" s="123"/>
      <c r="AH8" s="123"/>
    </row>
    <row r="9" spans="1:35" ht="15.5" x14ac:dyDescent="0.35">
      <c r="A9" s="111"/>
      <c r="B9" s="115"/>
      <c r="C9" s="116"/>
      <c r="D9" s="117"/>
      <c r="E9" s="118" t="s">
        <v>15</v>
      </c>
      <c r="F9" s="119"/>
      <c r="G9" s="119" t="s">
        <v>16</v>
      </c>
      <c r="H9" s="119"/>
      <c r="I9" s="119" t="s">
        <v>15</v>
      </c>
      <c r="J9" s="119"/>
      <c r="K9" s="119" t="s">
        <v>16</v>
      </c>
      <c r="L9" s="119"/>
      <c r="M9" s="124" t="s">
        <v>15</v>
      </c>
      <c r="N9" s="118"/>
      <c r="O9" s="124" t="s">
        <v>16</v>
      </c>
      <c r="P9" s="118"/>
      <c r="Q9" s="119" t="s">
        <v>15</v>
      </c>
      <c r="R9" s="119"/>
      <c r="S9" s="119" t="s">
        <v>16</v>
      </c>
      <c r="T9" s="119"/>
      <c r="U9" s="119" t="s">
        <v>15</v>
      </c>
      <c r="V9" s="119"/>
      <c r="W9" s="119" t="s">
        <v>16</v>
      </c>
      <c r="X9" s="119"/>
      <c r="Y9" s="119" t="s">
        <v>15</v>
      </c>
      <c r="Z9" s="119"/>
      <c r="AA9" s="119" t="s">
        <v>16</v>
      </c>
      <c r="AB9" s="124"/>
      <c r="AC9" s="123" t="s">
        <v>17</v>
      </c>
      <c r="AD9" s="123" t="s">
        <v>18</v>
      </c>
      <c r="AE9" s="123" t="s">
        <v>19</v>
      </c>
      <c r="AF9" s="22" t="s">
        <v>20</v>
      </c>
      <c r="AG9" s="23" t="s">
        <v>21</v>
      </c>
      <c r="AH9" s="24" t="s">
        <v>22</v>
      </c>
    </row>
    <row r="10" spans="1:35" ht="15.5" x14ac:dyDescent="0.35">
      <c r="A10" s="111"/>
      <c r="B10" s="115"/>
      <c r="C10" s="116"/>
      <c r="D10" s="117"/>
      <c r="E10" s="25" t="s">
        <v>17</v>
      </c>
      <c r="F10" s="26" t="s">
        <v>18</v>
      </c>
      <c r="G10" s="26" t="s">
        <v>17</v>
      </c>
      <c r="H10" s="26" t="s">
        <v>18</v>
      </c>
      <c r="I10" s="26" t="s">
        <v>17</v>
      </c>
      <c r="J10" s="26" t="s">
        <v>18</v>
      </c>
      <c r="K10" s="26" t="s">
        <v>17</v>
      </c>
      <c r="L10" s="26" t="s">
        <v>18</v>
      </c>
      <c r="M10" s="26" t="s">
        <v>17</v>
      </c>
      <c r="N10" s="26" t="s">
        <v>18</v>
      </c>
      <c r="O10" s="26" t="s">
        <v>17</v>
      </c>
      <c r="P10" s="26" t="s">
        <v>18</v>
      </c>
      <c r="Q10" s="26" t="s">
        <v>17</v>
      </c>
      <c r="R10" s="26" t="s">
        <v>18</v>
      </c>
      <c r="S10" s="26" t="s">
        <v>17</v>
      </c>
      <c r="T10" s="26" t="s">
        <v>18</v>
      </c>
      <c r="U10" s="26" t="s">
        <v>17</v>
      </c>
      <c r="V10" s="26" t="s">
        <v>18</v>
      </c>
      <c r="W10" s="26" t="s">
        <v>17</v>
      </c>
      <c r="X10" s="26" t="s">
        <v>18</v>
      </c>
      <c r="Y10" s="26" t="s">
        <v>17</v>
      </c>
      <c r="Z10" s="26" t="s">
        <v>18</v>
      </c>
      <c r="AA10" s="26" t="s">
        <v>17</v>
      </c>
      <c r="AB10" s="27" t="s">
        <v>18</v>
      </c>
      <c r="AC10" s="123"/>
      <c r="AD10" s="123"/>
      <c r="AE10" s="123"/>
      <c r="AF10" s="28" t="s">
        <v>23</v>
      </c>
      <c r="AG10" s="29" t="s">
        <v>24</v>
      </c>
      <c r="AH10" s="29" t="s">
        <v>25</v>
      </c>
    </row>
    <row r="11" spans="1:35" ht="15.5" x14ac:dyDescent="0.35">
      <c r="A11" s="30">
        <v>1</v>
      </c>
      <c r="B11" s="31" t="s">
        <v>26</v>
      </c>
      <c r="C11" s="32"/>
      <c r="D11" s="33"/>
      <c r="E11" s="30">
        <v>0</v>
      </c>
      <c r="F11" s="30">
        <v>0</v>
      </c>
      <c r="G11" s="30">
        <v>0</v>
      </c>
      <c r="H11" s="30">
        <v>0</v>
      </c>
      <c r="I11" s="30">
        <v>3</v>
      </c>
      <c r="J11" s="30">
        <v>0</v>
      </c>
      <c r="K11" s="30">
        <v>2</v>
      </c>
      <c r="L11" s="30">
        <v>0</v>
      </c>
      <c r="M11" s="30">
        <v>5</v>
      </c>
      <c r="N11" s="30">
        <v>0</v>
      </c>
      <c r="O11" s="30">
        <v>13</v>
      </c>
      <c r="P11" s="30">
        <v>0</v>
      </c>
      <c r="Q11" s="30">
        <v>8</v>
      </c>
      <c r="R11" s="30">
        <v>0</v>
      </c>
      <c r="S11" s="30">
        <v>7</v>
      </c>
      <c r="T11" s="30">
        <v>0</v>
      </c>
      <c r="U11" s="30">
        <v>2</v>
      </c>
      <c r="V11" s="30">
        <v>0</v>
      </c>
      <c r="W11" s="30">
        <v>3</v>
      </c>
      <c r="X11" s="30">
        <v>0</v>
      </c>
      <c r="Y11" s="30">
        <f>E11+I11+M11+Q11+U11</f>
        <v>18</v>
      </c>
      <c r="Z11" s="30">
        <f>F11+J11+N11+R11+V11</f>
        <v>0</v>
      </c>
      <c r="AA11" s="30">
        <f>G11+K11+O11+S11+W11</f>
        <v>25</v>
      </c>
      <c r="AB11" s="30">
        <f>H11+L11+P11+T11+X11</f>
        <v>0</v>
      </c>
      <c r="AC11" s="30">
        <f>Y11+AA11</f>
        <v>43</v>
      </c>
      <c r="AD11" s="30">
        <f>Z11+AB11</f>
        <v>0</v>
      </c>
      <c r="AE11" s="30"/>
      <c r="AF11" s="41"/>
      <c r="AG11" s="41"/>
      <c r="AH11" s="30"/>
      <c r="AI11" s="1"/>
    </row>
    <row r="12" spans="1:35" ht="15.5" x14ac:dyDescent="0.35">
      <c r="A12" s="30">
        <v>2</v>
      </c>
      <c r="B12" s="31" t="s">
        <v>27</v>
      </c>
      <c r="C12" s="32"/>
      <c r="D12" s="33"/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2</v>
      </c>
      <c r="N12" s="30">
        <v>0</v>
      </c>
      <c r="O12" s="30">
        <v>1</v>
      </c>
      <c r="P12" s="30">
        <v>0</v>
      </c>
      <c r="Q12" s="30">
        <v>3</v>
      </c>
      <c r="R12" s="30">
        <v>1</v>
      </c>
      <c r="S12" s="30">
        <v>0</v>
      </c>
      <c r="T12" s="30">
        <v>0</v>
      </c>
      <c r="U12" s="30">
        <v>0</v>
      </c>
      <c r="V12" s="30">
        <v>0</v>
      </c>
      <c r="W12" s="30">
        <v>1</v>
      </c>
      <c r="X12" s="30">
        <v>1</v>
      </c>
      <c r="Y12" s="30">
        <f t="shared" ref="Y12:AB43" si="0">E12+I12+M12+Q12+U12</f>
        <v>5</v>
      </c>
      <c r="Z12" s="30">
        <f t="shared" si="0"/>
        <v>1</v>
      </c>
      <c r="AA12" s="30">
        <f t="shared" si="0"/>
        <v>2</v>
      </c>
      <c r="AB12" s="30">
        <f t="shared" si="0"/>
        <v>1</v>
      </c>
      <c r="AC12" s="30">
        <f t="shared" ref="AC12:AD43" si="1">Y12+AA12</f>
        <v>7</v>
      </c>
      <c r="AD12" s="30">
        <f t="shared" si="1"/>
        <v>2</v>
      </c>
      <c r="AE12" s="30"/>
      <c r="AF12" s="41"/>
      <c r="AG12" s="41"/>
      <c r="AH12" s="30"/>
    </row>
    <row r="13" spans="1:35" ht="15.5" x14ac:dyDescent="0.35">
      <c r="A13" s="30">
        <v>3</v>
      </c>
      <c r="B13" s="31" t="s">
        <v>28</v>
      </c>
      <c r="C13" s="32"/>
      <c r="D13" s="33"/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4</v>
      </c>
      <c r="R13" s="30">
        <v>0</v>
      </c>
      <c r="S13" s="30">
        <v>6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f t="shared" si="0"/>
        <v>4</v>
      </c>
      <c r="Z13" s="30">
        <f t="shared" si="0"/>
        <v>0</v>
      </c>
      <c r="AA13" s="30">
        <f t="shared" si="0"/>
        <v>6</v>
      </c>
      <c r="AB13" s="30">
        <f t="shared" si="0"/>
        <v>0</v>
      </c>
      <c r="AC13" s="30">
        <f t="shared" si="1"/>
        <v>10</v>
      </c>
      <c r="AD13" s="30">
        <f t="shared" si="1"/>
        <v>0</v>
      </c>
      <c r="AE13" s="30"/>
      <c r="AF13" s="41"/>
      <c r="AG13" s="41"/>
      <c r="AH13" s="30"/>
    </row>
    <row r="14" spans="1:35" ht="15.5" x14ac:dyDescent="0.35">
      <c r="A14" s="30">
        <v>4</v>
      </c>
      <c r="B14" s="31" t="s">
        <v>29</v>
      </c>
      <c r="C14" s="32"/>
      <c r="D14" s="33"/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2</v>
      </c>
      <c r="N14" s="30">
        <v>0</v>
      </c>
      <c r="O14" s="30">
        <v>0</v>
      </c>
      <c r="P14" s="30">
        <v>0</v>
      </c>
      <c r="Q14" s="30">
        <v>1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f t="shared" si="0"/>
        <v>3</v>
      </c>
      <c r="Z14" s="30">
        <f t="shared" si="0"/>
        <v>0</v>
      </c>
      <c r="AA14" s="30">
        <f t="shared" si="0"/>
        <v>0</v>
      </c>
      <c r="AB14" s="30">
        <f t="shared" si="0"/>
        <v>0</v>
      </c>
      <c r="AC14" s="30">
        <f t="shared" si="1"/>
        <v>3</v>
      </c>
      <c r="AD14" s="30">
        <f t="shared" si="1"/>
        <v>0</v>
      </c>
      <c r="AE14" s="30"/>
      <c r="AF14" s="41"/>
      <c r="AG14" s="41"/>
      <c r="AH14" s="35"/>
    </row>
    <row r="15" spans="1:35" ht="15.5" x14ac:dyDescent="0.35">
      <c r="A15" s="30">
        <v>5</v>
      </c>
      <c r="B15" s="31" t="s">
        <v>30</v>
      </c>
      <c r="C15" s="32"/>
      <c r="D15" s="33"/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1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f t="shared" si="0"/>
        <v>0</v>
      </c>
      <c r="Z15" s="30">
        <f t="shared" si="0"/>
        <v>0</v>
      </c>
      <c r="AA15" s="30">
        <f t="shared" si="0"/>
        <v>1</v>
      </c>
      <c r="AB15" s="30">
        <f t="shared" si="0"/>
        <v>0</v>
      </c>
      <c r="AC15" s="30">
        <f t="shared" si="1"/>
        <v>1</v>
      </c>
      <c r="AD15" s="30">
        <f t="shared" si="1"/>
        <v>0</v>
      </c>
      <c r="AE15" s="30"/>
      <c r="AF15" s="41"/>
      <c r="AG15" s="41"/>
      <c r="AH15" s="30"/>
    </row>
    <row r="16" spans="1:35" ht="15.5" x14ac:dyDescent="0.35">
      <c r="A16" s="30">
        <v>6</v>
      </c>
      <c r="B16" s="31" t="s">
        <v>31</v>
      </c>
      <c r="C16" s="32"/>
      <c r="D16" s="33"/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1"/>
        <v>0</v>
      </c>
      <c r="AD16" s="30">
        <f t="shared" si="1"/>
        <v>0</v>
      </c>
      <c r="AE16" s="30"/>
      <c r="AF16" s="41"/>
      <c r="AG16" s="41"/>
      <c r="AH16" s="30"/>
      <c r="AI16" s="1"/>
    </row>
    <row r="17" spans="1:34" ht="15.5" x14ac:dyDescent="0.35">
      <c r="A17" s="30">
        <v>7</v>
      </c>
      <c r="B17" s="31" t="s">
        <v>32</v>
      </c>
      <c r="C17" s="32"/>
      <c r="D17" s="33"/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f t="shared" si="0"/>
        <v>0</v>
      </c>
      <c r="Z17" s="30">
        <f t="shared" si="0"/>
        <v>0</v>
      </c>
      <c r="AA17" s="30">
        <f t="shared" si="0"/>
        <v>0</v>
      </c>
      <c r="AB17" s="30">
        <f t="shared" si="0"/>
        <v>0</v>
      </c>
      <c r="AC17" s="30">
        <f t="shared" si="1"/>
        <v>0</v>
      </c>
      <c r="AD17" s="30">
        <f t="shared" si="1"/>
        <v>0</v>
      </c>
      <c r="AE17" s="30"/>
      <c r="AF17" s="41"/>
      <c r="AG17" s="41"/>
      <c r="AH17" s="30"/>
    </row>
    <row r="18" spans="1:34" ht="15.5" x14ac:dyDescent="0.35">
      <c r="A18" s="30">
        <v>8</v>
      </c>
      <c r="B18" s="31" t="s">
        <v>33</v>
      </c>
      <c r="C18" s="32"/>
      <c r="D18" s="33"/>
      <c r="E18" s="30">
        <v>0</v>
      </c>
      <c r="F18" s="30">
        <v>0</v>
      </c>
      <c r="G18" s="30">
        <v>1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5</v>
      </c>
      <c r="N18" s="30">
        <v>0</v>
      </c>
      <c r="O18" s="30">
        <v>7</v>
      </c>
      <c r="P18" s="30">
        <v>1</v>
      </c>
      <c r="Q18" s="30">
        <v>18</v>
      </c>
      <c r="R18" s="30">
        <v>0</v>
      </c>
      <c r="S18" s="30">
        <v>19</v>
      </c>
      <c r="T18" s="30">
        <v>0</v>
      </c>
      <c r="U18" s="30">
        <v>4</v>
      </c>
      <c r="V18" s="30">
        <v>0</v>
      </c>
      <c r="W18" s="30">
        <v>2</v>
      </c>
      <c r="X18" s="30">
        <v>0</v>
      </c>
      <c r="Y18" s="30">
        <f t="shared" si="0"/>
        <v>27</v>
      </c>
      <c r="Z18" s="30">
        <f t="shared" si="0"/>
        <v>0</v>
      </c>
      <c r="AA18" s="30">
        <f t="shared" si="0"/>
        <v>29</v>
      </c>
      <c r="AB18" s="30">
        <f t="shared" si="0"/>
        <v>1</v>
      </c>
      <c r="AC18" s="30">
        <f t="shared" si="1"/>
        <v>56</v>
      </c>
      <c r="AD18" s="30">
        <f t="shared" si="1"/>
        <v>1</v>
      </c>
      <c r="AE18" s="30"/>
      <c r="AF18" s="41"/>
      <c r="AG18" s="41"/>
      <c r="AH18" s="30"/>
    </row>
    <row r="19" spans="1:34" ht="15.5" x14ac:dyDescent="0.35">
      <c r="A19" s="30">
        <v>9</v>
      </c>
      <c r="B19" s="31" t="s">
        <v>34</v>
      </c>
      <c r="C19" s="32"/>
      <c r="D19" s="33"/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1</v>
      </c>
      <c r="R19" s="30">
        <v>0</v>
      </c>
      <c r="S19" s="30">
        <v>6</v>
      </c>
      <c r="T19" s="30">
        <v>0</v>
      </c>
      <c r="U19" s="30">
        <v>1</v>
      </c>
      <c r="V19" s="30">
        <v>0</v>
      </c>
      <c r="W19" s="30">
        <v>0</v>
      </c>
      <c r="X19" s="30">
        <v>0</v>
      </c>
      <c r="Y19" s="30">
        <f t="shared" si="0"/>
        <v>2</v>
      </c>
      <c r="Z19" s="30">
        <f t="shared" si="0"/>
        <v>0</v>
      </c>
      <c r="AA19" s="30">
        <f t="shared" si="0"/>
        <v>6</v>
      </c>
      <c r="AB19" s="30">
        <f t="shared" si="0"/>
        <v>0</v>
      </c>
      <c r="AC19" s="30">
        <f t="shared" si="1"/>
        <v>8</v>
      </c>
      <c r="AD19" s="30">
        <f t="shared" si="1"/>
        <v>0</v>
      </c>
      <c r="AE19" s="30"/>
      <c r="AF19" s="41"/>
      <c r="AG19" s="41"/>
      <c r="AH19" s="30"/>
    </row>
    <row r="20" spans="1:34" ht="15.5" x14ac:dyDescent="0.35">
      <c r="A20" s="30">
        <v>10</v>
      </c>
      <c r="B20" s="31" t="s">
        <v>35</v>
      </c>
      <c r="C20" s="32"/>
      <c r="D20" s="33"/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f t="shared" si="0"/>
        <v>0</v>
      </c>
      <c r="Z20" s="30">
        <f t="shared" si="0"/>
        <v>0</v>
      </c>
      <c r="AA20" s="30">
        <f t="shared" si="0"/>
        <v>0</v>
      </c>
      <c r="AB20" s="30">
        <f t="shared" si="0"/>
        <v>0</v>
      </c>
      <c r="AC20" s="30">
        <f t="shared" si="1"/>
        <v>0</v>
      </c>
      <c r="AD20" s="30">
        <f t="shared" si="1"/>
        <v>0</v>
      </c>
      <c r="AE20" s="30"/>
      <c r="AF20" s="41"/>
      <c r="AG20" s="41"/>
      <c r="AH20" s="30"/>
    </row>
    <row r="21" spans="1:34" ht="15.5" x14ac:dyDescent="0.35">
      <c r="A21" s="30">
        <v>11</v>
      </c>
      <c r="B21" s="31" t="s">
        <v>36</v>
      </c>
      <c r="C21" s="32"/>
      <c r="D21" s="33"/>
      <c r="E21" s="30">
        <v>3</v>
      </c>
      <c r="F21" s="30">
        <v>0</v>
      </c>
      <c r="G21" s="30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4</v>
      </c>
      <c r="N21" s="30">
        <v>0</v>
      </c>
      <c r="O21" s="30">
        <v>3</v>
      </c>
      <c r="P21" s="30">
        <v>0</v>
      </c>
      <c r="Q21" s="30">
        <v>3</v>
      </c>
      <c r="R21" s="30">
        <v>0</v>
      </c>
      <c r="S21" s="30">
        <v>2</v>
      </c>
      <c r="T21" s="30">
        <v>0</v>
      </c>
      <c r="U21" s="30">
        <v>1</v>
      </c>
      <c r="V21" s="30">
        <v>0</v>
      </c>
      <c r="W21" s="30">
        <v>2</v>
      </c>
      <c r="X21" s="30">
        <v>0</v>
      </c>
      <c r="Y21" s="30">
        <f t="shared" si="0"/>
        <v>11</v>
      </c>
      <c r="Z21" s="30">
        <f t="shared" si="0"/>
        <v>0</v>
      </c>
      <c r="AA21" s="30">
        <f t="shared" si="0"/>
        <v>8</v>
      </c>
      <c r="AB21" s="30">
        <f t="shared" si="0"/>
        <v>0</v>
      </c>
      <c r="AC21" s="30">
        <f t="shared" si="1"/>
        <v>19</v>
      </c>
      <c r="AD21" s="30">
        <f t="shared" si="1"/>
        <v>0</v>
      </c>
      <c r="AE21" s="30"/>
      <c r="AF21" s="41"/>
      <c r="AG21" s="41"/>
      <c r="AH21" s="30"/>
    </row>
    <row r="22" spans="1:34" ht="15.5" x14ac:dyDescent="0.35">
      <c r="A22" s="30">
        <v>12</v>
      </c>
      <c r="B22" s="31" t="s">
        <v>37</v>
      </c>
      <c r="C22" s="32"/>
      <c r="D22" s="33"/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1</v>
      </c>
      <c r="N22" s="30">
        <v>0</v>
      </c>
      <c r="O22" s="30">
        <v>0</v>
      </c>
      <c r="P22" s="30">
        <v>0</v>
      </c>
      <c r="Q22" s="30">
        <v>1</v>
      </c>
      <c r="R22" s="30">
        <v>0</v>
      </c>
      <c r="S22" s="30">
        <v>1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f t="shared" si="0"/>
        <v>2</v>
      </c>
      <c r="Z22" s="30">
        <f t="shared" si="0"/>
        <v>0</v>
      </c>
      <c r="AA22" s="30">
        <f t="shared" si="0"/>
        <v>1</v>
      </c>
      <c r="AB22" s="30">
        <f t="shared" si="0"/>
        <v>0</v>
      </c>
      <c r="AC22" s="30">
        <f t="shared" si="1"/>
        <v>3</v>
      </c>
      <c r="AD22" s="30">
        <f t="shared" si="1"/>
        <v>0</v>
      </c>
      <c r="AE22" s="30"/>
      <c r="AF22" s="41"/>
      <c r="AG22" s="41"/>
      <c r="AH22" s="30"/>
    </row>
    <row r="23" spans="1:34" ht="15.5" x14ac:dyDescent="0.35">
      <c r="A23" s="30">
        <v>13</v>
      </c>
      <c r="B23" s="31" t="s">
        <v>38</v>
      </c>
      <c r="C23" s="32"/>
      <c r="D23" s="33"/>
      <c r="E23" s="30">
        <v>0</v>
      </c>
      <c r="F23" s="30">
        <v>0</v>
      </c>
      <c r="G23" s="30">
        <v>0</v>
      </c>
      <c r="H23" s="30">
        <v>0</v>
      </c>
      <c r="I23" s="30">
        <v>1</v>
      </c>
      <c r="J23" s="30">
        <v>0</v>
      </c>
      <c r="K23" s="30">
        <v>0</v>
      </c>
      <c r="L23" s="30">
        <v>0</v>
      </c>
      <c r="M23" s="30">
        <v>2</v>
      </c>
      <c r="N23" s="30">
        <v>0</v>
      </c>
      <c r="O23" s="30">
        <v>1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f t="shared" si="0"/>
        <v>3</v>
      </c>
      <c r="Z23" s="30">
        <f t="shared" si="0"/>
        <v>0</v>
      </c>
      <c r="AA23" s="30">
        <f t="shared" si="0"/>
        <v>1</v>
      </c>
      <c r="AB23" s="30">
        <f t="shared" si="0"/>
        <v>0</v>
      </c>
      <c r="AC23" s="30">
        <f t="shared" si="1"/>
        <v>4</v>
      </c>
      <c r="AD23" s="30">
        <f t="shared" si="1"/>
        <v>0</v>
      </c>
      <c r="AE23" s="30"/>
      <c r="AF23" s="41"/>
      <c r="AG23" s="41"/>
      <c r="AH23" s="30"/>
    </row>
    <row r="24" spans="1:34" ht="15.5" x14ac:dyDescent="0.35">
      <c r="A24" s="30">
        <v>14</v>
      </c>
      <c r="B24" s="31" t="s">
        <v>39</v>
      </c>
      <c r="C24" s="32"/>
      <c r="D24" s="33"/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f t="shared" si="0"/>
        <v>0</v>
      </c>
      <c r="Z24" s="30">
        <f t="shared" si="0"/>
        <v>0</v>
      </c>
      <c r="AA24" s="30">
        <f t="shared" si="0"/>
        <v>0</v>
      </c>
      <c r="AB24" s="30">
        <f t="shared" si="0"/>
        <v>0</v>
      </c>
      <c r="AC24" s="30">
        <f t="shared" si="1"/>
        <v>0</v>
      </c>
      <c r="AD24" s="30">
        <f t="shared" si="1"/>
        <v>0</v>
      </c>
      <c r="AE24" s="30"/>
      <c r="AF24" s="41"/>
      <c r="AG24" s="41"/>
      <c r="AH24" s="30"/>
    </row>
    <row r="25" spans="1:34" ht="15.5" x14ac:dyDescent="0.35">
      <c r="A25" s="30">
        <v>15</v>
      </c>
      <c r="B25" s="31" t="s">
        <v>40</v>
      </c>
      <c r="C25" s="32"/>
      <c r="D25" s="33"/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2</v>
      </c>
      <c r="N25" s="30">
        <v>0</v>
      </c>
      <c r="O25" s="30">
        <v>0</v>
      </c>
      <c r="P25" s="30">
        <v>0</v>
      </c>
      <c r="Q25" s="30">
        <v>1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f t="shared" si="0"/>
        <v>3</v>
      </c>
      <c r="Z25" s="30">
        <f t="shared" si="0"/>
        <v>0</v>
      </c>
      <c r="AA25" s="30">
        <f t="shared" si="0"/>
        <v>0</v>
      </c>
      <c r="AB25" s="30">
        <f t="shared" si="0"/>
        <v>0</v>
      </c>
      <c r="AC25" s="30">
        <f t="shared" si="1"/>
        <v>3</v>
      </c>
      <c r="AD25" s="30">
        <f t="shared" si="1"/>
        <v>0</v>
      </c>
      <c r="AE25" s="30"/>
      <c r="AF25" s="41"/>
      <c r="AG25" s="41"/>
      <c r="AH25" s="30"/>
    </row>
    <row r="26" spans="1:34" ht="15.5" x14ac:dyDescent="0.35">
      <c r="A26" s="30">
        <v>16</v>
      </c>
      <c r="B26" s="31" t="s">
        <v>41</v>
      </c>
      <c r="C26" s="32"/>
      <c r="D26" s="33"/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f t="shared" si="0"/>
        <v>0</v>
      </c>
      <c r="Z26" s="30">
        <f t="shared" si="0"/>
        <v>0</v>
      </c>
      <c r="AA26" s="30">
        <f t="shared" si="0"/>
        <v>0</v>
      </c>
      <c r="AB26" s="30">
        <f t="shared" si="0"/>
        <v>0</v>
      </c>
      <c r="AC26" s="30">
        <f t="shared" si="1"/>
        <v>0</v>
      </c>
      <c r="AD26" s="30">
        <f t="shared" si="1"/>
        <v>0</v>
      </c>
      <c r="AE26" s="30"/>
      <c r="AF26" s="41"/>
      <c r="AG26" s="41"/>
      <c r="AH26" s="30"/>
    </row>
    <row r="27" spans="1:34" ht="15.5" x14ac:dyDescent="0.35">
      <c r="A27" s="30">
        <v>17</v>
      </c>
      <c r="B27" s="31" t="s">
        <v>42</v>
      </c>
      <c r="C27" s="32"/>
      <c r="D27" s="33"/>
      <c r="E27" s="30">
        <v>0</v>
      </c>
      <c r="F27" s="30">
        <v>0</v>
      </c>
      <c r="G27" s="30">
        <v>1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f t="shared" si="0"/>
        <v>0</v>
      </c>
      <c r="Z27" s="30">
        <f t="shared" si="0"/>
        <v>0</v>
      </c>
      <c r="AA27" s="30">
        <f t="shared" si="0"/>
        <v>1</v>
      </c>
      <c r="AB27" s="30">
        <f t="shared" si="0"/>
        <v>0</v>
      </c>
      <c r="AC27" s="30">
        <f t="shared" si="1"/>
        <v>1</v>
      </c>
      <c r="AD27" s="30">
        <f t="shared" si="1"/>
        <v>0</v>
      </c>
      <c r="AE27" s="30"/>
      <c r="AF27" s="41"/>
      <c r="AG27" s="41"/>
      <c r="AH27" s="30"/>
    </row>
    <row r="28" spans="1:34" ht="15.5" x14ac:dyDescent="0.35">
      <c r="A28" s="30">
        <v>18</v>
      </c>
      <c r="B28" s="31" t="s">
        <v>43</v>
      </c>
      <c r="C28" s="32"/>
      <c r="D28" s="33"/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1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f t="shared" si="0"/>
        <v>1</v>
      </c>
      <c r="Z28" s="30">
        <f t="shared" si="0"/>
        <v>0</v>
      </c>
      <c r="AA28" s="30">
        <f t="shared" si="0"/>
        <v>0</v>
      </c>
      <c r="AB28" s="30">
        <f t="shared" si="0"/>
        <v>0</v>
      </c>
      <c r="AC28" s="30">
        <f t="shared" si="1"/>
        <v>1</v>
      </c>
      <c r="AD28" s="30">
        <f t="shared" si="1"/>
        <v>0</v>
      </c>
      <c r="AE28" s="30"/>
      <c r="AF28" s="41"/>
      <c r="AG28" s="41"/>
      <c r="AH28" s="30"/>
    </row>
    <row r="29" spans="1:34" ht="15.5" x14ac:dyDescent="0.35">
      <c r="A29" s="30">
        <v>19</v>
      </c>
      <c r="B29" s="33" t="s">
        <v>77</v>
      </c>
      <c r="C29" s="32"/>
      <c r="D29" s="33"/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1</v>
      </c>
      <c r="N29" s="30">
        <v>0</v>
      </c>
      <c r="O29" s="30">
        <v>2</v>
      </c>
      <c r="P29" s="30">
        <v>0</v>
      </c>
      <c r="Q29" s="30">
        <v>2</v>
      </c>
      <c r="R29" s="30">
        <v>0</v>
      </c>
      <c r="S29" s="30">
        <v>1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f t="shared" si="0"/>
        <v>3</v>
      </c>
      <c r="Z29" s="30">
        <f t="shared" si="0"/>
        <v>0</v>
      </c>
      <c r="AA29" s="30">
        <f t="shared" si="0"/>
        <v>3</v>
      </c>
      <c r="AB29" s="30">
        <f t="shared" si="0"/>
        <v>0</v>
      </c>
      <c r="AC29" s="30">
        <f t="shared" si="1"/>
        <v>6</v>
      </c>
      <c r="AD29" s="30">
        <f t="shared" si="1"/>
        <v>0</v>
      </c>
      <c r="AE29" s="30"/>
      <c r="AF29" s="41"/>
      <c r="AG29" s="41"/>
      <c r="AH29" s="30"/>
    </row>
    <row r="30" spans="1:34" ht="15.5" x14ac:dyDescent="0.35">
      <c r="A30" s="30">
        <v>20</v>
      </c>
      <c r="B30" s="33" t="s">
        <v>44</v>
      </c>
      <c r="C30" s="32"/>
      <c r="D30" s="33"/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f t="shared" si="0"/>
        <v>0</v>
      </c>
      <c r="Z30" s="30">
        <f t="shared" si="0"/>
        <v>0</v>
      </c>
      <c r="AA30" s="30">
        <f t="shared" si="0"/>
        <v>0</v>
      </c>
      <c r="AB30" s="30">
        <f t="shared" si="0"/>
        <v>0</v>
      </c>
      <c r="AC30" s="30">
        <f t="shared" si="1"/>
        <v>0</v>
      </c>
      <c r="AD30" s="30">
        <f t="shared" si="1"/>
        <v>0</v>
      </c>
      <c r="AE30" s="30"/>
      <c r="AF30" s="41"/>
      <c r="AG30" s="41"/>
      <c r="AH30" s="30"/>
    </row>
    <row r="31" spans="1:34" ht="15.5" x14ac:dyDescent="0.35">
      <c r="A31" s="30">
        <v>21</v>
      </c>
      <c r="B31" s="33" t="s">
        <v>45</v>
      </c>
      <c r="C31" s="32"/>
      <c r="D31" s="33"/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f t="shared" si="0"/>
        <v>0</v>
      </c>
      <c r="Z31" s="30">
        <f t="shared" si="0"/>
        <v>0</v>
      </c>
      <c r="AA31" s="30">
        <f t="shared" si="0"/>
        <v>0</v>
      </c>
      <c r="AB31" s="30">
        <f t="shared" si="0"/>
        <v>0</v>
      </c>
      <c r="AC31" s="30">
        <f t="shared" si="1"/>
        <v>0</v>
      </c>
      <c r="AD31" s="30">
        <f t="shared" si="1"/>
        <v>0</v>
      </c>
      <c r="AE31" s="30"/>
      <c r="AF31" s="41"/>
      <c r="AG31" s="41"/>
      <c r="AH31" s="30"/>
    </row>
    <row r="32" spans="1:34" ht="15.5" x14ac:dyDescent="0.35">
      <c r="A32" s="30">
        <v>22</v>
      </c>
      <c r="B32" s="33" t="s">
        <v>46</v>
      </c>
      <c r="C32" s="32"/>
      <c r="D32" s="33"/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f t="shared" si="0"/>
        <v>0</v>
      </c>
      <c r="Z32" s="30">
        <f t="shared" si="0"/>
        <v>0</v>
      </c>
      <c r="AA32" s="30">
        <f t="shared" si="0"/>
        <v>0</v>
      </c>
      <c r="AB32" s="30">
        <f t="shared" si="0"/>
        <v>0</v>
      </c>
      <c r="AC32" s="30">
        <f t="shared" si="1"/>
        <v>0</v>
      </c>
      <c r="AD32" s="30">
        <f t="shared" si="1"/>
        <v>0</v>
      </c>
      <c r="AE32" s="30"/>
      <c r="AF32" s="41"/>
      <c r="AG32" s="41"/>
      <c r="AH32" s="30"/>
    </row>
    <row r="33" spans="1:34" ht="15.5" x14ac:dyDescent="0.35">
      <c r="A33" s="30">
        <v>23</v>
      </c>
      <c r="B33" s="33" t="s">
        <v>47</v>
      </c>
      <c r="C33" s="32"/>
      <c r="D33" s="33"/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f t="shared" si="0"/>
        <v>0</v>
      </c>
      <c r="Z33" s="30">
        <f t="shared" si="0"/>
        <v>0</v>
      </c>
      <c r="AA33" s="30">
        <f t="shared" si="0"/>
        <v>0</v>
      </c>
      <c r="AB33" s="30">
        <f t="shared" si="0"/>
        <v>0</v>
      </c>
      <c r="AC33" s="30">
        <f t="shared" si="1"/>
        <v>0</v>
      </c>
      <c r="AD33" s="30">
        <f t="shared" si="1"/>
        <v>0</v>
      </c>
      <c r="AE33" s="30"/>
      <c r="AF33" s="41"/>
      <c r="AG33" s="41"/>
      <c r="AH33" s="30"/>
    </row>
    <row r="34" spans="1:34" ht="15.5" x14ac:dyDescent="0.35">
      <c r="A34" s="30">
        <v>24</v>
      </c>
      <c r="B34" s="33" t="s">
        <v>48</v>
      </c>
      <c r="C34" s="32"/>
      <c r="D34" s="33"/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f t="shared" si="0"/>
        <v>0</v>
      </c>
      <c r="Z34" s="30">
        <f t="shared" si="0"/>
        <v>0</v>
      </c>
      <c r="AA34" s="30">
        <f t="shared" si="0"/>
        <v>0</v>
      </c>
      <c r="AB34" s="30">
        <f t="shared" si="0"/>
        <v>0</v>
      </c>
      <c r="AC34" s="30">
        <f t="shared" si="1"/>
        <v>0</v>
      </c>
      <c r="AD34" s="30">
        <f t="shared" si="1"/>
        <v>0</v>
      </c>
      <c r="AE34" s="30"/>
      <c r="AF34" s="41"/>
      <c r="AG34" s="41"/>
      <c r="AH34" s="30"/>
    </row>
    <row r="35" spans="1:34" ht="15.5" x14ac:dyDescent="0.35">
      <c r="A35" s="30">
        <v>25</v>
      </c>
      <c r="B35" s="33" t="s">
        <v>49</v>
      </c>
      <c r="C35" s="32"/>
      <c r="D35" s="33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>
        <f t="shared" si="0"/>
        <v>0</v>
      </c>
      <c r="Z35" s="30">
        <f t="shared" si="0"/>
        <v>0</v>
      </c>
      <c r="AA35" s="30">
        <f t="shared" si="0"/>
        <v>0</v>
      </c>
      <c r="AB35" s="30">
        <f t="shared" si="0"/>
        <v>0</v>
      </c>
      <c r="AC35" s="30">
        <f t="shared" si="1"/>
        <v>0</v>
      </c>
      <c r="AD35" s="30">
        <f t="shared" si="1"/>
        <v>0</v>
      </c>
      <c r="AE35" s="30"/>
      <c r="AF35" s="41"/>
      <c r="AG35" s="41"/>
      <c r="AH35" s="35"/>
    </row>
    <row r="36" spans="1:34" ht="15.5" x14ac:dyDescent="0.35">
      <c r="A36" s="30">
        <v>26</v>
      </c>
      <c r="B36" s="33" t="s">
        <v>50</v>
      </c>
      <c r="C36" s="32"/>
      <c r="D36" s="33"/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f t="shared" si="0"/>
        <v>0</v>
      </c>
      <c r="Z36" s="30">
        <f t="shared" si="0"/>
        <v>0</v>
      </c>
      <c r="AA36" s="30">
        <f t="shared" si="0"/>
        <v>0</v>
      </c>
      <c r="AB36" s="30">
        <f t="shared" si="0"/>
        <v>0</v>
      </c>
      <c r="AC36" s="30">
        <f t="shared" si="1"/>
        <v>0</v>
      </c>
      <c r="AD36" s="30">
        <f t="shared" si="1"/>
        <v>0</v>
      </c>
      <c r="AE36" s="30"/>
      <c r="AF36" s="41"/>
      <c r="AG36" s="41"/>
      <c r="AH36" s="30"/>
    </row>
    <row r="37" spans="1:34" ht="15.5" x14ac:dyDescent="0.35">
      <c r="A37" s="30">
        <v>27</v>
      </c>
      <c r="B37" s="33" t="s">
        <v>51</v>
      </c>
      <c r="C37" s="32"/>
      <c r="D37" s="33"/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1</v>
      </c>
      <c r="N37" s="30">
        <v>0</v>
      </c>
      <c r="O37" s="30">
        <v>0</v>
      </c>
      <c r="P37" s="30">
        <v>0</v>
      </c>
      <c r="Q37" s="30">
        <v>2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1</v>
      </c>
      <c r="X37" s="30">
        <v>0</v>
      </c>
      <c r="Y37" s="30">
        <f t="shared" si="0"/>
        <v>3</v>
      </c>
      <c r="Z37" s="30">
        <f t="shared" si="0"/>
        <v>0</v>
      </c>
      <c r="AA37" s="30">
        <f t="shared" si="0"/>
        <v>1</v>
      </c>
      <c r="AB37" s="30">
        <f t="shared" si="0"/>
        <v>0</v>
      </c>
      <c r="AC37" s="30">
        <f t="shared" si="1"/>
        <v>4</v>
      </c>
      <c r="AD37" s="30">
        <f t="shared" si="1"/>
        <v>0</v>
      </c>
      <c r="AE37" s="30"/>
      <c r="AF37" s="41"/>
      <c r="AG37" s="41"/>
      <c r="AH37" s="30"/>
    </row>
    <row r="38" spans="1:34" ht="15.5" x14ac:dyDescent="0.35">
      <c r="A38" s="30">
        <v>28</v>
      </c>
      <c r="B38" s="33" t="s">
        <v>52</v>
      </c>
      <c r="C38" s="32"/>
      <c r="D38" s="33"/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1</v>
      </c>
      <c r="N38" s="30">
        <v>0</v>
      </c>
      <c r="O38" s="30">
        <v>1</v>
      </c>
      <c r="P38" s="30">
        <v>0</v>
      </c>
      <c r="Q38" s="30">
        <v>2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f t="shared" si="0"/>
        <v>3</v>
      </c>
      <c r="Z38" s="30">
        <f t="shared" si="0"/>
        <v>0</v>
      </c>
      <c r="AA38" s="30">
        <f t="shared" si="0"/>
        <v>1</v>
      </c>
      <c r="AB38" s="30">
        <f t="shared" si="0"/>
        <v>0</v>
      </c>
      <c r="AC38" s="30">
        <f t="shared" si="1"/>
        <v>4</v>
      </c>
      <c r="AD38" s="30">
        <f t="shared" si="1"/>
        <v>0</v>
      </c>
      <c r="AE38" s="30"/>
      <c r="AF38" s="41"/>
      <c r="AG38" s="41"/>
      <c r="AH38" s="30"/>
    </row>
    <row r="39" spans="1:34" ht="15.5" x14ac:dyDescent="0.35">
      <c r="A39" s="30">
        <v>29</v>
      </c>
      <c r="B39" s="33" t="s">
        <v>53</v>
      </c>
      <c r="C39" s="32"/>
      <c r="D39" s="33"/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f t="shared" si="0"/>
        <v>0</v>
      </c>
      <c r="Z39" s="30">
        <f t="shared" si="0"/>
        <v>0</v>
      </c>
      <c r="AA39" s="30">
        <f t="shared" si="0"/>
        <v>0</v>
      </c>
      <c r="AB39" s="30">
        <f t="shared" si="0"/>
        <v>0</v>
      </c>
      <c r="AC39" s="30">
        <f t="shared" si="1"/>
        <v>0</v>
      </c>
      <c r="AD39" s="30">
        <f t="shared" si="1"/>
        <v>0</v>
      </c>
      <c r="AE39" s="30"/>
      <c r="AF39" s="41"/>
      <c r="AG39" s="41"/>
      <c r="AH39" s="30"/>
    </row>
    <row r="40" spans="1:34" ht="15.5" x14ac:dyDescent="0.35">
      <c r="A40" s="30">
        <v>30</v>
      </c>
      <c r="B40" s="33" t="s">
        <v>54</v>
      </c>
      <c r="C40" s="32"/>
      <c r="D40" s="33"/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f t="shared" si="0"/>
        <v>0</v>
      </c>
      <c r="Z40" s="30">
        <f t="shared" si="0"/>
        <v>0</v>
      </c>
      <c r="AA40" s="30">
        <f t="shared" si="0"/>
        <v>0</v>
      </c>
      <c r="AB40" s="30">
        <f t="shared" si="0"/>
        <v>0</v>
      </c>
      <c r="AC40" s="30">
        <f t="shared" si="1"/>
        <v>0</v>
      </c>
      <c r="AD40" s="30">
        <f t="shared" si="1"/>
        <v>0</v>
      </c>
      <c r="AE40" s="30"/>
      <c r="AF40" s="41"/>
      <c r="AG40" s="41"/>
      <c r="AH40" s="30"/>
    </row>
    <row r="41" spans="1:34" ht="15.5" x14ac:dyDescent="0.35">
      <c r="A41" s="30">
        <v>31</v>
      </c>
      <c r="B41" s="33" t="s">
        <v>55</v>
      </c>
      <c r="C41" s="32"/>
      <c r="D41" s="33"/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1</v>
      </c>
      <c r="N41" s="30">
        <v>0</v>
      </c>
      <c r="O41" s="30">
        <v>1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f t="shared" si="0"/>
        <v>1</v>
      </c>
      <c r="Z41" s="30">
        <f t="shared" si="0"/>
        <v>0</v>
      </c>
      <c r="AA41" s="30">
        <f t="shared" si="0"/>
        <v>1</v>
      </c>
      <c r="AB41" s="30">
        <f t="shared" si="0"/>
        <v>0</v>
      </c>
      <c r="AC41" s="30">
        <f t="shared" si="1"/>
        <v>2</v>
      </c>
      <c r="AD41" s="30">
        <f t="shared" si="1"/>
        <v>0</v>
      </c>
      <c r="AE41" s="30"/>
      <c r="AF41" s="41"/>
      <c r="AG41" s="41"/>
      <c r="AH41" s="30"/>
    </row>
    <row r="42" spans="1:34" ht="15.5" x14ac:dyDescent="0.35">
      <c r="A42" s="30">
        <v>32</v>
      </c>
      <c r="B42" s="33" t="s">
        <v>56</v>
      </c>
      <c r="C42" s="32"/>
      <c r="D42" s="33"/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f t="shared" si="0"/>
        <v>0</v>
      </c>
      <c r="Z42" s="30">
        <f t="shared" si="0"/>
        <v>0</v>
      </c>
      <c r="AA42" s="30">
        <f t="shared" si="0"/>
        <v>0</v>
      </c>
      <c r="AB42" s="30">
        <f t="shared" si="0"/>
        <v>0</v>
      </c>
      <c r="AC42" s="30">
        <f t="shared" si="1"/>
        <v>0</v>
      </c>
      <c r="AD42" s="30">
        <f t="shared" si="1"/>
        <v>0</v>
      </c>
      <c r="AE42" s="30"/>
      <c r="AF42" s="41"/>
      <c r="AG42" s="41"/>
      <c r="AH42" s="30"/>
    </row>
    <row r="43" spans="1:34" ht="15.5" x14ac:dyDescent="0.35">
      <c r="A43" s="30">
        <v>33</v>
      </c>
      <c r="B43" s="33" t="s">
        <v>57</v>
      </c>
      <c r="C43" s="32"/>
      <c r="D43" s="33"/>
      <c r="E43" s="30">
        <v>1</v>
      </c>
      <c r="F43" s="30">
        <v>0</v>
      </c>
      <c r="G43" s="30">
        <v>0</v>
      </c>
      <c r="H43" s="30">
        <v>0</v>
      </c>
      <c r="I43" s="30">
        <v>1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f t="shared" si="0"/>
        <v>2</v>
      </c>
      <c r="Z43" s="30">
        <f t="shared" si="0"/>
        <v>0</v>
      </c>
      <c r="AA43" s="30">
        <f t="shared" si="0"/>
        <v>0</v>
      </c>
      <c r="AB43" s="30">
        <f t="shared" si="0"/>
        <v>0</v>
      </c>
      <c r="AC43" s="30">
        <f t="shared" si="1"/>
        <v>2</v>
      </c>
      <c r="AD43" s="30">
        <f t="shared" si="1"/>
        <v>0</v>
      </c>
      <c r="AE43" s="30"/>
      <c r="AF43" s="41"/>
      <c r="AG43" s="41"/>
      <c r="AH43" s="30"/>
    </row>
    <row r="44" spans="1:34" ht="15.5" x14ac:dyDescent="0.35">
      <c r="A44" s="126" t="s">
        <v>58</v>
      </c>
      <c r="B44" s="127"/>
      <c r="C44" s="127"/>
      <c r="D44" s="128"/>
      <c r="E44" s="30">
        <f>SUM(E11:E43)</f>
        <v>4</v>
      </c>
      <c r="F44" s="30">
        <f t="shared" ref="F44:AD44" si="2">SUM(F11:F43)</f>
        <v>0</v>
      </c>
      <c r="G44" s="30">
        <f t="shared" si="2"/>
        <v>3</v>
      </c>
      <c r="H44" s="30">
        <f t="shared" si="2"/>
        <v>0</v>
      </c>
      <c r="I44" s="30">
        <f t="shared" si="2"/>
        <v>5</v>
      </c>
      <c r="J44" s="30">
        <f t="shared" si="2"/>
        <v>0</v>
      </c>
      <c r="K44" s="30">
        <f t="shared" si="2"/>
        <v>2</v>
      </c>
      <c r="L44" s="30">
        <f t="shared" si="2"/>
        <v>0</v>
      </c>
      <c r="M44" s="30">
        <f t="shared" si="2"/>
        <v>28</v>
      </c>
      <c r="N44" s="30">
        <f t="shared" si="2"/>
        <v>0</v>
      </c>
      <c r="O44" s="30">
        <f t="shared" si="2"/>
        <v>30</v>
      </c>
      <c r="P44" s="30">
        <f t="shared" si="2"/>
        <v>1</v>
      </c>
      <c r="Q44" s="30">
        <f t="shared" si="2"/>
        <v>46</v>
      </c>
      <c r="R44" s="30">
        <f t="shared" si="2"/>
        <v>1</v>
      </c>
      <c r="S44" s="30">
        <f t="shared" si="2"/>
        <v>42</v>
      </c>
      <c r="T44" s="30">
        <f t="shared" si="2"/>
        <v>0</v>
      </c>
      <c r="U44" s="30">
        <f t="shared" si="2"/>
        <v>8</v>
      </c>
      <c r="V44" s="30">
        <f t="shared" si="2"/>
        <v>0</v>
      </c>
      <c r="W44" s="30">
        <f t="shared" si="2"/>
        <v>9</v>
      </c>
      <c r="X44" s="30">
        <f t="shared" si="2"/>
        <v>1</v>
      </c>
      <c r="Y44" s="30">
        <f t="shared" si="2"/>
        <v>91</v>
      </c>
      <c r="Z44" s="30">
        <f t="shared" si="2"/>
        <v>1</v>
      </c>
      <c r="AA44" s="30">
        <f t="shared" si="2"/>
        <v>86</v>
      </c>
      <c r="AB44" s="30">
        <f t="shared" si="2"/>
        <v>2</v>
      </c>
      <c r="AC44" s="30">
        <f t="shared" si="2"/>
        <v>177</v>
      </c>
      <c r="AD44" s="30">
        <f t="shared" si="2"/>
        <v>3</v>
      </c>
      <c r="AE44" s="36">
        <f>SUM(AE11:AE43)</f>
        <v>0</v>
      </c>
      <c r="AF44" s="36">
        <f>SUM(AF11:AF43)</f>
        <v>0</v>
      </c>
      <c r="AG44" s="36">
        <f>SUM(AG11:AG43)</f>
        <v>0</v>
      </c>
      <c r="AH44" s="35" t="e">
        <f>AVERAGE(AH11:AH43)</f>
        <v>#DIV/0!</v>
      </c>
    </row>
    <row r="45" spans="1:34" ht="22.5" customHeight="1" x14ac:dyDescent="0.3">
      <c r="A45" s="6"/>
      <c r="B45" s="6"/>
      <c r="C45" s="6"/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AE45" s="8"/>
      <c r="AF45" s="8"/>
      <c r="AG45" s="7"/>
      <c r="AH45" s="7"/>
    </row>
    <row r="46" spans="1:34" x14ac:dyDescent="0.25">
      <c r="A46" t="s">
        <v>59</v>
      </c>
      <c r="AE46" s="1" t="s">
        <v>89</v>
      </c>
    </row>
    <row r="47" spans="1:34" ht="18" customHeight="1" x14ac:dyDescent="0.3">
      <c r="R47" s="9" t="s">
        <v>60</v>
      </c>
      <c r="AE47" s="96" t="s">
        <v>174</v>
      </c>
    </row>
    <row r="48" spans="1:34" ht="13" x14ac:dyDescent="0.3">
      <c r="A48" s="10" t="s">
        <v>61</v>
      </c>
      <c r="B48" s="3" t="s">
        <v>62</v>
      </c>
      <c r="C48" s="3" t="s">
        <v>3</v>
      </c>
      <c r="D48" t="s">
        <v>63</v>
      </c>
      <c r="R48" s="9" t="s">
        <v>64</v>
      </c>
      <c r="AE48" s="96"/>
    </row>
    <row r="49" spans="1:31" ht="13" x14ac:dyDescent="0.3">
      <c r="A49" s="10" t="s">
        <v>65</v>
      </c>
      <c r="B49" s="3" t="s">
        <v>15</v>
      </c>
      <c r="C49" s="3" t="s">
        <v>3</v>
      </c>
      <c r="D49" t="s">
        <v>66</v>
      </c>
      <c r="R49" s="9"/>
      <c r="AE49" s="96"/>
    </row>
    <row r="50" spans="1:31" ht="13" x14ac:dyDescent="0.3">
      <c r="A50" s="10" t="s">
        <v>67</v>
      </c>
      <c r="B50" s="3" t="s">
        <v>16</v>
      </c>
      <c r="C50" s="3" t="s">
        <v>3</v>
      </c>
      <c r="D50" t="s">
        <v>68</v>
      </c>
      <c r="R50" s="9"/>
      <c r="AE50" s="96"/>
    </row>
    <row r="51" spans="1:31" ht="13" x14ac:dyDescent="0.3">
      <c r="A51" s="10" t="s">
        <v>69</v>
      </c>
      <c r="B51" s="3" t="s">
        <v>17</v>
      </c>
      <c r="C51" s="3" t="s">
        <v>3</v>
      </c>
      <c r="D51" t="s">
        <v>70</v>
      </c>
      <c r="R51" s="9"/>
      <c r="S51" s="11"/>
      <c r="T51" s="11"/>
      <c r="U51" s="11"/>
      <c r="V51" s="11"/>
      <c r="W51" s="11"/>
      <c r="X51" s="11"/>
      <c r="Y51" s="11"/>
      <c r="AE51" s="98" t="s">
        <v>175</v>
      </c>
    </row>
    <row r="52" spans="1:31" ht="13" x14ac:dyDescent="0.3">
      <c r="A52" s="10" t="s">
        <v>71</v>
      </c>
      <c r="B52" s="3" t="s">
        <v>18</v>
      </c>
      <c r="C52" s="3" t="s">
        <v>3</v>
      </c>
      <c r="D52" t="s">
        <v>72</v>
      </c>
      <c r="R52" s="12" t="s">
        <v>73</v>
      </c>
      <c r="AE52" s="96" t="s">
        <v>176</v>
      </c>
    </row>
    <row r="53" spans="1:31" ht="13" x14ac:dyDescent="0.3">
      <c r="A53" s="13"/>
      <c r="C53" s="3" t="s">
        <v>3</v>
      </c>
      <c r="D53" t="s">
        <v>74</v>
      </c>
      <c r="R53" s="9" t="s">
        <v>75</v>
      </c>
    </row>
  </sheetData>
  <mergeCells count="30"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9:J9"/>
    <mergeCell ref="K9:L9"/>
    <mergeCell ref="M9:N9"/>
    <mergeCell ref="O9:P9"/>
    <mergeCell ref="AC9:AC10"/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  <mergeCell ref="I8:L8"/>
    <mergeCell ref="M8:P8"/>
    <mergeCell ref="Q8:T8"/>
    <mergeCell ref="U8:X8"/>
    <mergeCell ref="E9:F9"/>
    <mergeCell ref="G9:H9"/>
  </mergeCells>
  <pageMargins left="1.4960629921259843" right="0" top="0.23622047244094491" bottom="0.11811023622047245" header="7.874015748031496E-2" footer="0.51181102362204722"/>
  <pageSetup paperSize="5" scale="70" orientation="landscape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53"/>
  <sheetViews>
    <sheetView showGridLines="0" zoomScaleNormal="100" workbookViewId="0">
      <pane ySplit="10" topLeftCell="A41" activePane="bottomLeft" state="frozen"/>
      <selection activeCell="L35" sqref="L35"/>
      <selection pane="bottomLeft" activeCell="AC11" sqref="AC11:AD44"/>
    </sheetView>
  </sheetViews>
  <sheetFormatPr defaultRowHeight="12.5" x14ac:dyDescent="0.25"/>
  <cols>
    <col min="1" max="1" width="4" customWidth="1"/>
    <col min="2" max="2" width="3.1796875" customWidth="1"/>
    <col min="3" max="3" width="1.26953125" customWidth="1"/>
    <col min="4" max="4" width="19.453125" customWidth="1"/>
    <col min="5" max="5" width="4.7265625" customWidth="1"/>
    <col min="6" max="6" width="4" customWidth="1"/>
    <col min="7" max="7" width="3.81640625" customWidth="1"/>
    <col min="8" max="8" width="4" customWidth="1"/>
    <col min="9" max="10" width="4.453125" customWidth="1"/>
    <col min="11" max="11" width="5.453125" customWidth="1"/>
    <col min="12" max="12" width="4.453125" customWidth="1"/>
    <col min="13" max="13" width="4.7265625" customWidth="1"/>
    <col min="14" max="14" width="4.54296875" customWidth="1"/>
    <col min="15" max="16" width="4.81640625" customWidth="1"/>
    <col min="17" max="17" width="4.54296875" customWidth="1"/>
    <col min="18" max="18" width="4.453125" customWidth="1"/>
    <col min="19" max="19" width="4.7265625" customWidth="1"/>
    <col min="20" max="20" width="4.54296875" customWidth="1"/>
    <col min="21" max="21" width="3.81640625" customWidth="1"/>
    <col min="22" max="22" width="3.7265625" customWidth="1"/>
    <col min="23" max="23" width="3.81640625" customWidth="1"/>
    <col min="24" max="24" width="4.7265625" customWidth="1"/>
    <col min="25" max="25" width="5.1796875" customWidth="1"/>
    <col min="26" max="26" width="5" customWidth="1"/>
    <col min="27" max="27" width="5.1796875" customWidth="1"/>
    <col min="28" max="28" width="5.81640625" customWidth="1"/>
    <col min="29" max="29" width="5" customWidth="1"/>
    <col min="30" max="30" width="5.453125" customWidth="1"/>
    <col min="31" max="32" width="7.453125" customWidth="1"/>
    <col min="33" max="33" width="8.7265625" customWidth="1"/>
    <col min="34" max="34" width="10.26953125" customWidth="1"/>
  </cols>
  <sheetData>
    <row r="1" spans="1:35" ht="15.75" customHeight="1" x14ac:dyDescent="0.4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</row>
    <row r="2" spans="1:35" ht="18" x14ac:dyDescent="0.4">
      <c r="A2" s="108" t="s">
        <v>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</row>
    <row r="3" spans="1:35" ht="18" x14ac:dyDescent="0.4">
      <c r="A3" s="108" t="s">
        <v>79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</row>
    <row r="4" spans="1:35" x14ac:dyDescent="0.25">
      <c r="E4" s="1"/>
      <c r="J4" s="109"/>
      <c r="K4" s="109"/>
    </row>
    <row r="5" spans="1:35" x14ac:dyDescent="0.25">
      <c r="B5" t="s">
        <v>2</v>
      </c>
      <c r="E5" s="1" t="s">
        <v>3</v>
      </c>
      <c r="F5" s="1" t="s">
        <v>83</v>
      </c>
      <c r="I5" s="1"/>
      <c r="J5" s="2"/>
      <c r="K5" s="3"/>
    </row>
    <row r="7" spans="1:35" ht="13" x14ac:dyDescent="0.3">
      <c r="A7" s="133" t="s">
        <v>5</v>
      </c>
      <c r="B7" s="135" t="s">
        <v>6</v>
      </c>
      <c r="C7" s="136"/>
      <c r="D7" s="137"/>
      <c r="E7" s="132" t="s">
        <v>7</v>
      </c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5" t="s">
        <v>8</v>
      </c>
      <c r="Z7" s="136"/>
      <c r="AA7" s="136"/>
      <c r="AB7" s="137"/>
      <c r="AC7" s="129" t="s">
        <v>9</v>
      </c>
      <c r="AD7" s="129"/>
      <c r="AE7" s="129"/>
      <c r="AF7" s="129"/>
      <c r="AG7" s="129"/>
      <c r="AH7" s="129"/>
    </row>
    <row r="8" spans="1:35" ht="13" x14ac:dyDescent="0.3">
      <c r="A8" s="134"/>
      <c r="B8" s="138"/>
      <c r="C8" s="139"/>
      <c r="D8" s="140"/>
      <c r="E8" s="132" t="s">
        <v>10</v>
      </c>
      <c r="F8" s="130"/>
      <c r="G8" s="130"/>
      <c r="H8" s="130"/>
      <c r="I8" s="130" t="s">
        <v>11</v>
      </c>
      <c r="J8" s="130"/>
      <c r="K8" s="130"/>
      <c r="L8" s="130"/>
      <c r="M8" s="131" t="s">
        <v>12</v>
      </c>
      <c r="N8" s="144"/>
      <c r="O8" s="144"/>
      <c r="P8" s="132"/>
      <c r="Q8" s="130" t="s">
        <v>13</v>
      </c>
      <c r="R8" s="130"/>
      <c r="S8" s="130"/>
      <c r="T8" s="130"/>
      <c r="U8" s="130" t="s">
        <v>14</v>
      </c>
      <c r="V8" s="130"/>
      <c r="W8" s="130"/>
      <c r="X8" s="130"/>
      <c r="Y8" s="141"/>
      <c r="Z8" s="142"/>
      <c r="AA8" s="142"/>
      <c r="AB8" s="143"/>
      <c r="AC8" s="129"/>
      <c r="AD8" s="129"/>
      <c r="AE8" s="129"/>
      <c r="AF8" s="129"/>
      <c r="AG8" s="129"/>
      <c r="AH8" s="129"/>
    </row>
    <row r="9" spans="1:35" ht="13" x14ac:dyDescent="0.3">
      <c r="A9" s="134"/>
      <c r="B9" s="138"/>
      <c r="C9" s="139"/>
      <c r="D9" s="140"/>
      <c r="E9" s="132" t="s">
        <v>15</v>
      </c>
      <c r="F9" s="130"/>
      <c r="G9" s="130" t="s">
        <v>16</v>
      </c>
      <c r="H9" s="130"/>
      <c r="I9" s="130" t="s">
        <v>15</v>
      </c>
      <c r="J9" s="130"/>
      <c r="K9" s="130" t="s">
        <v>16</v>
      </c>
      <c r="L9" s="130"/>
      <c r="M9" s="131" t="s">
        <v>15</v>
      </c>
      <c r="N9" s="132"/>
      <c r="O9" s="131" t="s">
        <v>16</v>
      </c>
      <c r="P9" s="132"/>
      <c r="Q9" s="130" t="s">
        <v>15</v>
      </c>
      <c r="R9" s="130"/>
      <c r="S9" s="130" t="s">
        <v>16</v>
      </c>
      <c r="T9" s="130"/>
      <c r="U9" s="130" t="s">
        <v>15</v>
      </c>
      <c r="V9" s="130"/>
      <c r="W9" s="130" t="s">
        <v>16</v>
      </c>
      <c r="X9" s="130"/>
      <c r="Y9" s="130" t="s">
        <v>15</v>
      </c>
      <c r="Z9" s="130"/>
      <c r="AA9" s="130" t="s">
        <v>16</v>
      </c>
      <c r="AB9" s="131"/>
      <c r="AC9" s="123" t="s">
        <v>17</v>
      </c>
      <c r="AD9" s="123" t="s">
        <v>18</v>
      </c>
      <c r="AE9" s="129" t="s">
        <v>19</v>
      </c>
      <c r="AF9" s="37" t="s">
        <v>20</v>
      </c>
      <c r="AG9" s="14" t="s">
        <v>21</v>
      </c>
      <c r="AH9" s="15" t="s">
        <v>22</v>
      </c>
    </row>
    <row r="10" spans="1:35" ht="13" x14ac:dyDescent="0.3">
      <c r="A10" s="134"/>
      <c r="B10" s="138"/>
      <c r="C10" s="139"/>
      <c r="D10" s="140"/>
      <c r="E10" s="38" t="s">
        <v>17</v>
      </c>
      <c r="F10" s="39" t="s">
        <v>18</v>
      </c>
      <c r="G10" s="39" t="s">
        <v>17</v>
      </c>
      <c r="H10" s="39" t="s">
        <v>18</v>
      </c>
      <c r="I10" s="39" t="s">
        <v>17</v>
      </c>
      <c r="J10" s="39" t="s">
        <v>18</v>
      </c>
      <c r="K10" s="39" t="s">
        <v>17</v>
      </c>
      <c r="L10" s="39" t="s">
        <v>18</v>
      </c>
      <c r="M10" s="39" t="s">
        <v>17</v>
      </c>
      <c r="N10" s="39" t="s">
        <v>18</v>
      </c>
      <c r="O10" s="39" t="s">
        <v>17</v>
      </c>
      <c r="P10" s="39" t="s">
        <v>18</v>
      </c>
      <c r="Q10" s="39" t="s">
        <v>17</v>
      </c>
      <c r="R10" s="39" t="s">
        <v>18</v>
      </c>
      <c r="S10" s="39" t="s">
        <v>17</v>
      </c>
      <c r="T10" s="39" t="s">
        <v>18</v>
      </c>
      <c r="U10" s="39" t="s">
        <v>17</v>
      </c>
      <c r="V10" s="39" t="s">
        <v>18</v>
      </c>
      <c r="W10" s="39" t="s">
        <v>17</v>
      </c>
      <c r="X10" s="39" t="s">
        <v>18</v>
      </c>
      <c r="Y10" s="39" t="s">
        <v>17</v>
      </c>
      <c r="Z10" s="39" t="s">
        <v>18</v>
      </c>
      <c r="AA10" s="39" t="s">
        <v>17</v>
      </c>
      <c r="AB10" s="40" t="s">
        <v>18</v>
      </c>
      <c r="AC10" s="123"/>
      <c r="AD10" s="123"/>
      <c r="AE10" s="129"/>
      <c r="AF10" s="16" t="s">
        <v>23</v>
      </c>
      <c r="AG10" s="4" t="s">
        <v>24</v>
      </c>
      <c r="AH10" s="4" t="s">
        <v>25</v>
      </c>
    </row>
    <row r="11" spans="1:35" ht="15.5" x14ac:dyDescent="0.35">
      <c r="A11" s="30">
        <v>1</v>
      </c>
      <c r="B11" s="31" t="s">
        <v>26</v>
      </c>
      <c r="C11" s="32"/>
      <c r="D11" s="33"/>
      <c r="E11" s="30">
        <v>1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1</v>
      </c>
      <c r="L11" s="30">
        <v>0</v>
      </c>
      <c r="M11" s="30">
        <v>2</v>
      </c>
      <c r="N11" s="30">
        <v>0</v>
      </c>
      <c r="O11" s="30">
        <v>3</v>
      </c>
      <c r="P11" s="30">
        <v>0</v>
      </c>
      <c r="Q11" s="30">
        <v>3</v>
      </c>
      <c r="R11" s="30">
        <v>0</v>
      </c>
      <c r="S11" s="30">
        <v>4</v>
      </c>
      <c r="T11" s="30">
        <v>0</v>
      </c>
      <c r="U11" s="30">
        <v>6</v>
      </c>
      <c r="V11" s="30">
        <v>0</v>
      </c>
      <c r="W11" s="30">
        <v>5</v>
      </c>
      <c r="X11" s="30">
        <v>0</v>
      </c>
      <c r="Y11" s="30">
        <f>E11+I11+M11+Q11+U11</f>
        <v>12</v>
      </c>
      <c r="Z11" s="30">
        <f>F11+J11+N11+R11+V11</f>
        <v>0</v>
      </c>
      <c r="AA11" s="30">
        <f>G11+K11+O11+S11+W11</f>
        <v>13</v>
      </c>
      <c r="AB11" s="30">
        <f>H11+L11+P11+T11+X11</f>
        <v>0</v>
      </c>
      <c r="AC11" s="30">
        <f>Y11+AA11</f>
        <v>25</v>
      </c>
      <c r="AD11" s="30">
        <f>Z11+AB11</f>
        <v>0</v>
      </c>
      <c r="AE11" s="17"/>
      <c r="AF11" s="18"/>
      <c r="AG11" s="18"/>
      <c r="AH11" s="17"/>
      <c r="AI11" s="1"/>
    </row>
    <row r="12" spans="1:35" ht="15.5" x14ac:dyDescent="0.35">
      <c r="A12" s="30">
        <v>2</v>
      </c>
      <c r="B12" s="31" t="s">
        <v>27</v>
      </c>
      <c r="C12" s="32"/>
      <c r="D12" s="33"/>
      <c r="E12" s="30">
        <v>0</v>
      </c>
      <c r="F12" s="30">
        <v>0</v>
      </c>
      <c r="G12" s="30">
        <v>0</v>
      </c>
      <c r="H12" s="30">
        <v>0</v>
      </c>
      <c r="I12" s="30">
        <v>2</v>
      </c>
      <c r="J12" s="30">
        <v>0</v>
      </c>
      <c r="K12" s="30">
        <v>1</v>
      </c>
      <c r="L12" s="30">
        <v>0</v>
      </c>
      <c r="M12" s="30">
        <v>1</v>
      </c>
      <c r="N12" s="30">
        <v>0</v>
      </c>
      <c r="O12" s="30">
        <v>0</v>
      </c>
      <c r="P12" s="30">
        <v>0</v>
      </c>
      <c r="Q12" s="30">
        <v>1</v>
      </c>
      <c r="R12" s="30">
        <v>1</v>
      </c>
      <c r="S12" s="30">
        <v>2</v>
      </c>
      <c r="T12" s="30">
        <v>0</v>
      </c>
      <c r="U12" s="30">
        <v>1</v>
      </c>
      <c r="V12" s="30">
        <v>0</v>
      </c>
      <c r="W12" s="30">
        <v>0</v>
      </c>
      <c r="X12" s="30">
        <v>0</v>
      </c>
      <c r="Y12" s="30">
        <f t="shared" ref="Y12:AB43" si="0">E12+I12+M12+Q12+U12</f>
        <v>5</v>
      </c>
      <c r="Z12" s="30">
        <f t="shared" si="0"/>
        <v>1</v>
      </c>
      <c r="AA12" s="30">
        <f t="shared" si="0"/>
        <v>3</v>
      </c>
      <c r="AB12" s="30">
        <f t="shared" si="0"/>
        <v>0</v>
      </c>
      <c r="AC12" s="30">
        <f t="shared" ref="AC12:AD43" si="1">Y12+AA12</f>
        <v>8</v>
      </c>
      <c r="AD12" s="30">
        <f t="shared" si="1"/>
        <v>1</v>
      </c>
      <c r="AE12" s="5"/>
      <c r="AF12" s="19"/>
      <c r="AG12" s="19"/>
      <c r="AH12" s="5"/>
    </row>
    <row r="13" spans="1:35" ht="15.5" x14ac:dyDescent="0.35">
      <c r="A13" s="30">
        <v>3</v>
      </c>
      <c r="B13" s="31" t="s">
        <v>28</v>
      </c>
      <c r="C13" s="32"/>
      <c r="D13" s="33"/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2</v>
      </c>
      <c r="N13" s="30">
        <v>0</v>
      </c>
      <c r="O13" s="30">
        <v>1</v>
      </c>
      <c r="P13" s="30">
        <v>0</v>
      </c>
      <c r="Q13" s="30">
        <v>0</v>
      </c>
      <c r="R13" s="30">
        <v>0</v>
      </c>
      <c r="S13" s="30">
        <v>2</v>
      </c>
      <c r="T13" s="30">
        <v>0</v>
      </c>
      <c r="U13" s="30">
        <v>2</v>
      </c>
      <c r="V13" s="30">
        <v>0</v>
      </c>
      <c r="W13" s="30">
        <v>0</v>
      </c>
      <c r="X13" s="30">
        <v>0</v>
      </c>
      <c r="Y13" s="30">
        <f t="shared" si="0"/>
        <v>4</v>
      </c>
      <c r="Z13" s="30">
        <f t="shared" si="0"/>
        <v>0</v>
      </c>
      <c r="AA13" s="30">
        <f t="shared" si="0"/>
        <v>3</v>
      </c>
      <c r="AB13" s="30">
        <f t="shared" si="0"/>
        <v>0</v>
      </c>
      <c r="AC13" s="30">
        <f t="shared" si="1"/>
        <v>7</v>
      </c>
      <c r="AD13" s="30">
        <f t="shared" si="1"/>
        <v>0</v>
      </c>
      <c r="AE13" s="5"/>
      <c r="AF13" s="19"/>
      <c r="AG13" s="19"/>
      <c r="AH13" s="5"/>
    </row>
    <row r="14" spans="1:35" ht="15.5" x14ac:dyDescent="0.35">
      <c r="A14" s="30">
        <v>4</v>
      </c>
      <c r="B14" s="31" t="s">
        <v>29</v>
      </c>
      <c r="C14" s="32"/>
      <c r="D14" s="33"/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2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1</v>
      </c>
      <c r="V14" s="30">
        <v>0</v>
      </c>
      <c r="W14" s="30">
        <v>1</v>
      </c>
      <c r="X14" s="30">
        <v>0</v>
      </c>
      <c r="Y14" s="30">
        <f t="shared" si="0"/>
        <v>3</v>
      </c>
      <c r="Z14" s="30">
        <f t="shared" si="0"/>
        <v>0</v>
      </c>
      <c r="AA14" s="30">
        <f t="shared" si="0"/>
        <v>1</v>
      </c>
      <c r="AB14" s="30">
        <f t="shared" si="0"/>
        <v>0</v>
      </c>
      <c r="AC14" s="30">
        <f t="shared" si="1"/>
        <v>4</v>
      </c>
      <c r="AD14" s="30">
        <f t="shared" si="1"/>
        <v>0</v>
      </c>
      <c r="AE14" s="5"/>
      <c r="AF14" s="19"/>
      <c r="AG14" s="19"/>
      <c r="AH14" s="20"/>
    </row>
    <row r="15" spans="1:35" ht="15.5" x14ac:dyDescent="0.35">
      <c r="A15" s="30">
        <v>5</v>
      </c>
      <c r="B15" s="31" t="s">
        <v>30</v>
      </c>
      <c r="C15" s="32"/>
      <c r="D15" s="33"/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3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f t="shared" si="0"/>
        <v>0</v>
      </c>
      <c r="Z15" s="30">
        <f t="shared" si="0"/>
        <v>0</v>
      </c>
      <c r="AA15" s="30">
        <f t="shared" si="0"/>
        <v>3</v>
      </c>
      <c r="AB15" s="30">
        <f t="shared" si="0"/>
        <v>0</v>
      </c>
      <c r="AC15" s="30">
        <f t="shared" si="1"/>
        <v>3</v>
      </c>
      <c r="AD15" s="30">
        <f t="shared" si="1"/>
        <v>0</v>
      </c>
      <c r="AE15" s="5"/>
      <c r="AF15" s="19"/>
      <c r="AG15" s="19"/>
      <c r="AH15" s="5"/>
    </row>
    <row r="16" spans="1:35" ht="15.5" x14ac:dyDescent="0.35">
      <c r="A16" s="30">
        <v>6</v>
      </c>
      <c r="B16" s="31" t="s">
        <v>31</v>
      </c>
      <c r="C16" s="32"/>
      <c r="D16" s="33"/>
      <c r="E16" s="30">
        <v>0</v>
      </c>
      <c r="F16" s="30">
        <v>0</v>
      </c>
      <c r="G16" s="30">
        <v>0</v>
      </c>
      <c r="H16" s="30">
        <v>0</v>
      </c>
      <c r="I16" s="30">
        <v>1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f t="shared" si="0"/>
        <v>1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1"/>
        <v>1</v>
      </c>
      <c r="AD16" s="30">
        <f t="shared" si="1"/>
        <v>0</v>
      </c>
      <c r="AE16" s="5"/>
      <c r="AF16" s="19"/>
      <c r="AG16" s="19"/>
      <c r="AH16" s="5"/>
      <c r="AI16" s="1"/>
    </row>
    <row r="17" spans="1:34" ht="15.5" x14ac:dyDescent="0.35">
      <c r="A17" s="30">
        <v>7</v>
      </c>
      <c r="B17" s="31" t="s">
        <v>32</v>
      </c>
      <c r="C17" s="32"/>
      <c r="D17" s="33"/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1</v>
      </c>
      <c r="P17" s="30">
        <v>0</v>
      </c>
      <c r="Q17" s="30">
        <v>1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f t="shared" si="0"/>
        <v>1</v>
      </c>
      <c r="Z17" s="30">
        <f t="shared" si="0"/>
        <v>0</v>
      </c>
      <c r="AA17" s="30">
        <f t="shared" si="0"/>
        <v>1</v>
      </c>
      <c r="AB17" s="30">
        <f t="shared" si="0"/>
        <v>0</v>
      </c>
      <c r="AC17" s="30">
        <f t="shared" si="1"/>
        <v>2</v>
      </c>
      <c r="AD17" s="30">
        <f t="shared" si="1"/>
        <v>0</v>
      </c>
      <c r="AE17" s="5"/>
      <c r="AF17" s="19"/>
      <c r="AG17" s="19"/>
      <c r="AH17" s="5"/>
    </row>
    <row r="18" spans="1:34" ht="15.5" x14ac:dyDescent="0.35">
      <c r="A18" s="30">
        <v>8</v>
      </c>
      <c r="B18" s="31" t="s">
        <v>33</v>
      </c>
      <c r="C18" s="32"/>
      <c r="D18" s="33"/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1</v>
      </c>
      <c r="L18" s="30">
        <v>0</v>
      </c>
      <c r="M18" s="30">
        <v>1</v>
      </c>
      <c r="N18" s="30">
        <v>0</v>
      </c>
      <c r="O18" s="30">
        <v>3</v>
      </c>
      <c r="P18" s="30">
        <v>0</v>
      </c>
      <c r="Q18" s="30">
        <v>11</v>
      </c>
      <c r="R18" s="30">
        <v>0</v>
      </c>
      <c r="S18" s="30">
        <v>9</v>
      </c>
      <c r="T18" s="30">
        <v>0</v>
      </c>
      <c r="U18" s="30">
        <v>7</v>
      </c>
      <c r="V18" s="30">
        <v>0</v>
      </c>
      <c r="W18" s="30">
        <v>6</v>
      </c>
      <c r="X18" s="30">
        <v>0</v>
      </c>
      <c r="Y18" s="30">
        <f t="shared" si="0"/>
        <v>19</v>
      </c>
      <c r="Z18" s="30">
        <f t="shared" si="0"/>
        <v>0</v>
      </c>
      <c r="AA18" s="30">
        <f t="shared" si="0"/>
        <v>19</v>
      </c>
      <c r="AB18" s="30">
        <f t="shared" si="0"/>
        <v>0</v>
      </c>
      <c r="AC18" s="30">
        <f t="shared" si="1"/>
        <v>38</v>
      </c>
      <c r="AD18" s="30">
        <f t="shared" si="1"/>
        <v>0</v>
      </c>
      <c r="AE18" s="5"/>
      <c r="AF18" s="19"/>
      <c r="AG18" s="19"/>
      <c r="AH18" s="5"/>
    </row>
    <row r="19" spans="1:34" ht="15.5" x14ac:dyDescent="0.35">
      <c r="A19" s="30">
        <v>9</v>
      </c>
      <c r="B19" s="31" t="s">
        <v>34</v>
      </c>
      <c r="C19" s="32"/>
      <c r="D19" s="33"/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1</v>
      </c>
      <c r="L19" s="30">
        <v>0</v>
      </c>
      <c r="M19" s="30">
        <v>1</v>
      </c>
      <c r="N19" s="30">
        <v>0</v>
      </c>
      <c r="O19" s="30">
        <v>0</v>
      </c>
      <c r="P19" s="30">
        <v>0</v>
      </c>
      <c r="Q19" s="30">
        <v>5</v>
      </c>
      <c r="R19" s="30">
        <v>0</v>
      </c>
      <c r="S19" s="30">
        <v>6</v>
      </c>
      <c r="T19" s="30">
        <v>0</v>
      </c>
      <c r="U19" s="30">
        <v>9</v>
      </c>
      <c r="V19" s="30">
        <v>0</v>
      </c>
      <c r="W19" s="30">
        <v>4</v>
      </c>
      <c r="X19" s="30">
        <v>0</v>
      </c>
      <c r="Y19" s="30">
        <f t="shared" si="0"/>
        <v>15</v>
      </c>
      <c r="Z19" s="30">
        <f t="shared" si="0"/>
        <v>0</v>
      </c>
      <c r="AA19" s="30">
        <f t="shared" si="0"/>
        <v>11</v>
      </c>
      <c r="AB19" s="30">
        <f t="shared" si="0"/>
        <v>0</v>
      </c>
      <c r="AC19" s="30">
        <f t="shared" si="1"/>
        <v>26</v>
      </c>
      <c r="AD19" s="30">
        <f t="shared" si="1"/>
        <v>0</v>
      </c>
      <c r="AE19" s="5"/>
      <c r="AF19" s="19"/>
      <c r="AG19" s="19"/>
      <c r="AH19" s="5"/>
    </row>
    <row r="20" spans="1:34" ht="15.5" x14ac:dyDescent="0.35">
      <c r="A20" s="30">
        <v>10</v>
      </c>
      <c r="B20" s="31" t="s">
        <v>35</v>
      </c>
      <c r="C20" s="32"/>
      <c r="D20" s="33"/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2</v>
      </c>
      <c r="N20" s="30">
        <v>0</v>
      </c>
      <c r="O20" s="30">
        <v>1</v>
      </c>
      <c r="P20" s="30">
        <v>0</v>
      </c>
      <c r="Q20" s="30">
        <v>2</v>
      </c>
      <c r="R20" s="30">
        <v>0</v>
      </c>
      <c r="S20" s="30">
        <v>1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f t="shared" si="0"/>
        <v>4</v>
      </c>
      <c r="Z20" s="30">
        <f t="shared" si="0"/>
        <v>0</v>
      </c>
      <c r="AA20" s="30">
        <f t="shared" si="0"/>
        <v>2</v>
      </c>
      <c r="AB20" s="30">
        <f t="shared" si="0"/>
        <v>0</v>
      </c>
      <c r="AC20" s="30">
        <f t="shared" si="1"/>
        <v>6</v>
      </c>
      <c r="AD20" s="30">
        <f t="shared" si="1"/>
        <v>0</v>
      </c>
      <c r="AE20" s="5"/>
      <c r="AF20" s="19"/>
      <c r="AG20" s="19"/>
      <c r="AH20" s="5"/>
    </row>
    <row r="21" spans="1:34" ht="15.5" x14ac:dyDescent="0.35">
      <c r="A21" s="30">
        <v>11</v>
      </c>
      <c r="B21" s="31" t="s">
        <v>36</v>
      </c>
      <c r="C21" s="32"/>
      <c r="D21" s="33"/>
      <c r="E21" s="30">
        <v>0</v>
      </c>
      <c r="F21" s="30">
        <v>0</v>
      </c>
      <c r="G21" s="30">
        <v>0</v>
      </c>
      <c r="H21" s="30">
        <v>0</v>
      </c>
      <c r="I21" s="30">
        <v>1</v>
      </c>
      <c r="J21" s="30">
        <v>0</v>
      </c>
      <c r="K21" s="30">
        <v>0</v>
      </c>
      <c r="L21" s="30">
        <v>0</v>
      </c>
      <c r="M21" s="30">
        <v>2</v>
      </c>
      <c r="N21" s="30">
        <v>0</v>
      </c>
      <c r="O21" s="30">
        <v>2</v>
      </c>
      <c r="P21" s="30">
        <v>0</v>
      </c>
      <c r="Q21" s="30">
        <v>0</v>
      </c>
      <c r="R21" s="30">
        <v>0</v>
      </c>
      <c r="S21" s="30">
        <v>3</v>
      </c>
      <c r="T21" s="30">
        <v>0</v>
      </c>
      <c r="U21" s="30">
        <v>3</v>
      </c>
      <c r="V21" s="30">
        <v>0</v>
      </c>
      <c r="W21" s="30">
        <v>1</v>
      </c>
      <c r="X21" s="30">
        <v>0</v>
      </c>
      <c r="Y21" s="30">
        <f t="shared" si="0"/>
        <v>6</v>
      </c>
      <c r="Z21" s="30">
        <f t="shared" si="0"/>
        <v>0</v>
      </c>
      <c r="AA21" s="30">
        <f t="shared" si="0"/>
        <v>6</v>
      </c>
      <c r="AB21" s="30">
        <f t="shared" si="0"/>
        <v>0</v>
      </c>
      <c r="AC21" s="30">
        <f t="shared" si="1"/>
        <v>12</v>
      </c>
      <c r="AD21" s="30">
        <f t="shared" si="1"/>
        <v>0</v>
      </c>
      <c r="AE21" s="5"/>
      <c r="AF21" s="19"/>
      <c r="AG21" s="19"/>
      <c r="AH21" s="5"/>
    </row>
    <row r="22" spans="1:34" ht="15.5" x14ac:dyDescent="0.35">
      <c r="A22" s="30">
        <v>12</v>
      </c>
      <c r="B22" s="31" t="s">
        <v>37</v>
      </c>
      <c r="C22" s="32"/>
      <c r="D22" s="33"/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1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1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f t="shared" si="0"/>
        <v>1</v>
      </c>
      <c r="Z22" s="30">
        <f t="shared" si="0"/>
        <v>0</v>
      </c>
      <c r="AA22" s="30">
        <f t="shared" si="0"/>
        <v>1</v>
      </c>
      <c r="AB22" s="30">
        <f t="shared" si="0"/>
        <v>0</v>
      </c>
      <c r="AC22" s="30">
        <f t="shared" si="1"/>
        <v>2</v>
      </c>
      <c r="AD22" s="30">
        <f t="shared" si="1"/>
        <v>0</v>
      </c>
      <c r="AE22" s="5"/>
      <c r="AF22" s="19"/>
      <c r="AG22" s="19"/>
      <c r="AH22" s="5"/>
    </row>
    <row r="23" spans="1:34" ht="15.5" x14ac:dyDescent="0.35">
      <c r="A23" s="30">
        <v>13</v>
      </c>
      <c r="B23" s="31" t="s">
        <v>38</v>
      </c>
      <c r="C23" s="32"/>
      <c r="D23" s="33"/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1</v>
      </c>
      <c r="P23" s="30">
        <v>0</v>
      </c>
      <c r="Q23" s="30">
        <v>3</v>
      </c>
      <c r="R23" s="30">
        <v>0</v>
      </c>
      <c r="S23" s="30">
        <v>1</v>
      </c>
      <c r="T23" s="30">
        <v>0</v>
      </c>
      <c r="U23" s="30">
        <v>1</v>
      </c>
      <c r="V23" s="30">
        <v>0</v>
      </c>
      <c r="W23" s="30">
        <v>0</v>
      </c>
      <c r="X23" s="30">
        <v>0</v>
      </c>
      <c r="Y23" s="30">
        <f t="shared" si="0"/>
        <v>4</v>
      </c>
      <c r="Z23" s="30">
        <f t="shared" si="0"/>
        <v>0</v>
      </c>
      <c r="AA23" s="30">
        <f t="shared" si="0"/>
        <v>2</v>
      </c>
      <c r="AB23" s="30">
        <f t="shared" si="0"/>
        <v>0</v>
      </c>
      <c r="AC23" s="30">
        <f t="shared" si="1"/>
        <v>6</v>
      </c>
      <c r="AD23" s="30">
        <f t="shared" si="1"/>
        <v>0</v>
      </c>
      <c r="AE23" s="5"/>
      <c r="AF23" s="19"/>
      <c r="AG23" s="19"/>
      <c r="AH23" s="5"/>
    </row>
    <row r="24" spans="1:34" ht="15.5" x14ac:dyDescent="0.35">
      <c r="A24" s="30">
        <v>14</v>
      </c>
      <c r="B24" s="31" t="s">
        <v>39</v>
      </c>
      <c r="C24" s="32"/>
      <c r="D24" s="33"/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1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f t="shared" si="0"/>
        <v>1</v>
      </c>
      <c r="Z24" s="30">
        <f t="shared" si="0"/>
        <v>0</v>
      </c>
      <c r="AA24" s="30">
        <f t="shared" si="0"/>
        <v>0</v>
      </c>
      <c r="AB24" s="30">
        <f t="shared" si="0"/>
        <v>0</v>
      </c>
      <c r="AC24" s="30">
        <f t="shared" si="1"/>
        <v>1</v>
      </c>
      <c r="AD24" s="30">
        <f t="shared" si="1"/>
        <v>0</v>
      </c>
      <c r="AE24" s="5"/>
      <c r="AF24" s="19"/>
      <c r="AG24" s="19"/>
      <c r="AH24" s="5"/>
    </row>
    <row r="25" spans="1:34" ht="15.5" x14ac:dyDescent="0.35">
      <c r="A25" s="30">
        <v>15</v>
      </c>
      <c r="B25" s="31" t="s">
        <v>40</v>
      </c>
      <c r="C25" s="32"/>
      <c r="D25" s="33"/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f t="shared" si="0"/>
        <v>0</v>
      </c>
      <c r="Z25" s="30">
        <f t="shared" si="0"/>
        <v>0</v>
      </c>
      <c r="AA25" s="30">
        <f t="shared" si="0"/>
        <v>0</v>
      </c>
      <c r="AB25" s="30">
        <f t="shared" si="0"/>
        <v>0</v>
      </c>
      <c r="AC25" s="30">
        <f t="shared" si="1"/>
        <v>0</v>
      </c>
      <c r="AD25" s="30">
        <f t="shared" si="1"/>
        <v>0</v>
      </c>
      <c r="AE25" s="5"/>
      <c r="AF25" s="19"/>
      <c r="AG25" s="19"/>
      <c r="AH25" s="5"/>
    </row>
    <row r="26" spans="1:34" ht="15.5" x14ac:dyDescent="0.35">
      <c r="A26" s="30">
        <v>16</v>
      </c>
      <c r="B26" s="31" t="s">
        <v>41</v>
      </c>
      <c r="C26" s="32"/>
      <c r="D26" s="33"/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f t="shared" si="0"/>
        <v>0</v>
      </c>
      <c r="Z26" s="30">
        <f t="shared" si="0"/>
        <v>0</v>
      </c>
      <c r="AA26" s="30">
        <f t="shared" si="0"/>
        <v>0</v>
      </c>
      <c r="AB26" s="30">
        <f t="shared" si="0"/>
        <v>0</v>
      </c>
      <c r="AC26" s="30">
        <f t="shared" si="1"/>
        <v>0</v>
      </c>
      <c r="AD26" s="30">
        <f t="shared" si="1"/>
        <v>0</v>
      </c>
      <c r="AE26" s="5"/>
      <c r="AF26" s="19"/>
      <c r="AG26" s="19"/>
      <c r="AH26" s="5"/>
    </row>
    <row r="27" spans="1:34" ht="15.5" x14ac:dyDescent="0.35">
      <c r="A27" s="30">
        <v>17</v>
      </c>
      <c r="B27" s="31" t="s">
        <v>42</v>
      </c>
      <c r="C27" s="32"/>
      <c r="D27" s="33"/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1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f t="shared" si="0"/>
        <v>0</v>
      </c>
      <c r="Z27" s="30">
        <f t="shared" si="0"/>
        <v>0</v>
      </c>
      <c r="AA27" s="30">
        <f t="shared" si="0"/>
        <v>1</v>
      </c>
      <c r="AB27" s="30">
        <f t="shared" si="0"/>
        <v>0</v>
      </c>
      <c r="AC27" s="30">
        <f t="shared" si="1"/>
        <v>1</v>
      </c>
      <c r="AD27" s="30">
        <f t="shared" si="1"/>
        <v>0</v>
      </c>
      <c r="AE27" s="5"/>
      <c r="AF27" s="19"/>
      <c r="AG27" s="19"/>
      <c r="AH27" s="5"/>
    </row>
    <row r="28" spans="1:34" ht="15.5" x14ac:dyDescent="0.35">
      <c r="A28" s="30">
        <v>18</v>
      </c>
      <c r="B28" s="31" t="s">
        <v>43</v>
      </c>
      <c r="C28" s="32"/>
      <c r="D28" s="33"/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1</v>
      </c>
      <c r="N28" s="30">
        <v>0</v>
      </c>
      <c r="O28" s="30">
        <v>0</v>
      </c>
      <c r="P28" s="30">
        <v>0</v>
      </c>
      <c r="Q28" s="30">
        <v>1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f t="shared" si="0"/>
        <v>2</v>
      </c>
      <c r="Z28" s="30">
        <f t="shared" si="0"/>
        <v>0</v>
      </c>
      <c r="AA28" s="30">
        <f t="shared" si="0"/>
        <v>0</v>
      </c>
      <c r="AB28" s="30">
        <f t="shared" si="0"/>
        <v>0</v>
      </c>
      <c r="AC28" s="30">
        <f t="shared" si="1"/>
        <v>2</v>
      </c>
      <c r="AD28" s="30">
        <f t="shared" si="1"/>
        <v>0</v>
      </c>
      <c r="AE28" s="5"/>
      <c r="AF28" s="19"/>
      <c r="AG28" s="19"/>
      <c r="AH28" s="5"/>
    </row>
    <row r="29" spans="1:34" ht="15.5" x14ac:dyDescent="0.35">
      <c r="A29" s="30">
        <v>19</v>
      </c>
      <c r="B29" s="33" t="s">
        <v>77</v>
      </c>
      <c r="C29" s="32"/>
      <c r="D29" s="33"/>
      <c r="E29" s="30">
        <v>0</v>
      </c>
      <c r="F29" s="30">
        <v>0</v>
      </c>
      <c r="G29" s="30">
        <v>0</v>
      </c>
      <c r="H29" s="30">
        <v>0</v>
      </c>
      <c r="I29" s="30">
        <v>1</v>
      </c>
      <c r="J29" s="30">
        <v>0</v>
      </c>
      <c r="K29" s="30">
        <v>0</v>
      </c>
      <c r="L29" s="30">
        <v>0</v>
      </c>
      <c r="M29" s="30">
        <v>1</v>
      </c>
      <c r="N29" s="30">
        <v>0</v>
      </c>
      <c r="O29" s="30">
        <v>0</v>
      </c>
      <c r="P29" s="30">
        <v>0</v>
      </c>
      <c r="Q29" s="30">
        <v>2</v>
      </c>
      <c r="R29" s="30">
        <v>0</v>
      </c>
      <c r="S29" s="30">
        <v>2</v>
      </c>
      <c r="T29" s="30">
        <v>0</v>
      </c>
      <c r="U29" s="30">
        <v>1</v>
      </c>
      <c r="V29" s="30">
        <v>0</v>
      </c>
      <c r="W29" s="30">
        <v>0</v>
      </c>
      <c r="X29" s="30">
        <v>0</v>
      </c>
      <c r="Y29" s="30">
        <f t="shared" si="0"/>
        <v>5</v>
      </c>
      <c r="Z29" s="30">
        <f t="shared" si="0"/>
        <v>0</v>
      </c>
      <c r="AA29" s="30">
        <f t="shared" si="0"/>
        <v>2</v>
      </c>
      <c r="AB29" s="30">
        <f t="shared" si="0"/>
        <v>0</v>
      </c>
      <c r="AC29" s="30">
        <f t="shared" si="1"/>
        <v>7</v>
      </c>
      <c r="AD29" s="30">
        <f t="shared" si="1"/>
        <v>0</v>
      </c>
      <c r="AE29" s="5"/>
      <c r="AF29" s="19"/>
      <c r="AG29" s="19"/>
      <c r="AH29" s="5"/>
    </row>
    <row r="30" spans="1:34" ht="15.5" x14ac:dyDescent="0.35">
      <c r="A30" s="30">
        <v>20</v>
      </c>
      <c r="B30" s="33" t="s">
        <v>44</v>
      </c>
      <c r="C30" s="32"/>
      <c r="D30" s="33"/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f t="shared" si="0"/>
        <v>0</v>
      </c>
      <c r="Z30" s="30">
        <f t="shared" si="0"/>
        <v>0</v>
      </c>
      <c r="AA30" s="30">
        <f t="shared" si="0"/>
        <v>0</v>
      </c>
      <c r="AB30" s="30">
        <f t="shared" si="0"/>
        <v>0</v>
      </c>
      <c r="AC30" s="30">
        <f t="shared" si="1"/>
        <v>0</v>
      </c>
      <c r="AD30" s="30">
        <f t="shared" si="1"/>
        <v>0</v>
      </c>
      <c r="AE30" s="5"/>
      <c r="AF30" s="19"/>
      <c r="AG30" s="19"/>
      <c r="AH30" s="5"/>
    </row>
    <row r="31" spans="1:34" ht="15.5" x14ac:dyDescent="0.35">
      <c r="A31" s="30">
        <v>21</v>
      </c>
      <c r="B31" s="33" t="s">
        <v>45</v>
      </c>
      <c r="C31" s="32"/>
      <c r="D31" s="33"/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f t="shared" si="0"/>
        <v>0</v>
      </c>
      <c r="Z31" s="30">
        <f t="shared" si="0"/>
        <v>0</v>
      </c>
      <c r="AA31" s="30">
        <f t="shared" si="0"/>
        <v>0</v>
      </c>
      <c r="AB31" s="30">
        <f t="shared" si="0"/>
        <v>0</v>
      </c>
      <c r="AC31" s="30">
        <f t="shared" si="1"/>
        <v>0</v>
      </c>
      <c r="AD31" s="30">
        <f t="shared" si="1"/>
        <v>0</v>
      </c>
      <c r="AE31" s="5"/>
      <c r="AF31" s="19"/>
      <c r="AG31" s="19"/>
      <c r="AH31" s="5"/>
    </row>
    <row r="32" spans="1:34" ht="15.5" x14ac:dyDescent="0.35">
      <c r="A32" s="30">
        <v>22</v>
      </c>
      <c r="B32" s="33" t="s">
        <v>46</v>
      </c>
      <c r="C32" s="32"/>
      <c r="D32" s="33"/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f t="shared" si="0"/>
        <v>0</v>
      </c>
      <c r="Z32" s="30">
        <f t="shared" si="0"/>
        <v>0</v>
      </c>
      <c r="AA32" s="30">
        <f t="shared" si="0"/>
        <v>0</v>
      </c>
      <c r="AB32" s="30">
        <f t="shared" si="0"/>
        <v>0</v>
      </c>
      <c r="AC32" s="30">
        <f t="shared" si="1"/>
        <v>0</v>
      </c>
      <c r="AD32" s="30">
        <f t="shared" si="1"/>
        <v>0</v>
      </c>
      <c r="AE32" s="5"/>
      <c r="AF32" s="19"/>
      <c r="AG32" s="19"/>
      <c r="AH32" s="5"/>
    </row>
    <row r="33" spans="1:34" ht="15.5" x14ac:dyDescent="0.35">
      <c r="A33" s="30">
        <v>23</v>
      </c>
      <c r="B33" s="33" t="s">
        <v>47</v>
      </c>
      <c r="C33" s="32"/>
      <c r="D33" s="33"/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f t="shared" si="0"/>
        <v>0</v>
      </c>
      <c r="Z33" s="30">
        <f t="shared" si="0"/>
        <v>0</v>
      </c>
      <c r="AA33" s="30">
        <f t="shared" si="0"/>
        <v>0</v>
      </c>
      <c r="AB33" s="30">
        <f t="shared" si="0"/>
        <v>0</v>
      </c>
      <c r="AC33" s="30">
        <f t="shared" si="1"/>
        <v>0</v>
      </c>
      <c r="AD33" s="30">
        <f t="shared" si="1"/>
        <v>0</v>
      </c>
      <c r="AE33" s="5"/>
      <c r="AF33" s="19"/>
      <c r="AG33" s="19"/>
      <c r="AH33" s="5"/>
    </row>
    <row r="34" spans="1:34" ht="15.5" x14ac:dyDescent="0.35">
      <c r="A34" s="30">
        <v>24</v>
      </c>
      <c r="B34" s="33" t="s">
        <v>48</v>
      </c>
      <c r="C34" s="32"/>
      <c r="D34" s="33"/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1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f t="shared" si="0"/>
        <v>0</v>
      </c>
      <c r="Z34" s="30">
        <f t="shared" si="0"/>
        <v>0</v>
      </c>
      <c r="AA34" s="30">
        <f t="shared" si="0"/>
        <v>1</v>
      </c>
      <c r="AB34" s="30">
        <f t="shared" si="0"/>
        <v>0</v>
      </c>
      <c r="AC34" s="30">
        <f t="shared" si="1"/>
        <v>1</v>
      </c>
      <c r="AD34" s="30">
        <f t="shared" si="1"/>
        <v>0</v>
      </c>
      <c r="AE34" s="5"/>
      <c r="AF34" s="19"/>
      <c r="AG34" s="19"/>
      <c r="AH34" s="5"/>
    </row>
    <row r="35" spans="1:34" ht="15.5" x14ac:dyDescent="0.35">
      <c r="A35" s="30">
        <v>25</v>
      </c>
      <c r="B35" s="33" t="s">
        <v>49</v>
      </c>
      <c r="C35" s="32"/>
      <c r="D35" s="33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>
        <f t="shared" si="0"/>
        <v>0</v>
      </c>
      <c r="Z35" s="30">
        <f t="shared" si="0"/>
        <v>0</v>
      </c>
      <c r="AA35" s="30">
        <f t="shared" si="0"/>
        <v>0</v>
      </c>
      <c r="AB35" s="30">
        <f t="shared" si="0"/>
        <v>0</v>
      </c>
      <c r="AC35" s="30">
        <f t="shared" si="1"/>
        <v>0</v>
      </c>
      <c r="AD35" s="30">
        <f t="shared" si="1"/>
        <v>0</v>
      </c>
      <c r="AE35" s="5"/>
      <c r="AF35" s="19"/>
      <c r="AG35" s="19"/>
      <c r="AH35" s="20"/>
    </row>
    <row r="36" spans="1:34" ht="15.5" x14ac:dyDescent="0.35">
      <c r="A36" s="30">
        <v>26</v>
      </c>
      <c r="B36" s="33" t="s">
        <v>50</v>
      </c>
      <c r="C36" s="32"/>
      <c r="D36" s="33"/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1</v>
      </c>
      <c r="R36" s="30">
        <v>0</v>
      </c>
      <c r="S36" s="30">
        <v>2</v>
      </c>
      <c r="T36" s="30">
        <v>0</v>
      </c>
      <c r="U36" s="30">
        <v>2</v>
      </c>
      <c r="V36" s="30">
        <v>0</v>
      </c>
      <c r="W36" s="30">
        <v>2</v>
      </c>
      <c r="X36" s="30">
        <v>0</v>
      </c>
      <c r="Y36" s="30">
        <f t="shared" si="0"/>
        <v>3</v>
      </c>
      <c r="Z36" s="30">
        <f t="shared" si="0"/>
        <v>0</v>
      </c>
      <c r="AA36" s="30">
        <f t="shared" si="0"/>
        <v>4</v>
      </c>
      <c r="AB36" s="30">
        <f t="shared" si="0"/>
        <v>0</v>
      </c>
      <c r="AC36" s="30">
        <f t="shared" si="1"/>
        <v>7</v>
      </c>
      <c r="AD36" s="30">
        <f t="shared" si="1"/>
        <v>0</v>
      </c>
      <c r="AE36" s="5"/>
      <c r="AF36" s="19"/>
      <c r="AG36" s="19"/>
      <c r="AH36" s="5"/>
    </row>
    <row r="37" spans="1:34" ht="15.5" x14ac:dyDescent="0.35">
      <c r="A37" s="30">
        <v>27</v>
      </c>
      <c r="B37" s="33" t="s">
        <v>51</v>
      </c>
      <c r="C37" s="32"/>
      <c r="D37" s="33"/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1</v>
      </c>
      <c r="P37" s="30">
        <v>0</v>
      </c>
      <c r="Q37" s="30">
        <v>2</v>
      </c>
      <c r="R37" s="30">
        <v>0</v>
      </c>
      <c r="S37" s="30">
        <v>2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f t="shared" si="0"/>
        <v>2</v>
      </c>
      <c r="Z37" s="30">
        <f t="shared" si="0"/>
        <v>0</v>
      </c>
      <c r="AA37" s="30">
        <f t="shared" si="0"/>
        <v>3</v>
      </c>
      <c r="AB37" s="30">
        <f t="shared" si="0"/>
        <v>0</v>
      </c>
      <c r="AC37" s="30">
        <f t="shared" si="1"/>
        <v>5</v>
      </c>
      <c r="AD37" s="30">
        <f t="shared" si="1"/>
        <v>0</v>
      </c>
      <c r="AE37" s="5"/>
      <c r="AF37" s="19"/>
      <c r="AG37" s="19"/>
      <c r="AH37" s="5"/>
    </row>
    <row r="38" spans="1:34" ht="15.5" x14ac:dyDescent="0.35">
      <c r="A38" s="30">
        <v>28</v>
      </c>
      <c r="B38" s="33" t="s">
        <v>52</v>
      </c>
      <c r="C38" s="32"/>
      <c r="D38" s="33"/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1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1</v>
      </c>
      <c r="X38" s="30">
        <v>0</v>
      </c>
      <c r="Y38" s="30">
        <f t="shared" si="0"/>
        <v>1</v>
      </c>
      <c r="Z38" s="30">
        <f t="shared" si="0"/>
        <v>0</v>
      </c>
      <c r="AA38" s="30">
        <f t="shared" si="0"/>
        <v>1</v>
      </c>
      <c r="AB38" s="30">
        <f t="shared" si="0"/>
        <v>0</v>
      </c>
      <c r="AC38" s="30">
        <f t="shared" si="1"/>
        <v>2</v>
      </c>
      <c r="AD38" s="30">
        <f t="shared" si="1"/>
        <v>0</v>
      </c>
      <c r="AE38" s="5"/>
      <c r="AF38" s="19"/>
      <c r="AG38" s="19"/>
      <c r="AH38" s="5"/>
    </row>
    <row r="39" spans="1:34" ht="15.5" x14ac:dyDescent="0.35">
      <c r="A39" s="30">
        <v>29</v>
      </c>
      <c r="B39" s="33" t="s">
        <v>53</v>
      </c>
      <c r="C39" s="32"/>
      <c r="D39" s="33"/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f t="shared" si="0"/>
        <v>0</v>
      </c>
      <c r="Z39" s="30">
        <f t="shared" si="0"/>
        <v>0</v>
      </c>
      <c r="AA39" s="30">
        <f t="shared" si="0"/>
        <v>0</v>
      </c>
      <c r="AB39" s="30">
        <f t="shared" si="0"/>
        <v>0</v>
      </c>
      <c r="AC39" s="30">
        <f t="shared" si="1"/>
        <v>0</v>
      </c>
      <c r="AD39" s="30">
        <f t="shared" si="1"/>
        <v>0</v>
      </c>
      <c r="AE39" s="5"/>
      <c r="AF39" s="19"/>
      <c r="AG39" s="19"/>
      <c r="AH39" s="5"/>
    </row>
    <row r="40" spans="1:34" ht="15.5" x14ac:dyDescent="0.35">
      <c r="A40" s="30">
        <v>30</v>
      </c>
      <c r="B40" s="33" t="s">
        <v>54</v>
      </c>
      <c r="C40" s="32"/>
      <c r="D40" s="33"/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f t="shared" si="0"/>
        <v>0</v>
      </c>
      <c r="Z40" s="30">
        <f t="shared" si="0"/>
        <v>0</v>
      </c>
      <c r="AA40" s="30">
        <f t="shared" si="0"/>
        <v>0</v>
      </c>
      <c r="AB40" s="30">
        <f t="shared" si="0"/>
        <v>0</v>
      </c>
      <c r="AC40" s="30">
        <f t="shared" si="1"/>
        <v>0</v>
      </c>
      <c r="AD40" s="30">
        <f t="shared" si="1"/>
        <v>0</v>
      </c>
      <c r="AE40" s="5"/>
      <c r="AF40" s="19"/>
      <c r="AG40" s="19"/>
      <c r="AH40" s="5"/>
    </row>
    <row r="41" spans="1:34" ht="15.5" x14ac:dyDescent="0.35">
      <c r="A41" s="30">
        <v>31</v>
      </c>
      <c r="B41" s="33" t="s">
        <v>55</v>
      </c>
      <c r="C41" s="32"/>
      <c r="D41" s="33"/>
      <c r="E41" s="30">
        <v>1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f t="shared" si="0"/>
        <v>1</v>
      </c>
      <c r="Z41" s="30">
        <f t="shared" si="0"/>
        <v>0</v>
      </c>
      <c r="AA41" s="30">
        <f t="shared" si="0"/>
        <v>0</v>
      </c>
      <c r="AB41" s="30">
        <f t="shared" si="0"/>
        <v>0</v>
      </c>
      <c r="AC41" s="30">
        <f t="shared" si="1"/>
        <v>1</v>
      </c>
      <c r="AD41" s="30">
        <f t="shared" si="1"/>
        <v>0</v>
      </c>
      <c r="AE41" s="5"/>
      <c r="AF41" s="19"/>
      <c r="AG41" s="19"/>
      <c r="AH41" s="5"/>
    </row>
    <row r="42" spans="1:34" ht="15.5" x14ac:dyDescent="0.35">
      <c r="A42" s="30">
        <v>32</v>
      </c>
      <c r="B42" s="33" t="s">
        <v>56</v>
      </c>
      <c r="C42" s="32"/>
      <c r="D42" s="33"/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1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f t="shared" si="0"/>
        <v>1</v>
      </c>
      <c r="Z42" s="30">
        <f t="shared" si="0"/>
        <v>0</v>
      </c>
      <c r="AA42" s="30">
        <f t="shared" si="0"/>
        <v>0</v>
      </c>
      <c r="AB42" s="30">
        <f t="shared" si="0"/>
        <v>0</v>
      </c>
      <c r="AC42" s="30">
        <f t="shared" si="1"/>
        <v>1</v>
      </c>
      <c r="AD42" s="30">
        <f t="shared" si="1"/>
        <v>0</v>
      </c>
      <c r="AE42" s="5"/>
      <c r="AF42" s="19"/>
      <c r="AG42" s="19"/>
      <c r="AH42" s="5"/>
    </row>
    <row r="43" spans="1:34" ht="15.5" x14ac:dyDescent="0.35">
      <c r="A43" s="30">
        <v>33</v>
      </c>
      <c r="B43" s="33" t="s">
        <v>57</v>
      </c>
      <c r="C43" s="32"/>
      <c r="D43" s="33"/>
      <c r="E43" s="30">
        <v>2</v>
      </c>
      <c r="F43" s="30">
        <v>0</v>
      </c>
      <c r="G43" s="30">
        <v>1</v>
      </c>
      <c r="H43" s="30">
        <v>0</v>
      </c>
      <c r="I43" s="30">
        <v>1</v>
      </c>
      <c r="J43" s="30">
        <v>0</v>
      </c>
      <c r="K43" s="30">
        <v>1</v>
      </c>
      <c r="L43" s="30">
        <v>0</v>
      </c>
      <c r="M43" s="30">
        <v>3</v>
      </c>
      <c r="N43" s="30">
        <v>0</v>
      </c>
      <c r="O43" s="30">
        <v>3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f t="shared" si="0"/>
        <v>6</v>
      </c>
      <c r="Z43" s="30">
        <f t="shared" si="0"/>
        <v>0</v>
      </c>
      <c r="AA43" s="30">
        <f t="shared" si="0"/>
        <v>5</v>
      </c>
      <c r="AB43" s="30">
        <f t="shared" si="0"/>
        <v>0</v>
      </c>
      <c r="AC43" s="30">
        <f t="shared" si="1"/>
        <v>11</v>
      </c>
      <c r="AD43" s="30">
        <f t="shared" si="1"/>
        <v>0</v>
      </c>
      <c r="AE43" s="5"/>
      <c r="AF43" s="19"/>
      <c r="AG43" s="19"/>
      <c r="AH43" s="5"/>
    </row>
    <row r="44" spans="1:34" ht="15.5" x14ac:dyDescent="0.35">
      <c r="A44" s="126" t="s">
        <v>58</v>
      </c>
      <c r="B44" s="127"/>
      <c r="C44" s="127"/>
      <c r="D44" s="128"/>
      <c r="E44" s="30">
        <f>SUM(E11:E43)</f>
        <v>4</v>
      </c>
      <c r="F44" s="30">
        <f t="shared" ref="F44:AD44" si="2">SUM(F11:F43)</f>
        <v>0</v>
      </c>
      <c r="G44" s="30">
        <f t="shared" si="2"/>
        <v>1</v>
      </c>
      <c r="H44" s="30">
        <f t="shared" si="2"/>
        <v>0</v>
      </c>
      <c r="I44" s="30">
        <f t="shared" si="2"/>
        <v>6</v>
      </c>
      <c r="J44" s="30">
        <f t="shared" si="2"/>
        <v>0</v>
      </c>
      <c r="K44" s="30">
        <f t="shared" si="2"/>
        <v>5</v>
      </c>
      <c r="L44" s="30">
        <f t="shared" si="2"/>
        <v>0</v>
      </c>
      <c r="M44" s="30">
        <f t="shared" si="2"/>
        <v>21</v>
      </c>
      <c r="N44" s="30">
        <f t="shared" si="2"/>
        <v>0</v>
      </c>
      <c r="O44" s="30">
        <f t="shared" si="2"/>
        <v>21</v>
      </c>
      <c r="P44" s="30">
        <f t="shared" si="2"/>
        <v>0</v>
      </c>
      <c r="Q44" s="30">
        <f t="shared" si="2"/>
        <v>33</v>
      </c>
      <c r="R44" s="30">
        <f t="shared" si="2"/>
        <v>1</v>
      </c>
      <c r="S44" s="30">
        <f t="shared" si="2"/>
        <v>35</v>
      </c>
      <c r="T44" s="30">
        <f t="shared" si="2"/>
        <v>0</v>
      </c>
      <c r="U44" s="30">
        <f t="shared" si="2"/>
        <v>33</v>
      </c>
      <c r="V44" s="30">
        <f t="shared" si="2"/>
        <v>0</v>
      </c>
      <c r="W44" s="30">
        <f t="shared" si="2"/>
        <v>20</v>
      </c>
      <c r="X44" s="30">
        <f t="shared" si="2"/>
        <v>0</v>
      </c>
      <c r="Y44" s="30">
        <f t="shared" si="2"/>
        <v>97</v>
      </c>
      <c r="Z44" s="30">
        <f t="shared" si="2"/>
        <v>1</v>
      </c>
      <c r="AA44" s="30">
        <f t="shared" si="2"/>
        <v>82</v>
      </c>
      <c r="AB44" s="30">
        <f t="shared" si="2"/>
        <v>0</v>
      </c>
      <c r="AC44" s="30">
        <f t="shared" si="2"/>
        <v>179</v>
      </c>
      <c r="AD44" s="30">
        <f t="shared" si="2"/>
        <v>1</v>
      </c>
      <c r="AE44" s="21">
        <f>SUM(AE11:AE43)</f>
        <v>0</v>
      </c>
      <c r="AF44" s="21">
        <f>SUM(AF11:AF43)</f>
        <v>0</v>
      </c>
      <c r="AG44" s="21">
        <f>SUM(AG11:AG43)</f>
        <v>0</v>
      </c>
      <c r="AH44" s="20" t="e">
        <f>AVERAGE(AH11:AH43)</f>
        <v>#DIV/0!</v>
      </c>
    </row>
    <row r="45" spans="1:34" ht="22.5" customHeight="1" x14ac:dyDescent="0.3">
      <c r="A45" s="6"/>
      <c r="B45" s="6"/>
      <c r="C45" s="6"/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AE45" s="8"/>
      <c r="AF45" s="8"/>
      <c r="AG45" s="7"/>
      <c r="AH45" s="7"/>
    </row>
    <row r="46" spans="1:34" x14ac:dyDescent="0.25">
      <c r="A46" t="s">
        <v>59</v>
      </c>
      <c r="AF46" s="1" t="s">
        <v>88</v>
      </c>
    </row>
    <row r="47" spans="1:34" ht="18" customHeight="1" x14ac:dyDescent="0.3">
      <c r="R47" s="9" t="s">
        <v>60</v>
      </c>
      <c r="AF47" s="96" t="s">
        <v>174</v>
      </c>
    </row>
    <row r="48" spans="1:34" ht="13" x14ac:dyDescent="0.3">
      <c r="A48" s="10" t="s">
        <v>61</v>
      </c>
      <c r="B48" s="3" t="s">
        <v>62</v>
      </c>
      <c r="C48" s="3" t="s">
        <v>3</v>
      </c>
      <c r="D48" t="s">
        <v>63</v>
      </c>
      <c r="R48" s="9" t="s">
        <v>64</v>
      </c>
      <c r="AF48" s="96"/>
    </row>
    <row r="49" spans="1:32" ht="13" x14ac:dyDescent="0.3">
      <c r="A49" s="10" t="s">
        <v>65</v>
      </c>
      <c r="B49" s="3" t="s">
        <v>15</v>
      </c>
      <c r="C49" s="3" t="s">
        <v>3</v>
      </c>
      <c r="D49" t="s">
        <v>66</v>
      </c>
      <c r="R49" s="9"/>
      <c r="AF49" s="96"/>
    </row>
    <row r="50" spans="1:32" ht="13" x14ac:dyDescent="0.3">
      <c r="A50" s="10" t="s">
        <v>67</v>
      </c>
      <c r="B50" s="3" t="s">
        <v>16</v>
      </c>
      <c r="C50" s="3" t="s">
        <v>3</v>
      </c>
      <c r="D50" t="s">
        <v>68</v>
      </c>
      <c r="R50" s="9"/>
      <c r="AF50" s="96"/>
    </row>
    <row r="51" spans="1:32" ht="13" x14ac:dyDescent="0.3">
      <c r="A51" s="10" t="s">
        <v>69</v>
      </c>
      <c r="B51" s="3" t="s">
        <v>17</v>
      </c>
      <c r="C51" s="3" t="s">
        <v>3</v>
      </c>
      <c r="D51" t="s">
        <v>70</v>
      </c>
      <c r="R51" s="9"/>
      <c r="S51" s="11"/>
      <c r="T51" s="11"/>
      <c r="U51" s="11"/>
      <c r="V51" s="11"/>
      <c r="W51" s="11"/>
      <c r="X51" s="11"/>
      <c r="Y51" s="11"/>
      <c r="AF51" s="98" t="s">
        <v>175</v>
      </c>
    </row>
    <row r="52" spans="1:32" ht="13" x14ac:dyDescent="0.3">
      <c r="A52" s="10" t="s">
        <v>71</v>
      </c>
      <c r="B52" s="3" t="s">
        <v>18</v>
      </c>
      <c r="C52" s="3" t="s">
        <v>3</v>
      </c>
      <c r="D52" t="s">
        <v>72</v>
      </c>
      <c r="R52" s="12" t="s">
        <v>73</v>
      </c>
      <c r="AF52" s="96" t="s">
        <v>176</v>
      </c>
    </row>
    <row r="53" spans="1:32" ht="13" x14ac:dyDescent="0.3">
      <c r="A53" s="13"/>
      <c r="C53" s="3" t="s">
        <v>3</v>
      </c>
      <c r="D53" t="s">
        <v>74</v>
      </c>
      <c r="R53" s="9" t="s">
        <v>75</v>
      </c>
    </row>
  </sheetData>
  <mergeCells count="30"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  <mergeCell ref="I8:L8"/>
    <mergeCell ref="M8:P8"/>
    <mergeCell ref="Q8:T8"/>
    <mergeCell ref="U8:X8"/>
    <mergeCell ref="E9:F9"/>
    <mergeCell ref="G9:H9"/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9:J9"/>
    <mergeCell ref="K9:L9"/>
    <mergeCell ref="M9:N9"/>
    <mergeCell ref="O9:P9"/>
    <mergeCell ref="AC9:AC10"/>
  </mergeCells>
  <pageMargins left="1.4960629921259843" right="0" top="0.23622047244094491" bottom="0.11811023622047245" header="7.874015748031496E-2" footer="0.51181102362204722"/>
  <pageSetup paperSize="5" scale="70" orientation="landscape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53"/>
  <sheetViews>
    <sheetView showGridLines="0" zoomScaleNormal="100" workbookViewId="0">
      <pane ySplit="10" topLeftCell="A46" activePane="bottomLeft" state="frozen"/>
      <selection activeCell="L35" sqref="L35"/>
      <selection pane="bottomLeft" activeCell="AF46" sqref="AF46"/>
    </sheetView>
  </sheetViews>
  <sheetFormatPr defaultRowHeight="12.5" x14ac:dyDescent="0.25"/>
  <cols>
    <col min="1" max="1" width="4" customWidth="1"/>
    <col min="2" max="2" width="3.1796875" customWidth="1"/>
    <col min="3" max="3" width="1.26953125" customWidth="1"/>
    <col min="4" max="4" width="19.453125" customWidth="1"/>
    <col min="5" max="5" width="4.7265625" customWidth="1"/>
    <col min="6" max="6" width="4" customWidth="1"/>
    <col min="7" max="7" width="3.81640625" customWidth="1"/>
    <col min="8" max="8" width="4" customWidth="1"/>
    <col min="9" max="10" width="4.453125" customWidth="1"/>
    <col min="11" max="11" width="4.54296875" customWidth="1"/>
    <col min="12" max="12" width="4.453125" customWidth="1"/>
    <col min="13" max="13" width="4.7265625" customWidth="1"/>
    <col min="14" max="14" width="4.54296875" customWidth="1"/>
    <col min="15" max="16" width="4.81640625" customWidth="1"/>
    <col min="17" max="17" width="4.54296875" customWidth="1"/>
    <col min="18" max="18" width="4.453125" customWidth="1"/>
    <col min="19" max="19" width="4.7265625" customWidth="1"/>
    <col min="20" max="20" width="4.54296875" customWidth="1"/>
    <col min="21" max="21" width="3.81640625" customWidth="1"/>
    <col min="22" max="22" width="3.7265625" customWidth="1"/>
    <col min="23" max="23" width="3.81640625" customWidth="1"/>
    <col min="24" max="24" width="4" customWidth="1"/>
    <col min="25" max="25" width="5.1796875" customWidth="1"/>
    <col min="26" max="26" width="5" customWidth="1"/>
    <col min="27" max="27" width="5.1796875" customWidth="1"/>
    <col min="28" max="28" width="5.81640625" customWidth="1"/>
    <col min="29" max="29" width="5" customWidth="1"/>
    <col min="30" max="30" width="5.453125" customWidth="1"/>
    <col min="31" max="32" width="7.453125" customWidth="1"/>
    <col min="33" max="33" width="8.7265625" customWidth="1"/>
    <col min="34" max="34" width="10.26953125" customWidth="1"/>
  </cols>
  <sheetData>
    <row r="1" spans="1:35" ht="15.75" customHeight="1" x14ac:dyDescent="0.4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</row>
    <row r="2" spans="1:35" ht="18" x14ac:dyDescent="0.4">
      <c r="A2" s="108" t="s">
        <v>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</row>
    <row r="3" spans="1:35" ht="18" x14ac:dyDescent="0.4">
      <c r="A3" s="108" t="s">
        <v>79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</row>
    <row r="4" spans="1:35" x14ac:dyDescent="0.25">
      <c r="E4" s="1"/>
      <c r="J4" s="109"/>
      <c r="K4" s="109"/>
    </row>
    <row r="5" spans="1:35" x14ac:dyDescent="0.25">
      <c r="B5" t="s">
        <v>2</v>
      </c>
      <c r="E5" s="1" t="s">
        <v>3</v>
      </c>
      <c r="F5" s="1" t="s">
        <v>84</v>
      </c>
      <c r="I5" s="1"/>
      <c r="J5" s="2"/>
      <c r="K5" s="3"/>
    </row>
    <row r="7" spans="1:35" ht="13" x14ac:dyDescent="0.3">
      <c r="A7" s="133" t="s">
        <v>5</v>
      </c>
      <c r="B7" s="135" t="s">
        <v>6</v>
      </c>
      <c r="C7" s="136"/>
      <c r="D7" s="137"/>
      <c r="E7" s="132" t="s">
        <v>7</v>
      </c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5" t="s">
        <v>8</v>
      </c>
      <c r="Z7" s="136"/>
      <c r="AA7" s="136"/>
      <c r="AB7" s="137"/>
      <c r="AC7" s="129" t="s">
        <v>9</v>
      </c>
      <c r="AD7" s="129"/>
      <c r="AE7" s="129"/>
      <c r="AF7" s="129"/>
      <c r="AG7" s="129"/>
      <c r="AH7" s="129"/>
    </row>
    <row r="8" spans="1:35" ht="13" x14ac:dyDescent="0.3">
      <c r="A8" s="134"/>
      <c r="B8" s="138"/>
      <c r="C8" s="139"/>
      <c r="D8" s="140"/>
      <c r="E8" s="132" t="s">
        <v>10</v>
      </c>
      <c r="F8" s="130"/>
      <c r="G8" s="130"/>
      <c r="H8" s="130"/>
      <c r="I8" s="130" t="s">
        <v>11</v>
      </c>
      <c r="J8" s="130"/>
      <c r="K8" s="130"/>
      <c r="L8" s="130"/>
      <c r="M8" s="131" t="s">
        <v>12</v>
      </c>
      <c r="N8" s="144"/>
      <c r="O8" s="144"/>
      <c r="P8" s="132"/>
      <c r="Q8" s="130" t="s">
        <v>13</v>
      </c>
      <c r="R8" s="130"/>
      <c r="S8" s="130"/>
      <c r="T8" s="130"/>
      <c r="U8" s="130" t="s">
        <v>14</v>
      </c>
      <c r="V8" s="130"/>
      <c r="W8" s="130"/>
      <c r="X8" s="130"/>
      <c r="Y8" s="141"/>
      <c r="Z8" s="142"/>
      <c r="AA8" s="142"/>
      <c r="AB8" s="143"/>
      <c r="AC8" s="129"/>
      <c r="AD8" s="129"/>
      <c r="AE8" s="129"/>
      <c r="AF8" s="129"/>
      <c r="AG8" s="129"/>
      <c r="AH8" s="129"/>
    </row>
    <row r="9" spans="1:35" ht="13" x14ac:dyDescent="0.3">
      <c r="A9" s="134"/>
      <c r="B9" s="138"/>
      <c r="C9" s="139"/>
      <c r="D9" s="140"/>
      <c r="E9" s="132" t="s">
        <v>15</v>
      </c>
      <c r="F9" s="130"/>
      <c r="G9" s="130" t="s">
        <v>16</v>
      </c>
      <c r="H9" s="130"/>
      <c r="I9" s="130" t="s">
        <v>15</v>
      </c>
      <c r="J9" s="130"/>
      <c r="K9" s="130" t="s">
        <v>16</v>
      </c>
      <c r="L9" s="130"/>
      <c r="M9" s="131" t="s">
        <v>15</v>
      </c>
      <c r="N9" s="132"/>
      <c r="O9" s="131" t="s">
        <v>16</v>
      </c>
      <c r="P9" s="132"/>
      <c r="Q9" s="130" t="s">
        <v>15</v>
      </c>
      <c r="R9" s="130"/>
      <c r="S9" s="130" t="s">
        <v>16</v>
      </c>
      <c r="T9" s="130"/>
      <c r="U9" s="130" t="s">
        <v>15</v>
      </c>
      <c r="V9" s="130"/>
      <c r="W9" s="130" t="s">
        <v>16</v>
      </c>
      <c r="X9" s="130"/>
      <c r="Y9" s="130" t="s">
        <v>15</v>
      </c>
      <c r="Z9" s="130"/>
      <c r="AA9" s="130" t="s">
        <v>16</v>
      </c>
      <c r="AB9" s="131"/>
      <c r="AC9" s="123" t="s">
        <v>17</v>
      </c>
      <c r="AD9" s="123" t="s">
        <v>18</v>
      </c>
      <c r="AE9" s="129" t="s">
        <v>19</v>
      </c>
      <c r="AF9" s="37" t="s">
        <v>20</v>
      </c>
      <c r="AG9" s="14" t="s">
        <v>21</v>
      </c>
      <c r="AH9" s="15" t="s">
        <v>22</v>
      </c>
    </row>
    <row r="10" spans="1:35" ht="13" x14ac:dyDescent="0.3">
      <c r="A10" s="134"/>
      <c r="B10" s="138"/>
      <c r="C10" s="139"/>
      <c r="D10" s="140"/>
      <c r="E10" s="38" t="s">
        <v>17</v>
      </c>
      <c r="F10" s="39" t="s">
        <v>18</v>
      </c>
      <c r="G10" s="39" t="s">
        <v>17</v>
      </c>
      <c r="H10" s="39" t="s">
        <v>18</v>
      </c>
      <c r="I10" s="39" t="s">
        <v>17</v>
      </c>
      <c r="J10" s="39" t="s">
        <v>18</v>
      </c>
      <c r="K10" s="39" t="s">
        <v>17</v>
      </c>
      <c r="L10" s="39" t="s">
        <v>18</v>
      </c>
      <c r="M10" s="39" t="s">
        <v>17</v>
      </c>
      <c r="N10" s="39" t="s">
        <v>18</v>
      </c>
      <c r="O10" s="39" t="s">
        <v>17</v>
      </c>
      <c r="P10" s="39" t="s">
        <v>18</v>
      </c>
      <c r="Q10" s="39" t="s">
        <v>17</v>
      </c>
      <c r="R10" s="39" t="s">
        <v>18</v>
      </c>
      <c r="S10" s="39" t="s">
        <v>17</v>
      </c>
      <c r="T10" s="39" t="s">
        <v>18</v>
      </c>
      <c r="U10" s="39" t="s">
        <v>17</v>
      </c>
      <c r="V10" s="39" t="s">
        <v>18</v>
      </c>
      <c r="W10" s="39" t="s">
        <v>17</v>
      </c>
      <c r="X10" s="39" t="s">
        <v>18</v>
      </c>
      <c r="Y10" s="39" t="s">
        <v>17</v>
      </c>
      <c r="Z10" s="39" t="s">
        <v>18</v>
      </c>
      <c r="AA10" s="39" t="s">
        <v>17</v>
      </c>
      <c r="AB10" s="40" t="s">
        <v>18</v>
      </c>
      <c r="AC10" s="123"/>
      <c r="AD10" s="123"/>
      <c r="AE10" s="129"/>
      <c r="AF10" s="16" t="s">
        <v>23</v>
      </c>
      <c r="AG10" s="4" t="s">
        <v>24</v>
      </c>
      <c r="AH10" s="4" t="s">
        <v>25</v>
      </c>
    </row>
    <row r="11" spans="1:35" ht="15.5" x14ac:dyDescent="0.35">
      <c r="A11" s="30">
        <v>1</v>
      </c>
      <c r="B11" s="31" t="s">
        <v>26</v>
      </c>
      <c r="C11" s="32"/>
      <c r="D11" s="33"/>
      <c r="E11" s="30">
        <v>1</v>
      </c>
      <c r="F11" s="30">
        <v>0</v>
      </c>
      <c r="G11" s="30">
        <v>0</v>
      </c>
      <c r="H11" s="30">
        <v>0</v>
      </c>
      <c r="I11" s="30">
        <v>2</v>
      </c>
      <c r="J11" s="30">
        <v>0</v>
      </c>
      <c r="K11" s="30">
        <v>0</v>
      </c>
      <c r="L11" s="30">
        <v>0</v>
      </c>
      <c r="M11" s="30">
        <v>15</v>
      </c>
      <c r="N11" s="30">
        <v>0</v>
      </c>
      <c r="O11" s="30">
        <v>4</v>
      </c>
      <c r="P11" s="30">
        <v>0</v>
      </c>
      <c r="Q11" s="30">
        <v>17</v>
      </c>
      <c r="R11" s="30">
        <v>0</v>
      </c>
      <c r="S11" s="30">
        <v>8</v>
      </c>
      <c r="T11" s="30">
        <v>0</v>
      </c>
      <c r="U11" s="30">
        <v>6</v>
      </c>
      <c r="V11" s="30">
        <v>1</v>
      </c>
      <c r="W11" s="30">
        <v>4</v>
      </c>
      <c r="X11" s="30">
        <v>0</v>
      </c>
      <c r="Y11" s="30">
        <f>E11+I11+M11+Q11+U11</f>
        <v>41</v>
      </c>
      <c r="Z11" s="30">
        <f>F11+J11+N11+R11+V11</f>
        <v>1</v>
      </c>
      <c r="AA11" s="30">
        <f>G11+K11+O11+S11+W11</f>
        <v>16</v>
      </c>
      <c r="AB11" s="30">
        <f>H11+L11+P11+T11+X11</f>
        <v>0</v>
      </c>
      <c r="AC11" s="30">
        <f>Y11+AA11</f>
        <v>57</v>
      </c>
      <c r="AD11" s="30">
        <f>Z11+AB11</f>
        <v>1</v>
      </c>
      <c r="AE11" s="17"/>
      <c r="AF11" s="18"/>
      <c r="AG11" s="18"/>
      <c r="AH11" s="17"/>
      <c r="AI11" s="1"/>
    </row>
    <row r="12" spans="1:35" ht="15.5" x14ac:dyDescent="0.35">
      <c r="A12" s="30">
        <v>2</v>
      </c>
      <c r="B12" s="31" t="s">
        <v>27</v>
      </c>
      <c r="C12" s="32"/>
      <c r="D12" s="33"/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2</v>
      </c>
      <c r="N12" s="30">
        <v>0</v>
      </c>
      <c r="O12" s="30">
        <v>1</v>
      </c>
      <c r="P12" s="30">
        <v>0</v>
      </c>
      <c r="Q12" s="30">
        <v>3</v>
      </c>
      <c r="R12" s="30">
        <v>0</v>
      </c>
      <c r="S12" s="30">
        <v>1</v>
      </c>
      <c r="T12" s="30">
        <v>0</v>
      </c>
      <c r="U12" s="30">
        <v>0</v>
      </c>
      <c r="V12" s="30">
        <v>0</v>
      </c>
      <c r="W12" s="30">
        <v>1</v>
      </c>
      <c r="X12" s="30">
        <v>0</v>
      </c>
      <c r="Y12" s="30">
        <f t="shared" ref="Y12:AB43" si="0">E12+I12+M12+Q12+U12</f>
        <v>5</v>
      </c>
      <c r="Z12" s="30">
        <f t="shared" si="0"/>
        <v>0</v>
      </c>
      <c r="AA12" s="30">
        <f t="shared" si="0"/>
        <v>3</v>
      </c>
      <c r="AB12" s="30">
        <f t="shared" si="0"/>
        <v>0</v>
      </c>
      <c r="AC12" s="30">
        <f t="shared" ref="AC12:AD43" si="1">Y12+AA12</f>
        <v>8</v>
      </c>
      <c r="AD12" s="30">
        <f t="shared" si="1"/>
        <v>0</v>
      </c>
      <c r="AE12" s="5"/>
      <c r="AF12" s="19"/>
      <c r="AG12" s="19"/>
      <c r="AH12" s="5"/>
    </row>
    <row r="13" spans="1:35" ht="15.5" x14ac:dyDescent="0.35">
      <c r="A13" s="30">
        <v>3</v>
      </c>
      <c r="B13" s="31" t="s">
        <v>28</v>
      </c>
      <c r="C13" s="32"/>
      <c r="D13" s="33"/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1</v>
      </c>
      <c r="R13" s="30">
        <v>0</v>
      </c>
      <c r="S13" s="30">
        <v>1</v>
      </c>
      <c r="T13" s="30">
        <v>0</v>
      </c>
      <c r="U13" s="30">
        <v>3</v>
      </c>
      <c r="V13" s="30">
        <v>0</v>
      </c>
      <c r="W13" s="30">
        <v>2</v>
      </c>
      <c r="X13" s="30">
        <v>0</v>
      </c>
      <c r="Y13" s="30">
        <f t="shared" si="0"/>
        <v>4</v>
      </c>
      <c r="Z13" s="30">
        <f t="shared" si="0"/>
        <v>0</v>
      </c>
      <c r="AA13" s="30">
        <f t="shared" si="0"/>
        <v>3</v>
      </c>
      <c r="AB13" s="30">
        <f t="shared" si="0"/>
        <v>0</v>
      </c>
      <c r="AC13" s="30">
        <f t="shared" si="1"/>
        <v>7</v>
      </c>
      <c r="AD13" s="30">
        <f t="shared" si="1"/>
        <v>0</v>
      </c>
      <c r="AE13" s="5"/>
      <c r="AF13" s="19"/>
      <c r="AG13" s="19"/>
      <c r="AH13" s="5"/>
    </row>
    <row r="14" spans="1:35" ht="15.5" x14ac:dyDescent="0.35">
      <c r="A14" s="30">
        <v>4</v>
      </c>
      <c r="B14" s="31" t="s">
        <v>29</v>
      </c>
      <c r="C14" s="32"/>
      <c r="D14" s="33"/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2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1</v>
      </c>
      <c r="V14" s="30">
        <v>0</v>
      </c>
      <c r="W14" s="30">
        <v>1</v>
      </c>
      <c r="X14" s="30">
        <v>0</v>
      </c>
      <c r="Y14" s="30">
        <f t="shared" si="0"/>
        <v>3</v>
      </c>
      <c r="Z14" s="30">
        <f t="shared" si="0"/>
        <v>0</v>
      </c>
      <c r="AA14" s="30">
        <f t="shared" si="0"/>
        <v>1</v>
      </c>
      <c r="AB14" s="30">
        <f t="shared" si="0"/>
        <v>0</v>
      </c>
      <c r="AC14" s="30">
        <f t="shared" si="1"/>
        <v>4</v>
      </c>
      <c r="AD14" s="30">
        <f t="shared" si="1"/>
        <v>0</v>
      </c>
      <c r="AE14" s="5"/>
      <c r="AF14" s="19"/>
      <c r="AG14" s="19"/>
      <c r="AH14" s="20"/>
    </row>
    <row r="15" spans="1:35" ht="15.5" x14ac:dyDescent="0.35">
      <c r="A15" s="30">
        <v>5</v>
      </c>
      <c r="B15" s="31" t="s">
        <v>30</v>
      </c>
      <c r="C15" s="32"/>
      <c r="D15" s="33"/>
      <c r="E15" s="30">
        <v>0</v>
      </c>
      <c r="F15" s="30">
        <v>0</v>
      </c>
      <c r="G15" s="30">
        <v>0</v>
      </c>
      <c r="H15" s="30">
        <v>0</v>
      </c>
      <c r="I15" s="30">
        <v>3</v>
      </c>
      <c r="J15" s="30">
        <v>0</v>
      </c>
      <c r="K15" s="30">
        <v>2</v>
      </c>
      <c r="L15" s="30">
        <v>0</v>
      </c>
      <c r="M15" s="30">
        <v>3</v>
      </c>
      <c r="N15" s="30">
        <v>0</v>
      </c>
      <c r="O15" s="30">
        <v>4</v>
      </c>
      <c r="P15" s="30">
        <v>0</v>
      </c>
      <c r="Q15" s="30">
        <v>0</v>
      </c>
      <c r="R15" s="30">
        <v>0</v>
      </c>
      <c r="S15" s="30">
        <v>2</v>
      </c>
      <c r="T15" s="30">
        <v>0</v>
      </c>
      <c r="U15" s="30">
        <v>1</v>
      </c>
      <c r="V15" s="30">
        <v>0</v>
      </c>
      <c r="W15" s="30">
        <v>0</v>
      </c>
      <c r="X15" s="30">
        <v>0</v>
      </c>
      <c r="Y15" s="30">
        <f t="shared" si="0"/>
        <v>7</v>
      </c>
      <c r="Z15" s="30">
        <f t="shared" si="0"/>
        <v>0</v>
      </c>
      <c r="AA15" s="30">
        <f t="shared" si="0"/>
        <v>8</v>
      </c>
      <c r="AB15" s="30">
        <f t="shared" si="0"/>
        <v>0</v>
      </c>
      <c r="AC15" s="30">
        <f t="shared" si="1"/>
        <v>15</v>
      </c>
      <c r="AD15" s="30">
        <f t="shared" si="1"/>
        <v>0</v>
      </c>
      <c r="AE15" s="5"/>
      <c r="AF15" s="19"/>
      <c r="AG15" s="19"/>
      <c r="AH15" s="5"/>
    </row>
    <row r="16" spans="1:35" ht="15.5" x14ac:dyDescent="0.35">
      <c r="A16" s="30">
        <v>6</v>
      </c>
      <c r="B16" s="31" t="s">
        <v>31</v>
      </c>
      <c r="C16" s="32"/>
      <c r="D16" s="33"/>
      <c r="E16" s="30">
        <v>0</v>
      </c>
      <c r="F16" s="30">
        <v>0</v>
      </c>
      <c r="G16" s="30">
        <v>0</v>
      </c>
      <c r="H16" s="30">
        <v>0</v>
      </c>
      <c r="I16" s="30">
        <v>1</v>
      </c>
      <c r="J16" s="30">
        <v>0</v>
      </c>
      <c r="K16" s="30">
        <v>0</v>
      </c>
      <c r="L16" s="30">
        <v>0</v>
      </c>
      <c r="M16" s="30">
        <v>1</v>
      </c>
      <c r="N16" s="30">
        <v>0</v>
      </c>
      <c r="O16" s="30">
        <v>0</v>
      </c>
      <c r="P16" s="30">
        <v>0</v>
      </c>
      <c r="Q16" s="30">
        <v>1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f t="shared" si="0"/>
        <v>3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1"/>
        <v>3</v>
      </c>
      <c r="AD16" s="30">
        <f t="shared" si="1"/>
        <v>0</v>
      </c>
      <c r="AE16" s="5"/>
      <c r="AF16" s="19"/>
      <c r="AG16" s="19"/>
      <c r="AH16" s="5"/>
      <c r="AI16" s="1"/>
    </row>
    <row r="17" spans="1:34" ht="15.5" x14ac:dyDescent="0.35">
      <c r="A17" s="30">
        <v>7</v>
      </c>
      <c r="B17" s="31" t="s">
        <v>32</v>
      </c>
      <c r="C17" s="32"/>
      <c r="D17" s="33"/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2</v>
      </c>
      <c r="N17" s="30">
        <v>0</v>
      </c>
      <c r="O17" s="30">
        <v>1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f t="shared" si="0"/>
        <v>2</v>
      </c>
      <c r="Z17" s="30">
        <f t="shared" si="0"/>
        <v>0</v>
      </c>
      <c r="AA17" s="30">
        <f t="shared" si="0"/>
        <v>1</v>
      </c>
      <c r="AB17" s="30">
        <f t="shared" si="0"/>
        <v>0</v>
      </c>
      <c r="AC17" s="30">
        <f t="shared" si="1"/>
        <v>3</v>
      </c>
      <c r="AD17" s="30">
        <f t="shared" si="1"/>
        <v>0</v>
      </c>
      <c r="AE17" s="5"/>
      <c r="AF17" s="19"/>
      <c r="AG17" s="19"/>
      <c r="AH17" s="5"/>
    </row>
    <row r="18" spans="1:34" ht="15.5" x14ac:dyDescent="0.35">
      <c r="A18" s="30">
        <v>8</v>
      </c>
      <c r="B18" s="31" t="s">
        <v>33</v>
      </c>
      <c r="C18" s="32"/>
      <c r="D18" s="33"/>
      <c r="E18" s="30">
        <v>0</v>
      </c>
      <c r="F18" s="30">
        <v>0</v>
      </c>
      <c r="G18" s="30">
        <v>0</v>
      </c>
      <c r="H18" s="30">
        <v>0</v>
      </c>
      <c r="I18" s="30">
        <v>1</v>
      </c>
      <c r="J18" s="30">
        <v>0</v>
      </c>
      <c r="K18" s="30">
        <v>1</v>
      </c>
      <c r="L18" s="30">
        <v>0</v>
      </c>
      <c r="M18" s="30">
        <v>3</v>
      </c>
      <c r="N18" s="30">
        <v>0</v>
      </c>
      <c r="O18" s="30">
        <v>7</v>
      </c>
      <c r="P18" s="30">
        <v>0</v>
      </c>
      <c r="Q18" s="30">
        <v>19</v>
      </c>
      <c r="R18" s="30">
        <v>0</v>
      </c>
      <c r="S18" s="30">
        <v>14</v>
      </c>
      <c r="T18" s="30">
        <v>0</v>
      </c>
      <c r="U18" s="30">
        <v>13</v>
      </c>
      <c r="V18" s="30">
        <v>0</v>
      </c>
      <c r="W18" s="30">
        <v>9</v>
      </c>
      <c r="X18" s="30">
        <v>0</v>
      </c>
      <c r="Y18" s="30">
        <f t="shared" si="0"/>
        <v>36</v>
      </c>
      <c r="Z18" s="30">
        <f t="shared" si="0"/>
        <v>0</v>
      </c>
      <c r="AA18" s="30">
        <f t="shared" si="0"/>
        <v>31</v>
      </c>
      <c r="AB18" s="30">
        <f t="shared" si="0"/>
        <v>0</v>
      </c>
      <c r="AC18" s="30">
        <f t="shared" si="1"/>
        <v>67</v>
      </c>
      <c r="AD18" s="30">
        <f t="shared" si="1"/>
        <v>0</v>
      </c>
      <c r="AE18" s="5"/>
      <c r="AF18" s="19"/>
      <c r="AG18" s="19"/>
      <c r="AH18" s="5"/>
    </row>
    <row r="19" spans="1:34" ht="15.5" x14ac:dyDescent="0.35">
      <c r="A19" s="30">
        <v>9</v>
      </c>
      <c r="B19" s="31" t="s">
        <v>34</v>
      </c>
      <c r="C19" s="32"/>
      <c r="D19" s="33"/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4</v>
      </c>
      <c r="T19" s="30">
        <v>0</v>
      </c>
      <c r="U19" s="30">
        <v>2</v>
      </c>
      <c r="V19" s="30">
        <v>0</v>
      </c>
      <c r="W19" s="30">
        <v>2</v>
      </c>
      <c r="X19" s="30">
        <v>0</v>
      </c>
      <c r="Y19" s="30">
        <f t="shared" si="0"/>
        <v>2</v>
      </c>
      <c r="Z19" s="30">
        <f t="shared" si="0"/>
        <v>0</v>
      </c>
      <c r="AA19" s="30">
        <f t="shared" si="0"/>
        <v>6</v>
      </c>
      <c r="AB19" s="30">
        <f t="shared" si="0"/>
        <v>0</v>
      </c>
      <c r="AC19" s="30">
        <f t="shared" si="1"/>
        <v>8</v>
      </c>
      <c r="AD19" s="30">
        <f t="shared" si="1"/>
        <v>0</v>
      </c>
      <c r="AE19" s="5"/>
      <c r="AF19" s="19"/>
      <c r="AG19" s="19"/>
      <c r="AH19" s="5"/>
    </row>
    <row r="20" spans="1:34" ht="15.5" x14ac:dyDescent="0.35">
      <c r="A20" s="30">
        <v>10</v>
      </c>
      <c r="B20" s="31" t="s">
        <v>35</v>
      </c>
      <c r="C20" s="32"/>
      <c r="D20" s="33"/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1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f t="shared" si="0"/>
        <v>1</v>
      </c>
      <c r="Z20" s="30">
        <f t="shared" si="0"/>
        <v>0</v>
      </c>
      <c r="AA20" s="30">
        <f t="shared" si="0"/>
        <v>0</v>
      </c>
      <c r="AB20" s="30">
        <f t="shared" si="0"/>
        <v>0</v>
      </c>
      <c r="AC20" s="30">
        <f t="shared" si="1"/>
        <v>1</v>
      </c>
      <c r="AD20" s="30">
        <f t="shared" si="1"/>
        <v>0</v>
      </c>
      <c r="AE20" s="5"/>
      <c r="AF20" s="19"/>
      <c r="AG20" s="19"/>
      <c r="AH20" s="5"/>
    </row>
    <row r="21" spans="1:34" ht="15.5" x14ac:dyDescent="0.35">
      <c r="A21" s="30">
        <v>11</v>
      </c>
      <c r="B21" s="31" t="s">
        <v>36</v>
      </c>
      <c r="C21" s="32"/>
      <c r="D21" s="33"/>
      <c r="E21" s="30">
        <v>0</v>
      </c>
      <c r="F21" s="30">
        <v>0</v>
      </c>
      <c r="G21" s="30">
        <v>0</v>
      </c>
      <c r="H21" s="30">
        <v>0</v>
      </c>
      <c r="I21" s="30">
        <v>2</v>
      </c>
      <c r="J21" s="30">
        <v>0</v>
      </c>
      <c r="K21" s="30">
        <v>0</v>
      </c>
      <c r="L21" s="30">
        <v>0</v>
      </c>
      <c r="M21" s="30">
        <v>1</v>
      </c>
      <c r="N21" s="30">
        <v>0</v>
      </c>
      <c r="O21" s="30">
        <v>2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2</v>
      </c>
      <c r="V21" s="30">
        <v>0</v>
      </c>
      <c r="W21" s="30">
        <v>1</v>
      </c>
      <c r="X21" s="30">
        <v>0</v>
      </c>
      <c r="Y21" s="30">
        <f t="shared" si="0"/>
        <v>5</v>
      </c>
      <c r="Z21" s="30">
        <f t="shared" si="0"/>
        <v>0</v>
      </c>
      <c r="AA21" s="30">
        <f t="shared" si="0"/>
        <v>3</v>
      </c>
      <c r="AB21" s="30">
        <f t="shared" si="0"/>
        <v>0</v>
      </c>
      <c r="AC21" s="30">
        <f t="shared" si="1"/>
        <v>8</v>
      </c>
      <c r="AD21" s="30">
        <f t="shared" si="1"/>
        <v>0</v>
      </c>
      <c r="AE21" s="5"/>
      <c r="AF21" s="19"/>
      <c r="AG21" s="19"/>
      <c r="AH21" s="5"/>
    </row>
    <row r="22" spans="1:34" ht="15.5" x14ac:dyDescent="0.35">
      <c r="A22" s="30">
        <v>12</v>
      </c>
      <c r="B22" s="31" t="s">
        <v>37</v>
      </c>
      <c r="C22" s="32"/>
      <c r="D22" s="33"/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1</v>
      </c>
      <c r="L22" s="30">
        <v>0</v>
      </c>
      <c r="M22" s="30">
        <v>1</v>
      </c>
      <c r="N22" s="30">
        <v>0</v>
      </c>
      <c r="O22" s="30">
        <v>0</v>
      </c>
      <c r="P22" s="30">
        <v>0</v>
      </c>
      <c r="Q22" s="30">
        <v>2</v>
      </c>
      <c r="R22" s="30">
        <v>0</v>
      </c>
      <c r="S22" s="30">
        <v>2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f t="shared" si="0"/>
        <v>3</v>
      </c>
      <c r="Z22" s="30">
        <f t="shared" si="0"/>
        <v>0</v>
      </c>
      <c r="AA22" s="30">
        <f t="shared" si="0"/>
        <v>3</v>
      </c>
      <c r="AB22" s="30">
        <f t="shared" si="0"/>
        <v>0</v>
      </c>
      <c r="AC22" s="30">
        <f t="shared" si="1"/>
        <v>6</v>
      </c>
      <c r="AD22" s="30">
        <f t="shared" si="1"/>
        <v>0</v>
      </c>
      <c r="AE22" s="5"/>
      <c r="AF22" s="19"/>
      <c r="AG22" s="19"/>
      <c r="AH22" s="5"/>
    </row>
    <row r="23" spans="1:34" ht="15.5" x14ac:dyDescent="0.35">
      <c r="A23" s="30">
        <v>13</v>
      </c>
      <c r="B23" s="31" t="s">
        <v>38</v>
      </c>
      <c r="C23" s="32"/>
      <c r="D23" s="33"/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1</v>
      </c>
      <c r="P23" s="30">
        <v>0</v>
      </c>
      <c r="Q23" s="30">
        <v>1</v>
      </c>
      <c r="R23" s="30">
        <v>0</v>
      </c>
      <c r="S23" s="30">
        <v>1</v>
      </c>
      <c r="T23" s="30">
        <v>0</v>
      </c>
      <c r="U23" s="30">
        <v>1</v>
      </c>
      <c r="V23" s="30">
        <v>0</v>
      </c>
      <c r="W23" s="30">
        <v>1</v>
      </c>
      <c r="X23" s="30">
        <v>0</v>
      </c>
      <c r="Y23" s="30">
        <f t="shared" si="0"/>
        <v>2</v>
      </c>
      <c r="Z23" s="30">
        <f t="shared" si="0"/>
        <v>0</v>
      </c>
      <c r="AA23" s="30">
        <f t="shared" si="0"/>
        <v>3</v>
      </c>
      <c r="AB23" s="30">
        <f t="shared" si="0"/>
        <v>0</v>
      </c>
      <c r="AC23" s="30">
        <f t="shared" si="1"/>
        <v>5</v>
      </c>
      <c r="AD23" s="30">
        <f t="shared" si="1"/>
        <v>0</v>
      </c>
      <c r="AE23" s="5"/>
      <c r="AF23" s="19"/>
      <c r="AG23" s="19"/>
      <c r="AH23" s="5"/>
    </row>
    <row r="24" spans="1:34" ht="15.5" x14ac:dyDescent="0.35">
      <c r="A24" s="30">
        <v>14</v>
      </c>
      <c r="B24" s="31" t="s">
        <v>39</v>
      </c>
      <c r="C24" s="32"/>
      <c r="D24" s="33"/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f t="shared" si="0"/>
        <v>0</v>
      </c>
      <c r="Z24" s="30">
        <f t="shared" si="0"/>
        <v>0</v>
      </c>
      <c r="AA24" s="30">
        <f t="shared" si="0"/>
        <v>0</v>
      </c>
      <c r="AB24" s="30">
        <f t="shared" si="0"/>
        <v>0</v>
      </c>
      <c r="AC24" s="30">
        <f t="shared" si="1"/>
        <v>0</v>
      </c>
      <c r="AD24" s="30">
        <f t="shared" si="1"/>
        <v>0</v>
      </c>
      <c r="AE24" s="5"/>
      <c r="AF24" s="19"/>
      <c r="AG24" s="19"/>
      <c r="AH24" s="5"/>
    </row>
    <row r="25" spans="1:34" ht="15.5" x14ac:dyDescent="0.35">
      <c r="A25" s="30">
        <v>15</v>
      </c>
      <c r="B25" s="31" t="s">
        <v>40</v>
      </c>
      <c r="C25" s="32"/>
      <c r="D25" s="33"/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f t="shared" si="0"/>
        <v>0</v>
      </c>
      <c r="Z25" s="30">
        <f t="shared" si="0"/>
        <v>0</v>
      </c>
      <c r="AA25" s="30">
        <f t="shared" si="0"/>
        <v>0</v>
      </c>
      <c r="AB25" s="30">
        <f t="shared" si="0"/>
        <v>0</v>
      </c>
      <c r="AC25" s="30">
        <f t="shared" si="1"/>
        <v>0</v>
      </c>
      <c r="AD25" s="30">
        <f t="shared" si="1"/>
        <v>0</v>
      </c>
      <c r="AE25" s="5"/>
      <c r="AF25" s="19"/>
      <c r="AG25" s="19"/>
      <c r="AH25" s="5"/>
    </row>
    <row r="26" spans="1:34" ht="15.5" x14ac:dyDescent="0.35">
      <c r="A26" s="30">
        <v>16</v>
      </c>
      <c r="B26" s="31" t="s">
        <v>41</v>
      </c>
      <c r="C26" s="32"/>
      <c r="D26" s="33"/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f t="shared" si="0"/>
        <v>0</v>
      </c>
      <c r="Z26" s="30">
        <f t="shared" si="0"/>
        <v>0</v>
      </c>
      <c r="AA26" s="30">
        <f t="shared" si="0"/>
        <v>0</v>
      </c>
      <c r="AB26" s="30">
        <f t="shared" si="0"/>
        <v>0</v>
      </c>
      <c r="AC26" s="30">
        <f t="shared" si="1"/>
        <v>0</v>
      </c>
      <c r="AD26" s="30">
        <f t="shared" si="1"/>
        <v>0</v>
      </c>
      <c r="AE26" s="5"/>
      <c r="AF26" s="19"/>
      <c r="AG26" s="19"/>
      <c r="AH26" s="5"/>
    </row>
    <row r="27" spans="1:34" ht="15.5" x14ac:dyDescent="0.35">
      <c r="A27" s="30">
        <v>17</v>
      </c>
      <c r="B27" s="31" t="s">
        <v>42</v>
      </c>
      <c r="C27" s="32"/>
      <c r="D27" s="33"/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f t="shared" si="0"/>
        <v>0</v>
      </c>
      <c r="Z27" s="30">
        <f t="shared" si="0"/>
        <v>0</v>
      </c>
      <c r="AA27" s="30">
        <f t="shared" si="0"/>
        <v>0</v>
      </c>
      <c r="AB27" s="30">
        <f t="shared" si="0"/>
        <v>0</v>
      </c>
      <c r="AC27" s="30">
        <f t="shared" si="1"/>
        <v>0</v>
      </c>
      <c r="AD27" s="30">
        <f t="shared" si="1"/>
        <v>0</v>
      </c>
      <c r="AE27" s="5"/>
      <c r="AF27" s="19"/>
      <c r="AG27" s="19"/>
      <c r="AH27" s="5"/>
    </row>
    <row r="28" spans="1:34" ht="15.5" x14ac:dyDescent="0.35">
      <c r="A28" s="30">
        <v>18</v>
      </c>
      <c r="B28" s="31" t="s">
        <v>43</v>
      </c>
      <c r="C28" s="32"/>
      <c r="D28" s="33"/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1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1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f t="shared" si="0"/>
        <v>1</v>
      </c>
      <c r="Z28" s="30">
        <f t="shared" si="0"/>
        <v>0</v>
      </c>
      <c r="AA28" s="30">
        <f t="shared" si="0"/>
        <v>1</v>
      </c>
      <c r="AB28" s="30">
        <f t="shared" si="0"/>
        <v>0</v>
      </c>
      <c r="AC28" s="30">
        <f t="shared" si="1"/>
        <v>2</v>
      </c>
      <c r="AD28" s="30">
        <f t="shared" si="1"/>
        <v>0</v>
      </c>
      <c r="AE28" s="5"/>
      <c r="AF28" s="19"/>
      <c r="AG28" s="19"/>
      <c r="AH28" s="5"/>
    </row>
    <row r="29" spans="1:34" ht="15.5" x14ac:dyDescent="0.35">
      <c r="A29" s="30">
        <v>19</v>
      </c>
      <c r="B29" s="33" t="s">
        <v>77</v>
      </c>
      <c r="C29" s="32"/>
      <c r="D29" s="33"/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1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f t="shared" si="0"/>
        <v>0</v>
      </c>
      <c r="Z29" s="30">
        <f t="shared" si="0"/>
        <v>0</v>
      </c>
      <c r="AA29" s="30">
        <f t="shared" si="0"/>
        <v>1</v>
      </c>
      <c r="AB29" s="30">
        <f t="shared" si="0"/>
        <v>0</v>
      </c>
      <c r="AC29" s="30">
        <f t="shared" si="1"/>
        <v>1</v>
      </c>
      <c r="AD29" s="30">
        <f t="shared" si="1"/>
        <v>0</v>
      </c>
      <c r="AE29" s="5"/>
      <c r="AF29" s="19"/>
      <c r="AG29" s="19"/>
      <c r="AH29" s="5"/>
    </row>
    <row r="30" spans="1:34" ht="15.5" x14ac:dyDescent="0.35">
      <c r="A30" s="30">
        <v>20</v>
      </c>
      <c r="B30" s="33" t="s">
        <v>44</v>
      </c>
      <c r="C30" s="32"/>
      <c r="D30" s="33"/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f t="shared" si="0"/>
        <v>0</v>
      </c>
      <c r="Z30" s="30">
        <f t="shared" si="0"/>
        <v>0</v>
      </c>
      <c r="AA30" s="30">
        <f t="shared" si="0"/>
        <v>0</v>
      </c>
      <c r="AB30" s="30">
        <f t="shared" si="0"/>
        <v>0</v>
      </c>
      <c r="AC30" s="30">
        <f t="shared" si="1"/>
        <v>0</v>
      </c>
      <c r="AD30" s="30">
        <f t="shared" si="1"/>
        <v>0</v>
      </c>
      <c r="AE30" s="5"/>
      <c r="AF30" s="19"/>
      <c r="AG30" s="19"/>
      <c r="AH30" s="5"/>
    </row>
    <row r="31" spans="1:34" ht="15.5" x14ac:dyDescent="0.35">
      <c r="A31" s="30">
        <v>21</v>
      </c>
      <c r="B31" s="33" t="s">
        <v>45</v>
      </c>
      <c r="C31" s="32"/>
      <c r="D31" s="33"/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f t="shared" si="0"/>
        <v>0</v>
      </c>
      <c r="Z31" s="30">
        <f t="shared" si="0"/>
        <v>0</v>
      </c>
      <c r="AA31" s="30">
        <f t="shared" si="0"/>
        <v>0</v>
      </c>
      <c r="AB31" s="30">
        <f t="shared" si="0"/>
        <v>0</v>
      </c>
      <c r="AC31" s="30">
        <f t="shared" si="1"/>
        <v>0</v>
      </c>
      <c r="AD31" s="30">
        <f t="shared" si="1"/>
        <v>0</v>
      </c>
      <c r="AE31" s="5"/>
      <c r="AF31" s="19"/>
      <c r="AG31" s="19"/>
      <c r="AH31" s="5"/>
    </row>
    <row r="32" spans="1:34" ht="15.5" x14ac:dyDescent="0.35">
      <c r="A32" s="30">
        <v>22</v>
      </c>
      <c r="B32" s="33" t="s">
        <v>46</v>
      </c>
      <c r="C32" s="32"/>
      <c r="D32" s="33"/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f t="shared" si="0"/>
        <v>0</v>
      </c>
      <c r="Z32" s="30">
        <f t="shared" si="0"/>
        <v>0</v>
      </c>
      <c r="AA32" s="30">
        <f t="shared" si="0"/>
        <v>0</v>
      </c>
      <c r="AB32" s="30">
        <f t="shared" si="0"/>
        <v>0</v>
      </c>
      <c r="AC32" s="30">
        <f t="shared" si="1"/>
        <v>0</v>
      </c>
      <c r="AD32" s="30">
        <f t="shared" si="1"/>
        <v>0</v>
      </c>
      <c r="AE32" s="5"/>
      <c r="AF32" s="19"/>
      <c r="AG32" s="19"/>
      <c r="AH32" s="5"/>
    </row>
    <row r="33" spans="1:34" ht="15.5" x14ac:dyDescent="0.35">
      <c r="A33" s="30">
        <v>23</v>
      </c>
      <c r="B33" s="33" t="s">
        <v>47</v>
      </c>
      <c r="C33" s="32"/>
      <c r="D33" s="33"/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f t="shared" si="0"/>
        <v>0</v>
      </c>
      <c r="Z33" s="30">
        <f t="shared" si="0"/>
        <v>0</v>
      </c>
      <c r="AA33" s="30">
        <f t="shared" si="0"/>
        <v>0</v>
      </c>
      <c r="AB33" s="30">
        <f t="shared" si="0"/>
        <v>0</v>
      </c>
      <c r="AC33" s="30">
        <f t="shared" si="1"/>
        <v>0</v>
      </c>
      <c r="AD33" s="30">
        <f t="shared" si="1"/>
        <v>0</v>
      </c>
      <c r="AE33" s="5"/>
      <c r="AF33" s="19"/>
      <c r="AG33" s="19"/>
      <c r="AH33" s="5"/>
    </row>
    <row r="34" spans="1:34" ht="15.5" x14ac:dyDescent="0.35">
      <c r="A34" s="30">
        <v>24</v>
      </c>
      <c r="B34" s="33" t="s">
        <v>48</v>
      </c>
      <c r="C34" s="32"/>
      <c r="D34" s="33"/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2</v>
      </c>
      <c r="N34" s="30">
        <v>0</v>
      </c>
      <c r="O34" s="30">
        <v>1</v>
      </c>
      <c r="P34" s="30">
        <v>0</v>
      </c>
      <c r="Q34" s="30">
        <v>3</v>
      </c>
      <c r="R34" s="30">
        <v>0</v>
      </c>
      <c r="S34" s="30">
        <v>1</v>
      </c>
      <c r="T34" s="30">
        <v>0</v>
      </c>
      <c r="U34" s="30">
        <v>1</v>
      </c>
      <c r="V34" s="30">
        <v>0</v>
      </c>
      <c r="W34" s="30">
        <v>0</v>
      </c>
      <c r="X34" s="30">
        <v>0</v>
      </c>
      <c r="Y34" s="30">
        <f t="shared" si="0"/>
        <v>6</v>
      </c>
      <c r="Z34" s="30">
        <f t="shared" si="0"/>
        <v>0</v>
      </c>
      <c r="AA34" s="30">
        <f t="shared" si="0"/>
        <v>2</v>
      </c>
      <c r="AB34" s="30">
        <f t="shared" si="0"/>
        <v>0</v>
      </c>
      <c r="AC34" s="30">
        <f t="shared" si="1"/>
        <v>8</v>
      </c>
      <c r="AD34" s="30">
        <f t="shared" si="1"/>
        <v>0</v>
      </c>
      <c r="AE34" s="5"/>
      <c r="AF34" s="19"/>
      <c r="AG34" s="19"/>
      <c r="AH34" s="5"/>
    </row>
    <row r="35" spans="1:34" ht="15.5" x14ac:dyDescent="0.35">
      <c r="A35" s="30">
        <v>25</v>
      </c>
      <c r="B35" s="33" t="s">
        <v>49</v>
      </c>
      <c r="C35" s="32"/>
      <c r="D35" s="33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>
        <f t="shared" si="0"/>
        <v>0</v>
      </c>
      <c r="Z35" s="30">
        <f t="shared" si="0"/>
        <v>0</v>
      </c>
      <c r="AA35" s="30">
        <f t="shared" si="0"/>
        <v>0</v>
      </c>
      <c r="AB35" s="30">
        <f t="shared" si="0"/>
        <v>0</v>
      </c>
      <c r="AC35" s="30">
        <f t="shared" si="1"/>
        <v>0</v>
      </c>
      <c r="AD35" s="30">
        <f t="shared" si="1"/>
        <v>0</v>
      </c>
      <c r="AE35" s="5"/>
      <c r="AF35" s="19"/>
      <c r="AG35" s="19"/>
      <c r="AH35" s="20"/>
    </row>
    <row r="36" spans="1:34" ht="15.5" x14ac:dyDescent="0.35">
      <c r="A36" s="30">
        <v>26</v>
      </c>
      <c r="B36" s="33" t="s">
        <v>50</v>
      </c>
      <c r="C36" s="32"/>
      <c r="D36" s="33"/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3</v>
      </c>
      <c r="N36" s="30">
        <v>0</v>
      </c>
      <c r="O36" s="30">
        <v>0</v>
      </c>
      <c r="P36" s="30">
        <v>0</v>
      </c>
      <c r="Q36" s="30">
        <v>3</v>
      </c>
      <c r="R36" s="30">
        <v>0</v>
      </c>
      <c r="S36" s="30">
        <v>1</v>
      </c>
      <c r="T36" s="30">
        <v>0</v>
      </c>
      <c r="U36" s="30">
        <v>2</v>
      </c>
      <c r="V36" s="30">
        <v>0</v>
      </c>
      <c r="W36" s="30">
        <v>2</v>
      </c>
      <c r="X36" s="30">
        <v>0</v>
      </c>
      <c r="Y36" s="30">
        <f t="shared" si="0"/>
        <v>8</v>
      </c>
      <c r="Z36" s="30">
        <f t="shared" si="0"/>
        <v>0</v>
      </c>
      <c r="AA36" s="30">
        <f t="shared" si="0"/>
        <v>3</v>
      </c>
      <c r="AB36" s="30">
        <f t="shared" si="0"/>
        <v>0</v>
      </c>
      <c r="AC36" s="30">
        <f t="shared" si="1"/>
        <v>11</v>
      </c>
      <c r="AD36" s="30">
        <f t="shared" si="1"/>
        <v>0</v>
      </c>
      <c r="AE36" s="5"/>
      <c r="AF36" s="19"/>
      <c r="AG36" s="19"/>
      <c r="AH36" s="5"/>
    </row>
    <row r="37" spans="1:34" ht="15.5" x14ac:dyDescent="0.35">
      <c r="A37" s="30">
        <v>27</v>
      </c>
      <c r="B37" s="33" t="s">
        <v>51</v>
      </c>
      <c r="C37" s="32"/>
      <c r="D37" s="33"/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2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f t="shared" si="0"/>
        <v>2</v>
      </c>
      <c r="Z37" s="30">
        <f t="shared" si="0"/>
        <v>0</v>
      </c>
      <c r="AA37" s="30">
        <f t="shared" si="0"/>
        <v>0</v>
      </c>
      <c r="AB37" s="30">
        <f t="shared" si="0"/>
        <v>0</v>
      </c>
      <c r="AC37" s="30">
        <f t="shared" si="1"/>
        <v>2</v>
      </c>
      <c r="AD37" s="30">
        <f t="shared" si="1"/>
        <v>0</v>
      </c>
      <c r="AE37" s="5"/>
      <c r="AF37" s="19"/>
      <c r="AG37" s="19"/>
      <c r="AH37" s="5"/>
    </row>
    <row r="38" spans="1:34" ht="15.5" x14ac:dyDescent="0.35">
      <c r="A38" s="30">
        <v>28</v>
      </c>
      <c r="B38" s="33" t="s">
        <v>52</v>
      </c>
      <c r="C38" s="32"/>
      <c r="D38" s="33"/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f t="shared" si="0"/>
        <v>0</v>
      </c>
      <c r="Z38" s="30">
        <f t="shared" si="0"/>
        <v>0</v>
      </c>
      <c r="AA38" s="30">
        <f t="shared" si="0"/>
        <v>0</v>
      </c>
      <c r="AB38" s="30">
        <f t="shared" si="0"/>
        <v>0</v>
      </c>
      <c r="AC38" s="30">
        <f t="shared" si="1"/>
        <v>0</v>
      </c>
      <c r="AD38" s="30">
        <f t="shared" si="1"/>
        <v>0</v>
      </c>
      <c r="AE38" s="5"/>
      <c r="AF38" s="19"/>
      <c r="AG38" s="19"/>
      <c r="AH38" s="5"/>
    </row>
    <row r="39" spans="1:34" ht="15.5" x14ac:dyDescent="0.35">
      <c r="A39" s="30">
        <v>29</v>
      </c>
      <c r="B39" s="33" t="s">
        <v>53</v>
      </c>
      <c r="C39" s="32"/>
      <c r="D39" s="33"/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f t="shared" si="0"/>
        <v>0</v>
      </c>
      <c r="Z39" s="30">
        <f t="shared" si="0"/>
        <v>0</v>
      </c>
      <c r="AA39" s="30">
        <f t="shared" si="0"/>
        <v>0</v>
      </c>
      <c r="AB39" s="30">
        <f t="shared" si="0"/>
        <v>0</v>
      </c>
      <c r="AC39" s="30">
        <f t="shared" si="1"/>
        <v>0</v>
      </c>
      <c r="AD39" s="30">
        <f t="shared" si="1"/>
        <v>0</v>
      </c>
      <c r="AE39" s="5"/>
      <c r="AF39" s="19"/>
      <c r="AG39" s="19"/>
      <c r="AH39" s="5"/>
    </row>
    <row r="40" spans="1:34" ht="15.5" x14ac:dyDescent="0.35">
      <c r="A40" s="30">
        <v>30</v>
      </c>
      <c r="B40" s="33" t="s">
        <v>54</v>
      </c>
      <c r="C40" s="32"/>
      <c r="D40" s="33"/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f t="shared" si="0"/>
        <v>0</v>
      </c>
      <c r="Z40" s="30">
        <f t="shared" si="0"/>
        <v>0</v>
      </c>
      <c r="AA40" s="30">
        <f t="shared" si="0"/>
        <v>0</v>
      </c>
      <c r="AB40" s="30">
        <f t="shared" si="0"/>
        <v>0</v>
      </c>
      <c r="AC40" s="30">
        <f t="shared" si="1"/>
        <v>0</v>
      </c>
      <c r="AD40" s="30">
        <f t="shared" si="1"/>
        <v>0</v>
      </c>
      <c r="AE40" s="5"/>
      <c r="AF40" s="19"/>
      <c r="AG40" s="19"/>
      <c r="AH40" s="5"/>
    </row>
    <row r="41" spans="1:34" ht="15.5" x14ac:dyDescent="0.35">
      <c r="A41" s="30">
        <v>31</v>
      </c>
      <c r="B41" s="33" t="s">
        <v>55</v>
      </c>
      <c r="C41" s="32"/>
      <c r="D41" s="33"/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f t="shared" si="0"/>
        <v>0</v>
      </c>
      <c r="Z41" s="30">
        <f t="shared" si="0"/>
        <v>0</v>
      </c>
      <c r="AA41" s="30">
        <f t="shared" si="0"/>
        <v>0</v>
      </c>
      <c r="AB41" s="30">
        <f t="shared" si="0"/>
        <v>0</v>
      </c>
      <c r="AC41" s="30">
        <f t="shared" si="1"/>
        <v>0</v>
      </c>
      <c r="AD41" s="30">
        <f t="shared" si="1"/>
        <v>0</v>
      </c>
      <c r="AE41" s="5"/>
      <c r="AF41" s="19"/>
      <c r="AG41" s="19"/>
      <c r="AH41" s="5"/>
    </row>
    <row r="42" spans="1:34" ht="15.5" x14ac:dyDescent="0.35">
      <c r="A42" s="30">
        <v>32</v>
      </c>
      <c r="B42" s="33" t="s">
        <v>56</v>
      </c>
      <c r="C42" s="32"/>
      <c r="D42" s="33"/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1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f t="shared" si="0"/>
        <v>0</v>
      </c>
      <c r="Z42" s="30">
        <f t="shared" si="0"/>
        <v>0</v>
      </c>
      <c r="AA42" s="30">
        <f t="shared" si="0"/>
        <v>1</v>
      </c>
      <c r="AB42" s="30">
        <f t="shared" si="0"/>
        <v>0</v>
      </c>
      <c r="AC42" s="30">
        <f t="shared" si="1"/>
        <v>1</v>
      </c>
      <c r="AD42" s="30">
        <f t="shared" si="1"/>
        <v>0</v>
      </c>
      <c r="AE42" s="5"/>
      <c r="AF42" s="19"/>
      <c r="AG42" s="19"/>
      <c r="AH42" s="5"/>
    </row>
    <row r="43" spans="1:34" ht="15.5" x14ac:dyDescent="0.35">
      <c r="A43" s="30">
        <v>33</v>
      </c>
      <c r="B43" s="33" t="s">
        <v>57</v>
      </c>
      <c r="C43" s="32"/>
      <c r="D43" s="33"/>
      <c r="E43" s="30">
        <v>1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1</v>
      </c>
      <c r="L43" s="30">
        <v>0</v>
      </c>
      <c r="M43" s="30">
        <v>2</v>
      </c>
      <c r="N43" s="30">
        <v>0</v>
      </c>
      <c r="O43" s="30">
        <v>1</v>
      </c>
      <c r="P43" s="30">
        <v>0</v>
      </c>
      <c r="Q43" s="30">
        <v>1</v>
      </c>
      <c r="R43" s="30">
        <v>0</v>
      </c>
      <c r="S43" s="30">
        <v>1</v>
      </c>
      <c r="T43" s="30">
        <v>0</v>
      </c>
      <c r="U43" s="30">
        <v>0</v>
      </c>
      <c r="V43" s="30">
        <v>0</v>
      </c>
      <c r="W43" s="30">
        <v>2</v>
      </c>
      <c r="X43" s="30">
        <v>0</v>
      </c>
      <c r="Y43" s="30">
        <f t="shared" si="0"/>
        <v>4</v>
      </c>
      <c r="Z43" s="30">
        <f t="shared" si="0"/>
        <v>0</v>
      </c>
      <c r="AA43" s="30">
        <f t="shared" si="0"/>
        <v>5</v>
      </c>
      <c r="AB43" s="30">
        <f t="shared" si="0"/>
        <v>0</v>
      </c>
      <c r="AC43" s="30">
        <f t="shared" si="1"/>
        <v>9</v>
      </c>
      <c r="AD43" s="30">
        <f t="shared" si="1"/>
        <v>0</v>
      </c>
      <c r="AE43" s="5"/>
      <c r="AF43" s="19"/>
      <c r="AG43" s="19"/>
      <c r="AH43" s="5"/>
    </row>
    <row r="44" spans="1:34" ht="15.5" x14ac:dyDescent="0.35">
      <c r="A44" s="126" t="s">
        <v>58</v>
      </c>
      <c r="B44" s="127"/>
      <c r="C44" s="127"/>
      <c r="D44" s="128"/>
      <c r="E44" s="30">
        <f>SUM(E11:E43)</f>
        <v>2</v>
      </c>
      <c r="F44" s="30">
        <f t="shared" ref="F44:AD44" si="2">SUM(F11:F43)</f>
        <v>0</v>
      </c>
      <c r="G44" s="30">
        <f t="shared" si="2"/>
        <v>0</v>
      </c>
      <c r="H44" s="30">
        <f t="shared" si="2"/>
        <v>0</v>
      </c>
      <c r="I44" s="30">
        <f t="shared" si="2"/>
        <v>9</v>
      </c>
      <c r="J44" s="30">
        <f t="shared" si="2"/>
        <v>0</v>
      </c>
      <c r="K44" s="30">
        <f t="shared" si="2"/>
        <v>5</v>
      </c>
      <c r="L44" s="30">
        <f t="shared" si="2"/>
        <v>0</v>
      </c>
      <c r="M44" s="30">
        <f t="shared" si="2"/>
        <v>38</v>
      </c>
      <c r="N44" s="30">
        <f t="shared" si="2"/>
        <v>0</v>
      </c>
      <c r="O44" s="30">
        <f t="shared" si="2"/>
        <v>24</v>
      </c>
      <c r="P44" s="30">
        <f t="shared" si="2"/>
        <v>0</v>
      </c>
      <c r="Q44" s="30">
        <f t="shared" si="2"/>
        <v>54</v>
      </c>
      <c r="R44" s="30">
        <f t="shared" si="2"/>
        <v>0</v>
      </c>
      <c r="S44" s="30">
        <f t="shared" si="2"/>
        <v>37</v>
      </c>
      <c r="T44" s="30">
        <f t="shared" si="2"/>
        <v>0</v>
      </c>
      <c r="U44" s="30">
        <f t="shared" si="2"/>
        <v>32</v>
      </c>
      <c r="V44" s="30">
        <f t="shared" si="2"/>
        <v>1</v>
      </c>
      <c r="W44" s="30">
        <f t="shared" si="2"/>
        <v>25</v>
      </c>
      <c r="X44" s="30">
        <f t="shared" si="2"/>
        <v>0</v>
      </c>
      <c r="Y44" s="30">
        <f t="shared" si="2"/>
        <v>135</v>
      </c>
      <c r="Z44" s="30">
        <f t="shared" si="2"/>
        <v>1</v>
      </c>
      <c r="AA44" s="30">
        <f t="shared" si="2"/>
        <v>91</v>
      </c>
      <c r="AB44" s="30">
        <f t="shared" si="2"/>
        <v>0</v>
      </c>
      <c r="AC44" s="30">
        <f t="shared" si="2"/>
        <v>226</v>
      </c>
      <c r="AD44" s="30">
        <f t="shared" si="2"/>
        <v>1</v>
      </c>
      <c r="AE44" s="21">
        <f>SUM(AE11:AE43)</f>
        <v>0</v>
      </c>
      <c r="AF44" s="21">
        <f>SUM(AF11:AF43)</f>
        <v>0</v>
      </c>
      <c r="AG44" s="21">
        <f>SUM(AG11:AG43)</f>
        <v>0</v>
      </c>
      <c r="AH44" s="20" t="e">
        <f>AVERAGE(AH11:AH43)</f>
        <v>#DIV/0!</v>
      </c>
    </row>
    <row r="45" spans="1:34" ht="22.5" customHeight="1" x14ac:dyDescent="0.3">
      <c r="A45" s="6"/>
      <c r="B45" s="6"/>
      <c r="C45" s="6"/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AC45" s="42"/>
      <c r="AE45" s="8"/>
      <c r="AF45" s="8"/>
      <c r="AG45" s="7"/>
      <c r="AH45" s="7"/>
    </row>
    <row r="46" spans="1:34" x14ac:dyDescent="0.25">
      <c r="A46" t="s">
        <v>59</v>
      </c>
      <c r="AF46" s="1" t="s">
        <v>87</v>
      </c>
    </row>
    <row r="47" spans="1:34" ht="18" customHeight="1" x14ac:dyDescent="0.3">
      <c r="R47" s="9" t="s">
        <v>60</v>
      </c>
      <c r="AF47" s="96" t="s">
        <v>174</v>
      </c>
    </row>
    <row r="48" spans="1:34" ht="13" x14ac:dyDescent="0.3">
      <c r="A48" s="10" t="s">
        <v>61</v>
      </c>
      <c r="B48" s="3" t="s">
        <v>62</v>
      </c>
      <c r="C48" s="3" t="s">
        <v>3</v>
      </c>
      <c r="D48" t="s">
        <v>63</v>
      </c>
      <c r="R48" s="9" t="s">
        <v>64</v>
      </c>
      <c r="AF48" s="96"/>
    </row>
    <row r="49" spans="1:32" ht="13" x14ac:dyDescent="0.3">
      <c r="A49" s="10" t="s">
        <v>65</v>
      </c>
      <c r="B49" s="3" t="s">
        <v>15</v>
      </c>
      <c r="C49" s="3" t="s">
        <v>3</v>
      </c>
      <c r="D49" t="s">
        <v>66</v>
      </c>
      <c r="R49" s="9"/>
      <c r="AF49" s="96"/>
    </row>
    <row r="50" spans="1:32" ht="13" x14ac:dyDescent="0.3">
      <c r="A50" s="10" t="s">
        <v>67</v>
      </c>
      <c r="B50" s="3" t="s">
        <v>16</v>
      </c>
      <c r="C50" s="3" t="s">
        <v>3</v>
      </c>
      <c r="D50" t="s">
        <v>68</v>
      </c>
      <c r="R50" s="9"/>
      <c r="AF50" s="96"/>
    </row>
    <row r="51" spans="1:32" ht="13" x14ac:dyDescent="0.3">
      <c r="A51" s="10" t="s">
        <v>69</v>
      </c>
      <c r="B51" s="3" t="s">
        <v>17</v>
      </c>
      <c r="C51" s="3" t="s">
        <v>3</v>
      </c>
      <c r="D51" t="s">
        <v>70</v>
      </c>
      <c r="R51" s="9"/>
      <c r="S51" s="11"/>
      <c r="T51" s="11"/>
      <c r="U51" s="11"/>
      <c r="V51" s="11"/>
      <c r="W51" s="11"/>
      <c r="X51" s="11"/>
      <c r="Y51" s="11"/>
      <c r="AF51" s="98" t="s">
        <v>175</v>
      </c>
    </row>
    <row r="52" spans="1:32" ht="13" x14ac:dyDescent="0.3">
      <c r="A52" s="10" t="s">
        <v>71</v>
      </c>
      <c r="B52" s="3" t="s">
        <v>18</v>
      </c>
      <c r="C52" s="3" t="s">
        <v>3</v>
      </c>
      <c r="D52" t="s">
        <v>72</v>
      </c>
      <c r="R52" s="12" t="s">
        <v>73</v>
      </c>
      <c r="AF52" s="96" t="s">
        <v>176</v>
      </c>
    </row>
    <row r="53" spans="1:32" ht="13" x14ac:dyDescent="0.3">
      <c r="A53" s="13"/>
      <c r="C53" s="3" t="s">
        <v>3</v>
      </c>
      <c r="D53" t="s">
        <v>74</v>
      </c>
      <c r="R53" s="9" t="s">
        <v>75</v>
      </c>
    </row>
  </sheetData>
  <mergeCells count="30"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9:J9"/>
    <mergeCell ref="K9:L9"/>
    <mergeCell ref="M9:N9"/>
    <mergeCell ref="O9:P9"/>
    <mergeCell ref="AC9:AC10"/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  <mergeCell ref="I8:L8"/>
    <mergeCell ref="M8:P8"/>
    <mergeCell ref="Q8:T8"/>
    <mergeCell ref="U8:X8"/>
    <mergeCell ref="E9:F9"/>
    <mergeCell ref="G9:H9"/>
  </mergeCells>
  <pageMargins left="1.4960629921259843" right="0" top="0.23622047244094491" bottom="0.11811023622047245" header="7.874015748031496E-2" footer="0.51181102362204722"/>
  <pageSetup paperSize="5" scale="70" orientation="landscape" horizont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53"/>
  <sheetViews>
    <sheetView showGridLines="0" zoomScaleNormal="100" workbookViewId="0">
      <pane ySplit="10" topLeftCell="A42" activePane="bottomLeft" state="frozen"/>
      <selection activeCell="L35" sqref="L35"/>
      <selection pane="bottomLeft" activeCell="AE47" sqref="AE47"/>
    </sheetView>
  </sheetViews>
  <sheetFormatPr defaultRowHeight="12.5" x14ac:dyDescent="0.25"/>
  <cols>
    <col min="1" max="1" width="4" customWidth="1"/>
    <col min="2" max="2" width="3.1796875" customWidth="1"/>
    <col min="3" max="3" width="1.26953125" customWidth="1"/>
    <col min="4" max="4" width="19.453125" customWidth="1"/>
    <col min="5" max="5" width="4.7265625" customWidth="1"/>
    <col min="6" max="6" width="4" customWidth="1"/>
    <col min="7" max="7" width="3.81640625" customWidth="1"/>
    <col min="8" max="8" width="4" customWidth="1"/>
    <col min="9" max="10" width="4.453125" customWidth="1"/>
    <col min="11" max="11" width="4.54296875" customWidth="1"/>
    <col min="12" max="12" width="4.453125" customWidth="1"/>
    <col min="13" max="13" width="4.7265625" customWidth="1"/>
    <col min="14" max="14" width="4.54296875" customWidth="1"/>
    <col min="15" max="16" width="4.81640625" customWidth="1"/>
    <col min="17" max="17" width="4.54296875" customWidth="1"/>
    <col min="18" max="18" width="4.453125" customWidth="1"/>
    <col min="19" max="19" width="4.7265625" customWidth="1"/>
    <col min="20" max="20" width="4.54296875" customWidth="1"/>
    <col min="21" max="21" width="3.81640625" customWidth="1"/>
    <col min="22" max="22" width="3.7265625" customWidth="1"/>
    <col min="23" max="23" width="3.81640625" customWidth="1"/>
    <col min="24" max="24" width="4" customWidth="1"/>
    <col min="25" max="25" width="5.1796875" customWidth="1"/>
    <col min="26" max="26" width="5" customWidth="1"/>
    <col min="27" max="27" width="5.1796875" customWidth="1"/>
    <col min="28" max="28" width="5.81640625" customWidth="1"/>
    <col min="29" max="29" width="5" customWidth="1"/>
    <col min="30" max="30" width="5.453125" customWidth="1"/>
    <col min="31" max="32" width="7.453125" customWidth="1"/>
    <col min="33" max="33" width="8.7265625" customWidth="1"/>
    <col min="34" max="34" width="10.26953125" customWidth="1"/>
  </cols>
  <sheetData>
    <row r="1" spans="1:35" ht="15.75" customHeight="1" x14ac:dyDescent="0.4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</row>
    <row r="2" spans="1:35" ht="18" x14ac:dyDescent="0.4">
      <c r="A2" s="108" t="s">
        <v>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</row>
    <row r="3" spans="1:35" ht="18" x14ac:dyDescent="0.4">
      <c r="A3" s="108" t="s">
        <v>79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</row>
    <row r="4" spans="1:35" x14ac:dyDescent="0.25">
      <c r="E4" s="1"/>
      <c r="J4" s="109"/>
      <c r="K4" s="109"/>
    </row>
    <row r="5" spans="1:35" x14ac:dyDescent="0.25">
      <c r="B5" t="s">
        <v>2</v>
      </c>
      <c r="E5" s="1" t="s">
        <v>3</v>
      </c>
      <c r="F5" s="1" t="s">
        <v>85</v>
      </c>
      <c r="I5" s="1"/>
      <c r="J5" s="2"/>
      <c r="K5" s="3"/>
    </row>
    <row r="7" spans="1:35" ht="13" x14ac:dyDescent="0.3">
      <c r="A7" s="133" t="s">
        <v>5</v>
      </c>
      <c r="B7" s="135" t="s">
        <v>6</v>
      </c>
      <c r="C7" s="136"/>
      <c r="D7" s="137"/>
      <c r="E7" s="132" t="s">
        <v>7</v>
      </c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5" t="s">
        <v>8</v>
      </c>
      <c r="Z7" s="136"/>
      <c r="AA7" s="136"/>
      <c r="AB7" s="137"/>
      <c r="AC7" s="129" t="s">
        <v>9</v>
      </c>
      <c r="AD7" s="129"/>
      <c r="AE7" s="129"/>
      <c r="AF7" s="129"/>
      <c r="AG7" s="129"/>
      <c r="AH7" s="129"/>
    </row>
    <row r="8" spans="1:35" ht="13" x14ac:dyDescent="0.3">
      <c r="A8" s="134"/>
      <c r="B8" s="138"/>
      <c r="C8" s="139"/>
      <c r="D8" s="140"/>
      <c r="E8" s="132" t="s">
        <v>10</v>
      </c>
      <c r="F8" s="130"/>
      <c r="G8" s="130"/>
      <c r="H8" s="130"/>
      <c r="I8" s="130" t="s">
        <v>11</v>
      </c>
      <c r="J8" s="130"/>
      <c r="K8" s="130"/>
      <c r="L8" s="130"/>
      <c r="M8" s="131" t="s">
        <v>12</v>
      </c>
      <c r="N8" s="144"/>
      <c r="O8" s="144"/>
      <c r="P8" s="132"/>
      <c r="Q8" s="130" t="s">
        <v>13</v>
      </c>
      <c r="R8" s="130"/>
      <c r="S8" s="130"/>
      <c r="T8" s="130"/>
      <c r="U8" s="130" t="s">
        <v>14</v>
      </c>
      <c r="V8" s="130"/>
      <c r="W8" s="130"/>
      <c r="X8" s="130"/>
      <c r="Y8" s="141"/>
      <c r="Z8" s="142"/>
      <c r="AA8" s="142"/>
      <c r="AB8" s="143"/>
      <c r="AC8" s="129"/>
      <c r="AD8" s="129"/>
      <c r="AE8" s="129"/>
      <c r="AF8" s="129"/>
      <c r="AG8" s="129"/>
      <c r="AH8" s="129"/>
    </row>
    <row r="9" spans="1:35" ht="13" x14ac:dyDescent="0.3">
      <c r="A9" s="134"/>
      <c r="B9" s="138"/>
      <c r="C9" s="139"/>
      <c r="D9" s="140"/>
      <c r="E9" s="132" t="s">
        <v>15</v>
      </c>
      <c r="F9" s="130"/>
      <c r="G9" s="130" t="s">
        <v>16</v>
      </c>
      <c r="H9" s="130"/>
      <c r="I9" s="130" t="s">
        <v>15</v>
      </c>
      <c r="J9" s="130"/>
      <c r="K9" s="130" t="s">
        <v>16</v>
      </c>
      <c r="L9" s="130"/>
      <c r="M9" s="131" t="s">
        <v>15</v>
      </c>
      <c r="N9" s="132"/>
      <c r="O9" s="131" t="s">
        <v>16</v>
      </c>
      <c r="P9" s="132"/>
      <c r="Q9" s="130" t="s">
        <v>15</v>
      </c>
      <c r="R9" s="130"/>
      <c r="S9" s="130" t="s">
        <v>16</v>
      </c>
      <c r="T9" s="130"/>
      <c r="U9" s="130" t="s">
        <v>15</v>
      </c>
      <c r="V9" s="130"/>
      <c r="W9" s="130" t="s">
        <v>16</v>
      </c>
      <c r="X9" s="130"/>
      <c r="Y9" s="130" t="s">
        <v>15</v>
      </c>
      <c r="Z9" s="130"/>
      <c r="AA9" s="130" t="s">
        <v>16</v>
      </c>
      <c r="AB9" s="131"/>
      <c r="AC9" s="123" t="s">
        <v>17</v>
      </c>
      <c r="AD9" s="123" t="s">
        <v>18</v>
      </c>
      <c r="AE9" s="129" t="s">
        <v>19</v>
      </c>
      <c r="AF9" s="37" t="s">
        <v>20</v>
      </c>
      <c r="AG9" s="14" t="s">
        <v>21</v>
      </c>
      <c r="AH9" s="15" t="s">
        <v>22</v>
      </c>
    </row>
    <row r="10" spans="1:35" ht="13" x14ac:dyDescent="0.3">
      <c r="A10" s="134"/>
      <c r="B10" s="138"/>
      <c r="C10" s="139"/>
      <c r="D10" s="140"/>
      <c r="E10" s="38" t="s">
        <v>17</v>
      </c>
      <c r="F10" s="39" t="s">
        <v>18</v>
      </c>
      <c r="G10" s="39" t="s">
        <v>17</v>
      </c>
      <c r="H10" s="39" t="s">
        <v>18</v>
      </c>
      <c r="I10" s="39" t="s">
        <v>17</v>
      </c>
      <c r="J10" s="39" t="s">
        <v>18</v>
      </c>
      <c r="K10" s="39" t="s">
        <v>17</v>
      </c>
      <c r="L10" s="39" t="s">
        <v>18</v>
      </c>
      <c r="M10" s="39" t="s">
        <v>17</v>
      </c>
      <c r="N10" s="39" t="s">
        <v>18</v>
      </c>
      <c r="O10" s="39" t="s">
        <v>17</v>
      </c>
      <c r="P10" s="39" t="s">
        <v>18</v>
      </c>
      <c r="Q10" s="39" t="s">
        <v>17</v>
      </c>
      <c r="R10" s="39" t="s">
        <v>18</v>
      </c>
      <c r="S10" s="39" t="s">
        <v>17</v>
      </c>
      <c r="T10" s="39" t="s">
        <v>18</v>
      </c>
      <c r="U10" s="39" t="s">
        <v>17</v>
      </c>
      <c r="V10" s="39" t="s">
        <v>18</v>
      </c>
      <c r="W10" s="39" t="s">
        <v>17</v>
      </c>
      <c r="X10" s="39" t="s">
        <v>18</v>
      </c>
      <c r="Y10" s="39" t="s">
        <v>17</v>
      </c>
      <c r="Z10" s="39" t="s">
        <v>18</v>
      </c>
      <c r="AA10" s="39" t="s">
        <v>17</v>
      </c>
      <c r="AB10" s="40" t="s">
        <v>18</v>
      </c>
      <c r="AC10" s="123"/>
      <c r="AD10" s="123"/>
      <c r="AE10" s="129"/>
      <c r="AF10" s="16" t="s">
        <v>23</v>
      </c>
      <c r="AG10" s="4" t="s">
        <v>24</v>
      </c>
      <c r="AH10" s="4" t="s">
        <v>25</v>
      </c>
    </row>
    <row r="11" spans="1:35" ht="15.5" x14ac:dyDescent="0.35">
      <c r="A11" s="30">
        <v>1</v>
      </c>
      <c r="B11" s="31" t="s">
        <v>26</v>
      </c>
      <c r="C11" s="32"/>
      <c r="D11" s="33"/>
      <c r="E11" s="30">
        <v>1</v>
      </c>
      <c r="F11" s="30">
        <v>0</v>
      </c>
      <c r="G11" s="30">
        <v>1</v>
      </c>
      <c r="H11" s="30">
        <v>0</v>
      </c>
      <c r="I11" s="30">
        <v>3</v>
      </c>
      <c r="J11" s="30">
        <v>0</v>
      </c>
      <c r="K11" s="30">
        <v>1</v>
      </c>
      <c r="L11" s="30">
        <v>0</v>
      </c>
      <c r="M11" s="30">
        <v>11</v>
      </c>
      <c r="N11" s="30">
        <v>0</v>
      </c>
      <c r="O11" s="30">
        <v>8</v>
      </c>
      <c r="P11" s="30">
        <v>0</v>
      </c>
      <c r="Q11" s="30">
        <v>8</v>
      </c>
      <c r="R11" s="30">
        <v>0</v>
      </c>
      <c r="S11" s="30">
        <v>14</v>
      </c>
      <c r="T11" s="30">
        <v>0</v>
      </c>
      <c r="U11" s="30">
        <v>5</v>
      </c>
      <c r="V11" s="30">
        <v>0</v>
      </c>
      <c r="W11" s="30">
        <v>1</v>
      </c>
      <c r="X11" s="30">
        <v>0</v>
      </c>
      <c r="Y11" s="30">
        <f>E11+I11+M11+Q11+U11</f>
        <v>28</v>
      </c>
      <c r="Z11" s="30">
        <f>F11+J11+N11+R11+V11</f>
        <v>0</v>
      </c>
      <c r="AA11" s="30">
        <f>G11+K11+O11+S11+W11</f>
        <v>25</v>
      </c>
      <c r="AB11" s="30">
        <f>H11+L11+P11+T11+X11</f>
        <v>0</v>
      </c>
      <c r="AC11" s="30">
        <f>Y11+AA11</f>
        <v>53</v>
      </c>
      <c r="AD11" s="30">
        <f>Z11+AB11</f>
        <v>0</v>
      </c>
      <c r="AE11" s="17"/>
      <c r="AF11" s="18"/>
      <c r="AG11" s="18"/>
      <c r="AH11" s="17"/>
      <c r="AI11" s="1"/>
    </row>
    <row r="12" spans="1:35" ht="15.5" x14ac:dyDescent="0.35">
      <c r="A12" s="30">
        <v>2</v>
      </c>
      <c r="B12" s="31" t="s">
        <v>27</v>
      </c>
      <c r="C12" s="32"/>
      <c r="D12" s="33"/>
      <c r="E12" s="30">
        <v>0</v>
      </c>
      <c r="F12" s="30">
        <v>0</v>
      </c>
      <c r="G12" s="30">
        <v>0</v>
      </c>
      <c r="H12" s="30">
        <v>0</v>
      </c>
      <c r="I12" s="30">
        <v>2</v>
      </c>
      <c r="J12" s="30">
        <v>0</v>
      </c>
      <c r="K12" s="30">
        <v>0</v>
      </c>
      <c r="L12" s="30">
        <v>0</v>
      </c>
      <c r="M12" s="30">
        <v>8</v>
      </c>
      <c r="N12" s="30">
        <v>0</v>
      </c>
      <c r="O12" s="30">
        <v>1</v>
      </c>
      <c r="P12" s="30">
        <v>0</v>
      </c>
      <c r="Q12" s="30">
        <v>3</v>
      </c>
      <c r="R12" s="30">
        <v>0</v>
      </c>
      <c r="S12" s="30">
        <v>1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f t="shared" ref="Y12:AB43" si="0">E12+I12+M12+Q12+U12</f>
        <v>13</v>
      </c>
      <c r="Z12" s="30">
        <f t="shared" si="0"/>
        <v>0</v>
      </c>
      <c r="AA12" s="30">
        <f t="shared" si="0"/>
        <v>2</v>
      </c>
      <c r="AB12" s="30">
        <f t="shared" si="0"/>
        <v>0</v>
      </c>
      <c r="AC12" s="30">
        <f t="shared" ref="AC12:AD43" si="1">Y12+AA12</f>
        <v>15</v>
      </c>
      <c r="AD12" s="30">
        <f t="shared" si="1"/>
        <v>0</v>
      </c>
      <c r="AE12" s="5"/>
      <c r="AF12" s="19"/>
      <c r="AG12" s="19"/>
      <c r="AH12" s="5"/>
    </row>
    <row r="13" spans="1:35" ht="15.5" x14ac:dyDescent="0.35">
      <c r="A13" s="30">
        <v>3</v>
      </c>
      <c r="B13" s="31" t="s">
        <v>28</v>
      </c>
      <c r="C13" s="32"/>
      <c r="D13" s="33"/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2</v>
      </c>
      <c r="R13" s="30">
        <v>0</v>
      </c>
      <c r="S13" s="30">
        <v>2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f t="shared" si="0"/>
        <v>2</v>
      </c>
      <c r="Z13" s="30">
        <f t="shared" si="0"/>
        <v>0</v>
      </c>
      <c r="AA13" s="30">
        <f t="shared" si="0"/>
        <v>2</v>
      </c>
      <c r="AB13" s="30">
        <f t="shared" si="0"/>
        <v>0</v>
      </c>
      <c r="AC13" s="30">
        <f t="shared" si="1"/>
        <v>4</v>
      </c>
      <c r="AD13" s="30">
        <f t="shared" si="1"/>
        <v>0</v>
      </c>
      <c r="AE13" s="5"/>
      <c r="AF13" s="19"/>
      <c r="AG13" s="19"/>
      <c r="AH13" s="5"/>
    </row>
    <row r="14" spans="1:35" ht="15.5" x14ac:dyDescent="0.35">
      <c r="A14" s="30">
        <v>4</v>
      </c>
      <c r="B14" s="31" t="s">
        <v>29</v>
      </c>
      <c r="C14" s="32"/>
      <c r="D14" s="33"/>
      <c r="E14" s="30">
        <v>0</v>
      </c>
      <c r="F14" s="30">
        <v>0</v>
      </c>
      <c r="G14" s="30">
        <v>1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2</v>
      </c>
      <c r="N14" s="30">
        <v>0</v>
      </c>
      <c r="O14" s="30">
        <v>2</v>
      </c>
      <c r="P14" s="30">
        <v>0</v>
      </c>
      <c r="Q14" s="30">
        <v>1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1</v>
      </c>
      <c r="X14" s="30">
        <v>0</v>
      </c>
      <c r="Y14" s="30">
        <f t="shared" si="0"/>
        <v>3</v>
      </c>
      <c r="Z14" s="30">
        <f t="shared" si="0"/>
        <v>0</v>
      </c>
      <c r="AA14" s="30">
        <f t="shared" si="0"/>
        <v>4</v>
      </c>
      <c r="AB14" s="30">
        <f t="shared" si="0"/>
        <v>0</v>
      </c>
      <c r="AC14" s="30">
        <f t="shared" si="1"/>
        <v>7</v>
      </c>
      <c r="AD14" s="30">
        <f t="shared" si="1"/>
        <v>0</v>
      </c>
      <c r="AE14" s="5"/>
      <c r="AF14" s="19"/>
      <c r="AG14" s="19"/>
      <c r="AH14" s="20"/>
    </row>
    <row r="15" spans="1:35" ht="15.5" x14ac:dyDescent="0.35">
      <c r="A15" s="30">
        <v>5</v>
      </c>
      <c r="B15" s="31" t="s">
        <v>30</v>
      </c>
      <c r="C15" s="32"/>
      <c r="D15" s="33"/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3</v>
      </c>
      <c r="N15" s="30">
        <v>1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f t="shared" si="0"/>
        <v>3</v>
      </c>
      <c r="Z15" s="30">
        <f t="shared" si="0"/>
        <v>1</v>
      </c>
      <c r="AA15" s="30">
        <f t="shared" si="0"/>
        <v>0</v>
      </c>
      <c r="AB15" s="30">
        <f t="shared" si="0"/>
        <v>0</v>
      </c>
      <c r="AC15" s="30">
        <f t="shared" si="1"/>
        <v>3</v>
      </c>
      <c r="AD15" s="30">
        <f t="shared" si="1"/>
        <v>1</v>
      </c>
      <c r="AE15" s="5"/>
      <c r="AF15" s="19"/>
      <c r="AG15" s="19"/>
      <c r="AH15" s="5"/>
    </row>
    <row r="16" spans="1:35" ht="15.5" x14ac:dyDescent="0.35">
      <c r="A16" s="30">
        <v>6</v>
      </c>
      <c r="B16" s="31" t="s">
        <v>31</v>
      </c>
      <c r="C16" s="32"/>
      <c r="D16" s="33"/>
      <c r="E16" s="30">
        <v>1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1</v>
      </c>
      <c r="L16" s="30">
        <v>0</v>
      </c>
      <c r="M16" s="30">
        <v>3</v>
      </c>
      <c r="N16" s="30">
        <v>0</v>
      </c>
      <c r="O16" s="30">
        <v>0</v>
      </c>
      <c r="P16" s="30">
        <v>0</v>
      </c>
      <c r="Q16" s="30">
        <v>1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f t="shared" si="0"/>
        <v>5</v>
      </c>
      <c r="Z16" s="30">
        <f t="shared" si="0"/>
        <v>0</v>
      </c>
      <c r="AA16" s="30">
        <f t="shared" si="0"/>
        <v>1</v>
      </c>
      <c r="AB16" s="30">
        <f t="shared" si="0"/>
        <v>0</v>
      </c>
      <c r="AC16" s="30">
        <f t="shared" si="1"/>
        <v>6</v>
      </c>
      <c r="AD16" s="30">
        <f t="shared" si="1"/>
        <v>0</v>
      </c>
      <c r="AE16" s="5"/>
      <c r="AF16" s="19"/>
      <c r="AG16" s="19"/>
      <c r="AH16" s="5"/>
      <c r="AI16" s="1"/>
    </row>
    <row r="17" spans="1:34" ht="15.5" x14ac:dyDescent="0.35">
      <c r="A17" s="30">
        <v>7</v>
      </c>
      <c r="B17" s="31" t="s">
        <v>32</v>
      </c>
      <c r="C17" s="32"/>
      <c r="D17" s="33"/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f t="shared" si="0"/>
        <v>0</v>
      </c>
      <c r="Z17" s="30">
        <f t="shared" si="0"/>
        <v>0</v>
      </c>
      <c r="AA17" s="30">
        <f t="shared" si="0"/>
        <v>0</v>
      </c>
      <c r="AB17" s="30">
        <f t="shared" si="0"/>
        <v>0</v>
      </c>
      <c r="AC17" s="30">
        <f t="shared" si="1"/>
        <v>0</v>
      </c>
      <c r="AD17" s="30">
        <f t="shared" si="1"/>
        <v>0</v>
      </c>
      <c r="AE17" s="5"/>
      <c r="AF17" s="19"/>
      <c r="AG17" s="19"/>
      <c r="AH17" s="5"/>
    </row>
    <row r="18" spans="1:34" ht="15.5" x14ac:dyDescent="0.35">
      <c r="A18" s="30">
        <v>8</v>
      </c>
      <c r="B18" s="31" t="s">
        <v>33</v>
      </c>
      <c r="C18" s="32"/>
      <c r="D18" s="33"/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7</v>
      </c>
      <c r="N18" s="30">
        <v>0</v>
      </c>
      <c r="O18" s="30">
        <v>5</v>
      </c>
      <c r="P18" s="30">
        <v>0</v>
      </c>
      <c r="Q18" s="30">
        <v>12</v>
      </c>
      <c r="R18" s="30">
        <v>0</v>
      </c>
      <c r="S18" s="30">
        <v>17</v>
      </c>
      <c r="T18" s="30">
        <v>0</v>
      </c>
      <c r="U18" s="30">
        <v>2</v>
      </c>
      <c r="V18" s="30">
        <v>0</v>
      </c>
      <c r="W18" s="30">
        <v>4</v>
      </c>
      <c r="X18" s="30">
        <v>0</v>
      </c>
      <c r="Y18" s="30">
        <f t="shared" si="0"/>
        <v>21</v>
      </c>
      <c r="Z18" s="30">
        <f t="shared" si="0"/>
        <v>0</v>
      </c>
      <c r="AA18" s="30">
        <f t="shared" si="0"/>
        <v>26</v>
      </c>
      <c r="AB18" s="30">
        <f t="shared" si="0"/>
        <v>0</v>
      </c>
      <c r="AC18" s="30">
        <f t="shared" si="1"/>
        <v>47</v>
      </c>
      <c r="AD18" s="30">
        <f t="shared" si="1"/>
        <v>0</v>
      </c>
      <c r="AE18" s="5"/>
      <c r="AF18" s="19"/>
      <c r="AG18" s="19"/>
      <c r="AH18" s="5"/>
    </row>
    <row r="19" spans="1:34" ht="15.5" x14ac:dyDescent="0.35">
      <c r="A19" s="30">
        <v>9</v>
      </c>
      <c r="B19" s="31" t="s">
        <v>34</v>
      </c>
      <c r="C19" s="32"/>
      <c r="D19" s="33"/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2</v>
      </c>
      <c r="N19" s="30">
        <v>0</v>
      </c>
      <c r="O19" s="30">
        <v>1</v>
      </c>
      <c r="P19" s="30">
        <v>0</v>
      </c>
      <c r="Q19" s="30">
        <v>6</v>
      </c>
      <c r="R19" s="30">
        <v>0</v>
      </c>
      <c r="S19" s="30">
        <v>4</v>
      </c>
      <c r="T19" s="30">
        <v>0</v>
      </c>
      <c r="U19" s="30">
        <v>6</v>
      </c>
      <c r="V19" s="30">
        <v>0</v>
      </c>
      <c r="W19" s="30">
        <v>7</v>
      </c>
      <c r="X19" s="30">
        <v>0</v>
      </c>
      <c r="Y19" s="30">
        <f t="shared" si="0"/>
        <v>14</v>
      </c>
      <c r="Z19" s="30">
        <f t="shared" si="0"/>
        <v>0</v>
      </c>
      <c r="AA19" s="30">
        <f t="shared" si="0"/>
        <v>12</v>
      </c>
      <c r="AB19" s="30">
        <f t="shared" si="0"/>
        <v>0</v>
      </c>
      <c r="AC19" s="30">
        <f t="shared" si="1"/>
        <v>26</v>
      </c>
      <c r="AD19" s="30">
        <f t="shared" si="1"/>
        <v>0</v>
      </c>
      <c r="AE19" s="5"/>
      <c r="AF19" s="19"/>
      <c r="AG19" s="19"/>
      <c r="AH19" s="5"/>
    </row>
    <row r="20" spans="1:34" ht="15.5" x14ac:dyDescent="0.35">
      <c r="A20" s="30">
        <v>10</v>
      </c>
      <c r="B20" s="31" t="s">
        <v>35</v>
      </c>
      <c r="C20" s="32"/>
      <c r="D20" s="33"/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43">
        <v>0</v>
      </c>
      <c r="O20" s="30">
        <v>0</v>
      </c>
      <c r="P20" s="30">
        <v>0</v>
      </c>
      <c r="Q20" s="30">
        <v>1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f t="shared" si="0"/>
        <v>1</v>
      </c>
      <c r="Z20" s="30">
        <f t="shared" si="0"/>
        <v>0</v>
      </c>
      <c r="AA20" s="30">
        <f t="shared" si="0"/>
        <v>0</v>
      </c>
      <c r="AB20" s="30">
        <f t="shared" si="0"/>
        <v>0</v>
      </c>
      <c r="AC20" s="30">
        <f t="shared" si="1"/>
        <v>1</v>
      </c>
      <c r="AD20" s="30">
        <f t="shared" si="1"/>
        <v>0</v>
      </c>
      <c r="AE20" s="5"/>
      <c r="AF20" s="19"/>
      <c r="AG20" s="19"/>
      <c r="AH20" s="5"/>
    </row>
    <row r="21" spans="1:34" ht="15.5" x14ac:dyDescent="0.35">
      <c r="A21" s="30">
        <v>11</v>
      </c>
      <c r="B21" s="31" t="s">
        <v>36</v>
      </c>
      <c r="C21" s="32"/>
      <c r="D21" s="33"/>
      <c r="E21" s="30">
        <v>0</v>
      </c>
      <c r="F21" s="30">
        <v>0</v>
      </c>
      <c r="G21" s="30">
        <v>0</v>
      </c>
      <c r="H21" s="30">
        <v>0</v>
      </c>
      <c r="I21" s="30">
        <v>5</v>
      </c>
      <c r="J21" s="30">
        <v>0</v>
      </c>
      <c r="K21" s="30">
        <v>5</v>
      </c>
      <c r="L21" s="30">
        <v>0</v>
      </c>
      <c r="M21" s="30">
        <v>3</v>
      </c>
      <c r="N21" s="30">
        <v>0</v>
      </c>
      <c r="O21" s="30">
        <v>1</v>
      </c>
      <c r="P21" s="30">
        <v>0</v>
      </c>
      <c r="Q21" s="30">
        <v>2</v>
      </c>
      <c r="R21" s="30">
        <v>0</v>
      </c>
      <c r="S21" s="30">
        <v>3</v>
      </c>
      <c r="T21" s="30">
        <v>0</v>
      </c>
      <c r="U21" s="30">
        <v>1</v>
      </c>
      <c r="V21" s="30">
        <v>0</v>
      </c>
      <c r="W21" s="30">
        <v>1</v>
      </c>
      <c r="X21" s="30">
        <v>0</v>
      </c>
      <c r="Y21" s="30">
        <f t="shared" si="0"/>
        <v>11</v>
      </c>
      <c r="Z21" s="30">
        <f t="shared" si="0"/>
        <v>0</v>
      </c>
      <c r="AA21" s="30">
        <f t="shared" si="0"/>
        <v>10</v>
      </c>
      <c r="AB21" s="30">
        <f t="shared" si="0"/>
        <v>0</v>
      </c>
      <c r="AC21" s="30">
        <f t="shared" si="1"/>
        <v>21</v>
      </c>
      <c r="AD21" s="30">
        <f t="shared" si="1"/>
        <v>0</v>
      </c>
      <c r="AE21" s="5"/>
      <c r="AF21" s="19"/>
      <c r="AG21" s="19"/>
      <c r="AH21" s="5"/>
    </row>
    <row r="22" spans="1:34" ht="15.5" x14ac:dyDescent="0.35">
      <c r="A22" s="30">
        <v>12</v>
      </c>
      <c r="B22" s="31" t="s">
        <v>37</v>
      </c>
      <c r="C22" s="32"/>
      <c r="D22" s="33"/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2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1</v>
      </c>
      <c r="R22" s="30">
        <v>0</v>
      </c>
      <c r="S22" s="30">
        <v>1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f t="shared" si="0"/>
        <v>1</v>
      </c>
      <c r="Z22" s="30">
        <f t="shared" si="0"/>
        <v>0</v>
      </c>
      <c r="AA22" s="30">
        <f t="shared" si="0"/>
        <v>3</v>
      </c>
      <c r="AB22" s="30">
        <f t="shared" si="0"/>
        <v>0</v>
      </c>
      <c r="AC22" s="30">
        <f t="shared" si="1"/>
        <v>4</v>
      </c>
      <c r="AD22" s="30">
        <f t="shared" si="1"/>
        <v>0</v>
      </c>
      <c r="AE22" s="5"/>
      <c r="AF22" s="19"/>
      <c r="AG22" s="19"/>
      <c r="AH22" s="5"/>
    </row>
    <row r="23" spans="1:34" ht="15.5" x14ac:dyDescent="0.35">
      <c r="A23" s="30">
        <v>13</v>
      </c>
      <c r="B23" s="31" t="s">
        <v>38</v>
      </c>
      <c r="C23" s="32"/>
      <c r="D23" s="33"/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4</v>
      </c>
      <c r="N23" s="30">
        <v>0</v>
      </c>
      <c r="O23" s="30">
        <v>2</v>
      </c>
      <c r="P23" s="30">
        <v>0</v>
      </c>
      <c r="Q23" s="30">
        <v>3</v>
      </c>
      <c r="R23" s="30">
        <v>0</v>
      </c>
      <c r="S23" s="30">
        <v>0</v>
      </c>
      <c r="T23" s="30">
        <v>0</v>
      </c>
      <c r="U23" s="30">
        <v>1</v>
      </c>
      <c r="V23" s="30">
        <v>0</v>
      </c>
      <c r="W23" s="30">
        <v>0</v>
      </c>
      <c r="X23" s="30">
        <v>0</v>
      </c>
      <c r="Y23" s="30">
        <f t="shared" si="0"/>
        <v>8</v>
      </c>
      <c r="Z23" s="30">
        <f t="shared" si="0"/>
        <v>0</v>
      </c>
      <c r="AA23" s="30">
        <f t="shared" si="0"/>
        <v>2</v>
      </c>
      <c r="AB23" s="30">
        <f t="shared" si="0"/>
        <v>0</v>
      </c>
      <c r="AC23" s="30">
        <f t="shared" si="1"/>
        <v>10</v>
      </c>
      <c r="AD23" s="30">
        <f t="shared" si="1"/>
        <v>0</v>
      </c>
      <c r="AE23" s="5"/>
      <c r="AF23" s="19"/>
      <c r="AG23" s="19"/>
      <c r="AH23" s="5"/>
    </row>
    <row r="24" spans="1:34" ht="15.5" x14ac:dyDescent="0.35">
      <c r="A24" s="30">
        <v>14</v>
      </c>
      <c r="B24" s="31" t="s">
        <v>39</v>
      </c>
      <c r="C24" s="32"/>
      <c r="D24" s="33"/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1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f t="shared" si="0"/>
        <v>1</v>
      </c>
      <c r="Z24" s="30">
        <f t="shared" si="0"/>
        <v>0</v>
      </c>
      <c r="AA24" s="30">
        <f t="shared" si="0"/>
        <v>0</v>
      </c>
      <c r="AB24" s="30">
        <f t="shared" si="0"/>
        <v>0</v>
      </c>
      <c r="AC24" s="30">
        <f t="shared" si="1"/>
        <v>1</v>
      </c>
      <c r="AD24" s="30">
        <f t="shared" si="1"/>
        <v>0</v>
      </c>
      <c r="AE24" s="5"/>
      <c r="AF24" s="19"/>
      <c r="AG24" s="19"/>
      <c r="AH24" s="5"/>
    </row>
    <row r="25" spans="1:34" ht="15.5" x14ac:dyDescent="0.35">
      <c r="A25" s="30">
        <v>15</v>
      </c>
      <c r="B25" s="31" t="s">
        <v>40</v>
      </c>
      <c r="C25" s="32"/>
      <c r="D25" s="33"/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1</v>
      </c>
      <c r="N25" s="30">
        <v>0</v>
      </c>
      <c r="O25" s="30">
        <v>2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f t="shared" si="0"/>
        <v>1</v>
      </c>
      <c r="Z25" s="30">
        <f t="shared" si="0"/>
        <v>0</v>
      </c>
      <c r="AA25" s="30">
        <f t="shared" si="0"/>
        <v>2</v>
      </c>
      <c r="AB25" s="30">
        <f t="shared" si="0"/>
        <v>0</v>
      </c>
      <c r="AC25" s="30">
        <f t="shared" si="1"/>
        <v>3</v>
      </c>
      <c r="AD25" s="30">
        <f t="shared" si="1"/>
        <v>0</v>
      </c>
      <c r="AE25" s="5"/>
      <c r="AF25" s="19"/>
      <c r="AG25" s="19"/>
      <c r="AH25" s="5"/>
    </row>
    <row r="26" spans="1:34" ht="15.5" x14ac:dyDescent="0.35">
      <c r="A26" s="30">
        <v>16</v>
      </c>
      <c r="B26" s="31" t="s">
        <v>41</v>
      </c>
      <c r="C26" s="32"/>
      <c r="D26" s="33"/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f t="shared" si="0"/>
        <v>0</v>
      </c>
      <c r="Z26" s="30">
        <f t="shared" si="0"/>
        <v>0</v>
      </c>
      <c r="AA26" s="30">
        <f t="shared" si="0"/>
        <v>0</v>
      </c>
      <c r="AB26" s="30">
        <f t="shared" si="0"/>
        <v>0</v>
      </c>
      <c r="AC26" s="30">
        <f t="shared" si="1"/>
        <v>0</v>
      </c>
      <c r="AD26" s="30">
        <f t="shared" si="1"/>
        <v>0</v>
      </c>
      <c r="AE26" s="5"/>
      <c r="AF26" s="19"/>
      <c r="AG26" s="19"/>
      <c r="AH26" s="5"/>
    </row>
    <row r="27" spans="1:34" ht="15.5" x14ac:dyDescent="0.35">
      <c r="A27" s="30">
        <v>17</v>
      </c>
      <c r="B27" s="31" t="s">
        <v>42</v>
      </c>
      <c r="C27" s="32"/>
      <c r="D27" s="33"/>
      <c r="E27" s="30">
        <v>1</v>
      </c>
      <c r="F27" s="30">
        <v>0</v>
      </c>
      <c r="G27" s="30">
        <v>1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1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f t="shared" si="0"/>
        <v>2</v>
      </c>
      <c r="Z27" s="30">
        <f t="shared" si="0"/>
        <v>0</v>
      </c>
      <c r="AA27" s="30">
        <f t="shared" si="0"/>
        <v>1</v>
      </c>
      <c r="AB27" s="30">
        <f t="shared" si="0"/>
        <v>0</v>
      </c>
      <c r="AC27" s="30">
        <f t="shared" si="1"/>
        <v>3</v>
      </c>
      <c r="AD27" s="30">
        <f t="shared" si="1"/>
        <v>0</v>
      </c>
      <c r="AE27" s="5"/>
      <c r="AF27" s="19"/>
      <c r="AG27" s="19"/>
      <c r="AH27" s="5"/>
    </row>
    <row r="28" spans="1:34" ht="15.5" x14ac:dyDescent="0.35">
      <c r="A28" s="30">
        <v>18</v>
      </c>
      <c r="B28" s="31" t="s">
        <v>43</v>
      </c>
      <c r="C28" s="32"/>
      <c r="D28" s="33"/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1</v>
      </c>
      <c r="N28" s="30">
        <v>0</v>
      </c>
      <c r="O28" s="30">
        <v>0</v>
      </c>
      <c r="P28" s="30">
        <v>0</v>
      </c>
      <c r="Q28" s="30">
        <v>1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f t="shared" si="0"/>
        <v>2</v>
      </c>
      <c r="Z28" s="30">
        <f t="shared" si="0"/>
        <v>0</v>
      </c>
      <c r="AA28" s="30">
        <f t="shared" si="0"/>
        <v>0</v>
      </c>
      <c r="AB28" s="30">
        <f t="shared" si="0"/>
        <v>0</v>
      </c>
      <c r="AC28" s="30">
        <f t="shared" si="1"/>
        <v>2</v>
      </c>
      <c r="AD28" s="30">
        <f t="shared" si="1"/>
        <v>0</v>
      </c>
      <c r="AE28" s="5"/>
      <c r="AF28" s="19"/>
      <c r="AG28" s="19"/>
      <c r="AH28" s="5"/>
    </row>
    <row r="29" spans="1:34" ht="15.5" x14ac:dyDescent="0.35">
      <c r="A29" s="30">
        <v>19</v>
      </c>
      <c r="B29" s="33" t="s">
        <v>77</v>
      </c>
      <c r="C29" s="32"/>
      <c r="D29" s="33"/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1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f t="shared" si="0"/>
        <v>1</v>
      </c>
      <c r="Z29" s="30">
        <f t="shared" si="0"/>
        <v>0</v>
      </c>
      <c r="AA29" s="30">
        <f t="shared" si="0"/>
        <v>0</v>
      </c>
      <c r="AB29" s="30">
        <f t="shared" si="0"/>
        <v>0</v>
      </c>
      <c r="AC29" s="30">
        <f t="shared" si="1"/>
        <v>1</v>
      </c>
      <c r="AD29" s="30">
        <f t="shared" si="1"/>
        <v>0</v>
      </c>
      <c r="AE29" s="5"/>
      <c r="AF29" s="19"/>
      <c r="AG29" s="19"/>
      <c r="AH29" s="5"/>
    </row>
    <row r="30" spans="1:34" ht="15.5" x14ac:dyDescent="0.35">
      <c r="A30" s="30">
        <v>20</v>
      </c>
      <c r="B30" s="33" t="s">
        <v>44</v>
      </c>
      <c r="C30" s="32"/>
      <c r="D30" s="33"/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f t="shared" si="0"/>
        <v>0</v>
      </c>
      <c r="Z30" s="30">
        <f t="shared" si="0"/>
        <v>0</v>
      </c>
      <c r="AA30" s="30">
        <f t="shared" si="0"/>
        <v>0</v>
      </c>
      <c r="AB30" s="30">
        <f t="shared" si="0"/>
        <v>0</v>
      </c>
      <c r="AC30" s="30">
        <f t="shared" si="1"/>
        <v>0</v>
      </c>
      <c r="AD30" s="30">
        <f t="shared" si="1"/>
        <v>0</v>
      </c>
      <c r="AE30" s="5"/>
      <c r="AF30" s="19"/>
      <c r="AG30" s="19"/>
      <c r="AH30" s="5"/>
    </row>
    <row r="31" spans="1:34" ht="15.5" x14ac:dyDescent="0.35">
      <c r="A31" s="30">
        <v>21</v>
      </c>
      <c r="B31" s="33" t="s">
        <v>45</v>
      </c>
      <c r="C31" s="32"/>
      <c r="D31" s="33"/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f t="shared" si="0"/>
        <v>0</v>
      </c>
      <c r="Z31" s="30">
        <f t="shared" si="0"/>
        <v>0</v>
      </c>
      <c r="AA31" s="30">
        <f t="shared" si="0"/>
        <v>0</v>
      </c>
      <c r="AB31" s="30">
        <f t="shared" si="0"/>
        <v>0</v>
      </c>
      <c r="AC31" s="30">
        <f t="shared" si="1"/>
        <v>0</v>
      </c>
      <c r="AD31" s="30">
        <f t="shared" si="1"/>
        <v>0</v>
      </c>
      <c r="AE31" s="5"/>
      <c r="AF31" s="19"/>
      <c r="AG31" s="19"/>
      <c r="AH31" s="5"/>
    </row>
    <row r="32" spans="1:34" ht="15.5" x14ac:dyDescent="0.35">
      <c r="A32" s="30">
        <v>22</v>
      </c>
      <c r="B32" s="33" t="s">
        <v>46</v>
      </c>
      <c r="C32" s="32"/>
      <c r="D32" s="33"/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f t="shared" si="0"/>
        <v>0</v>
      </c>
      <c r="Z32" s="30">
        <f t="shared" si="0"/>
        <v>0</v>
      </c>
      <c r="AA32" s="30">
        <f t="shared" si="0"/>
        <v>0</v>
      </c>
      <c r="AB32" s="30">
        <f t="shared" si="0"/>
        <v>0</v>
      </c>
      <c r="AC32" s="30">
        <f t="shared" si="1"/>
        <v>0</v>
      </c>
      <c r="AD32" s="30">
        <f t="shared" si="1"/>
        <v>0</v>
      </c>
      <c r="AE32" s="5"/>
      <c r="AF32" s="19"/>
      <c r="AG32" s="19"/>
      <c r="AH32" s="5"/>
    </row>
    <row r="33" spans="1:34" ht="15.5" x14ac:dyDescent="0.35">
      <c r="A33" s="30">
        <v>23</v>
      </c>
      <c r="B33" s="33" t="s">
        <v>47</v>
      </c>
      <c r="C33" s="32"/>
      <c r="D33" s="33"/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f t="shared" si="0"/>
        <v>0</v>
      </c>
      <c r="Z33" s="30">
        <f t="shared" si="0"/>
        <v>0</v>
      </c>
      <c r="AA33" s="30">
        <f t="shared" si="0"/>
        <v>0</v>
      </c>
      <c r="AB33" s="30">
        <f t="shared" si="0"/>
        <v>0</v>
      </c>
      <c r="AC33" s="30">
        <f t="shared" si="1"/>
        <v>0</v>
      </c>
      <c r="AD33" s="30">
        <f t="shared" si="1"/>
        <v>0</v>
      </c>
      <c r="AE33" s="5"/>
      <c r="AF33" s="19"/>
      <c r="AG33" s="19"/>
      <c r="AH33" s="5"/>
    </row>
    <row r="34" spans="1:34" ht="15.5" x14ac:dyDescent="0.35">
      <c r="A34" s="30">
        <v>24</v>
      </c>
      <c r="B34" s="33" t="s">
        <v>48</v>
      </c>
      <c r="C34" s="32"/>
      <c r="D34" s="33"/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2</v>
      </c>
      <c r="N34" s="30">
        <v>0</v>
      </c>
      <c r="O34" s="30">
        <v>1</v>
      </c>
      <c r="P34" s="30">
        <v>0</v>
      </c>
      <c r="Q34" s="30">
        <v>1</v>
      </c>
      <c r="R34" s="30">
        <v>0</v>
      </c>
      <c r="S34" s="30">
        <v>2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f t="shared" si="0"/>
        <v>3</v>
      </c>
      <c r="Z34" s="30">
        <f t="shared" si="0"/>
        <v>0</v>
      </c>
      <c r="AA34" s="30">
        <f t="shared" si="0"/>
        <v>3</v>
      </c>
      <c r="AB34" s="30">
        <f t="shared" si="0"/>
        <v>0</v>
      </c>
      <c r="AC34" s="30">
        <f t="shared" si="1"/>
        <v>6</v>
      </c>
      <c r="AD34" s="30">
        <f t="shared" si="1"/>
        <v>0</v>
      </c>
      <c r="AE34" s="5"/>
      <c r="AF34" s="19"/>
      <c r="AG34" s="19"/>
      <c r="AH34" s="5"/>
    </row>
    <row r="35" spans="1:34" ht="15.5" x14ac:dyDescent="0.35">
      <c r="A35" s="30">
        <v>25</v>
      </c>
      <c r="B35" s="33" t="s">
        <v>49</v>
      </c>
      <c r="C35" s="32"/>
      <c r="D35" s="33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>
        <f t="shared" si="0"/>
        <v>0</v>
      </c>
      <c r="Z35" s="30">
        <f t="shared" si="0"/>
        <v>0</v>
      </c>
      <c r="AA35" s="30">
        <f t="shared" si="0"/>
        <v>0</v>
      </c>
      <c r="AB35" s="30">
        <f t="shared" si="0"/>
        <v>0</v>
      </c>
      <c r="AC35" s="30">
        <f t="shared" si="1"/>
        <v>0</v>
      </c>
      <c r="AD35" s="30">
        <f t="shared" si="1"/>
        <v>0</v>
      </c>
      <c r="AE35" s="5"/>
      <c r="AF35" s="19"/>
      <c r="AG35" s="19"/>
      <c r="AH35" s="20"/>
    </row>
    <row r="36" spans="1:34" ht="15.5" x14ac:dyDescent="0.35">
      <c r="A36" s="30">
        <v>26</v>
      </c>
      <c r="B36" s="33" t="s">
        <v>50</v>
      </c>
      <c r="C36" s="32"/>
      <c r="D36" s="33"/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1</v>
      </c>
      <c r="N36" s="30">
        <v>0</v>
      </c>
      <c r="O36" s="30">
        <v>0</v>
      </c>
      <c r="P36" s="30">
        <v>0</v>
      </c>
      <c r="Q36" s="30">
        <v>2</v>
      </c>
      <c r="R36" s="30">
        <v>0</v>
      </c>
      <c r="S36" s="30">
        <v>6</v>
      </c>
      <c r="T36" s="30">
        <v>0</v>
      </c>
      <c r="U36" s="30">
        <v>1</v>
      </c>
      <c r="V36" s="30">
        <v>0</v>
      </c>
      <c r="W36" s="30">
        <v>6</v>
      </c>
      <c r="X36" s="30">
        <v>0</v>
      </c>
      <c r="Y36" s="30">
        <f t="shared" si="0"/>
        <v>4</v>
      </c>
      <c r="Z36" s="30">
        <f t="shared" si="0"/>
        <v>0</v>
      </c>
      <c r="AA36" s="30">
        <f t="shared" si="0"/>
        <v>12</v>
      </c>
      <c r="AB36" s="30">
        <f t="shared" si="0"/>
        <v>0</v>
      </c>
      <c r="AC36" s="30">
        <f t="shared" si="1"/>
        <v>16</v>
      </c>
      <c r="AD36" s="30">
        <f t="shared" si="1"/>
        <v>0</v>
      </c>
      <c r="AE36" s="5"/>
      <c r="AF36" s="19"/>
      <c r="AG36" s="19"/>
      <c r="AH36" s="5"/>
    </row>
    <row r="37" spans="1:34" ht="15.5" x14ac:dyDescent="0.35">
      <c r="A37" s="30">
        <v>27</v>
      </c>
      <c r="B37" s="33" t="s">
        <v>51</v>
      </c>
      <c r="C37" s="32"/>
      <c r="D37" s="33"/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3</v>
      </c>
      <c r="N37" s="30">
        <v>0</v>
      </c>
      <c r="O37" s="30">
        <v>2</v>
      </c>
      <c r="P37" s="30">
        <v>0</v>
      </c>
      <c r="Q37" s="30">
        <v>2</v>
      </c>
      <c r="R37" s="30">
        <v>0</v>
      </c>
      <c r="S37" s="30">
        <v>6</v>
      </c>
      <c r="T37" s="30">
        <v>0</v>
      </c>
      <c r="U37" s="30">
        <v>0</v>
      </c>
      <c r="V37" s="30">
        <v>0</v>
      </c>
      <c r="W37" s="30">
        <v>1</v>
      </c>
      <c r="X37" s="30">
        <v>0</v>
      </c>
      <c r="Y37" s="30">
        <f t="shared" si="0"/>
        <v>5</v>
      </c>
      <c r="Z37" s="30">
        <f t="shared" si="0"/>
        <v>0</v>
      </c>
      <c r="AA37" s="30">
        <f t="shared" si="0"/>
        <v>9</v>
      </c>
      <c r="AB37" s="30">
        <f t="shared" si="0"/>
        <v>0</v>
      </c>
      <c r="AC37" s="30">
        <f t="shared" si="1"/>
        <v>14</v>
      </c>
      <c r="AD37" s="30">
        <f t="shared" si="1"/>
        <v>0</v>
      </c>
      <c r="AE37" s="5"/>
      <c r="AF37" s="19"/>
      <c r="AG37" s="19"/>
      <c r="AH37" s="5"/>
    </row>
    <row r="38" spans="1:34" ht="15.5" x14ac:dyDescent="0.35">
      <c r="A38" s="30">
        <v>28</v>
      </c>
      <c r="B38" s="33" t="s">
        <v>52</v>
      </c>
      <c r="C38" s="32"/>
      <c r="D38" s="33"/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f t="shared" si="0"/>
        <v>0</v>
      </c>
      <c r="Z38" s="30">
        <f t="shared" si="0"/>
        <v>0</v>
      </c>
      <c r="AA38" s="30">
        <f t="shared" si="0"/>
        <v>0</v>
      </c>
      <c r="AB38" s="30">
        <f t="shared" si="0"/>
        <v>0</v>
      </c>
      <c r="AC38" s="30">
        <f t="shared" si="1"/>
        <v>0</v>
      </c>
      <c r="AD38" s="30">
        <f t="shared" si="1"/>
        <v>0</v>
      </c>
      <c r="AE38" s="5"/>
      <c r="AF38" s="19"/>
      <c r="AG38" s="19"/>
      <c r="AH38" s="5"/>
    </row>
    <row r="39" spans="1:34" ht="15.5" x14ac:dyDescent="0.35">
      <c r="A39" s="30">
        <v>29</v>
      </c>
      <c r="B39" s="33" t="s">
        <v>53</v>
      </c>
      <c r="C39" s="32"/>
      <c r="D39" s="33"/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f t="shared" si="0"/>
        <v>0</v>
      </c>
      <c r="Z39" s="30">
        <f t="shared" si="0"/>
        <v>0</v>
      </c>
      <c r="AA39" s="30">
        <f t="shared" si="0"/>
        <v>0</v>
      </c>
      <c r="AB39" s="30">
        <f t="shared" si="0"/>
        <v>0</v>
      </c>
      <c r="AC39" s="30">
        <f t="shared" si="1"/>
        <v>0</v>
      </c>
      <c r="AD39" s="30">
        <f t="shared" si="1"/>
        <v>0</v>
      </c>
      <c r="AE39" s="5"/>
      <c r="AF39" s="19"/>
      <c r="AG39" s="19"/>
      <c r="AH39" s="5"/>
    </row>
    <row r="40" spans="1:34" ht="15.5" x14ac:dyDescent="0.35">
      <c r="A40" s="30">
        <v>30</v>
      </c>
      <c r="B40" s="33" t="s">
        <v>54</v>
      </c>
      <c r="C40" s="32"/>
      <c r="D40" s="33"/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1</v>
      </c>
      <c r="V40" s="30">
        <v>0</v>
      </c>
      <c r="W40" s="30">
        <v>0</v>
      </c>
      <c r="X40" s="30">
        <v>0</v>
      </c>
      <c r="Y40" s="30">
        <f t="shared" si="0"/>
        <v>1</v>
      </c>
      <c r="Z40" s="30">
        <f t="shared" si="0"/>
        <v>0</v>
      </c>
      <c r="AA40" s="30">
        <f t="shared" si="0"/>
        <v>0</v>
      </c>
      <c r="AB40" s="30">
        <f t="shared" si="0"/>
        <v>0</v>
      </c>
      <c r="AC40" s="30">
        <f t="shared" si="1"/>
        <v>1</v>
      </c>
      <c r="AD40" s="30">
        <f t="shared" si="1"/>
        <v>0</v>
      </c>
      <c r="AE40" s="5"/>
      <c r="AF40" s="19"/>
      <c r="AG40" s="19"/>
      <c r="AH40" s="5"/>
    </row>
    <row r="41" spans="1:34" ht="15.5" x14ac:dyDescent="0.35">
      <c r="A41" s="30">
        <v>31</v>
      </c>
      <c r="B41" s="33" t="s">
        <v>55</v>
      </c>
      <c r="C41" s="32"/>
      <c r="D41" s="33"/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f t="shared" si="0"/>
        <v>0</v>
      </c>
      <c r="Z41" s="30">
        <f t="shared" si="0"/>
        <v>0</v>
      </c>
      <c r="AA41" s="30">
        <f t="shared" si="0"/>
        <v>0</v>
      </c>
      <c r="AB41" s="30">
        <f t="shared" si="0"/>
        <v>0</v>
      </c>
      <c r="AC41" s="30">
        <f t="shared" si="1"/>
        <v>0</v>
      </c>
      <c r="AD41" s="30">
        <f t="shared" si="1"/>
        <v>0</v>
      </c>
      <c r="AE41" s="5"/>
      <c r="AF41" s="19"/>
      <c r="AG41" s="19"/>
      <c r="AH41" s="5"/>
    </row>
    <row r="42" spans="1:34" ht="15.5" x14ac:dyDescent="0.35">
      <c r="A42" s="30">
        <v>32</v>
      </c>
      <c r="B42" s="33" t="s">
        <v>56</v>
      </c>
      <c r="C42" s="32"/>
      <c r="D42" s="33"/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f t="shared" si="0"/>
        <v>0</v>
      </c>
      <c r="Z42" s="30">
        <f t="shared" si="0"/>
        <v>0</v>
      </c>
      <c r="AA42" s="30">
        <f t="shared" si="0"/>
        <v>0</v>
      </c>
      <c r="AB42" s="30">
        <f t="shared" si="0"/>
        <v>0</v>
      </c>
      <c r="AC42" s="30">
        <f t="shared" si="1"/>
        <v>0</v>
      </c>
      <c r="AD42" s="30">
        <f t="shared" si="1"/>
        <v>0</v>
      </c>
      <c r="AE42" s="5"/>
      <c r="AF42" s="19"/>
      <c r="AG42" s="19"/>
      <c r="AH42" s="5"/>
    </row>
    <row r="43" spans="1:34" ht="15.5" x14ac:dyDescent="0.35">
      <c r="A43" s="30">
        <v>33</v>
      </c>
      <c r="B43" s="33" t="s">
        <v>57</v>
      </c>
      <c r="C43" s="32"/>
      <c r="D43" s="33"/>
      <c r="E43" s="30">
        <v>0</v>
      </c>
      <c r="F43" s="30">
        <v>0</v>
      </c>
      <c r="G43" s="30">
        <v>0</v>
      </c>
      <c r="H43" s="30">
        <v>0</v>
      </c>
      <c r="I43" s="30">
        <v>2</v>
      </c>
      <c r="J43" s="30">
        <v>0</v>
      </c>
      <c r="K43" s="30">
        <v>0</v>
      </c>
      <c r="L43" s="30">
        <v>0</v>
      </c>
      <c r="M43" s="30">
        <v>2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f t="shared" si="0"/>
        <v>4</v>
      </c>
      <c r="Z43" s="30">
        <f t="shared" si="0"/>
        <v>0</v>
      </c>
      <c r="AA43" s="30">
        <f t="shared" si="0"/>
        <v>0</v>
      </c>
      <c r="AB43" s="30">
        <f t="shared" si="0"/>
        <v>0</v>
      </c>
      <c r="AC43" s="30">
        <f t="shared" si="1"/>
        <v>4</v>
      </c>
      <c r="AD43" s="30">
        <f t="shared" si="1"/>
        <v>0</v>
      </c>
      <c r="AE43" s="5"/>
      <c r="AF43" s="19"/>
      <c r="AG43" s="19"/>
      <c r="AH43" s="5"/>
    </row>
    <row r="44" spans="1:34" ht="15.5" x14ac:dyDescent="0.35">
      <c r="A44" s="126" t="s">
        <v>58</v>
      </c>
      <c r="B44" s="127"/>
      <c r="C44" s="127"/>
      <c r="D44" s="128"/>
      <c r="E44" s="30">
        <f>SUM(E11:E43)</f>
        <v>3</v>
      </c>
      <c r="F44" s="30">
        <f t="shared" ref="F44:AD44" si="2">SUM(F11:F43)</f>
        <v>0</v>
      </c>
      <c r="G44" s="30">
        <f t="shared" si="2"/>
        <v>3</v>
      </c>
      <c r="H44" s="30">
        <f t="shared" si="2"/>
        <v>0</v>
      </c>
      <c r="I44" s="30">
        <f t="shared" si="2"/>
        <v>12</v>
      </c>
      <c r="J44" s="30">
        <f t="shared" si="2"/>
        <v>0</v>
      </c>
      <c r="K44" s="30">
        <f t="shared" si="2"/>
        <v>9</v>
      </c>
      <c r="L44" s="30">
        <f t="shared" si="2"/>
        <v>0</v>
      </c>
      <c r="M44" s="30">
        <f t="shared" si="2"/>
        <v>55</v>
      </c>
      <c r="N44" s="30">
        <f t="shared" si="2"/>
        <v>1</v>
      </c>
      <c r="O44" s="30">
        <f t="shared" si="2"/>
        <v>25</v>
      </c>
      <c r="P44" s="30">
        <f t="shared" si="2"/>
        <v>0</v>
      </c>
      <c r="Q44" s="30">
        <f t="shared" si="2"/>
        <v>47</v>
      </c>
      <c r="R44" s="30">
        <f t="shared" si="2"/>
        <v>0</v>
      </c>
      <c r="S44" s="30">
        <f t="shared" si="2"/>
        <v>56</v>
      </c>
      <c r="T44" s="30">
        <f t="shared" si="2"/>
        <v>0</v>
      </c>
      <c r="U44" s="30">
        <f t="shared" si="2"/>
        <v>17</v>
      </c>
      <c r="V44" s="30">
        <f t="shared" si="2"/>
        <v>0</v>
      </c>
      <c r="W44" s="30">
        <f t="shared" si="2"/>
        <v>21</v>
      </c>
      <c r="X44" s="30">
        <f t="shared" si="2"/>
        <v>0</v>
      </c>
      <c r="Y44" s="30">
        <f t="shared" si="2"/>
        <v>134</v>
      </c>
      <c r="Z44" s="30">
        <f t="shared" si="2"/>
        <v>1</v>
      </c>
      <c r="AA44" s="30">
        <f t="shared" si="2"/>
        <v>114</v>
      </c>
      <c r="AB44" s="30">
        <f t="shared" si="2"/>
        <v>0</v>
      </c>
      <c r="AC44" s="30">
        <f t="shared" si="2"/>
        <v>248</v>
      </c>
      <c r="AD44" s="30">
        <f t="shared" si="2"/>
        <v>1</v>
      </c>
      <c r="AE44" s="21">
        <f>SUM(AE11:AE43)</f>
        <v>0</v>
      </c>
      <c r="AF44" s="21">
        <f>SUM(AF11:AF43)</f>
        <v>0</v>
      </c>
      <c r="AG44" s="21">
        <f>SUM(AG11:AG43)</f>
        <v>0</v>
      </c>
      <c r="AH44" s="20" t="e">
        <f>AVERAGE(AH11:AH43)</f>
        <v>#DIV/0!</v>
      </c>
    </row>
    <row r="45" spans="1:34" ht="22.5" customHeight="1" x14ac:dyDescent="0.3">
      <c r="A45" s="6"/>
      <c r="B45" s="6"/>
      <c r="C45" s="6"/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AC45" s="42"/>
      <c r="AE45" s="8"/>
      <c r="AF45" s="8"/>
      <c r="AG45" s="7"/>
      <c r="AH45" s="7"/>
    </row>
    <row r="46" spans="1:34" x14ac:dyDescent="0.25">
      <c r="A46" t="s">
        <v>59</v>
      </c>
    </row>
    <row r="47" spans="1:34" ht="18" customHeight="1" x14ac:dyDescent="0.3">
      <c r="R47" s="9" t="s">
        <v>60</v>
      </c>
      <c r="AE47" s="1" t="s">
        <v>86</v>
      </c>
    </row>
    <row r="48" spans="1:34" ht="13" x14ac:dyDescent="0.3">
      <c r="A48" s="10" t="s">
        <v>61</v>
      </c>
      <c r="B48" s="3" t="s">
        <v>62</v>
      </c>
      <c r="C48" s="3" t="s">
        <v>3</v>
      </c>
      <c r="D48" t="s">
        <v>63</v>
      </c>
      <c r="R48" s="9" t="s">
        <v>64</v>
      </c>
      <c r="AE48" s="96" t="s">
        <v>174</v>
      </c>
    </row>
    <row r="49" spans="1:31" ht="13" x14ac:dyDescent="0.3">
      <c r="A49" s="10" t="s">
        <v>65</v>
      </c>
      <c r="B49" s="3" t="s">
        <v>15</v>
      </c>
      <c r="C49" s="3" t="s">
        <v>3</v>
      </c>
      <c r="D49" t="s">
        <v>66</v>
      </c>
      <c r="R49" s="9"/>
      <c r="AE49" s="96"/>
    </row>
    <row r="50" spans="1:31" ht="13" x14ac:dyDescent="0.3">
      <c r="A50" s="10" t="s">
        <v>67</v>
      </c>
      <c r="B50" s="3" t="s">
        <v>16</v>
      </c>
      <c r="C50" s="3" t="s">
        <v>3</v>
      </c>
      <c r="D50" t="s">
        <v>68</v>
      </c>
      <c r="R50" s="9"/>
      <c r="AE50" s="96"/>
    </row>
    <row r="51" spans="1:31" ht="13" x14ac:dyDescent="0.3">
      <c r="A51" s="10" t="s">
        <v>69</v>
      </c>
      <c r="B51" s="3" t="s">
        <v>17</v>
      </c>
      <c r="C51" s="3" t="s">
        <v>3</v>
      </c>
      <c r="D51" t="s">
        <v>70</v>
      </c>
      <c r="R51" s="9"/>
      <c r="S51" s="11"/>
      <c r="T51" s="11"/>
      <c r="U51" s="11"/>
      <c r="V51" s="11"/>
      <c r="W51" s="11"/>
      <c r="X51" s="11"/>
      <c r="Y51" s="11"/>
      <c r="AE51" s="96"/>
    </row>
    <row r="52" spans="1:31" ht="13" x14ac:dyDescent="0.3">
      <c r="A52" s="10" t="s">
        <v>71</v>
      </c>
      <c r="B52" s="3" t="s">
        <v>18</v>
      </c>
      <c r="C52" s="3" t="s">
        <v>3</v>
      </c>
      <c r="D52" t="s">
        <v>72</v>
      </c>
      <c r="R52" s="12" t="s">
        <v>73</v>
      </c>
      <c r="AE52" s="98" t="s">
        <v>175</v>
      </c>
    </row>
    <row r="53" spans="1:31" ht="13" x14ac:dyDescent="0.3">
      <c r="A53" s="13"/>
      <c r="C53" s="3" t="s">
        <v>3</v>
      </c>
      <c r="D53" t="s">
        <v>74</v>
      </c>
      <c r="R53" s="9" t="s">
        <v>75</v>
      </c>
      <c r="AE53" s="96" t="s">
        <v>176</v>
      </c>
    </row>
  </sheetData>
  <mergeCells count="30"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9:J9"/>
    <mergeCell ref="K9:L9"/>
    <mergeCell ref="M9:N9"/>
    <mergeCell ref="O9:P9"/>
    <mergeCell ref="AC9:AC10"/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  <mergeCell ref="I8:L8"/>
    <mergeCell ref="M8:P8"/>
    <mergeCell ref="Q8:T8"/>
    <mergeCell ref="U8:X8"/>
    <mergeCell ref="E9:F9"/>
    <mergeCell ref="G9:H9"/>
  </mergeCells>
  <pageMargins left="1.4960629921259843" right="0" top="0.23622047244094491" bottom="0.11811023622047245" header="7.874015748031496E-2" footer="0.51181102362204722"/>
  <pageSetup paperSize="5" scale="70" orientation="landscape" horizont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53"/>
  <sheetViews>
    <sheetView showGridLines="0" zoomScaleNormal="100" workbookViewId="0">
      <pane ySplit="10" topLeftCell="A44" activePane="bottomLeft" state="frozen"/>
      <selection activeCell="L35" sqref="L35"/>
      <selection pane="bottomLeft" activeCell="AF46" sqref="AF46"/>
    </sheetView>
  </sheetViews>
  <sheetFormatPr defaultRowHeight="12.5" x14ac:dyDescent="0.25"/>
  <cols>
    <col min="1" max="1" width="4" customWidth="1"/>
    <col min="2" max="2" width="3.1796875" customWidth="1"/>
    <col min="3" max="3" width="1.26953125" customWidth="1"/>
    <col min="4" max="4" width="19.453125" customWidth="1"/>
    <col min="5" max="5" width="4.7265625" customWidth="1"/>
    <col min="6" max="6" width="4" customWidth="1"/>
    <col min="7" max="7" width="3.81640625" customWidth="1"/>
    <col min="8" max="8" width="4" customWidth="1"/>
    <col min="9" max="10" width="4.453125" customWidth="1"/>
    <col min="11" max="11" width="4.54296875" customWidth="1"/>
    <col min="12" max="12" width="4.453125" customWidth="1"/>
    <col min="13" max="13" width="4.7265625" customWidth="1"/>
    <col min="14" max="14" width="4.54296875" customWidth="1"/>
    <col min="15" max="16" width="4.81640625" customWidth="1"/>
    <col min="17" max="17" width="4.54296875" customWidth="1"/>
    <col min="18" max="18" width="4.453125" customWidth="1"/>
    <col min="19" max="19" width="4.7265625" customWidth="1"/>
    <col min="20" max="20" width="4.54296875" customWidth="1"/>
    <col min="21" max="21" width="3.81640625" customWidth="1"/>
    <col min="22" max="22" width="3.7265625" customWidth="1"/>
    <col min="23" max="23" width="3.81640625" customWidth="1"/>
    <col min="24" max="24" width="4" customWidth="1"/>
    <col min="25" max="25" width="5.1796875" customWidth="1"/>
    <col min="26" max="26" width="5" customWidth="1"/>
    <col min="27" max="27" width="5.1796875" customWidth="1"/>
    <col min="28" max="28" width="5.81640625" customWidth="1"/>
    <col min="29" max="29" width="5" customWidth="1"/>
    <col min="30" max="30" width="5.453125" customWidth="1"/>
    <col min="31" max="32" width="7.453125" customWidth="1"/>
    <col min="33" max="33" width="8.7265625" customWidth="1"/>
    <col min="34" max="34" width="10.26953125" customWidth="1"/>
  </cols>
  <sheetData>
    <row r="1" spans="1:35" ht="15.75" customHeight="1" x14ac:dyDescent="0.4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</row>
    <row r="2" spans="1:35" ht="18" x14ac:dyDescent="0.4">
      <c r="A2" s="108" t="s">
        <v>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</row>
    <row r="3" spans="1:35" ht="18" x14ac:dyDescent="0.4">
      <c r="A3" s="108" t="s">
        <v>79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</row>
    <row r="4" spans="1:35" x14ac:dyDescent="0.25">
      <c r="E4" s="1"/>
      <c r="J4" s="109"/>
      <c r="K4" s="109"/>
    </row>
    <row r="5" spans="1:35" x14ac:dyDescent="0.25">
      <c r="B5" t="s">
        <v>2</v>
      </c>
      <c r="E5" s="1" t="s">
        <v>3</v>
      </c>
      <c r="F5" s="1" t="s">
        <v>90</v>
      </c>
      <c r="I5" s="1"/>
      <c r="J5" s="2"/>
      <c r="K5" s="3"/>
    </row>
    <row r="7" spans="1:35" ht="13" x14ac:dyDescent="0.3">
      <c r="A7" s="133" t="s">
        <v>5</v>
      </c>
      <c r="B7" s="135" t="s">
        <v>6</v>
      </c>
      <c r="C7" s="136"/>
      <c r="D7" s="137"/>
      <c r="E7" s="132" t="s">
        <v>7</v>
      </c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5" t="s">
        <v>8</v>
      </c>
      <c r="Z7" s="136"/>
      <c r="AA7" s="136"/>
      <c r="AB7" s="137"/>
      <c r="AC7" s="129" t="s">
        <v>9</v>
      </c>
      <c r="AD7" s="129"/>
      <c r="AE7" s="129"/>
      <c r="AF7" s="129"/>
      <c r="AG7" s="129"/>
      <c r="AH7" s="129"/>
    </row>
    <row r="8" spans="1:35" ht="13" x14ac:dyDescent="0.3">
      <c r="A8" s="134"/>
      <c r="B8" s="138"/>
      <c r="C8" s="139"/>
      <c r="D8" s="140"/>
      <c r="E8" s="132" t="s">
        <v>10</v>
      </c>
      <c r="F8" s="130"/>
      <c r="G8" s="130"/>
      <c r="H8" s="130"/>
      <c r="I8" s="130" t="s">
        <v>11</v>
      </c>
      <c r="J8" s="130"/>
      <c r="K8" s="130"/>
      <c r="L8" s="130"/>
      <c r="M8" s="131" t="s">
        <v>12</v>
      </c>
      <c r="N8" s="144"/>
      <c r="O8" s="144"/>
      <c r="P8" s="132"/>
      <c r="Q8" s="130" t="s">
        <v>13</v>
      </c>
      <c r="R8" s="130"/>
      <c r="S8" s="130"/>
      <c r="T8" s="130"/>
      <c r="U8" s="130" t="s">
        <v>14</v>
      </c>
      <c r="V8" s="130"/>
      <c r="W8" s="130"/>
      <c r="X8" s="130"/>
      <c r="Y8" s="141"/>
      <c r="Z8" s="142"/>
      <c r="AA8" s="142"/>
      <c r="AB8" s="143"/>
      <c r="AC8" s="129"/>
      <c r="AD8" s="129"/>
      <c r="AE8" s="129"/>
      <c r="AF8" s="129"/>
      <c r="AG8" s="129"/>
      <c r="AH8" s="129"/>
    </row>
    <row r="9" spans="1:35" ht="13" x14ac:dyDescent="0.3">
      <c r="A9" s="134"/>
      <c r="B9" s="138"/>
      <c r="C9" s="139"/>
      <c r="D9" s="140"/>
      <c r="E9" s="132" t="s">
        <v>15</v>
      </c>
      <c r="F9" s="130"/>
      <c r="G9" s="130" t="s">
        <v>16</v>
      </c>
      <c r="H9" s="130"/>
      <c r="I9" s="130" t="s">
        <v>15</v>
      </c>
      <c r="J9" s="130"/>
      <c r="K9" s="130" t="s">
        <v>16</v>
      </c>
      <c r="L9" s="130"/>
      <c r="M9" s="131" t="s">
        <v>15</v>
      </c>
      <c r="N9" s="132"/>
      <c r="O9" s="131" t="s">
        <v>16</v>
      </c>
      <c r="P9" s="132"/>
      <c r="Q9" s="130" t="s">
        <v>15</v>
      </c>
      <c r="R9" s="130"/>
      <c r="S9" s="130" t="s">
        <v>16</v>
      </c>
      <c r="T9" s="130"/>
      <c r="U9" s="130" t="s">
        <v>15</v>
      </c>
      <c r="V9" s="130"/>
      <c r="W9" s="130" t="s">
        <v>16</v>
      </c>
      <c r="X9" s="130"/>
      <c r="Y9" s="130" t="s">
        <v>15</v>
      </c>
      <c r="Z9" s="130"/>
      <c r="AA9" s="130" t="s">
        <v>16</v>
      </c>
      <c r="AB9" s="131"/>
      <c r="AC9" s="123" t="s">
        <v>17</v>
      </c>
      <c r="AD9" s="123" t="s">
        <v>18</v>
      </c>
      <c r="AE9" s="129" t="s">
        <v>19</v>
      </c>
      <c r="AF9" s="37" t="s">
        <v>20</v>
      </c>
      <c r="AG9" s="14" t="s">
        <v>21</v>
      </c>
      <c r="AH9" s="15" t="s">
        <v>22</v>
      </c>
    </row>
    <row r="10" spans="1:35" ht="13" x14ac:dyDescent="0.3">
      <c r="A10" s="134"/>
      <c r="B10" s="138"/>
      <c r="C10" s="139"/>
      <c r="D10" s="140"/>
      <c r="E10" s="38" t="s">
        <v>17</v>
      </c>
      <c r="F10" s="39" t="s">
        <v>18</v>
      </c>
      <c r="G10" s="39" t="s">
        <v>17</v>
      </c>
      <c r="H10" s="39" t="s">
        <v>18</v>
      </c>
      <c r="I10" s="39" t="s">
        <v>17</v>
      </c>
      <c r="J10" s="39" t="s">
        <v>18</v>
      </c>
      <c r="K10" s="39" t="s">
        <v>17</v>
      </c>
      <c r="L10" s="39" t="s">
        <v>18</v>
      </c>
      <c r="M10" s="39" t="s">
        <v>17</v>
      </c>
      <c r="N10" s="39" t="s">
        <v>18</v>
      </c>
      <c r="O10" s="39" t="s">
        <v>17</v>
      </c>
      <c r="P10" s="39" t="s">
        <v>18</v>
      </c>
      <c r="Q10" s="39" t="s">
        <v>17</v>
      </c>
      <c r="R10" s="39" t="s">
        <v>18</v>
      </c>
      <c r="S10" s="39" t="s">
        <v>17</v>
      </c>
      <c r="T10" s="39" t="s">
        <v>18</v>
      </c>
      <c r="U10" s="39" t="s">
        <v>17</v>
      </c>
      <c r="V10" s="39" t="s">
        <v>18</v>
      </c>
      <c r="W10" s="39" t="s">
        <v>17</v>
      </c>
      <c r="X10" s="39" t="s">
        <v>18</v>
      </c>
      <c r="Y10" s="39" t="s">
        <v>17</v>
      </c>
      <c r="Z10" s="39" t="s">
        <v>18</v>
      </c>
      <c r="AA10" s="39" t="s">
        <v>17</v>
      </c>
      <c r="AB10" s="40" t="s">
        <v>18</v>
      </c>
      <c r="AC10" s="123"/>
      <c r="AD10" s="123"/>
      <c r="AE10" s="129"/>
      <c r="AF10" s="16" t="s">
        <v>23</v>
      </c>
      <c r="AG10" s="4" t="s">
        <v>24</v>
      </c>
      <c r="AH10" s="4" t="s">
        <v>25</v>
      </c>
    </row>
    <row r="11" spans="1:35" ht="15.5" x14ac:dyDescent="0.35">
      <c r="A11" s="30">
        <v>1</v>
      </c>
      <c r="B11" s="31" t="s">
        <v>26</v>
      </c>
      <c r="C11" s="32"/>
      <c r="D11" s="33"/>
      <c r="E11" s="30">
        <v>0</v>
      </c>
      <c r="F11" s="30">
        <v>0</v>
      </c>
      <c r="G11" s="30">
        <v>2</v>
      </c>
      <c r="H11" s="30">
        <v>0</v>
      </c>
      <c r="I11" s="30">
        <v>2</v>
      </c>
      <c r="J11" s="30">
        <v>0</v>
      </c>
      <c r="K11" s="30">
        <v>1</v>
      </c>
      <c r="L11" s="30">
        <v>0</v>
      </c>
      <c r="M11" s="30">
        <v>8</v>
      </c>
      <c r="N11" s="30">
        <v>0</v>
      </c>
      <c r="O11" s="30">
        <v>10</v>
      </c>
      <c r="P11" s="30">
        <v>0</v>
      </c>
      <c r="Q11" s="30">
        <v>14</v>
      </c>
      <c r="R11" s="30">
        <v>0</v>
      </c>
      <c r="S11" s="30">
        <v>9</v>
      </c>
      <c r="T11" s="30">
        <v>0</v>
      </c>
      <c r="U11" s="30">
        <v>1</v>
      </c>
      <c r="V11" s="30">
        <v>0</v>
      </c>
      <c r="W11" s="30">
        <v>1</v>
      </c>
      <c r="X11" s="30">
        <v>0</v>
      </c>
      <c r="Y11" s="30">
        <f>E11+I11+M11+Q11+U11</f>
        <v>25</v>
      </c>
      <c r="Z11" s="30">
        <f>F11+J11+N11+R11+V11</f>
        <v>0</v>
      </c>
      <c r="AA11" s="30">
        <f>G11+K11+O11+S11+W11</f>
        <v>23</v>
      </c>
      <c r="AB11" s="30">
        <f>H11+L11+P11+T11+X11</f>
        <v>0</v>
      </c>
      <c r="AC11" s="30">
        <f>Y11+AA11</f>
        <v>48</v>
      </c>
      <c r="AD11" s="30">
        <f>Z11+AB11</f>
        <v>0</v>
      </c>
      <c r="AE11" s="17"/>
      <c r="AF11" s="18"/>
      <c r="AG11" s="18"/>
      <c r="AH11" s="17"/>
      <c r="AI11" s="1"/>
    </row>
    <row r="12" spans="1:35" ht="15.5" x14ac:dyDescent="0.35">
      <c r="A12" s="30">
        <v>2</v>
      </c>
      <c r="B12" s="31" t="s">
        <v>27</v>
      </c>
      <c r="C12" s="32"/>
      <c r="D12" s="33"/>
      <c r="E12" s="30">
        <v>0</v>
      </c>
      <c r="F12" s="30">
        <v>0</v>
      </c>
      <c r="G12" s="30">
        <v>1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2</v>
      </c>
      <c r="N12" s="30">
        <v>0</v>
      </c>
      <c r="O12" s="30">
        <v>1</v>
      </c>
      <c r="P12" s="30">
        <v>0</v>
      </c>
      <c r="Q12" s="30">
        <v>1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1</v>
      </c>
      <c r="X12" s="30">
        <v>0</v>
      </c>
      <c r="Y12" s="30">
        <f t="shared" ref="Y12:AB43" si="0">E12+I12+M12+Q12+U12</f>
        <v>3</v>
      </c>
      <c r="Z12" s="30">
        <f t="shared" si="0"/>
        <v>0</v>
      </c>
      <c r="AA12" s="30">
        <f t="shared" si="0"/>
        <v>3</v>
      </c>
      <c r="AB12" s="30">
        <f t="shared" si="0"/>
        <v>0</v>
      </c>
      <c r="AC12" s="30">
        <f t="shared" ref="AC12:AD43" si="1">Y12+AA12</f>
        <v>6</v>
      </c>
      <c r="AD12" s="30">
        <f t="shared" si="1"/>
        <v>0</v>
      </c>
      <c r="AE12" s="5"/>
      <c r="AF12" s="19"/>
      <c r="AG12" s="19"/>
      <c r="AH12" s="5"/>
    </row>
    <row r="13" spans="1:35" ht="15.5" x14ac:dyDescent="0.35">
      <c r="A13" s="30">
        <v>3</v>
      </c>
      <c r="B13" s="31" t="s">
        <v>28</v>
      </c>
      <c r="C13" s="32"/>
      <c r="D13" s="33"/>
      <c r="E13" s="30">
        <v>0</v>
      </c>
      <c r="F13" s="30">
        <v>0</v>
      </c>
      <c r="G13" s="30">
        <v>0</v>
      </c>
      <c r="H13" s="30">
        <v>0</v>
      </c>
      <c r="I13" s="30">
        <v>1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1</v>
      </c>
      <c r="P13" s="30">
        <v>0</v>
      </c>
      <c r="Q13" s="30">
        <v>2</v>
      </c>
      <c r="R13" s="30">
        <v>0</v>
      </c>
      <c r="S13" s="30">
        <v>3</v>
      </c>
      <c r="T13" s="30">
        <v>0</v>
      </c>
      <c r="U13" s="30">
        <v>1</v>
      </c>
      <c r="V13" s="30">
        <v>0</v>
      </c>
      <c r="W13" s="30">
        <v>0</v>
      </c>
      <c r="X13" s="30">
        <v>0</v>
      </c>
      <c r="Y13" s="30">
        <f t="shared" si="0"/>
        <v>4</v>
      </c>
      <c r="Z13" s="30">
        <f t="shared" si="0"/>
        <v>0</v>
      </c>
      <c r="AA13" s="30">
        <f t="shared" si="0"/>
        <v>4</v>
      </c>
      <c r="AB13" s="30">
        <f t="shared" si="0"/>
        <v>0</v>
      </c>
      <c r="AC13" s="30">
        <f t="shared" si="1"/>
        <v>8</v>
      </c>
      <c r="AD13" s="30">
        <f t="shared" si="1"/>
        <v>0</v>
      </c>
      <c r="AE13" s="5"/>
      <c r="AF13" s="19"/>
      <c r="AG13" s="19"/>
      <c r="AH13" s="5"/>
    </row>
    <row r="14" spans="1:35" ht="15.5" x14ac:dyDescent="0.35">
      <c r="A14" s="30">
        <v>4</v>
      </c>
      <c r="B14" s="31" t="s">
        <v>29</v>
      </c>
      <c r="C14" s="32"/>
      <c r="D14" s="33"/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2</v>
      </c>
      <c r="N14" s="30">
        <v>0</v>
      </c>
      <c r="O14" s="30">
        <v>2</v>
      </c>
      <c r="P14" s="30">
        <v>0</v>
      </c>
      <c r="Q14" s="30">
        <v>1</v>
      </c>
      <c r="R14" s="30">
        <v>0</v>
      </c>
      <c r="S14" s="30">
        <v>0</v>
      </c>
      <c r="T14" s="30">
        <v>0</v>
      </c>
      <c r="U14" s="30">
        <v>1</v>
      </c>
      <c r="V14" s="30">
        <v>0</v>
      </c>
      <c r="W14" s="30">
        <v>0</v>
      </c>
      <c r="X14" s="30">
        <v>0</v>
      </c>
      <c r="Y14" s="30">
        <f t="shared" si="0"/>
        <v>4</v>
      </c>
      <c r="Z14" s="30">
        <f t="shared" si="0"/>
        <v>0</v>
      </c>
      <c r="AA14" s="30">
        <f t="shared" si="0"/>
        <v>2</v>
      </c>
      <c r="AB14" s="30">
        <f t="shared" si="0"/>
        <v>0</v>
      </c>
      <c r="AC14" s="30">
        <f t="shared" si="1"/>
        <v>6</v>
      </c>
      <c r="AD14" s="30">
        <f t="shared" si="1"/>
        <v>0</v>
      </c>
      <c r="AE14" s="5"/>
      <c r="AF14" s="19"/>
      <c r="AG14" s="19"/>
      <c r="AH14" s="20"/>
    </row>
    <row r="15" spans="1:35" ht="15.5" x14ac:dyDescent="0.35">
      <c r="A15" s="30">
        <v>5</v>
      </c>
      <c r="B15" s="31" t="s">
        <v>30</v>
      </c>
      <c r="C15" s="32"/>
      <c r="D15" s="33"/>
      <c r="E15" s="30">
        <v>0</v>
      </c>
      <c r="F15" s="30">
        <v>0</v>
      </c>
      <c r="G15" s="30">
        <v>0</v>
      </c>
      <c r="H15" s="30">
        <v>0</v>
      </c>
      <c r="I15" s="30">
        <v>1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1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f t="shared" si="0"/>
        <v>2</v>
      </c>
      <c r="Z15" s="30">
        <f t="shared" si="0"/>
        <v>0</v>
      </c>
      <c r="AA15" s="30">
        <f t="shared" si="0"/>
        <v>0</v>
      </c>
      <c r="AB15" s="30">
        <f t="shared" si="0"/>
        <v>0</v>
      </c>
      <c r="AC15" s="30">
        <f t="shared" si="1"/>
        <v>2</v>
      </c>
      <c r="AD15" s="30">
        <f t="shared" si="1"/>
        <v>0</v>
      </c>
      <c r="AE15" s="5"/>
      <c r="AF15" s="19"/>
      <c r="AG15" s="19"/>
      <c r="AH15" s="5"/>
    </row>
    <row r="16" spans="1:35" ht="15.5" x14ac:dyDescent="0.35">
      <c r="A16" s="30">
        <v>6</v>
      </c>
      <c r="B16" s="31" t="s">
        <v>31</v>
      </c>
      <c r="C16" s="32"/>
      <c r="D16" s="33"/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1</v>
      </c>
      <c r="L16" s="30">
        <v>0</v>
      </c>
      <c r="M16" s="30">
        <v>0</v>
      </c>
      <c r="N16" s="30">
        <v>0</v>
      </c>
      <c r="O16" s="30">
        <v>1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f t="shared" si="0"/>
        <v>0</v>
      </c>
      <c r="Z16" s="30">
        <f t="shared" si="0"/>
        <v>0</v>
      </c>
      <c r="AA16" s="30">
        <f t="shared" si="0"/>
        <v>2</v>
      </c>
      <c r="AB16" s="30">
        <f t="shared" si="0"/>
        <v>0</v>
      </c>
      <c r="AC16" s="30">
        <f t="shared" si="1"/>
        <v>2</v>
      </c>
      <c r="AD16" s="30">
        <f t="shared" si="1"/>
        <v>0</v>
      </c>
      <c r="AE16" s="5"/>
      <c r="AF16" s="19"/>
      <c r="AG16" s="19"/>
      <c r="AH16" s="5"/>
      <c r="AI16" s="1"/>
    </row>
    <row r="17" spans="1:34" ht="15.5" x14ac:dyDescent="0.35">
      <c r="A17" s="30">
        <v>7</v>
      </c>
      <c r="B17" s="31" t="s">
        <v>32</v>
      </c>
      <c r="C17" s="32"/>
      <c r="D17" s="33"/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f t="shared" si="0"/>
        <v>0</v>
      </c>
      <c r="Z17" s="30">
        <f t="shared" si="0"/>
        <v>0</v>
      </c>
      <c r="AA17" s="30">
        <f t="shared" si="0"/>
        <v>0</v>
      </c>
      <c r="AB17" s="30">
        <f t="shared" si="0"/>
        <v>0</v>
      </c>
      <c r="AC17" s="30">
        <f t="shared" si="1"/>
        <v>0</v>
      </c>
      <c r="AD17" s="30">
        <f t="shared" si="1"/>
        <v>0</v>
      </c>
      <c r="AE17" s="5"/>
      <c r="AF17" s="19"/>
      <c r="AG17" s="19"/>
      <c r="AH17" s="5"/>
    </row>
    <row r="18" spans="1:34" ht="15.5" x14ac:dyDescent="0.35">
      <c r="A18" s="30">
        <v>8</v>
      </c>
      <c r="B18" s="31" t="s">
        <v>33</v>
      </c>
      <c r="C18" s="32"/>
      <c r="D18" s="33"/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1</v>
      </c>
      <c r="L18" s="30">
        <v>0</v>
      </c>
      <c r="M18" s="30">
        <v>9</v>
      </c>
      <c r="N18" s="30">
        <v>0</v>
      </c>
      <c r="O18" s="30">
        <v>5</v>
      </c>
      <c r="P18" s="30">
        <v>0</v>
      </c>
      <c r="Q18" s="30">
        <v>11</v>
      </c>
      <c r="R18" s="30">
        <v>0</v>
      </c>
      <c r="S18" s="30">
        <v>16</v>
      </c>
      <c r="T18" s="30">
        <v>0</v>
      </c>
      <c r="U18" s="30">
        <v>7</v>
      </c>
      <c r="V18" s="30">
        <v>0</v>
      </c>
      <c r="W18" s="30">
        <v>5</v>
      </c>
      <c r="X18" s="30">
        <v>0</v>
      </c>
      <c r="Y18" s="30">
        <f t="shared" si="0"/>
        <v>27</v>
      </c>
      <c r="Z18" s="30">
        <f t="shared" si="0"/>
        <v>0</v>
      </c>
      <c r="AA18" s="30">
        <f t="shared" si="0"/>
        <v>27</v>
      </c>
      <c r="AB18" s="30">
        <f t="shared" si="0"/>
        <v>0</v>
      </c>
      <c r="AC18" s="30">
        <f t="shared" si="1"/>
        <v>54</v>
      </c>
      <c r="AD18" s="30">
        <f t="shared" si="1"/>
        <v>0</v>
      </c>
      <c r="AE18" s="5"/>
      <c r="AF18" s="19"/>
      <c r="AG18" s="19"/>
      <c r="AH18" s="5"/>
    </row>
    <row r="19" spans="1:34" ht="15.5" x14ac:dyDescent="0.35">
      <c r="A19" s="30">
        <v>9</v>
      </c>
      <c r="B19" s="31" t="s">
        <v>34</v>
      </c>
      <c r="C19" s="32"/>
      <c r="D19" s="33"/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1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1</v>
      </c>
      <c r="R19" s="30">
        <v>0</v>
      </c>
      <c r="S19" s="30">
        <v>3</v>
      </c>
      <c r="T19" s="30">
        <v>0</v>
      </c>
      <c r="U19" s="30">
        <v>2</v>
      </c>
      <c r="V19" s="30">
        <v>0</v>
      </c>
      <c r="W19" s="30">
        <v>0</v>
      </c>
      <c r="X19" s="30">
        <v>0</v>
      </c>
      <c r="Y19" s="30">
        <f t="shared" si="0"/>
        <v>3</v>
      </c>
      <c r="Z19" s="30">
        <f t="shared" si="0"/>
        <v>0</v>
      </c>
      <c r="AA19" s="30">
        <f t="shared" si="0"/>
        <v>4</v>
      </c>
      <c r="AB19" s="30">
        <f t="shared" si="0"/>
        <v>0</v>
      </c>
      <c r="AC19" s="30">
        <f t="shared" si="1"/>
        <v>7</v>
      </c>
      <c r="AD19" s="30">
        <f t="shared" si="1"/>
        <v>0</v>
      </c>
      <c r="AE19" s="5"/>
      <c r="AF19" s="19"/>
      <c r="AG19" s="19"/>
      <c r="AH19" s="5"/>
    </row>
    <row r="20" spans="1:34" ht="15.5" x14ac:dyDescent="0.35">
      <c r="A20" s="30">
        <v>10</v>
      </c>
      <c r="B20" s="31" t="s">
        <v>35</v>
      </c>
      <c r="C20" s="32"/>
      <c r="D20" s="33"/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1</v>
      </c>
      <c r="N20" s="43">
        <v>0</v>
      </c>
      <c r="O20" s="30">
        <v>1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f t="shared" si="0"/>
        <v>1</v>
      </c>
      <c r="Z20" s="30">
        <f t="shared" si="0"/>
        <v>0</v>
      </c>
      <c r="AA20" s="30">
        <f t="shared" si="0"/>
        <v>1</v>
      </c>
      <c r="AB20" s="30">
        <f t="shared" si="0"/>
        <v>0</v>
      </c>
      <c r="AC20" s="30">
        <f t="shared" si="1"/>
        <v>2</v>
      </c>
      <c r="AD20" s="30">
        <f t="shared" si="1"/>
        <v>0</v>
      </c>
      <c r="AE20" s="5"/>
      <c r="AF20" s="19"/>
      <c r="AG20" s="19"/>
      <c r="AH20" s="5"/>
    </row>
    <row r="21" spans="1:34" ht="15.5" x14ac:dyDescent="0.35">
      <c r="A21" s="30">
        <v>11</v>
      </c>
      <c r="B21" s="31" t="s">
        <v>36</v>
      </c>
      <c r="C21" s="32"/>
      <c r="D21" s="33"/>
      <c r="E21" s="30">
        <v>0</v>
      </c>
      <c r="F21" s="30">
        <v>0</v>
      </c>
      <c r="G21" s="30">
        <v>0</v>
      </c>
      <c r="H21" s="30">
        <v>0</v>
      </c>
      <c r="I21" s="30">
        <v>2</v>
      </c>
      <c r="J21" s="30">
        <v>0</v>
      </c>
      <c r="K21" s="30">
        <v>1</v>
      </c>
      <c r="L21" s="30">
        <v>0</v>
      </c>
      <c r="M21" s="30">
        <v>2</v>
      </c>
      <c r="N21" s="30">
        <v>0</v>
      </c>
      <c r="O21" s="30">
        <v>4</v>
      </c>
      <c r="P21" s="30">
        <v>0</v>
      </c>
      <c r="Q21" s="30">
        <v>0</v>
      </c>
      <c r="R21" s="30">
        <v>0</v>
      </c>
      <c r="S21" s="30">
        <v>3</v>
      </c>
      <c r="T21" s="30">
        <v>0</v>
      </c>
      <c r="U21" s="30">
        <v>1</v>
      </c>
      <c r="V21" s="30">
        <v>0</v>
      </c>
      <c r="W21" s="30">
        <v>2</v>
      </c>
      <c r="X21" s="30">
        <v>0</v>
      </c>
      <c r="Y21" s="30">
        <f t="shared" si="0"/>
        <v>5</v>
      </c>
      <c r="Z21" s="30">
        <f t="shared" si="0"/>
        <v>0</v>
      </c>
      <c r="AA21" s="30">
        <f t="shared" si="0"/>
        <v>10</v>
      </c>
      <c r="AB21" s="30">
        <f t="shared" si="0"/>
        <v>0</v>
      </c>
      <c r="AC21" s="30">
        <f t="shared" si="1"/>
        <v>15</v>
      </c>
      <c r="AD21" s="30">
        <f t="shared" si="1"/>
        <v>0</v>
      </c>
      <c r="AE21" s="5"/>
      <c r="AF21" s="19"/>
      <c r="AG21" s="19"/>
      <c r="AH21" s="5"/>
    </row>
    <row r="22" spans="1:34" ht="15.5" x14ac:dyDescent="0.35">
      <c r="A22" s="30">
        <v>12</v>
      </c>
      <c r="B22" s="31" t="s">
        <v>37</v>
      </c>
      <c r="C22" s="32"/>
      <c r="D22" s="33"/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2</v>
      </c>
      <c r="P22" s="30">
        <v>0</v>
      </c>
      <c r="Q22" s="30">
        <v>1</v>
      </c>
      <c r="R22" s="30">
        <v>0</v>
      </c>
      <c r="S22" s="30">
        <v>3</v>
      </c>
      <c r="T22" s="30">
        <v>0</v>
      </c>
      <c r="U22" s="30">
        <v>0</v>
      </c>
      <c r="V22" s="30">
        <v>0</v>
      </c>
      <c r="W22" s="30">
        <v>1</v>
      </c>
      <c r="X22" s="30">
        <v>0</v>
      </c>
      <c r="Y22" s="30">
        <f t="shared" si="0"/>
        <v>1</v>
      </c>
      <c r="Z22" s="30">
        <f t="shared" si="0"/>
        <v>0</v>
      </c>
      <c r="AA22" s="30">
        <f t="shared" si="0"/>
        <v>6</v>
      </c>
      <c r="AB22" s="30">
        <f t="shared" si="0"/>
        <v>0</v>
      </c>
      <c r="AC22" s="30">
        <f t="shared" si="1"/>
        <v>7</v>
      </c>
      <c r="AD22" s="30">
        <f t="shared" si="1"/>
        <v>0</v>
      </c>
      <c r="AE22" s="5"/>
      <c r="AF22" s="19"/>
      <c r="AG22" s="19"/>
      <c r="AH22" s="5"/>
    </row>
    <row r="23" spans="1:34" ht="15.5" x14ac:dyDescent="0.35">
      <c r="A23" s="30">
        <v>13</v>
      </c>
      <c r="B23" s="31" t="s">
        <v>38</v>
      </c>
      <c r="C23" s="32"/>
      <c r="D23" s="33"/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1</v>
      </c>
      <c r="V23" s="30">
        <v>0</v>
      </c>
      <c r="W23" s="30">
        <v>0</v>
      </c>
      <c r="X23" s="30">
        <v>0</v>
      </c>
      <c r="Y23" s="30">
        <f t="shared" si="0"/>
        <v>1</v>
      </c>
      <c r="Z23" s="30">
        <f t="shared" si="0"/>
        <v>0</v>
      </c>
      <c r="AA23" s="30">
        <f t="shared" si="0"/>
        <v>0</v>
      </c>
      <c r="AB23" s="30">
        <f t="shared" si="0"/>
        <v>0</v>
      </c>
      <c r="AC23" s="30">
        <f t="shared" si="1"/>
        <v>1</v>
      </c>
      <c r="AD23" s="30">
        <f t="shared" si="1"/>
        <v>0</v>
      </c>
      <c r="AE23" s="5"/>
      <c r="AF23" s="19"/>
      <c r="AG23" s="19"/>
      <c r="AH23" s="5"/>
    </row>
    <row r="24" spans="1:34" ht="15.5" x14ac:dyDescent="0.35">
      <c r="A24" s="30">
        <v>14</v>
      </c>
      <c r="B24" s="31" t="s">
        <v>39</v>
      </c>
      <c r="C24" s="32"/>
      <c r="D24" s="33"/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f t="shared" si="0"/>
        <v>0</v>
      </c>
      <c r="Z24" s="30">
        <f t="shared" si="0"/>
        <v>0</v>
      </c>
      <c r="AA24" s="30">
        <f t="shared" si="0"/>
        <v>0</v>
      </c>
      <c r="AB24" s="30">
        <f t="shared" si="0"/>
        <v>0</v>
      </c>
      <c r="AC24" s="30">
        <f t="shared" si="1"/>
        <v>0</v>
      </c>
      <c r="AD24" s="30">
        <f t="shared" si="1"/>
        <v>0</v>
      </c>
      <c r="AE24" s="5"/>
      <c r="AF24" s="19"/>
      <c r="AG24" s="19"/>
      <c r="AH24" s="5"/>
    </row>
    <row r="25" spans="1:34" ht="15.5" x14ac:dyDescent="0.35">
      <c r="A25" s="30">
        <v>15</v>
      </c>
      <c r="B25" s="31" t="s">
        <v>40</v>
      </c>
      <c r="C25" s="32"/>
      <c r="D25" s="33"/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f t="shared" si="0"/>
        <v>0</v>
      </c>
      <c r="Z25" s="30">
        <f t="shared" si="0"/>
        <v>0</v>
      </c>
      <c r="AA25" s="30">
        <f t="shared" si="0"/>
        <v>0</v>
      </c>
      <c r="AB25" s="30">
        <f t="shared" si="0"/>
        <v>0</v>
      </c>
      <c r="AC25" s="30">
        <f t="shared" si="1"/>
        <v>0</v>
      </c>
      <c r="AD25" s="30">
        <f t="shared" si="1"/>
        <v>0</v>
      </c>
      <c r="AE25" s="5"/>
      <c r="AF25" s="19"/>
      <c r="AG25" s="19"/>
      <c r="AH25" s="5"/>
    </row>
    <row r="26" spans="1:34" ht="15.5" x14ac:dyDescent="0.35">
      <c r="A26" s="30">
        <v>16</v>
      </c>
      <c r="B26" s="31" t="s">
        <v>41</v>
      </c>
      <c r="C26" s="32"/>
      <c r="D26" s="33"/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f t="shared" si="0"/>
        <v>0</v>
      </c>
      <c r="Z26" s="30">
        <f t="shared" si="0"/>
        <v>0</v>
      </c>
      <c r="AA26" s="30">
        <f t="shared" si="0"/>
        <v>0</v>
      </c>
      <c r="AB26" s="30">
        <f t="shared" si="0"/>
        <v>0</v>
      </c>
      <c r="AC26" s="30">
        <f t="shared" si="1"/>
        <v>0</v>
      </c>
      <c r="AD26" s="30">
        <f t="shared" si="1"/>
        <v>0</v>
      </c>
      <c r="AE26" s="5"/>
      <c r="AF26" s="19"/>
      <c r="AG26" s="19"/>
      <c r="AH26" s="5"/>
    </row>
    <row r="27" spans="1:34" ht="15.5" x14ac:dyDescent="0.35">
      <c r="A27" s="30">
        <v>17</v>
      </c>
      <c r="B27" s="31" t="s">
        <v>42</v>
      </c>
      <c r="C27" s="32"/>
      <c r="D27" s="33"/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f t="shared" si="0"/>
        <v>0</v>
      </c>
      <c r="Z27" s="30">
        <f t="shared" si="0"/>
        <v>0</v>
      </c>
      <c r="AA27" s="30">
        <f t="shared" si="0"/>
        <v>0</v>
      </c>
      <c r="AB27" s="30">
        <f t="shared" si="0"/>
        <v>0</v>
      </c>
      <c r="AC27" s="30">
        <f t="shared" si="1"/>
        <v>0</v>
      </c>
      <c r="AD27" s="30">
        <f t="shared" si="1"/>
        <v>0</v>
      </c>
      <c r="AE27" s="5"/>
      <c r="AF27" s="19"/>
      <c r="AG27" s="19"/>
      <c r="AH27" s="5"/>
    </row>
    <row r="28" spans="1:34" ht="15.5" x14ac:dyDescent="0.35">
      <c r="A28" s="30">
        <v>18</v>
      </c>
      <c r="B28" s="31" t="s">
        <v>43</v>
      </c>
      <c r="C28" s="32"/>
      <c r="D28" s="33"/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f t="shared" si="0"/>
        <v>0</v>
      </c>
      <c r="Z28" s="30">
        <f t="shared" si="0"/>
        <v>0</v>
      </c>
      <c r="AA28" s="30">
        <f t="shared" si="0"/>
        <v>0</v>
      </c>
      <c r="AB28" s="30">
        <f t="shared" si="0"/>
        <v>0</v>
      </c>
      <c r="AC28" s="30">
        <f t="shared" si="1"/>
        <v>0</v>
      </c>
      <c r="AD28" s="30">
        <f t="shared" si="1"/>
        <v>0</v>
      </c>
      <c r="AE28" s="5"/>
      <c r="AF28" s="19"/>
      <c r="AG28" s="19"/>
      <c r="AH28" s="5"/>
    </row>
    <row r="29" spans="1:34" ht="15.5" x14ac:dyDescent="0.35">
      <c r="A29" s="30">
        <v>19</v>
      </c>
      <c r="B29" s="33" t="s">
        <v>77</v>
      </c>
      <c r="C29" s="32"/>
      <c r="D29" s="33"/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1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f t="shared" si="0"/>
        <v>0</v>
      </c>
      <c r="Z29" s="30">
        <f t="shared" si="0"/>
        <v>0</v>
      </c>
      <c r="AA29" s="30">
        <f t="shared" si="0"/>
        <v>1</v>
      </c>
      <c r="AB29" s="30">
        <f t="shared" si="0"/>
        <v>0</v>
      </c>
      <c r="AC29" s="30">
        <f t="shared" si="1"/>
        <v>1</v>
      </c>
      <c r="AD29" s="30">
        <f t="shared" si="1"/>
        <v>0</v>
      </c>
      <c r="AE29" s="5"/>
      <c r="AF29" s="19"/>
      <c r="AG29" s="19"/>
      <c r="AH29" s="5"/>
    </row>
    <row r="30" spans="1:34" ht="15.5" x14ac:dyDescent="0.35">
      <c r="A30" s="30">
        <v>20</v>
      </c>
      <c r="B30" s="33" t="s">
        <v>44</v>
      </c>
      <c r="C30" s="32"/>
      <c r="D30" s="33"/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1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f t="shared" si="0"/>
        <v>1</v>
      </c>
      <c r="Z30" s="30">
        <f t="shared" si="0"/>
        <v>0</v>
      </c>
      <c r="AA30" s="30">
        <f t="shared" si="0"/>
        <v>0</v>
      </c>
      <c r="AB30" s="30">
        <f t="shared" si="0"/>
        <v>0</v>
      </c>
      <c r="AC30" s="30">
        <f t="shared" si="1"/>
        <v>1</v>
      </c>
      <c r="AD30" s="30">
        <f t="shared" si="1"/>
        <v>0</v>
      </c>
      <c r="AE30" s="5"/>
      <c r="AF30" s="19"/>
      <c r="AG30" s="19"/>
      <c r="AH30" s="5"/>
    </row>
    <row r="31" spans="1:34" ht="15.5" x14ac:dyDescent="0.35">
      <c r="A31" s="30">
        <v>21</v>
      </c>
      <c r="B31" s="33" t="s">
        <v>45</v>
      </c>
      <c r="C31" s="32"/>
      <c r="D31" s="33"/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f t="shared" si="0"/>
        <v>0</v>
      </c>
      <c r="Z31" s="30">
        <f t="shared" si="0"/>
        <v>0</v>
      </c>
      <c r="AA31" s="30">
        <f t="shared" si="0"/>
        <v>0</v>
      </c>
      <c r="AB31" s="30">
        <f t="shared" si="0"/>
        <v>0</v>
      </c>
      <c r="AC31" s="30">
        <f t="shared" si="1"/>
        <v>0</v>
      </c>
      <c r="AD31" s="30">
        <f t="shared" si="1"/>
        <v>0</v>
      </c>
      <c r="AE31" s="5"/>
      <c r="AF31" s="19"/>
      <c r="AG31" s="19"/>
      <c r="AH31" s="5"/>
    </row>
    <row r="32" spans="1:34" ht="15.5" x14ac:dyDescent="0.35">
      <c r="A32" s="30">
        <v>22</v>
      </c>
      <c r="B32" s="33" t="s">
        <v>46</v>
      </c>
      <c r="C32" s="32"/>
      <c r="D32" s="33"/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f t="shared" si="0"/>
        <v>0</v>
      </c>
      <c r="Z32" s="30">
        <f t="shared" si="0"/>
        <v>0</v>
      </c>
      <c r="AA32" s="30">
        <f t="shared" si="0"/>
        <v>0</v>
      </c>
      <c r="AB32" s="30">
        <f t="shared" si="0"/>
        <v>0</v>
      </c>
      <c r="AC32" s="30">
        <f t="shared" si="1"/>
        <v>0</v>
      </c>
      <c r="AD32" s="30">
        <f t="shared" si="1"/>
        <v>0</v>
      </c>
      <c r="AE32" s="5"/>
      <c r="AF32" s="19"/>
      <c r="AG32" s="19"/>
      <c r="AH32" s="5"/>
    </row>
    <row r="33" spans="1:34" ht="15.5" x14ac:dyDescent="0.35">
      <c r="A33" s="30">
        <v>23</v>
      </c>
      <c r="B33" s="33" t="s">
        <v>47</v>
      </c>
      <c r="C33" s="32"/>
      <c r="D33" s="33"/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f t="shared" si="0"/>
        <v>0</v>
      </c>
      <c r="Z33" s="30">
        <f t="shared" si="0"/>
        <v>0</v>
      </c>
      <c r="AA33" s="30">
        <f t="shared" si="0"/>
        <v>0</v>
      </c>
      <c r="AB33" s="30">
        <f t="shared" si="0"/>
        <v>0</v>
      </c>
      <c r="AC33" s="30">
        <f t="shared" si="1"/>
        <v>0</v>
      </c>
      <c r="AD33" s="30">
        <f t="shared" si="1"/>
        <v>0</v>
      </c>
      <c r="AE33" s="5"/>
      <c r="AF33" s="19"/>
      <c r="AG33" s="19"/>
      <c r="AH33" s="5"/>
    </row>
    <row r="34" spans="1:34" ht="15.5" x14ac:dyDescent="0.35">
      <c r="A34" s="30">
        <v>24</v>
      </c>
      <c r="B34" s="33" t="s">
        <v>48</v>
      </c>
      <c r="C34" s="32"/>
      <c r="D34" s="33"/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1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f t="shared" si="0"/>
        <v>0</v>
      </c>
      <c r="Z34" s="30">
        <f t="shared" si="0"/>
        <v>0</v>
      </c>
      <c r="AA34" s="30">
        <f t="shared" si="0"/>
        <v>1</v>
      </c>
      <c r="AB34" s="30">
        <f t="shared" si="0"/>
        <v>0</v>
      </c>
      <c r="AC34" s="30">
        <f t="shared" si="1"/>
        <v>1</v>
      </c>
      <c r="AD34" s="30">
        <f t="shared" si="1"/>
        <v>0</v>
      </c>
      <c r="AE34" s="5"/>
      <c r="AF34" s="19"/>
      <c r="AG34" s="19"/>
      <c r="AH34" s="5"/>
    </row>
    <row r="35" spans="1:34" ht="15.5" x14ac:dyDescent="0.35">
      <c r="A35" s="30">
        <v>25</v>
      </c>
      <c r="B35" s="33" t="s">
        <v>49</v>
      </c>
      <c r="C35" s="32"/>
      <c r="D35" s="33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>
        <f t="shared" si="0"/>
        <v>0</v>
      </c>
      <c r="Z35" s="30">
        <f t="shared" si="0"/>
        <v>0</v>
      </c>
      <c r="AA35" s="30">
        <f t="shared" si="0"/>
        <v>0</v>
      </c>
      <c r="AB35" s="30">
        <f t="shared" si="0"/>
        <v>0</v>
      </c>
      <c r="AC35" s="30">
        <f t="shared" si="1"/>
        <v>0</v>
      </c>
      <c r="AD35" s="30">
        <f t="shared" si="1"/>
        <v>0</v>
      </c>
      <c r="AE35" s="5"/>
      <c r="AF35" s="19"/>
      <c r="AG35" s="19"/>
      <c r="AH35" s="20"/>
    </row>
    <row r="36" spans="1:34" ht="15.5" x14ac:dyDescent="0.35">
      <c r="A36" s="30">
        <v>26</v>
      </c>
      <c r="B36" s="33" t="s">
        <v>50</v>
      </c>
      <c r="C36" s="32"/>
      <c r="D36" s="33"/>
      <c r="E36" s="30">
        <v>1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1</v>
      </c>
      <c r="N36" s="30">
        <v>0</v>
      </c>
      <c r="O36" s="30">
        <v>0</v>
      </c>
      <c r="P36" s="30">
        <v>0</v>
      </c>
      <c r="Q36" s="30">
        <v>2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f t="shared" si="0"/>
        <v>4</v>
      </c>
      <c r="Z36" s="30">
        <f t="shared" si="0"/>
        <v>0</v>
      </c>
      <c r="AA36" s="30">
        <f t="shared" si="0"/>
        <v>0</v>
      </c>
      <c r="AB36" s="30">
        <f t="shared" si="0"/>
        <v>0</v>
      </c>
      <c r="AC36" s="30">
        <f t="shared" si="1"/>
        <v>4</v>
      </c>
      <c r="AD36" s="30">
        <f t="shared" si="1"/>
        <v>0</v>
      </c>
      <c r="AE36" s="5"/>
      <c r="AF36" s="19"/>
      <c r="AG36" s="19"/>
      <c r="AH36" s="5"/>
    </row>
    <row r="37" spans="1:34" ht="15.5" x14ac:dyDescent="0.35">
      <c r="A37" s="30">
        <v>27</v>
      </c>
      <c r="B37" s="33" t="s">
        <v>51</v>
      </c>
      <c r="C37" s="32"/>
      <c r="D37" s="33"/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1</v>
      </c>
      <c r="N37" s="30">
        <v>0</v>
      </c>
      <c r="O37" s="30">
        <v>1</v>
      </c>
      <c r="P37" s="30">
        <v>0</v>
      </c>
      <c r="Q37" s="30">
        <v>2</v>
      </c>
      <c r="R37" s="30">
        <v>0</v>
      </c>
      <c r="S37" s="30">
        <v>1</v>
      </c>
      <c r="T37" s="30">
        <v>0</v>
      </c>
      <c r="U37" s="30">
        <v>0</v>
      </c>
      <c r="V37" s="30">
        <v>0</v>
      </c>
      <c r="W37" s="30">
        <v>1</v>
      </c>
      <c r="X37" s="30">
        <v>0</v>
      </c>
      <c r="Y37" s="30">
        <f t="shared" si="0"/>
        <v>3</v>
      </c>
      <c r="Z37" s="30">
        <f t="shared" si="0"/>
        <v>0</v>
      </c>
      <c r="AA37" s="30">
        <f t="shared" si="0"/>
        <v>3</v>
      </c>
      <c r="AB37" s="30">
        <f t="shared" si="0"/>
        <v>0</v>
      </c>
      <c r="AC37" s="30">
        <f t="shared" si="1"/>
        <v>6</v>
      </c>
      <c r="AD37" s="30">
        <f t="shared" si="1"/>
        <v>0</v>
      </c>
      <c r="AE37" s="5"/>
      <c r="AF37" s="19"/>
      <c r="AG37" s="19"/>
      <c r="AH37" s="5"/>
    </row>
    <row r="38" spans="1:34" ht="15.5" x14ac:dyDescent="0.35">
      <c r="A38" s="30">
        <v>28</v>
      </c>
      <c r="B38" s="33" t="s">
        <v>52</v>
      </c>
      <c r="C38" s="32"/>
      <c r="D38" s="33"/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f t="shared" si="0"/>
        <v>0</v>
      </c>
      <c r="Z38" s="30">
        <f t="shared" si="0"/>
        <v>0</v>
      </c>
      <c r="AA38" s="30">
        <f t="shared" si="0"/>
        <v>0</v>
      </c>
      <c r="AB38" s="30">
        <f t="shared" si="0"/>
        <v>0</v>
      </c>
      <c r="AC38" s="30">
        <f t="shared" si="1"/>
        <v>0</v>
      </c>
      <c r="AD38" s="30">
        <f t="shared" si="1"/>
        <v>0</v>
      </c>
      <c r="AE38" s="5"/>
      <c r="AF38" s="19"/>
      <c r="AG38" s="19"/>
      <c r="AH38" s="5"/>
    </row>
    <row r="39" spans="1:34" ht="15.5" x14ac:dyDescent="0.35">
      <c r="A39" s="30">
        <v>29</v>
      </c>
      <c r="B39" s="33" t="s">
        <v>53</v>
      </c>
      <c r="C39" s="32"/>
      <c r="D39" s="33"/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f t="shared" si="0"/>
        <v>0</v>
      </c>
      <c r="Z39" s="30">
        <f t="shared" si="0"/>
        <v>0</v>
      </c>
      <c r="AA39" s="30">
        <f t="shared" si="0"/>
        <v>0</v>
      </c>
      <c r="AB39" s="30">
        <f t="shared" si="0"/>
        <v>0</v>
      </c>
      <c r="AC39" s="30">
        <f t="shared" si="1"/>
        <v>0</v>
      </c>
      <c r="AD39" s="30">
        <f t="shared" si="1"/>
        <v>0</v>
      </c>
      <c r="AE39" s="5"/>
      <c r="AF39" s="19"/>
      <c r="AG39" s="19"/>
      <c r="AH39" s="5"/>
    </row>
    <row r="40" spans="1:34" ht="15.5" x14ac:dyDescent="0.35">
      <c r="A40" s="30">
        <v>30</v>
      </c>
      <c r="B40" s="33" t="s">
        <v>54</v>
      </c>
      <c r="C40" s="32"/>
      <c r="D40" s="33"/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2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1</v>
      </c>
      <c r="T40" s="30">
        <v>0</v>
      </c>
      <c r="U40" s="30">
        <v>1</v>
      </c>
      <c r="V40" s="30">
        <v>0</v>
      </c>
      <c r="W40" s="30">
        <v>0</v>
      </c>
      <c r="X40" s="30">
        <v>0</v>
      </c>
      <c r="Y40" s="30">
        <f t="shared" si="0"/>
        <v>3</v>
      </c>
      <c r="Z40" s="30">
        <f t="shared" si="0"/>
        <v>0</v>
      </c>
      <c r="AA40" s="30">
        <f t="shared" si="0"/>
        <v>1</v>
      </c>
      <c r="AB40" s="30">
        <f t="shared" si="0"/>
        <v>0</v>
      </c>
      <c r="AC40" s="30">
        <f t="shared" si="1"/>
        <v>4</v>
      </c>
      <c r="AD40" s="30">
        <f t="shared" si="1"/>
        <v>0</v>
      </c>
      <c r="AE40" s="5"/>
      <c r="AF40" s="19"/>
      <c r="AG40" s="19"/>
      <c r="AH40" s="5"/>
    </row>
    <row r="41" spans="1:34" ht="15.5" x14ac:dyDescent="0.35">
      <c r="A41" s="30">
        <v>31</v>
      </c>
      <c r="B41" s="33" t="s">
        <v>55</v>
      </c>
      <c r="C41" s="32"/>
      <c r="D41" s="33"/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f t="shared" si="0"/>
        <v>0</v>
      </c>
      <c r="Z41" s="30">
        <f t="shared" si="0"/>
        <v>0</v>
      </c>
      <c r="AA41" s="30">
        <f t="shared" si="0"/>
        <v>0</v>
      </c>
      <c r="AB41" s="30">
        <f t="shared" si="0"/>
        <v>0</v>
      </c>
      <c r="AC41" s="30">
        <f t="shared" si="1"/>
        <v>0</v>
      </c>
      <c r="AD41" s="30">
        <f t="shared" si="1"/>
        <v>0</v>
      </c>
      <c r="AE41" s="5"/>
      <c r="AF41" s="19"/>
      <c r="AG41" s="19"/>
      <c r="AH41" s="5"/>
    </row>
    <row r="42" spans="1:34" ht="15.5" x14ac:dyDescent="0.35">
      <c r="A42" s="30">
        <v>32</v>
      </c>
      <c r="B42" s="33" t="s">
        <v>56</v>
      </c>
      <c r="C42" s="32"/>
      <c r="D42" s="33"/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1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f t="shared" si="0"/>
        <v>0</v>
      </c>
      <c r="Z42" s="30">
        <f t="shared" si="0"/>
        <v>0</v>
      </c>
      <c r="AA42" s="30">
        <f t="shared" si="0"/>
        <v>1</v>
      </c>
      <c r="AB42" s="30">
        <f t="shared" si="0"/>
        <v>0</v>
      </c>
      <c r="AC42" s="30">
        <f t="shared" si="1"/>
        <v>1</v>
      </c>
      <c r="AD42" s="30">
        <f t="shared" si="1"/>
        <v>0</v>
      </c>
      <c r="AE42" s="5"/>
      <c r="AF42" s="19"/>
      <c r="AG42" s="19"/>
      <c r="AH42" s="5"/>
    </row>
    <row r="43" spans="1:34" ht="15.5" x14ac:dyDescent="0.35">
      <c r="A43" s="30">
        <v>33</v>
      </c>
      <c r="B43" s="33" t="s">
        <v>57</v>
      </c>
      <c r="C43" s="32"/>
      <c r="D43" s="33"/>
      <c r="E43" s="30">
        <v>0</v>
      </c>
      <c r="F43" s="30">
        <v>0</v>
      </c>
      <c r="G43" s="30">
        <v>0</v>
      </c>
      <c r="H43" s="30">
        <v>0</v>
      </c>
      <c r="I43" s="30">
        <v>1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1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f t="shared" si="0"/>
        <v>1</v>
      </c>
      <c r="Z43" s="30">
        <f t="shared" si="0"/>
        <v>0</v>
      </c>
      <c r="AA43" s="30">
        <f t="shared" si="0"/>
        <v>1</v>
      </c>
      <c r="AB43" s="30">
        <f t="shared" si="0"/>
        <v>0</v>
      </c>
      <c r="AC43" s="30">
        <f t="shared" si="1"/>
        <v>2</v>
      </c>
      <c r="AD43" s="30">
        <f t="shared" si="1"/>
        <v>0</v>
      </c>
      <c r="AE43" s="5"/>
      <c r="AF43" s="19"/>
      <c r="AG43" s="19"/>
      <c r="AH43" s="5"/>
    </row>
    <row r="44" spans="1:34" ht="15.5" x14ac:dyDescent="0.35">
      <c r="A44" s="126" t="s">
        <v>58</v>
      </c>
      <c r="B44" s="127"/>
      <c r="C44" s="127"/>
      <c r="D44" s="128"/>
      <c r="E44" s="30">
        <f>SUM(E11:E43)</f>
        <v>1</v>
      </c>
      <c r="F44" s="30">
        <f t="shared" ref="F44:AD44" si="2">SUM(F11:F43)</f>
        <v>0</v>
      </c>
      <c r="G44" s="30">
        <f t="shared" si="2"/>
        <v>3</v>
      </c>
      <c r="H44" s="30">
        <f t="shared" si="2"/>
        <v>0</v>
      </c>
      <c r="I44" s="30">
        <f t="shared" si="2"/>
        <v>7</v>
      </c>
      <c r="J44" s="30">
        <f t="shared" si="2"/>
        <v>0</v>
      </c>
      <c r="K44" s="30">
        <f t="shared" si="2"/>
        <v>5</v>
      </c>
      <c r="L44" s="30">
        <f t="shared" si="2"/>
        <v>0</v>
      </c>
      <c r="M44" s="30">
        <f t="shared" si="2"/>
        <v>28</v>
      </c>
      <c r="N44" s="30">
        <f t="shared" si="2"/>
        <v>0</v>
      </c>
      <c r="O44" s="30">
        <f t="shared" si="2"/>
        <v>31</v>
      </c>
      <c r="P44" s="30">
        <f t="shared" si="2"/>
        <v>0</v>
      </c>
      <c r="Q44" s="30">
        <f t="shared" si="2"/>
        <v>37</v>
      </c>
      <c r="R44" s="30">
        <f t="shared" si="2"/>
        <v>0</v>
      </c>
      <c r="S44" s="30">
        <f t="shared" si="2"/>
        <v>40</v>
      </c>
      <c r="T44" s="30">
        <f t="shared" si="2"/>
        <v>0</v>
      </c>
      <c r="U44" s="30">
        <f t="shared" si="2"/>
        <v>15</v>
      </c>
      <c r="V44" s="30">
        <f t="shared" si="2"/>
        <v>0</v>
      </c>
      <c r="W44" s="30">
        <f t="shared" si="2"/>
        <v>11</v>
      </c>
      <c r="X44" s="30">
        <f t="shared" si="2"/>
        <v>0</v>
      </c>
      <c r="Y44" s="30">
        <f t="shared" si="2"/>
        <v>88</v>
      </c>
      <c r="Z44" s="30">
        <f t="shared" si="2"/>
        <v>0</v>
      </c>
      <c r="AA44" s="30">
        <f t="shared" si="2"/>
        <v>90</v>
      </c>
      <c r="AB44" s="30">
        <f t="shared" si="2"/>
        <v>0</v>
      </c>
      <c r="AC44" s="30">
        <f t="shared" si="2"/>
        <v>178</v>
      </c>
      <c r="AD44" s="30">
        <f t="shared" si="2"/>
        <v>0</v>
      </c>
      <c r="AE44" s="21">
        <f>SUM(AE11:AE43)</f>
        <v>0</v>
      </c>
      <c r="AF44" s="21">
        <f>SUM(AF11:AF43)</f>
        <v>0</v>
      </c>
      <c r="AG44" s="21">
        <f>SUM(AG11:AG43)</f>
        <v>0</v>
      </c>
      <c r="AH44" s="20" t="e">
        <f>AVERAGE(AH11:AH43)</f>
        <v>#DIV/0!</v>
      </c>
    </row>
    <row r="45" spans="1:34" ht="22.5" customHeight="1" x14ac:dyDescent="0.3">
      <c r="A45" s="6"/>
      <c r="B45" s="6"/>
      <c r="C45" s="6"/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AC45" s="42"/>
      <c r="AE45" s="8"/>
      <c r="AF45" s="8"/>
      <c r="AG45" s="7"/>
      <c r="AH45" s="7"/>
    </row>
    <row r="46" spans="1:34" x14ac:dyDescent="0.25">
      <c r="A46" t="s">
        <v>59</v>
      </c>
      <c r="AF46" s="1" t="s">
        <v>91</v>
      </c>
    </row>
    <row r="47" spans="1:34" ht="18" customHeight="1" x14ac:dyDescent="0.3">
      <c r="R47" s="9" t="s">
        <v>60</v>
      </c>
      <c r="AF47" s="96" t="s">
        <v>174</v>
      </c>
    </row>
    <row r="48" spans="1:34" ht="13" x14ac:dyDescent="0.3">
      <c r="A48" s="10" t="s">
        <v>61</v>
      </c>
      <c r="B48" s="3" t="s">
        <v>62</v>
      </c>
      <c r="C48" s="3" t="s">
        <v>3</v>
      </c>
      <c r="D48" t="s">
        <v>63</v>
      </c>
      <c r="R48" s="9" t="s">
        <v>64</v>
      </c>
      <c r="AF48" s="96"/>
    </row>
    <row r="49" spans="1:32" ht="13" x14ac:dyDescent="0.3">
      <c r="A49" s="10" t="s">
        <v>65</v>
      </c>
      <c r="B49" s="3" t="s">
        <v>15</v>
      </c>
      <c r="C49" s="3" t="s">
        <v>3</v>
      </c>
      <c r="D49" t="s">
        <v>66</v>
      </c>
      <c r="R49" s="9"/>
      <c r="AF49" s="96"/>
    </row>
    <row r="50" spans="1:32" ht="13" x14ac:dyDescent="0.3">
      <c r="A50" s="10" t="s">
        <v>67</v>
      </c>
      <c r="B50" s="3" t="s">
        <v>16</v>
      </c>
      <c r="C50" s="3" t="s">
        <v>3</v>
      </c>
      <c r="D50" t="s">
        <v>68</v>
      </c>
      <c r="R50" s="9"/>
      <c r="AF50" s="96"/>
    </row>
    <row r="51" spans="1:32" ht="13" x14ac:dyDescent="0.3">
      <c r="A51" s="10" t="s">
        <v>69</v>
      </c>
      <c r="B51" s="3" t="s">
        <v>17</v>
      </c>
      <c r="C51" s="3" t="s">
        <v>3</v>
      </c>
      <c r="D51" t="s">
        <v>70</v>
      </c>
      <c r="R51" s="9"/>
      <c r="S51" s="11"/>
      <c r="T51" s="11"/>
      <c r="U51" s="11"/>
      <c r="V51" s="11"/>
      <c r="W51" s="11"/>
      <c r="X51" s="11"/>
      <c r="Y51" s="11"/>
      <c r="AF51" s="98" t="s">
        <v>175</v>
      </c>
    </row>
    <row r="52" spans="1:32" ht="13" x14ac:dyDescent="0.3">
      <c r="A52" s="10" t="s">
        <v>71</v>
      </c>
      <c r="B52" s="3" t="s">
        <v>18</v>
      </c>
      <c r="C52" s="3" t="s">
        <v>3</v>
      </c>
      <c r="D52" t="s">
        <v>72</v>
      </c>
      <c r="R52" s="12" t="s">
        <v>73</v>
      </c>
      <c r="AF52" s="96" t="s">
        <v>176</v>
      </c>
    </row>
    <row r="53" spans="1:32" ht="13" x14ac:dyDescent="0.3">
      <c r="A53" s="13"/>
      <c r="C53" s="3" t="s">
        <v>3</v>
      </c>
      <c r="D53" t="s">
        <v>74</v>
      </c>
      <c r="R53" s="9" t="s">
        <v>75</v>
      </c>
    </row>
  </sheetData>
  <mergeCells count="30"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  <mergeCell ref="I8:L8"/>
    <mergeCell ref="M8:P8"/>
    <mergeCell ref="Q8:T8"/>
    <mergeCell ref="U8:X8"/>
    <mergeCell ref="E9:F9"/>
    <mergeCell ref="G9:H9"/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9:J9"/>
    <mergeCell ref="K9:L9"/>
    <mergeCell ref="M9:N9"/>
    <mergeCell ref="O9:P9"/>
    <mergeCell ref="AC9:AC10"/>
  </mergeCells>
  <pageMargins left="1.4960629921259843" right="0" top="0.23622047244094491" bottom="0.11811023622047245" header="7.874015748031496E-2" footer="0.51181102362204722"/>
  <pageSetup paperSize="5" scale="70" orientation="landscape" horizont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53"/>
  <sheetViews>
    <sheetView showGridLines="0" zoomScaleNormal="100" workbookViewId="0">
      <pane ySplit="10" topLeftCell="A46" activePane="bottomLeft" state="frozen"/>
      <selection activeCell="L35" sqref="L35"/>
      <selection pane="bottomLeft" activeCell="AE47" sqref="AE47"/>
    </sheetView>
  </sheetViews>
  <sheetFormatPr defaultRowHeight="12.5" x14ac:dyDescent="0.25"/>
  <cols>
    <col min="1" max="1" width="4" customWidth="1"/>
    <col min="2" max="2" width="3.1796875" customWidth="1"/>
    <col min="3" max="3" width="1.26953125" customWidth="1"/>
    <col min="4" max="4" width="19.453125" customWidth="1"/>
    <col min="5" max="5" width="4.7265625" customWidth="1"/>
    <col min="6" max="6" width="4" customWidth="1"/>
    <col min="7" max="7" width="3.81640625" customWidth="1"/>
    <col min="8" max="8" width="4" customWidth="1"/>
    <col min="9" max="10" width="4.453125" customWidth="1"/>
    <col min="11" max="11" width="4.54296875" customWidth="1"/>
    <col min="12" max="12" width="4.453125" customWidth="1"/>
    <col min="13" max="13" width="4.7265625" customWidth="1"/>
    <col min="14" max="14" width="4.54296875" customWidth="1"/>
    <col min="15" max="16" width="4.81640625" customWidth="1"/>
    <col min="17" max="17" width="4.54296875" customWidth="1"/>
    <col min="18" max="18" width="4.453125" customWidth="1"/>
    <col min="19" max="19" width="4.7265625" customWidth="1"/>
    <col min="20" max="20" width="4.54296875" customWidth="1"/>
    <col min="21" max="21" width="3.81640625" customWidth="1"/>
    <col min="22" max="22" width="3.7265625" customWidth="1"/>
    <col min="23" max="23" width="3.81640625" customWidth="1"/>
    <col min="24" max="24" width="4" customWidth="1"/>
    <col min="25" max="25" width="5.1796875" customWidth="1"/>
    <col min="26" max="26" width="5" customWidth="1"/>
    <col min="27" max="27" width="5.1796875" customWidth="1"/>
    <col min="28" max="28" width="5.81640625" customWidth="1"/>
    <col min="29" max="29" width="5" customWidth="1"/>
    <col min="30" max="30" width="5.453125" customWidth="1"/>
    <col min="31" max="32" width="7.453125" customWidth="1"/>
    <col min="33" max="33" width="8.7265625" customWidth="1"/>
    <col min="34" max="34" width="10.26953125" customWidth="1"/>
  </cols>
  <sheetData>
    <row r="1" spans="1:35" ht="15.75" customHeight="1" x14ac:dyDescent="0.4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</row>
    <row r="2" spans="1:35" ht="18" x14ac:dyDescent="0.4">
      <c r="A2" s="108" t="s">
        <v>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</row>
    <row r="3" spans="1:35" ht="18" x14ac:dyDescent="0.4">
      <c r="A3" s="108" t="s">
        <v>79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</row>
    <row r="4" spans="1:35" x14ac:dyDescent="0.25">
      <c r="E4" s="1"/>
      <c r="J4" s="109"/>
      <c r="K4" s="109"/>
    </row>
    <row r="5" spans="1:35" x14ac:dyDescent="0.25">
      <c r="B5" t="s">
        <v>2</v>
      </c>
      <c r="E5" s="1" t="s">
        <v>3</v>
      </c>
      <c r="F5" s="1" t="s">
        <v>92</v>
      </c>
      <c r="I5" s="1"/>
      <c r="J5" s="2"/>
      <c r="K5" s="3"/>
    </row>
    <row r="7" spans="1:35" ht="13" x14ac:dyDescent="0.3">
      <c r="A7" s="133" t="s">
        <v>5</v>
      </c>
      <c r="B7" s="135" t="s">
        <v>6</v>
      </c>
      <c r="C7" s="136"/>
      <c r="D7" s="137"/>
      <c r="E7" s="132" t="s">
        <v>7</v>
      </c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5" t="s">
        <v>8</v>
      </c>
      <c r="Z7" s="136"/>
      <c r="AA7" s="136"/>
      <c r="AB7" s="137"/>
      <c r="AC7" s="129" t="s">
        <v>9</v>
      </c>
      <c r="AD7" s="129"/>
      <c r="AE7" s="129"/>
      <c r="AF7" s="129"/>
      <c r="AG7" s="129"/>
      <c r="AH7" s="129"/>
    </row>
    <row r="8" spans="1:35" ht="13" x14ac:dyDescent="0.3">
      <c r="A8" s="134"/>
      <c r="B8" s="138"/>
      <c r="C8" s="139"/>
      <c r="D8" s="140"/>
      <c r="E8" s="132" t="s">
        <v>10</v>
      </c>
      <c r="F8" s="130"/>
      <c r="G8" s="130"/>
      <c r="H8" s="130"/>
      <c r="I8" s="130" t="s">
        <v>11</v>
      </c>
      <c r="J8" s="130"/>
      <c r="K8" s="130"/>
      <c r="L8" s="130"/>
      <c r="M8" s="131" t="s">
        <v>12</v>
      </c>
      <c r="N8" s="144"/>
      <c r="O8" s="144"/>
      <c r="P8" s="132"/>
      <c r="Q8" s="130" t="s">
        <v>13</v>
      </c>
      <c r="R8" s="130"/>
      <c r="S8" s="130"/>
      <c r="T8" s="130"/>
      <c r="U8" s="130" t="s">
        <v>14</v>
      </c>
      <c r="V8" s="130"/>
      <c r="W8" s="130"/>
      <c r="X8" s="130"/>
      <c r="Y8" s="141"/>
      <c r="Z8" s="142"/>
      <c r="AA8" s="142"/>
      <c r="AB8" s="143"/>
      <c r="AC8" s="129"/>
      <c r="AD8" s="129"/>
      <c r="AE8" s="129"/>
      <c r="AF8" s="129"/>
      <c r="AG8" s="129"/>
      <c r="AH8" s="129"/>
    </row>
    <row r="9" spans="1:35" ht="13" x14ac:dyDescent="0.3">
      <c r="A9" s="134"/>
      <c r="B9" s="138"/>
      <c r="C9" s="139"/>
      <c r="D9" s="140"/>
      <c r="E9" s="132" t="s">
        <v>15</v>
      </c>
      <c r="F9" s="130"/>
      <c r="G9" s="130" t="s">
        <v>16</v>
      </c>
      <c r="H9" s="130"/>
      <c r="I9" s="130" t="s">
        <v>15</v>
      </c>
      <c r="J9" s="130"/>
      <c r="K9" s="130" t="s">
        <v>16</v>
      </c>
      <c r="L9" s="130"/>
      <c r="M9" s="131" t="s">
        <v>15</v>
      </c>
      <c r="N9" s="132"/>
      <c r="O9" s="131" t="s">
        <v>16</v>
      </c>
      <c r="P9" s="132"/>
      <c r="Q9" s="130" t="s">
        <v>15</v>
      </c>
      <c r="R9" s="130"/>
      <c r="S9" s="130" t="s">
        <v>16</v>
      </c>
      <c r="T9" s="130"/>
      <c r="U9" s="130" t="s">
        <v>15</v>
      </c>
      <c r="V9" s="130"/>
      <c r="W9" s="130" t="s">
        <v>16</v>
      </c>
      <c r="X9" s="130"/>
      <c r="Y9" s="130" t="s">
        <v>15</v>
      </c>
      <c r="Z9" s="130"/>
      <c r="AA9" s="130" t="s">
        <v>16</v>
      </c>
      <c r="AB9" s="131"/>
      <c r="AC9" s="123" t="s">
        <v>17</v>
      </c>
      <c r="AD9" s="123" t="s">
        <v>18</v>
      </c>
      <c r="AE9" s="129" t="s">
        <v>19</v>
      </c>
      <c r="AF9" s="37" t="s">
        <v>20</v>
      </c>
      <c r="AG9" s="14" t="s">
        <v>21</v>
      </c>
      <c r="AH9" s="15" t="s">
        <v>22</v>
      </c>
    </row>
    <row r="10" spans="1:35" ht="13" x14ac:dyDescent="0.3">
      <c r="A10" s="134"/>
      <c r="B10" s="138"/>
      <c r="C10" s="139"/>
      <c r="D10" s="140"/>
      <c r="E10" s="38" t="s">
        <v>17</v>
      </c>
      <c r="F10" s="39" t="s">
        <v>18</v>
      </c>
      <c r="G10" s="39" t="s">
        <v>17</v>
      </c>
      <c r="H10" s="39" t="s">
        <v>18</v>
      </c>
      <c r="I10" s="39" t="s">
        <v>17</v>
      </c>
      <c r="J10" s="39" t="s">
        <v>18</v>
      </c>
      <c r="K10" s="39" t="s">
        <v>17</v>
      </c>
      <c r="L10" s="39" t="s">
        <v>18</v>
      </c>
      <c r="M10" s="39" t="s">
        <v>17</v>
      </c>
      <c r="N10" s="39" t="s">
        <v>18</v>
      </c>
      <c r="O10" s="39" t="s">
        <v>17</v>
      </c>
      <c r="P10" s="39" t="s">
        <v>18</v>
      </c>
      <c r="Q10" s="39" t="s">
        <v>17</v>
      </c>
      <c r="R10" s="39" t="s">
        <v>18</v>
      </c>
      <c r="S10" s="39" t="s">
        <v>17</v>
      </c>
      <c r="T10" s="39" t="s">
        <v>18</v>
      </c>
      <c r="U10" s="39" t="s">
        <v>17</v>
      </c>
      <c r="V10" s="39" t="s">
        <v>18</v>
      </c>
      <c r="W10" s="39" t="s">
        <v>17</v>
      </c>
      <c r="X10" s="39" t="s">
        <v>18</v>
      </c>
      <c r="Y10" s="39" t="s">
        <v>17</v>
      </c>
      <c r="Z10" s="39" t="s">
        <v>18</v>
      </c>
      <c r="AA10" s="39" t="s">
        <v>17</v>
      </c>
      <c r="AB10" s="40" t="s">
        <v>18</v>
      </c>
      <c r="AC10" s="123"/>
      <c r="AD10" s="123"/>
      <c r="AE10" s="129"/>
      <c r="AF10" s="16" t="s">
        <v>23</v>
      </c>
      <c r="AG10" s="4" t="s">
        <v>24</v>
      </c>
      <c r="AH10" s="4" t="s">
        <v>25</v>
      </c>
    </row>
    <row r="11" spans="1:35" ht="15.5" x14ac:dyDescent="0.35">
      <c r="A11" s="30">
        <v>1</v>
      </c>
      <c r="B11" s="31" t="s">
        <v>26</v>
      </c>
      <c r="C11" s="32"/>
      <c r="D11" s="33"/>
      <c r="E11" s="30">
        <v>0</v>
      </c>
      <c r="F11" s="30">
        <v>0</v>
      </c>
      <c r="G11" s="30">
        <v>0</v>
      </c>
      <c r="H11" s="30">
        <v>0</v>
      </c>
      <c r="I11" s="30">
        <v>1</v>
      </c>
      <c r="J11" s="30">
        <v>0</v>
      </c>
      <c r="K11" s="30">
        <v>0</v>
      </c>
      <c r="L11" s="30">
        <v>0</v>
      </c>
      <c r="M11" s="30">
        <v>8</v>
      </c>
      <c r="N11" s="30">
        <v>0</v>
      </c>
      <c r="O11" s="30">
        <v>4</v>
      </c>
      <c r="P11" s="30">
        <v>0</v>
      </c>
      <c r="Q11" s="30">
        <v>2</v>
      </c>
      <c r="R11" s="30">
        <v>0</v>
      </c>
      <c r="S11" s="30">
        <v>6</v>
      </c>
      <c r="T11" s="30">
        <v>0</v>
      </c>
      <c r="U11" s="30">
        <v>0</v>
      </c>
      <c r="V11" s="30">
        <v>0</v>
      </c>
      <c r="W11" s="30">
        <v>2</v>
      </c>
      <c r="X11" s="30">
        <v>0</v>
      </c>
      <c r="Y11" s="30">
        <f>E11+I11+M11+Q11+U11</f>
        <v>11</v>
      </c>
      <c r="Z11" s="30">
        <f>F11+J11+N11+R11+V11</f>
        <v>0</v>
      </c>
      <c r="AA11" s="30">
        <f>G11+K11+O11+S11+W11</f>
        <v>12</v>
      </c>
      <c r="AB11" s="30">
        <f>H11+L11+P11+T11+X11</f>
        <v>0</v>
      </c>
      <c r="AC11" s="30">
        <f>Y11+AA11</f>
        <v>23</v>
      </c>
      <c r="AD11" s="30">
        <f>Z11+AB11</f>
        <v>0</v>
      </c>
      <c r="AE11" s="17"/>
      <c r="AF11" s="18"/>
      <c r="AG11" s="18"/>
      <c r="AH11" s="17"/>
      <c r="AI11" s="1"/>
    </row>
    <row r="12" spans="1:35" ht="15.5" x14ac:dyDescent="0.35">
      <c r="A12" s="30">
        <v>2</v>
      </c>
      <c r="B12" s="31" t="s">
        <v>27</v>
      </c>
      <c r="C12" s="32"/>
      <c r="D12" s="33"/>
      <c r="E12" s="30">
        <v>0</v>
      </c>
      <c r="F12" s="30">
        <v>0</v>
      </c>
      <c r="G12" s="30">
        <v>0</v>
      </c>
      <c r="H12" s="30">
        <v>0</v>
      </c>
      <c r="I12" s="30">
        <v>1</v>
      </c>
      <c r="J12" s="30">
        <v>0</v>
      </c>
      <c r="K12" s="30">
        <v>0</v>
      </c>
      <c r="L12" s="30">
        <v>0</v>
      </c>
      <c r="M12" s="30">
        <v>3</v>
      </c>
      <c r="N12" s="30">
        <v>1</v>
      </c>
      <c r="O12" s="30">
        <v>1</v>
      </c>
      <c r="P12" s="30">
        <v>0</v>
      </c>
      <c r="Q12" s="30">
        <v>0</v>
      </c>
      <c r="R12" s="30">
        <v>0</v>
      </c>
      <c r="S12" s="30">
        <v>1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f t="shared" ref="Y12:AB43" si="0">E12+I12+M12+Q12+U12</f>
        <v>4</v>
      </c>
      <c r="Z12" s="30">
        <f t="shared" si="0"/>
        <v>1</v>
      </c>
      <c r="AA12" s="30">
        <f t="shared" si="0"/>
        <v>2</v>
      </c>
      <c r="AB12" s="30">
        <f t="shared" si="0"/>
        <v>0</v>
      </c>
      <c r="AC12" s="30">
        <f t="shared" ref="AC12:AD43" si="1">Y12+AA12</f>
        <v>6</v>
      </c>
      <c r="AD12" s="30">
        <f t="shared" si="1"/>
        <v>1</v>
      </c>
      <c r="AE12" s="5"/>
      <c r="AF12" s="19"/>
      <c r="AG12" s="19"/>
      <c r="AH12" s="5"/>
    </row>
    <row r="13" spans="1:35" ht="15.5" x14ac:dyDescent="0.35">
      <c r="A13" s="30">
        <v>3</v>
      </c>
      <c r="B13" s="31" t="s">
        <v>28</v>
      </c>
      <c r="C13" s="32"/>
      <c r="D13" s="33"/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2</v>
      </c>
      <c r="R13" s="30">
        <v>0</v>
      </c>
      <c r="S13" s="30">
        <v>2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f t="shared" si="0"/>
        <v>2</v>
      </c>
      <c r="Z13" s="30">
        <f t="shared" si="0"/>
        <v>0</v>
      </c>
      <c r="AA13" s="30">
        <f t="shared" si="0"/>
        <v>2</v>
      </c>
      <c r="AB13" s="30">
        <f t="shared" si="0"/>
        <v>0</v>
      </c>
      <c r="AC13" s="30">
        <f t="shared" si="1"/>
        <v>4</v>
      </c>
      <c r="AD13" s="30">
        <f t="shared" si="1"/>
        <v>0</v>
      </c>
      <c r="AE13" s="5"/>
      <c r="AF13" s="19"/>
      <c r="AG13" s="19"/>
      <c r="AH13" s="5"/>
    </row>
    <row r="14" spans="1:35" ht="15.5" x14ac:dyDescent="0.35">
      <c r="A14" s="30">
        <v>4</v>
      </c>
      <c r="B14" s="31" t="s">
        <v>29</v>
      </c>
      <c r="C14" s="32"/>
      <c r="D14" s="33"/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3</v>
      </c>
      <c r="N14" s="30">
        <v>0</v>
      </c>
      <c r="O14" s="30">
        <v>1</v>
      </c>
      <c r="P14" s="30">
        <v>0</v>
      </c>
      <c r="Q14" s="30">
        <v>1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f t="shared" si="0"/>
        <v>4</v>
      </c>
      <c r="Z14" s="30">
        <f t="shared" si="0"/>
        <v>0</v>
      </c>
      <c r="AA14" s="30">
        <f t="shared" si="0"/>
        <v>1</v>
      </c>
      <c r="AB14" s="30">
        <f t="shared" si="0"/>
        <v>0</v>
      </c>
      <c r="AC14" s="30">
        <f t="shared" si="1"/>
        <v>5</v>
      </c>
      <c r="AD14" s="30">
        <f t="shared" si="1"/>
        <v>0</v>
      </c>
      <c r="AE14" s="5"/>
      <c r="AF14" s="19"/>
      <c r="AG14" s="19"/>
      <c r="AH14" s="20"/>
    </row>
    <row r="15" spans="1:35" ht="15.5" x14ac:dyDescent="0.35">
      <c r="A15" s="30">
        <v>5</v>
      </c>
      <c r="B15" s="31" t="s">
        <v>30</v>
      </c>
      <c r="C15" s="32"/>
      <c r="D15" s="33"/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1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f t="shared" si="0"/>
        <v>0</v>
      </c>
      <c r="Z15" s="30">
        <f t="shared" si="0"/>
        <v>0</v>
      </c>
      <c r="AA15" s="30">
        <f t="shared" si="0"/>
        <v>1</v>
      </c>
      <c r="AB15" s="30">
        <f t="shared" si="0"/>
        <v>0</v>
      </c>
      <c r="AC15" s="30">
        <f t="shared" si="1"/>
        <v>1</v>
      </c>
      <c r="AD15" s="30">
        <f t="shared" si="1"/>
        <v>0</v>
      </c>
      <c r="AE15" s="5"/>
      <c r="AF15" s="19"/>
      <c r="AG15" s="19"/>
      <c r="AH15" s="5"/>
    </row>
    <row r="16" spans="1:35" ht="15.5" x14ac:dyDescent="0.35">
      <c r="A16" s="30">
        <v>6</v>
      </c>
      <c r="B16" s="31" t="s">
        <v>31</v>
      </c>
      <c r="C16" s="32"/>
      <c r="D16" s="33"/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1"/>
        <v>0</v>
      </c>
      <c r="AD16" s="30">
        <f t="shared" si="1"/>
        <v>0</v>
      </c>
      <c r="AE16" s="5"/>
      <c r="AF16" s="19"/>
      <c r="AG16" s="19"/>
      <c r="AH16" s="5"/>
      <c r="AI16" s="1"/>
    </row>
    <row r="17" spans="1:34" ht="15.5" x14ac:dyDescent="0.35">
      <c r="A17" s="30">
        <v>7</v>
      </c>
      <c r="B17" s="31" t="s">
        <v>32</v>
      </c>
      <c r="C17" s="32"/>
      <c r="D17" s="33"/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f t="shared" si="0"/>
        <v>0</v>
      </c>
      <c r="Z17" s="30">
        <f t="shared" si="0"/>
        <v>0</v>
      </c>
      <c r="AA17" s="30">
        <f t="shared" si="0"/>
        <v>0</v>
      </c>
      <c r="AB17" s="30">
        <f t="shared" si="0"/>
        <v>0</v>
      </c>
      <c r="AC17" s="30">
        <f t="shared" si="1"/>
        <v>0</v>
      </c>
      <c r="AD17" s="30">
        <f t="shared" si="1"/>
        <v>0</v>
      </c>
      <c r="AE17" s="5"/>
      <c r="AF17" s="19"/>
      <c r="AG17" s="19"/>
      <c r="AH17" s="5"/>
    </row>
    <row r="18" spans="1:34" ht="15.5" x14ac:dyDescent="0.35">
      <c r="A18" s="30">
        <v>8</v>
      </c>
      <c r="B18" s="31" t="s">
        <v>33</v>
      </c>
      <c r="C18" s="32"/>
      <c r="D18" s="33"/>
      <c r="E18" s="30">
        <v>0</v>
      </c>
      <c r="F18" s="30">
        <v>0</v>
      </c>
      <c r="G18" s="30">
        <v>0</v>
      </c>
      <c r="H18" s="30">
        <v>0</v>
      </c>
      <c r="I18" s="30">
        <v>1</v>
      </c>
      <c r="J18" s="30">
        <v>0</v>
      </c>
      <c r="K18" s="30">
        <v>2</v>
      </c>
      <c r="L18" s="30">
        <v>0</v>
      </c>
      <c r="M18" s="30">
        <v>2</v>
      </c>
      <c r="N18" s="30">
        <v>0</v>
      </c>
      <c r="O18" s="30">
        <v>5</v>
      </c>
      <c r="P18" s="30">
        <v>0</v>
      </c>
      <c r="Q18" s="30">
        <v>18</v>
      </c>
      <c r="R18" s="30">
        <v>0</v>
      </c>
      <c r="S18" s="30">
        <v>17</v>
      </c>
      <c r="T18" s="30">
        <v>0</v>
      </c>
      <c r="U18" s="30">
        <v>8</v>
      </c>
      <c r="V18" s="30">
        <v>0</v>
      </c>
      <c r="W18" s="30">
        <v>6</v>
      </c>
      <c r="X18" s="30">
        <v>0</v>
      </c>
      <c r="Y18" s="30">
        <f t="shared" si="0"/>
        <v>29</v>
      </c>
      <c r="Z18" s="30">
        <f t="shared" si="0"/>
        <v>0</v>
      </c>
      <c r="AA18" s="30">
        <f t="shared" si="0"/>
        <v>30</v>
      </c>
      <c r="AB18" s="30">
        <f t="shared" si="0"/>
        <v>0</v>
      </c>
      <c r="AC18" s="30">
        <f t="shared" si="1"/>
        <v>59</v>
      </c>
      <c r="AD18" s="30">
        <f t="shared" si="1"/>
        <v>0</v>
      </c>
      <c r="AE18" s="5"/>
      <c r="AF18" s="19"/>
      <c r="AG18" s="19"/>
      <c r="AH18" s="5"/>
    </row>
    <row r="19" spans="1:34" ht="15.5" x14ac:dyDescent="0.35">
      <c r="A19" s="30">
        <v>9</v>
      </c>
      <c r="B19" s="31" t="s">
        <v>34</v>
      </c>
      <c r="C19" s="32"/>
      <c r="D19" s="33"/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1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3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f t="shared" si="0"/>
        <v>1</v>
      </c>
      <c r="Z19" s="30">
        <f t="shared" si="0"/>
        <v>0</v>
      </c>
      <c r="AA19" s="30">
        <f t="shared" si="0"/>
        <v>3</v>
      </c>
      <c r="AB19" s="30">
        <f t="shared" si="0"/>
        <v>0</v>
      </c>
      <c r="AC19" s="30">
        <f t="shared" si="1"/>
        <v>4</v>
      </c>
      <c r="AD19" s="30">
        <f t="shared" si="1"/>
        <v>0</v>
      </c>
      <c r="AE19" s="5"/>
      <c r="AF19" s="19"/>
      <c r="AG19" s="19"/>
      <c r="AH19" s="5"/>
    </row>
    <row r="20" spans="1:34" ht="15.5" x14ac:dyDescent="0.35">
      <c r="A20" s="30">
        <v>10</v>
      </c>
      <c r="B20" s="31" t="s">
        <v>35</v>
      </c>
      <c r="C20" s="32"/>
      <c r="D20" s="33"/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43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f t="shared" si="0"/>
        <v>0</v>
      </c>
      <c r="Z20" s="30">
        <f t="shared" si="0"/>
        <v>0</v>
      </c>
      <c r="AA20" s="30">
        <f t="shared" si="0"/>
        <v>0</v>
      </c>
      <c r="AB20" s="30">
        <f t="shared" si="0"/>
        <v>0</v>
      </c>
      <c r="AC20" s="30">
        <f t="shared" si="1"/>
        <v>0</v>
      </c>
      <c r="AD20" s="30">
        <f t="shared" si="1"/>
        <v>0</v>
      </c>
      <c r="AE20" s="5"/>
      <c r="AF20" s="19"/>
      <c r="AG20" s="19"/>
      <c r="AH20" s="5"/>
    </row>
    <row r="21" spans="1:34" ht="15.5" x14ac:dyDescent="0.35">
      <c r="A21" s="30">
        <v>11</v>
      </c>
      <c r="B21" s="31" t="s">
        <v>36</v>
      </c>
      <c r="C21" s="32"/>
      <c r="D21" s="33"/>
      <c r="E21" s="30">
        <v>1</v>
      </c>
      <c r="F21" s="30">
        <v>0</v>
      </c>
      <c r="G21" s="30">
        <v>0</v>
      </c>
      <c r="H21" s="30">
        <v>0</v>
      </c>
      <c r="I21" s="30">
        <v>3</v>
      </c>
      <c r="J21" s="30">
        <v>0</v>
      </c>
      <c r="K21" s="30">
        <v>3</v>
      </c>
      <c r="L21" s="30">
        <v>0</v>
      </c>
      <c r="M21" s="30">
        <v>2</v>
      </c>
      <c r="N21" s="30">
        <v>0</v>
      </c>
      <c r="O21" s="30">
        <v>1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1</v>
      </c>
      <c r="V21" s="30">
        <v>0</v>
      </c>
      <c r="W21" s="30">
        <v>0</v>
      </c>
      <c r="X21" s="30">
        <v>0</v>
      </c>
      <c r="Y21" s="30">
        <f t="shared" si="0"/>
        <v>7</v>
      </c>
      <c r="Z21" s="30">
        <f t="shared" si="0"/>
        <v>0</v>
      </c>
      <c r="AA21" s="30">
        <f t="shared" si="0"/>
        <v>4</v>
      </c>
      <c r="AB21" s="30">
        <f t="shared" si="0"/>
        <v>0</v>
      </c>
      <c r="AC21" s="30">
        <f t="shared" si="1"/>
        <v>11</v>
      </c>
      <c r="AD21" s="30">
        <f t="shared" si="1"/>
        <v>0</v>
      </c>
      <c r="AE21" s="5"/>
      <c r="AF21" s="19"/>
      <c r="AG21" s="19"/>
      <c r="AH21" s="5"/>
    </row>
    <row r="22" spans="1:34" ht="15.5" x14ac:dyDescent="0.35">
      <c r="A22" s="30">
        <v>12</v>
      </c>
      <c r="B22" s="31" t="s">
        <v>37</v>
      </c>
      <c r="C22" s="32"/>
      <c r="D22" s="33"/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2</v>
      </c>
      <c r="N22" s="30">
        <v>0</v>
      </c>
      <c r="O22" s="30">
        <v>1</v>
      </c>
      <c r="P22" s="30">
        <v>0</v>
      </c>
      <c r="Q22" s="30">
        <v>0</v>
      </c>
      <c r="R22" s="30">
        <v>0</v>
      </c>
      <c r="S22" s="30">
        <v>1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f t="shared" si="0"/>
        <v>2</v>
      </c>
      <c r="Z22" s="30">
        <f t="shared" si="0"/>
        <v>0</v>
      </c>
      <c r="AA22" s="30">
        <f t="shared" si="0"/>
        <v>2</v>
      </c>
      <c r="AB22" s="30">
        <f t="shared" si="0"/>
        <v>0</v>
      </c>
      <c r="AC22" s="30">
        <f t="shared" si="1"/>
        <v>4</v>
      </c>
      <c r="AD22" s="30">
        <f t="shared" si="1"/>
        <v>0</v>
      </c>
      <c r="AE22" s="5"/>
      <c r="AF22" s="19"/>
      <c r="AG22" s="19"/>
      <c r="AH22" s="5"/>
    </row>
    <row r="23" spans="1:34" ht="15.5" x14ac:dyDescent="0.35">
      <c r="A23" s="30">
        <v>13</v>
      </c>
      <c r="B23" s="31" t="s">
        <v>38</v>
      </c>
      <c r="C23" s="32"/>
      <c r="D23" s="33"/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3</v>
      </c>
      <c r="P23" s="30">
        <v>0</v>
      </c>
      <c r="Q23" s="30">
        <v>0</v>
      </c>
      <c r="R23" s="30">
        <v>0</v>
      </c>
      <c r="S23" s="30">
        <v>1</v>
      </c>
      <c r="T23" s="30">
        <v>0</v>
      </c>
      <c r="U23" s="30">
        <v>1</v>
      </c>
      <c r="V23" s="30">
        <v>0</v>
      </c>
      <c r="W23" s="30">
        <v>0</v>
      </c>
      <c r="X23" s="30">
        <v>0</v>
      </c>
      <c r="Y23" s="30">
        <f t="shared" si="0"/>
        <v>1</v>
      </c>
      <c r="Z23" s="30">
        <f t="shared" si="0"/>
        <v>0</v>
      </c>
      <c r="AA23" s="30">
        <f t="shared" si="0"/>
        <v>4</v>
      </c>
      <c r="AB23" s="30">
        <f t="shared" si="0"/>
        <v>0</v>
      </c>
      <c r="AC23" s="30">
        <f t="shared" si="1"/>
        <v>5</v>
      </c>
      <c r="AD23" s="30">
        <f t="shared" si="1"/>
        <v>0</v>
      </c>
      <c r="AE23" s="5"/>
      <c r="AF23" s="19"/>
      <c r="AG23" s="19"/>
      <c r="AH23" s="5"/>
    </row>
    <row r="24" spans="1:34" ht="15.5" x14ac:dyDescent="0.35">
      <c r="A24" s="30">
        <v>14</v>
      </c>
      <c r="B24" s="31" t="s">
        <v>39</v>
      </c>
      <c r="C24" s="32"/>
      <c r="D24" s="33"/>
      <c r="E24" s="30">
        <v>0</v>
      </c>
      <c r="F24" s="30">
        <v>0</v>
      </c>
      <c r="G24" s="30">
        <v>0</v>
      </c>
      <c r="H24" s="30">
        <v>0</v>
      </c>
      <c r="I24" s="30">
        <v>1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1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f t="shared" si="0"/>
        <v>1</v>
      </c>
      <c r="Z24" s="30">
        <f t="shared" si="0"/>
        <v>0</v>
      </c>
      <c r="AA24" s="30">
        <f t="shared" si="0"/>
        <v>1</v>
      </c>
      <c r="AB24" s="30">
        <f t="shared" si="0"/>
        <v>0</v>
      </c>
      <c r="AC24" s="30">
        <f t="shared" si="1"/>
        <v>2</v>
      </c>
      <c r="AD24" s="30">
        <f t="shared" si="1"/>
        <v>0</v>
      </c>
      <c r="AE24" s="5"/>
      <c r="AF24" s="19"/>
      <c r="AG24" s="19"/>
      <c r="AH24" s="5"/>
    </row>
    <row r="25" spans="1:34" ht="15.5" x14ac:dyDescent="0.35">
      <c r="A25" s="30">
        <v>15</v>
      </c>
      <c r="B25" s="31" t="s">
        <v>40</v>
      </c>
      <c r="C25" s="32"/>
      <c r="D25" s="33"/>
      <c r="E25" s="30">
        <v>1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1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f t="shared" si="0"/>
        <v>1</v>
      </c>
      <c r="Z25" s="30">
        <f t="shared" si="0"/>
        <v>0</v>
      </c>
      <c r="AA25" s="30">
        <f t="shared" si="0"/>
        <v>1</v>
      </c>
      <c r="AB25" s="30">
        <f t="shared" si="0"/>
        <v>0</v>
      </c>
      <c r="AC25" s="30">
        <f t="shared" si="1"/>
        <v>2</v>
      </c>
      <c r="AD25" s="30">
        <f t="shared" si="1"/>
        <v>0</v>
      </c>
      <c r="AE25" s="5"/>
      <c r="AF25" s="19"/>
      <c r="AG25" s="19"/>
      <c r="AH25" s="5"/>
    </row>
    <row r="26" spans="1:34" ht="15.5" x14ac:dyDescent="0.35">
      <c r="A26" s="30">
        <v>16</v>
      </c>
      <c r="B26" s="31" t="s">
        <v>41</v>
      </c>
      <c r="C26" s="32"/>
      <c r="D26" s="33"/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f t="shared" si="0"/>
        <v>0</v>
      </c>
      <c r="Z26" s="30">
        <f t="shared" si="0"/>
        <v>0</v>
      </c>
      <c r="AA26" s="30">
        <f t="shared" si="0"/>
        <v>0</v>
      </c>
      <c r="AB26" s="30">
        <f t="shared" si="0"/>
        <v>0</v>
      </c>
      <c r="AC26" s="30">
        <f t="shared" si="1"/>
        <v>0</v>
      </c>
      <c r="AD26" s="30">
        <f t="shared" si="1"/>
        <v>0</v>
      </c>
      <c r="AE26" s="5"/>
      <c r="AF26" s="19"/>
      <c r="AG26" s="19"/>
      <c r="AH26" s="5"/>
    </row>
    <row r="27" spans="1:34" ht="15.5" x14ac:dyDescent="0.35">
      <c r="A27" s="30">
        <v>17</v>
      </c>
      <c r="B27" s="31" t="s">
        <v>42</v>
      </c>
      <c r="C27" s="32"/>
      <c r="D27" s="33"/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1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f t="shared" si="0"/>
        <v>1</v>
      </c>
      <c r="Z27" s="30">
        <f t="shared" si="0"/>
        <v>0</v>
      </c>
      <c r="AA27" s="30">
        <f t="shared" si="0"/>
        <v>0</v>
      </c>
      <c r="AB27" s="30">
        <f t="shared" si="0"/>
        <v>0</v>
      </c>
      <c r="AC27" s="30">
        <f t="shared" si="1"/>
        <v>1</v>
      </c>
      <c r="AD27" s="30">
        <f t="shared" si="1"/>
        <v>0</v>
      </c>
      <c r="AE27" s="5"/>
      <c r="AF27" s="19"/>
      <c r="AG27" s="19"/>
      <c r="AH27" s="5"/>
    </row>
    <row r="28" spans="1:34" ht="15.5" x14ac:dyDescent="0.35">
      <c r="A28" s="30">
        <v>18</v>
      </c>
      <c r="B28" s="31" t="s">
        <v>43</v>
      </c>
      <c r="C28" s="32"/>
      <c r="D28" s="33"/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f t="shared" si="0"/>
        <v>0</v>
      </c>
      <c r="Z28" s="30">
        <f t="shared" si="0"/>
        <v>0</v>
      </c>
      <c r="AA28" s="30">
        <f t="shared" si="0"/>
        <v>0</v>
      </c>
      <c r="AB28" s="30">
        <f t="shared" si="0"/>
        <v>0</v>
      </c>
      <c r="AC28" s="30">
        <f t="shared" si="1"/>
        <v>0</v>
      </c>
      <c r="AD28" s="30">
        <f t="shared" si="1"/>
        <v>0</v>
      </c>
      <c r="AE28" s="5"/>
      <c r="AF28" s="19"/>
      <c r="AG28" s="19"/>
      <c r="AH28" s="5"/>
    </row>
    <row r="29" spans="1:34" ht="15.5" x14ac:dyDescent="0.35">
      <c r="A29" s="30">
        <v>19</v>
      </c>
      <c r="B29" s="33" t="s">
        <v>77</v>
      </c>
      <c r="C29" s="32"/>
      <c r="D29" s="33"/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f t="shared" si="0"/>
        <v>0</v>
      </c>
      <c r="Z29" s="30">
        <f t="shared" si="0"/>
        <v>0</v>
      </c>
      <c r="AA29" s="30">
        <f t="shared" si="0"/>
        <v>0</v>
      </c>
      <c r="AB29" s="30">
        <f t="shared" si="0"/>
        <v>0</v>
      </c>
      <c r="AC29" s="30">
        <f t="shared" si="1"/>
        <v>0</v>
      </c>
      <c r="AD29" s="30">
        <f t="shared" si="1"/>
        <v>0</v>
      </c>
      <c r="AE29" s="5"/>
      <c r="AF29" s="19"/>
      <c r="AG29" s="19"/>
      <c r="AH29" s="5"/>
    </row>
    <row r="30" spans="1:34" ht="15.5" x14ac:dyDescent="0.35">
      <c r="A30" s="30">
        <v>20</v>
      </c>
      <c r="B30" s="33" t="s">
        <v>44</v>
      </c>
      <c r="C30" s="32"/>
      <c r="D30" s="33"/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f t="shared" si="0"/>
        <v>0</v>
      </c>
      <c r="Z30" s="30">
        <f t="shared" si="0"/>
        <v>0</v>
      </c>
      <c r="AA30" s="30">
        <f t="shared" si="0"/>
        <v>0</v>
      </c>
      <c r="AB30" s="30">
        <f t="shared" si="0"/>
        <v>0</v>
      </c>
      <c r="AC30" s="30">
        <f t="shared" si="1"/>
        <v>0</v>
      </c>
      <c r="AD30" s="30">
        <f t="shared" si="1"/>
        <v>0</v>
      </c>
      <c r="AE30" s="5"/>
      <c r="AF30" s="19"/>
      <c r="AG30" s="19"/>
      <c r="AH30" s="5"/>
    </row>
    <row r="31" spans="1:34" ht="15.5" x14ac:dyDescent="0.35">
      <c r="A31" s="30">
        <v>21</v>
      </c>
      <c r="B31" s="33" t="s">
        <v>45</v>
      </c>
      <c r="C31" s="32"/>
      <c r="D31" s="33"/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f t="shared" si="0"/>
        <v>0</v>
      </c>
      <c r="Z31" s="30">
        <f t="shared" si="0"/>
        <v>0</v>
      </c>
      <c r="AA31" s="30">
        <f t="shared" si="0"/>
        <v>0</v>
      </c>
      <c r="AB31" s="30">
        <f t="shared" si="0"/>
        <v>0</v>
      </c>
      <c r="AC31" s="30">
        <f t="shared" si="1"/>
        <v>0</v>
      </c>
      <c r="AD31" s="30">
        <f t="shared" si="1"/>
        <v>0</v>
      </c>
      <c r="AE31" s="5"/>
      <c r="AF31" s="19"/>
      <c r="AG31" s="19"/>
      <c r="AH31" s="5"/>
    </row>
    <row r="32" spans="1:34" ht="15.5" x14ac:dyDescent="0.35">
      <c r="A32" s="30">
        <v>22</v>
      </c>
      <c r="B32" s="33" t="s">
        <v>46</v>
      </c>
      <c r="C32" s="32"/>
      <c r="D32" s="33"/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f t="shared" si="0"/>
        <v>0</v>
      </c>
      <c r="Z32" s="30">
        <f t="shared" si="0"/>
        <v>0</v>
      </c>
      <c r="AA32" s="30">
        <f t="shared" si="0"/>
        <v>0</v>
      </c>
      <c r="AB32" s="30">
        <f t="shared" si="0"/>
        <v>0</v>
      </c>
      <c r="AC32" s="30">
        <f t="shared" si="1"/>
        <v>0</v>
      </c>
      <c r="AD32" s="30">
        <f t="shared" si="1"/>
        <v>0</v>
      </c>
      <c r="AE32" s="5"/>
      <c r="AF32" s="19"/>
      <c r="AG32" s="19"/>
      <c r="AH32" s="5"/>
    </row>
    <row r="33" spans="1:34" ht="15.5" x14ac:dyDescent="0.35">
      <c r="A33" s="30">
        <v>23</v>
      </c>
      <c r="B33" s="33" t="s">
        <v>47</v>
      </c>
      <c r="C33" s="32"/>
      <c r="D33" s="33"/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f t="shared" si="0"/>
        <v>0</v>
      </c>
      <c r="Z33" s="30">
        <f t="shared" si="0"/>
        <v>0</v>
      </c>
      <c r="AA33" s="30">
        <f t="shared" si="0"/>
        <v>0</v>
      </c>
      <c r="AB33" s="30">
        <f t="shared" si="0"/>
        <v>0</v>
      </c>
      <c r="AC33" s="30">
        <f t="shared" si="1"/>
        <v>0</v>
      </c>
      <c r="AD33" s="30">
        <f t="shared" si="1"/>
        <v>0</v>
      </c>
      <c r="AE33" s="5"/>
      <c r="AF33" s="19"/>
      <c r="AG33" s="19"/>
      <c r="AH33" s="5"/>
    </row>
    <row r="34" spans="1:34" ht="15.5" x14ac:dyDescent="0.35">
      <c r="A34" s="30">
        <v>24</v>
      </c>
      <c r="B34" s="33" t="s">
        <v>48</v>
      </c>
      <c r="C34" s="32"/>
      <c r="D34" s="33"/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1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f t="shared" si="0"/>
        <v>0</v>
      </c>
      <c r="Z34" s="30">
        <f t="shared" si="0"/>
        <v>0</v>
      </c>
      <c r="AA34" s="30">
        <f t="shared" si="0"/>
        <v>1</v>
      </c>
      <c r="AB34" s="30">
        <f t="shared" si="0"/>
        <v>0</v>
      </c>
      <c r="AC34" s="30">
        <f t="shared" si="1"/>
        <v>1</v>
      </c>
      <c r="AD34" s="30">
        <f t="shared" si="1"/>
        <v>0</v>
      </c>
      <c r="AE34" s="5"/>
      <c r="AF34" s="19"/>
      <c r="AG34" s="19"/>
      <c r="AH34" s="5"/>
    </row>
    <row r="35" spans="1:34" ht="15.5" x14ac:dyDescent="0.35">
      <c r="A35" s="30">
        <v>25</v>
      </c>
      <c r="B35" s="33" t="s">
        <v>49</v>
      </c>
      <c r="C35" s="32"/>
      <c r="D35" s="33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>
        <f t="shared" si="0"/>
        <v>0</v>
      </c>
      <c r="Z35" s="30">
        <f t="shared" si="0"/>
        <v>0</v>
      </c>
      <c r="AA35" s="30">
        <f t="shared" si="0"/>
        <v>0</v>
      </c>
      <c r="AB35" s="30">
        <f t="shared" si="0"/>
        <v>0</v>
      </c>
      <c r="AC35" s="30">
        <f t="shared" si="1"/>
        <v>0</v>
      </c>
      <c r="AD35" s="30">
        <f t="shared" si="1"/>
        <v>0</v>
      </c>
      <c r="AE35" s="5"/>
      <c r="AF35" s="19"/>
      <c r="AG35" s="19"/>
      <c r="AH35" s="20"/>
    </row>
    <row r="36" spans="1:34" ht="15.5" x14ac:dyDescent="0.35">
      <c r="A36" s="30">
        <v>26</v>
      </c>
      <c r="B36" s="33" t="s">
        <v>50</v>
      </c>
      <c r="C36" s="32"/>
      <c r="D36" s="33"/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1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1</v>
      </c>
      <c r="V36" s="30">
        <v>0</v>
      </c>
      <c r="W36" s="30">
        <v>0</v>
      </c>
      <c r="X36" s="30">
        <v>0</v>
      </c>
      <c r="Y36" s="30">
        <f t="shared" si="0"/>
        <v>2</v>
      </c>
      <c r="Z36" s="30">
        <f t="shared" si="0"/>
        <v>0</v>
      </c>
      <c r="AA36" s="30">
        <f t="shared" si="0"/>
        <v>0</v>
      </c>
      <c r="AB36" s="30">
        <f t="shared" si="0"/>
        <v>0</v>
      </c>
      <c r="AC36" s="30">
        <f t="shared" si="1"/>
        <v>2</v>
      </c>
      <c r="AD36" s="30">
        <f t="shared" si="1"/>
        <v>0</v>
      </c>
      <c r="AE36" s="5"/>
      <c r="AF36" s="19"/>
      <c r="AG36" s="19"/>
      <c r="AH36" s="5"/>
    </row>
    <row r="37" spans="1:34" ht="15.5" x14ac:dyDescent="0.35">
      <c r="A37" s="30">
        <v>27</v>
      </c>
      <c r="B37" s="33" t="s">
        <v>51</v>
      </c>
      <c r="C37" s="32"/>
      <c r="D37" s="33"/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1</v>
      </c>
      <c r="N37" s="30">
        <v>0</v>
      </c>
      <c r="O37" s="30">
        <v>2</v>
      </c>
      <c r="P37" s="30">
        <v>0</v>
      </c>
      <c r="Q37" s="30">
        <v>1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f t="shared" si="0"/>
        <v>2</v>
      </c>
      <c r="Z37" s="30">
        <f t="shared" si="0"/>
        <v>0</v>
      </c>
      <c r="AA37" s="30">
        <f t="shared" si="0"/>
        <v>2</v>
      </c>
      <c r="AB37" s="30">
        <f t="shared" si="0"/>
        <v>0</v>
      </c>
      <c r="AC37" s="30">
        <f t="shared" si="1"/>
        <v>4</v>
      </c>
      <c r="AD37" s="30">
        <f t="shared" si="1"/>
        <v>0</v>
      </c>
      <c r="AE37" s="5"/>
      <c r="AF37" s="19"/>
      <c r="AG37" s="19"/>
      <c r="AH37" s="5"/>
    </row>
    <row r="38" spans="1:34" ht="15.5" x14ac:dyDescent="0.35">
      <c r="A38" s="30">
        <v>28</v>
      </c>
      <c r="B38" s="33" t="s">
        <v>52</v>
      </c>
      <c r="C38" s="32"/>
      <c r="D38" s="33"/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f t="shared" si="0"/>
        <v>0</v>
      </c>
      <c r="Z38" s="30">
        <f t="shared" si="0"/>
        <v>0</v>
      </c>
      <c r="AA38" s="30">
        <f t="shared" si="0"/>
        <v>0</v>
      </c>
      <c r="AB38" s="30">
        <f t="shared" si="0"/>
        <v>0</v>
      </c>
      <c r="AC38" s="30">
        <f t="shared" si="1"/>
        <v>0</v>
      </c>
      <c r="AD38" s="30">
        <f t="shared" si="1"/>
        <v>0</v>
      </c>
      <c r="AE38" s="5"/>
      <c r="AF38" s="19"/>
      <c r="AG38" s="19"/>
      <c r="AH38" s="5"/>
    </row>
    <row r="39" spans="1:34" ht="15.5" x14ac:dyDescent="0.35">
      <c r="A39" s="30">
        <v>29</v>
      </c>
      <c r="B39" s="33" t="s">
        <v>53</v>
      </c>
      <c r="C39" s="32"/>
      <c r="D39" s="33"/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f t="shared" si="0"/>
        <v>0</v>
      </c>
      <c r="Z39" s="30">
        <f t="shared" si="0"/>
        <v>0</v>
      </c>
      <c r="AA39" s="30">
        <f t="shared" si="0"/>
        <v>0</v>
      </c>
      <c r="AB39" s="30">
        <f t="shared" si="0"/>
        <v>0</v>
      </c>
      <c r="AC39" s="30">
        <f t="shared" si="1"/>
        <v>0</v>
      </c>
      <c r="AD39" s="30">
        <f t="shared" si="1"/>
        <v>0</v>
      </c>
      <c r="AE39" s="5"/>
      <c r="AF39" s="19"/>
      <c r="AG39" s="19"/>
      <c r="AH39" s="5"/>
    </row>
    <row r="40" spans="1:34" ht="15.5" x14ac:dyDescent="0.35">
      <c r="A40" s="30">
        <v>30</v>
      </c>
      <c r="B40" s="33" t="s">
        <v>54</v>
      </c>
      <c r="C40" s="32"/>
      <c r="D40" s="33"/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1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f t="shared" si="0"/>
        <v>1</v>
      </c>
      <c r="Z40" s="30">
        <f t="shared" si="0"/>
        <v>0</v>
      </c>
      <c r="AA40" s="30">
        <f t="shared" si="0"/>
        <v>0</v>
      </c>
      <c r="AB40" s="30">
        <f t="shared" si="0"/>
        <v>0</v>
      </c>
      <c r="AC40" s="30">
        <f t="shared" si="1"/>
        <v>1</v>
      </c>
      <c r="AD40" s="30">
        <f t="shared" si="1"/>
        <v>0</v>
      </c>
      <c r="AE40" s="5"/>
      <c r="AF40" s="19"/>
      <c r="AG40" s="19"/>
      <c r="AH40" s="5"/>
    </row>
    <row r="41" spans="1:34" ht="15.5" x14ac:dyDescent="0.35">
      <c r="A41" s="30">
        <v>31</v>
      </c>
      <c r="B41" s="33" t="s">
        <v>55</v>
      </c>
      <c r="C41" s="32"/>
      <c r="D41" s="33"/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f t="shared" si="0"/>
        <v>0</v>
      </c>
      <c r="Z41" s="30">
        <f t="shared" si="0"/>
        <v>0</v>
      </c>
      <c r="AA41" s="30">
        <f t="shared" si="0"/>
        <v>0</v>
      </c>
      <c r="AB41" s="30">
        <f t="shared" si="0"/>
        <v>0</v>
      </c>
      <c r="AC41" s="30">
        <f t="shared" si="1"/>
        <v>0</v>
      </c>
      <c r="AD41" s="30">
        <f t="shared" si="1"/>
        <v>0</v>
      </c>
      <c r="AE41" s="5"/>
      <c r="AF41" s="19"/>
      <c r="AG41" s="19"/>
      <c r="AH41" s="5"/>
    </row>
    <row r="42" spans="1:34" ht="15.5" x14ac:dyDescent="0.35">
      <c r="A42" s="30">
        <v>32</v>
      </c>
      <c r="B42" s="33" t="s">
        <v>56</v>
      </c>
      <c r="C42" s="32"/>
      <c r="D42" s="33"/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f t="shared" si="0"/>
        <v>0</v>
      </c>
      <c r="Z42" s="30">
        <f t="shared" si="0"/>
        <v>0</v>
      </c>
      <c r="AA42" s="30">
        <f t="shared" si="0"/>
        <v>0</v>
      </c>
      <c r="AB42" s="30">
        <f t="shared" si="0"/>
        <v>0</v>
      </c>
      <c r="AC42" s="30">
        <f t="shared" si="1"/>
        <v>0</v>
      </c>
      <c r="AD42" s="30">
        <f t="shared" si="1"/>
        <v>0</v>
      </c>
      <c r="AE42" s="5"/>
      <c r="AF42" s="19"/>
      <c r="AG42" s="19"/>
      <c r="AH42" s="5"/>
    </row>
    <row r="43" spans="1:34" ht="15.5" x14ac:dyDescent="0.35">
      <c r="A43" s="30">
        <v>33</v>
      </c>
      <c r="B43" s="33" t="s">
        <v>57</v>
      </c>
      <c r="C43" s="32"/>
      <c r="D43" s="33"/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f t="shared" si="0"/>
        <v>0</v>
      </c>
      <c r="Z43" s="30">
        <f t="shared" si="0"/>
        <v>0</v>
      </c>
      <c r="AA43" s="30">
        <f t="shared" si="0"/>
        <v>0</v>
      </c>
      <c r="AB43" s="30">
        <f t="shared" si="0"/>
        <v>0</v>
      </c>
      <c r="AC43" s="30">
        <f t="shared" si="1"/>
        <v>0</v>
      </c>
      <c r="AD43" s="30">
        <f t="shared" si="1"/>
        <v>0</v>
      </c>
      <c r="AE43" s="5"/>
      <c r="AF43" s="19"/>
      <c r="AG43" s="19"/>
      <c r="AH43" s="5"/>
    </row>
    <row r="44" spans="1:34" ht="15.5" x14ac:dyDescent="0.35">
      <c r="A44" s="126" t="s">
        <v>58</v>
      </c>
      <c r="B44" s="127"/>
      <c r="C44" s="127"/>
      <c r="D44" s="128"/>
      <c r="E44" s="30">
        <f>SUM(E11:E43)</f>
        <v>2</v>
      </c>
      <c r="F44" s="30">
        <f t="shared" ref="F44:AD44" si="2">SUM(F11:F43)</f>
        <v>0</v>
      </c>
      <c r="G44" s="30">
        <f t="shared" si="2"/>
        <v>0</v>
      </c>
      <c r="H44" s="30">
        <f t="shared" si="2"/>
        <v>0</v>
      </c>
      <c r="I44" s="30">
        <f t="shared" si="2"/>
        <v>7</v>
      </c>
      <c r="J44" s="30">
        <f t="shared" si="2"/>
        <v>0</v>
      </c>
      <c r="K44" s="30">
        <f t="shared" si="2"/>
        <v>6</v>
      </c>
      <c r="L44" s="30">
        <f t="shared" si="2"/>
        <v>0</v>
      </c>
      <c r="M44" s="30">
        <f t="shared" si="2"/>
        <v>25</v>
      </c>
      <c r="N44" s="30">
        <f t="shared" si="2"/>
        <v>1</v>
      </c>
      <c r="O44" s="30">
        <f t="shared" si="2"/>
        <v>20</v>
      </c>
      <c r="P44" s="30">
        <f t="shared" si="2"/>
        <v>0</v>
      </c>
      <c r="Q44" s="30">
        <f t="shared" si="2"/>
        <v>24</v>
      </c>
      <c r="R44" s="30">
        <f t="shared" si="2"/>
        <v>0</v>
      </c>
      <c r="S44" s="30">
        <f t="shared" si="2"/>
        <v>32</v>
      </c>
      <c r="T44" s="30">
        <f t="shared" si="2"/>
        <v>0</v>
      </c>
      <c r="U44" s="30">
        <f t="shared" si="2"/>
        <v>11</v>
      </c>
      <c r="V44" s="30">
        <f t="shared" si="2"/>
        <v>0</v>
      </c>
      <c r="W44" s="30">
        <f t="shared" si="2"/>
        <v>8</v>
      </c>
      <c r="X44" s="30">
        <f t="shared" si="2"/>
        <v>0</v>
      </c>
      <c r="Y44" s="30">
        <f t="shared" si="2"/>
        <v>69</v>
      </c>
      <c r="Z44" s="30">
        <f t="shared" si="2"/>
        <v>1</v>
      </c>
      <c r="AA44" s="30">
        <f t="shared" si="2"/>
        <v>66</v>
      </c>
      <c r="AB44" s="30">
        <f t="shared" si="2"/>
        <v>0</v>
      </c>
      <c r="AC44" s="30">
        <f t="shared" si="2"/>
        <v>135</v>
      </c>
      <c r="AD44" s="30">
        <f t="shared" si="2"/>
        <v>1</v>
      </c>
      <c r="AE44" s="21">
        <f>SUM(AE11:AE43)</f>
        <v>0</v>
      </c>
      <c r="AF44" s="21">
        <f>SUM(AF11:AF43)</f>
        <v>0</v>
      </c>
      <c r="AG44" s="21">
        <f>SUM(AG11:AG43)</f>
        <v>0</v>
      </c>
      <c r="AH44" s="20" t="e">
        <f>AVERAGE(AH11:AH43)</f>
        <v>#DIV/0!</v>
      </c>
    </row>
    <row r="45" spans="1:34" ht="22.5" customHeight="1" x14ac:dyDescent="0.3">
      <c r="A45" s="6"/>
      <c r="B45" s="6"/>
      <c r="C45" s="6"/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AC45" s="42"/>
      <c r="AE45" s="8"/>
      <c r="AF45" s="8"/>
      <c r="AG45" s="7"/>
      <c r="AH45" s="7"/>
    </row>
    <row r="46" spans="1:34" x14ac:dyDescent="0.25">
      <c r="A46" t="s">
        <v>59</v>
      </c>
    </row>
    <row r="47" spans="1:34" ht="18" customHeight="1" x14ac:dyDescent="0.3">
      <c r="R47" s="9" t="s">
        <v>60</v>
      </c>
      <c r="AE47" s="1" t="s">
        <v>93</v>
      </c>
    </row>
    <row r="48" spans="1:34" ht="13" x14ac:dyDescent="0.3">
      <c r="A48" s="10" t="s">
        <v>61</v>
      </c>
      <c r="B48" s="3" t="s">
        <v>62</v>
      </c>
      <c r="C48" s="3" t="s">
        <v>3</v>
      </c>
      <c r="D48" t="s">
        <v>63</v>
      </c>
      <c r="R48" s="9" t="s">
        <v>64</v>
      </c>
      <c r="AE48" s="96" t="s">
        <v>174</v>
      </c>
    </row>
    <row r="49" spans="1:31" ht="13" x14ac:dyDescent="0.3">
      <c r="A49" s="10" t="s">
        <v>65</v>
      </c>
      <c r="B49" s="3" t="s">
        <v>15</v>
      </c>
      <c r="C49" s="3" t="s">
        <v>3</v>
      </c>
      <c r="D49" t="s">
        <v>66</v>
      </c>
      <c r="R49" s="9"/>
      <c r="AE49" s="96"/>
    </row>
    <row r="50" spans="1:31" ht="13" x14ac:dyDescent="0.3">
      <c r="A50" s="10" t="s">
        <v>67</v>
      </c>
      <c r="B50" s="3" t="s">
        <v>16</v>
      </c>
      <c r="C50" s="3" t="s">
        <v>3</v>
      </c>
      <c r="D50" t="s">
        <v>68</v>
      </c>
      <c r="R50" s="9"/>
      <c r="AE50" s="96"/>
    </row>
    <row r="51" spans="1:31" ht="13" x14ac:dyDescent="0.3">
      <c r="A51" s="10" t="s">
        <v>69</v>
      </c>
      <c r="B51" s="3" t="s">
        <v>17</v>
      </c>
      <c r="C51" s="3" t="s">
        <v>3</v>
      </c>
      <c r="D51" t="s">
        <v>70</v>
      </c>
      <c r="R51" s="9"/>
      <c r="S51" s="11"/>
      <c r="T51" s="11"/>
      <c r="U51" s="11"/>
      <c r="V51" s="11"/>
      <c r="W51" s="11"/>
      <c r="X51" s="11"/>
      <c r="Y51" s="11"/>
      <c r="AE51" s="96"/>
    </row>
    <row r="52" spans="1:31" ht="13" x14ac:dyDescent="0.3">
      <c r="A52" s="10" t="s">
        <v>71</v>
      </c>
      <c r="B52" s="3" t="s">
        <v>18</v>
      </c>
      <c r="C52" s="3" t="s">
        <v>3</v>
      </c>
      <c r="D52" t="s">
        <v>72</v>
      </c>
      <c r="R52" s="12" t="s">
        <v>73</v>
      </c>
      <c r="AE52" s="98" t="s">
        <v>175</v>
      </c>
    </row>
    <row r="53" spans="1:31" ht="13" x14ac:dyDescent="0.3">
      <c r="A53" s="13"/>
      <c r="C53" s="3" t="s">
        <v>3</v>
      </c>
      <c r="D53" t="s">
        <v>74</v>
      </c>
      <c r="R53" s="9" t="s">
        <v>75</v>
      </c>
      <c r="AE53" s="96" t="s">
        <v>176</v>
      </c>
    </row>
  </sheetData>
  <mergeCells count="30"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  <mergeCell ref="I8:L8"/>
    <mergeCell ref="M8:P8"/>
    <mergeCell ref="Q8:T8"/>
    <mergeCell ref="U8:X8"/>
    <mergeCell ref="E9:F9"/>
    <mergeCell ref="G9:H9"/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9:J9"/>
    <mergeCell ref="K9:L9"/>
    <mergeCell ref="M9:N9"/>
    <mergeCell ref="O9:P9"/>
    <mergeCell ref="AC9:AC10"/>
  </mergeCells>
  <pageMargins left="1.4960629921259843" right="0" top="0.23622047244094491" bottom="0.11811023622047245" header="7.874015748031496E-2" footer="0.51181102362204722"/>
  <pageSetup paperSize="5" scale="70" orientation="landscape" horizont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53"/>
  <sheetViews>
    <sheetView showGridLines="0" topLeftCell="F1" zoomScaleNormal="100" workbookViewId="0">
      <pane ySplit="10" topLeftCell="A47" activePane="bottomLeft" state="frozen"/>
      <selection activeCell="L35" sqref="L35"/>
      <selection pane="bottomLeft" activeCell="AF52" sqref="AF52"/>
    </sheetView>
  </sheetViews>
  <sheetFormatPr defaultRowHeight="12.5" x14ac:dyDescent="0.25"/>
  <cols>
    <col min="1" max="1" width="4" customWidth="1"/>
    <col min="2" max="2" width="3.1796875" customWidth="1"/>
    <col min="3" max="3" width="1.26953125" customWidth="1"/>
    <col min="4" max="4" width="19.453125" customWidth="1"/>
    <col min="5" max="5" width="4.7265625" customWidth="1"/>
    <col min="6" max="6" width="4" customWidth="1"/>
    <col min="7" max="7" width="3.81640625" customWidth="1"/>
    <col min="8" max="8" width="4" customWidth="1"/>
    <col min="9" max="10" width="4.453125" customWidth="1"/>
    <col min="11" max="11" width="4.54296875" customWidth="1"/>
    <col min="12" max="12" width="4.453125" customWidth="1"/>
    <col min="13" max="13" width="4.7265625" customWidth="1"/>
    <col min="14" max="14" width="4.54296875" customWidth="1"/>
    <col min="15" max="16" width="4.81640625" customWidth="1"/>
    <col min="17" max="17" width="4.54296875" customWidth="1"/>
    <col min="18" max="18" width="4.453125" customWidth="1"/>
    <col min="19" max="19" width="4.7265625" customWidth="1"/>
    <col min="20" max="20" width="4.54296875" customWidth="1"/>
    <col min="21" max="21" width="3.81640625" customWidth="1"/>
    <col min="22" max="22" width="3.7265625" customWidth="1"/>
    <col min="23" max="23" width="3.81640625" customWidth="1"/>
    <col min="24" max="24" width="4" customWidth="1"/>
    <col min="25" max="25" width="5.1796875" customWidth="1"/>
    <col min="26" max="26" width="5" customWidth="1"/>
    <col min="27" max="27" width="5.1796875" customWidth="1"/>
    <col min="28" max="28" width="5.81640625" customWidth="1"/>
    <col min="29" max="29" width="5" customWidth="1"/>
    <col min="30" max="30" width="5.453125" customWidth="1"/>
    <col min="31" max="32" width="7.453125" customWidth="1"/>
    <col min="33" max="33" width="8.7265625" customWidth="1"/>
    <col min="34" max="34" width="10.26953125" customWidth="1"/>
  </cols>
  <sheetData>
    <row r="1" spans="1:35" ht="15.75" customHeight="1" x14ac:dyDescent="0.4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</row>
    <row r="2" spans="1:35" ht="18" x14ac:dyDescent="0.4">
      <c r="A2" s="108" t="s">
        <v>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</row>
    <row r="3" spans="1:35" ht="18" x14ac:dyDescent="0.4">
      <c r="A3" s="108" t="s">
        <v>79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</row>
    <row r="4" spans="1:35" x14ac:dyDescent="0.25">
      <c r="E4" s="1"/>
      <c r="J4" s="109"/>
      <c r="K4" s="109"/>
    </row>
    <row r="5" spans="1:35" x14ac:dyDescent="0.25">
      <c r="B5" t="s">
        <v>2</v>
      </c>
      <c r="E5" s="1" t="s">
        <v>3</v>
      </c>
      <c r="F5" s="1" t="s">
        <v>94</v>
      </c>
      <c r="I5" s="1"/>
      <c r="J5" s="2"/>
      <c r="K5" s="3"/>
    </row>
    <row r="7" spans="1:35" ht="13" x14ac:dyDescent="0.3">
      <c r="A7" s="133" t="s">
        <v>5</v>
      </c>
      <c r="B7" s="135" t="s">
        <v>6</v>
      </c>
      <c r="C7" s="136"/>
      <c r="D7" s="137"/>
      <c r="E7" s="132" t="s">
        <v>7</v>
      </c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5" t="s">
        <v>8</v>
      </c>
      <c r="Z7" s="136"/>
      <c r="AA7" s="136"/>
      <c r="AB7" s="137"/>
      <c r="AC7" s="129" t="s">
        <v>9</v>
      </c>
      <c r="AD7" s="129"/>
      <c r="AE7" s="129"/>
      <c r="AF7" s="129"/>
      <c r="AG7" s="129"/>
      <c r="AH7" s="129"/>
    </row>
    <row r="8" spans="1:35" ht="13" x14ac:dyDescent="0.3">
      <c r="A8" s="134"/>
      <c r="B8" s="138"/>
      <c r="C8" s="139"/>
      <c r="D8" s="140"/>
      <c r="E8" s="132" t="s">
        <v>10</v>
      </c>
      <c r="F8" s="130"/>
      <c r="G8" s="130"/>
      <c r="H8" s="130"/>
      <c r="I8" s="130" t="s">
        <v>11</v>
      </c>
      <c r="J8" s="130"/>
      <c r="K8" s="130"/>
      <c r="L8" s="130"/>
      <c r="M8" s="131" t="s">
        <v>12</v>
      </c>
      <c r="N8" s="144"/>
      <c r="O8" s="144"/>
      <c r="P8" s="132"/>
      <c r="Q8" s="130" t="s">
        <v>13</v>
      </c>
      <c r="R8" s="130"/>
      <c r="S8" s="130"/>
      <c r="T8" s="130"/>
      <c r="U8" s="130" t="s">
        <v>14</v>
      </c>
      <c r="V8" s="130"/>
      <c r="W8" s="130"/>
      <c r="X8" s="130"/>
      <c r="Y8" s="141"/>
      <c r="Z8" s="142"/>
      <c r="AA8" s="142"/>
      <c r="AB8" s="143"/>
      <c r="AC8" s="129"/>
      <c r="AD8" s="129"/>
      <c r="AE8" s="129"/>
      <c r="AF8" s="129"/>
      <c r="AG8" s="129"/>
      <c r="AH8" s="129"/>
    </row>
    <row r="9" spans="1:35" ht="13" x14ac:dyDescent="0.3">
      <c r="A9" s="134"/>
      <c r="B9" s="138"/>
      <c r="C9" s="139"/>
      <c r="D9" s="140"/>
      <c r="E9" s="132" t="s">
        <v>15</v>
      </c>
      <c r="F9" s="130"/>
      <c r="G9" s="130" t="s">
        <v>16</v>
      </c>
      <c r="H9" s="130"/>
      <c r="I9" s="130" t="s">
        <v>15</v>
      </c>
      <c r="J9" s="130"/>
      <c r="K9" s="130" t="s">
        <v>16</v>
      </c>
      <c r="L9" s="130"/>
      <c r="M9" s="131" t="s">
        <v>15</v>
      </c>
      <c r="N9" s="132"/>
      <c r="O9" s="131" t="s">
        <v>16</v>
      </c>
      <c r="P9" s="132"/>
      <c r="Q9" s="130" t="s">
        <v>15</v>
      </c>
      <c r="R9" s="130"/>
      <c r="S9" s="130" t="s">
        <v>16</v>
      </c>
      <c r="T9" s="130"/>
      <c r="U9" s="130" t="s">
        <v>15</v>
      </c>
      <c r="V9" s="130"/>
      <c r="W9" s="130" t="s">
        <v>16</v>
      </c>
      <c r="X9" s="130"/>
      <c r="Y9" s="130" t="s">
        <v>15</v>
      </c>
      <c r="Z9" s="130"/>
      <c r="AA9" s="130" t="s">
        <v>16</v>
      </c>
      <c r="AB9" s="131"/>
      <c r="AC9" s="123" t="s">
        <v>17</v>
      </c>
      <c r="AD9" s="123" t="s">
        <v>18</v>
      </c>
      <c r="AE9" s="129" t="s">
        <v>19</v>
      </c>
      <c r="AF9" s="37" t="s">
        <v>20</v>
      </c>
      <c r="AG9" s="14" t="s">
        <v>21</v>
      </c>
      <c r="AH9" s="15" t="s">
        <v>22</v>
      </c>
    </row>
    <row r="10" spans="1:35" ht="13" x14ac:dyDescent="0.3">
      <c r="A10" s="134"/>
      <c r="B10" s="138"/>
      <c r="C10" s="139"/>
      <c r="D10" s="140"/>
      <c r="E10" s="38" t="s">
        <v>17</v>
      </c>
      <c r="F10" s="39" t="s">
        <v>18</v>
      </c>
      <c r="G10" s="39" t="s">
        <v>17</v>
      </c>
      <c r="H10" s="39" t="s">
        <v>18</v>
      </c>
      <c r="I10" s="39" t="s">
        <v>17</v>
      </c>
      <c r="J10" s="39" t="s">
        <v>18</v>
      </c>
      <c r="K10" s="39" t="s">
        <v>17</v>
      </c>
      <c r="L10" s="39" t="s">
        <v>18</v>
      </c>
      <c r="M10" s="39" t="s">
        <v>17</v>
      </c>
      <c r="N10" s="39" t="s">
        <v>18</v>
      </c>
      <c r="O10" s="39" t="s">
        <v>17</v>
      </c>
      <c r="P10" s="39" t="s">
        <v>18</v>
      </c>
      <c r="Q10" s="39" t="s">
        <v>17</v>
      </c>
      <c r="R10" s="39" t="s">
        <v>18</v>
      </c>
      <c r="S10" s="39" t="s">
        <v>17</v>
      </c>
      <c r="T10" s="39" t="s">
        <v>18</v>
      </c>
      <c r="U10" s="39" t="s">
        <v>17</v>
      </c>
      <c r="V10" s="39" t="s">
        <v>18</v>
      </c>
      <c r="W10" s="39" t="s">
        <v>17</v>
      </c>
      <c r="X10" s="39" t="s">
        <v>18</v>
      </c>
      <c r="Y10" s="39" t="s">
        <v>17</v>
      </c>
      <c r="Z10" s="39" t="s">
        <v>18</v>
      </c>
      <c r="AA10" s="39" t="s">
        <v>17</v>
      </c>
      <c r="AB10" s="40" t="s">
        <v>18</v>
      </c>
      <c r="AC10" s="123"/>
      <c r="AD10" s="123"/>
      <c r="AE10" s="129"/>
      <c r="AF10" s="16" t="s">
        <v>23</v>
      </c>
      <c r="AG10" s="4" t="s">
        <v>24</v>
      </c>
      <c r="AH10" s="4" t="s">
        <v>25</v>
      </c>
    </row>
    <row r="11" spans="1:35" ht="15.5" x14ac:dyDescent="0.35">
      <c r="A11" s="30">
        <v>1</v>
      </c>
      <c r="B11" s="31" t="s">
        <v>26</v>
      </c>
      <c r="C11" s="32"/>
      <c r="D11" s="33"/>
      <c r="E11" s="30">
        <v>0</v>
      </c>
      <c r="F11" s="30">
        <v>0</v>
      </c>
      <c r="G11" s="30">
        <v>0</v>
      </c>
      <c r="H11" s="30">
        <v>0</v>
      </c>
      <c r="I11" s="30">
        <v>2</v>
      </c>
      <c r="J11" s="30">
        <v>0</v>
      </c>
      <c r="K11" s="30">
        <v>1</v>
      </c>
      <c r="L11" s="30">
        <v>0</v>
      </c>
      <c r="M11" s="30">
        <v>4</v>
      </c>
      <c r="N11" s="30">
        <v>0</v>
      </c>
      <c r="O11" s="30">
        <v>9</v>
      </c>
      <c r="P11" s="30">
        <v>0</v>
      </c>
      <c r="Q11" s="30">
        <v>5</v>
      </c>
      <c r="R11" s="30">
        <v>0</v>
      </c>
      <c r="S11" s="30">
        <v>8</v>
      </c>
      <c r="T11" s="30">
        <v>0</v>
      </c>
      <c r="U11" s="30">
        <v>1</v>
      </c>
      <c r="V11" s="30">
        <v>0</v>
      </c>
      <c r="W11" s="30">
        <v>2</v>
      </c>
      <c r="X11" s="30">
        <v>0</v>
      </c>
      <c r="Y11" s="30">
        <f>E11+I11+M11+Q11+U11</f>
        <v>12</v>
      </c>
      <c r="Z11" s="30">
        <f>F11+J11+N11+R11+V11</f>
        <v>0</v>
      </c>
      <c r="AA11" s="30">
        <f>G11+K11+O11+S11+W11</f>
        <v>20</v>
      </c>
      <c r="AB11" s="30">
        <f>H11+L11+P11+T11+X11</f>
        <v>0</v>
      </c>
      <c r="AC11" s="30">
        <f>Y11+AA11</f>
        <v>32</v>
      </c>
      <c r="AD11" s="30">
        <f>Z11+AB11</f>
        <v>0</v>
      </c>
      <c r="AE11" s="17"/>
      <c r="AF11" s="18"/>
      <c r="AG11" s="18"/>
      <c r="AH11" s="17"/>
      <c r="AI11" s="1"/>
    </row>
    <row r="12" spans="1:35" ht="15.5" x14ac:dyDescent="0.35">
      <c r="A12" s="30">
        <v>2</v>
      </c>
      <c r="B12" s="31" t="s">
        <v>27</v>
      </c>
      <c r="C12" s="32"/>
      <c r="D12" s="33"/>
      <c r="E12" s="30">
        <v>0</v>
      </c>
      <c r="F12" s="30">
        <v>0</v>
      </c>
      <c r="G12" s="30">
        <v>0</v>
      </c>
      <c r="H12" s="30">
        <v>0</v>
      </c>
      <c r="I12" s="30">
        <v>1</v>
      </c>
      <c r="J12" s="30">
        <v>0</v>
      </c>
      <c r="K12" s="30">
        <v>0</v>
      </c>
      <c r="L12" s="30">
        <v>0</v>
      </c>
      <c r="M12" s="30">
        <v>1</v>
      </c>
      <c r="N12" s="30">
        <v>0</v>
      </c>
      <c r="O12" s="30">
        <v>2</v>
      </c>
      <c r="P12" s="30">
        <v>0</v>
      </c>
      <c r="Q12" s="30">
        <v>0</v>
      </c>
      <c r="R12" s="30">
        <v>0</v>
      </c>
      <c r="S12" s="30">
        <v>1</v>
      </c>
      <c r="T12" s="30">
        <v>0</v>
      </c>
      <c r="U12" s="30">
        <v>0</v>
      </c>
      <c r="V12" s="30">
        <v>0</v>
      </c>
      <c r="W12" s="30">
        <v>1</v>
      </c>
      <c r="X12" s="30">
        <v>0</v>
      </c>
      <c r="Y12" s="30">
        <f t="shared" ref="Y12:AB43" si="0">E12+I12+M12+Q12+U12</f>
        <v>2</v>
      </c>
      <c r="Z12" s="30">
        <f t="shared" si="0"/>
        <v>0</v>
      </c>
      <c r="AA12" s="30">
        <f t="shared" si="0"/>
        <v>4</v>
      </c>
      <c r="AB12" s="30">
        <f t="shared" si="0"/>
        <v>0</v>
      </c>
      <c r="AC12" s="30">
        <f t="shared" ref="AC12:AD43" si="1">Y12+AA12</f>
        <v>6</v>
      </c>
      <c r="AD12" s="30">
        <f t="shared" si="1"/>
        <v>0</v>
      </c>
      <c r="AE12" s="5"/>
      <c r="AF12" s="19"/>
      <c r="AG12" s="19"/>
      <c r="AH12" s="5"/>
    </row>
    <row r="13" spans="1:35" ht="15.5" x14ac:dyDescent="0.35">
      <c r="A13" s="30">
        <v>3</v>
      </c>
      <c r="B13" s="31" t="s">
        <v>28</v>
      </c>
      <c r="C13" s="32"/>
      <c r="D13" s="33"/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3</v>
      </c>
      <c r="T13" s="30">
        <v>0</v>
      </c>
      <c r="U13" s="30">
        <v>0</v>
      </c>
      <c r="V13" s="30">
        <v>0</v>
      </c>
      <c r="W13" s="30">
        <v>1</v>
      </c>
      <c r="X13" s="30">
        <v>0</v>
      </c>
      <c r="Y13" s="30">
        <f t="shared" si="0"/>
        <v>0</v>
      </c>
      <c r="Z13" s="30">
        <f t="shared" si="0"/>
        <v>0</v>
      </c>
      <c r="AA13" s="30">
        <f t="shared" si="0"/>
        <v>4</v>
      </c>
      <c r="AB13" s="30">
        <f t="shared" si="0"/>
        <v>0</v>
      </c>
      <c r="AC13" s="30">
        <f t="shared" si="1"/>
        <v>4</v>
      </c>
      <c r="AD13" s="30">
        <f t="shared" si="1"/>
        <v>0</v>
      </c>
      <c r="AE13" s="5"/>
      <c r="AF13" s="19"/>
      <c r="AG13" s="19"/>
      <c r="AH13" s="5"/>
    </row>
    <row r="14" spans="1:35" ht="15.5" x14ac:dyDescent="0.35">
      <c r="A14" s="30">
        <v>4</v>
      </c>
      <c r="B14" s="31" t="s">
        <v>29</v>
      </c>
      <c r="C14" s="32"/>
      <c r="D14" s="33"/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1</v>
      </c>
      <c r="N14" s="30">
        <v>0</v>
      </c>
      <c r="O14" s="30">
        <v>2</v>
      </c>
      <c r="P14" s="30">
        <v>0</v>
      </c>
      <c r="Q14" s="30">
        <v>0</v>
      </c>
      <c r="R14" s="30">
        <v>0</v>
      </c>
      <c r="S14" s="30">
        <v>1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f t="shared" si="0"/>
        <v>1</v>
      </c>
      <c r="Z14" s="30">
        <f t="shared" si="0"/>
        <v>0</v>
      </c>
      <c r="AA14" s="30">
        <f t="shared" si="0"/>
        <v>3</v>
      </c>
      <c r="AB14" s="30">
        <f t="shared" si="0"/>
        <v>0</v>
      </c>
      <c r="AC14" s="30">
        <f t="shared" si="1"/>
        <v>4</v>
      </c>
      <c r="AD14" s="30">
        <f t="shared" si="1"/>
        <v>0</v>
      </c>
      <c r="AE14" s="5"/>
      <c r="AF14" s="19"/>
      <c r="AG14" s="19"/>
      <c r="AH14" s="20"/>
    </row>
    <row r="15" spans="1:35" ht="15.5" x14ac:dyDescent="0.35">
      <c r="A15" s="30">
        <v>5</v>
      </c>
      <c r="B15" s="31" t="s">
        <v>30</v>
      </c>
      <c r="C15" s="32"/>
      <c r="D15" s="33"/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3</v>
      </c>
      <c r="N15" s="30">
        <v>0</v>
      </c>
      <c r="O15" s="30">
        <v>1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f t="shared" si="0"/>
        <v>3</v>
      </c>
      <c r="Z15" s="30">
        <f t="shared" si="0"/>
        <v>0</v>
      </c>
      <c r="AA15" s="30">
        <f t="shared" si="0"/>
        <v>1</v>
      </c>
      <c r="AB15" s="30">
        <f t="shared" si="0"/>
        <v>0</v>
      </c>
      <c r="AC15" s="30">
        <f t="shared" si="1"/>
        <v>4</v>
      </c>
      <c r="AD15" s="30">
        <f t="shared" si="1"/>
        <v>0</v>
      </c>
      <c r="AE15" s="5"/>
      <c r="AF15" s="19"/>
      <c r="AG15" s="19"/>
      <c r="AH15" s="5"/>
    </row>
    <row r="16" spans="1:35" ht="15.5" x14ac:dyDescent="0.35">
      <c r="A16" s="30">
        <v>6</v>
      </c>
      <c r="B16" s="31" t="s">
        <v>31</v>
      </c>
      <c r="C16" s="32"/>
      <c r="D16" s="33"/>
      <c r="E16" s="30">
        <v>0</v>
      </c>
      <c r="F16" s="30">
        <v>0</v>
      </c>
      <c r="G16" s="30">
        <v>0</v>
      </c>
      <c r="H16" s="30">
        <v>0</v>
      </c>
      <c r="I16" s="30">
        <v>1</v>
      </c>
      <c r="J16" s="30">
        <v>0</v>
      </c>
      <c r="K16" s="30">
        <v>0</v>
      </c>
      <c r="L16" s="30">
        <v>0</v>
      </c>
      <c r="M16" s="30">
        <v>3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f t="shared" si="0"/>
        <v>4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1"/>
        <v>4</v>
      </c>
      <c r="AD16" s="30">
        <f t="shared" si="1"/>
        <v>0</v>
      </c>
      <c r="AE16" s="5"/>
      <c r="AF16" s="19"/>
      <c r="AG16" s="19"/>
      <c r="AH16" s="5"/>
      <c r="AI16" s="1"/>
    </row>
    <row r="17" spans="1:34" ht="15.5" x14ac:dyDescent="0.35">
      <c r="A17" s="30">
        <v>7</v>
      </c>
      <c r="B17" s="31" t="s">
        <v>32</v>
      </c>
      <c r="C17" s="32"/>
      <c r="D17" s="33"/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f t="shared" si="0"/>
        <v>0</v>
      </c>
      <c r="Z17" s="30">
        <f t="shared" si="0"/>
        <v>0</v>
      </c>
      <c r="AA17" s="30">
        <f t="shared" si="0"/>
        <v>0</v>
      </c>
      <c r="AB17" s="30">
        <f t="shared" si="0"/>
        <v>0</v>
      </c>
      <c r="AC17" s="30">
        <f t="shared" si="1"/>
        <v>0</v>
      </c>
      <c r="AD17" s="30">
        <f t="shared" si="1"/>
        <v>0</v>
      </c>
      <c r="AE17" s="5"/>
      <c r="AF17" s="19"/>
      <c r="AG17" s="19"/>
      <c r="AH17" s="5"/>
    </row>
    <row r="18" spans="1:34" ht="15.5" x14ac:dyDescent="0.35">
      <c r="A18" s="30">
        <v>8</v>
      </c>
      <c r="B18" s="31" t="s">
        <v>33</v>
      </c>
      <c r="C18" s="32"/>
      <c r="D18" s="33"/>
      <c r="E18" s="30">
        <v>0</v>
      </c>
      <c r="F18" s="30">
        <v>0</v>
      </c>
      <c r="G18" s="30">
        <v>0</v>
      </c>
      <c r="H18" s="30">
        <v>0</v>
      </c>
      <c r="I18" s="30">
        <v>2</v>
      </c>
      <c r="J18" s="30">
        <v>0</v>
      </c>
      <c r="K18" s="30">
        <v>3</v>
      </c>
      <c r="L18" s="30">
        <v>0</v>
      </c>
      <c r="M18" s="30">
        <v>5</v>
      </c>
      <c r="N18" s="30">
        <v>0</v>
      </c>
      <c r="O18" s="30">
        <v>5</v>
      </c>
      <c r="P18" s="30">
        <v>0</v>
      </c>
      <c r="Q18" s="30">
        <v>19</v>
      </c>
      <c r="R18" s="30">
        <v>0</v>
      </c>
      <c r="S18" s="30">
        <v>6</v>
      </c>
      <c r="T18" s="30">
        <v>0</v>
      </c>
      <c r="U18" s="30">
        <v>8</v>
      </c>
      <c r="V18" s="30">
        <v>0</v>
      </c>
      <c r="W18" s="30">
        <v>9</v>
      </c>
      <c r="X18" s="30">
        <v>0</v>
      </c>
      <c r="Y18" s="30">
        <f t="shared" si="0"/>
        <v>34</v>
      </c>
      <c r="Z18" s="30">
        <f t="shared" si="0"/>
        <v>0</v>
      </c>
      <c r="AA18" s="30">
        <f t="shared" si="0"/>
        <v>23</v>
      </c>
      <c r="AB18" s="30">
        <f t="shared" si="0"/>
        <v>0</v>
      </c>
      <c r="AC18" s="30">
        <f t="shared" si="1"/>
        <v>57</v>
      </c>
      <c r="AD18" s="30">
        <f t="shared" si="1"/>
        <v>0</v>
      </c>
      <c r="AE18" s="5"/>
      <c r="AF18" s="19"/>
      <c r="AG18" s="19"/>
      <c r="AH18" s="5"/>
    </row>
    <row r="19" spans="1:34" ht="15.5" x14ac:dyDescent="0.35">
      <c r="A19" s="30">
        <v>9</v>
      </c>
      <c r="B19" s="31" t="s">
        <v>34</v>
      </c>
      <c r="C19" s="32"/>
      <c r="D19" s="33"/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2</v>
      </c>
      <c r="N19" s="30">
        <v>0</v>
      </c>
      <c r="O19" s="30">
        <v>1</v>
      </c>
      <c r="P19" s="30">
        <v>0</v>
      </c>
      <c r="Q19" s="30">
        <v>6</v>
      </c>
      <c r="R19" s="30">
        <v>0</v>
      </c>
      <c r="S19" s="30">
        <v>7</v>
      </c>
      <c r="T19" s="30">
        <v>0</v>
      </c>
      <c r="U19" s="30">
        <v>2</v>
      </c>
      <c r="V19" s="30">
        <v>0</v>
      </c>
      <c r="W19" s="30">
        <v>4</v>
      </c>
      <c r="X19" s="30">
        <v>0</v>
      </c>
      <c r="Y19" s="30">
        <f t="shared" si="0"/>
        <v>10</v>
      </c>
      <c r="Z19" s="30">
        <f t="shared" si="0"/>
        <v>0</v>
      </c>
      <c r="AA19" s="30">
        <f t="shared" si="0"/>
        <v>12</v>
      </c>
      <c r="AB19" s="30">
        <f t="shared" si="0"/>
        <v>0</v>
      </c>
      <c r="AC19" s="30">
        <f t="shared" si="1"/>
        <v>22</v>
      </c>
      <c r="AD19" s="30">
        <f t="shared" si="1"/>
        <v>0</v>
      </c>
      <c r="AE19" s="5"/>
      <c r="AF19" s="19"/>
      <c r="AG19" s="19"/>
      <c r="AH19" s="5"/>
    </row>
    <row r="20" spans="1:34" ht="15.5" x14ac:dyDescent="0.35">
      <c r="A20" s="30">
        <v>10</v>
      </c>
      <c r="B20" s="31" t="s">
        <v>35</v>
      </c>
      <c r="C20" s="32"/>
      <c r="D20" s="33"/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43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f t="shared" si="0"/>
        <v>0</v>
      </c>
      <c r="Z20" s="30">
        <f t="shared" si="0"/>
        <v>0</v>
      </c>
      <c r="AA20" s="30">
        <f t="shared" si="0"/>
        <v>0</v>
      </c>
      <c r="AB20" s="30">
        <f t="shared" si="0"/>
        <v>0</v>
      </c>
      <c r="AC20" s="30">
        <f t="shared" si="1"/>
        <v>0</v>
      </c>
      <c r="AD20" s="30">
        <f t="shared" si="1"/>
        <v>0</v>
      </c>
      <c r="AE20" s="5"/>
      <c r="AF20" s="19"/>
      <c r="AG20" s="19"/>
      <c r="AH20" s="5"/>
    </row>
    <row r="21" spans="1:34" ht="15.5" x14ac:dyDescent="0.35">
      <c r="A21" s="30">
        <v>11</v>
      </c>
      <c r="B21" s="31" t="s">
        <v>36</v>
      </c>
      <c r="C21" s="32"/>
      <c r="D21" s="33"/>
      <c r="E21" s="30">
        <v>1</v>
      </c>
      <c r="F21" s="30">
        <v>0</v>
      </c>
      <c r="G21" s="30">
        <v>0</v>
      </c>
      <c r="H21" s="30">
        <v>0</v>
      </c>
      <c r="I21" s="30">
        <v>4</v>
      </c>
      <c r="J21" s="30">
        <v>0</v>
      </c>
      <c r="K21" s="30">
        <v>1</v>
      </c>
      <c r="L21" s="30">
        <v>0</v>
      </c>
      <c r="M21" s="30">
        <v>4</v>
      </c>
      <c r="N21" s="30">
        <v>0</v>
      </c>
      <c r="O21" s="30">
        <v>4</v>
      </c>
      <c r="P21" s="30">
        <v>0</v>
      </c>
      <c r="Q21" s="30">
        <v>1</v>
      </c>
      <c r="R21" s="30">
        <v>0</v>
      </c>
      <c r="S21" s="30">
        <v>2</v>
      </c>
      <c r="T21" s="30">
        <v>0</v>
      </c>
      <c r="U21" s="30">
        <v>2</v>
      </c>
      <c r="V21" s="30">
        <v>0</v>
      </c>
      <c r="W21" s="30">
        <v>0</v>
      </c>
      <c r="X21" s="30">
        <v>0</v>
      </c>
      <c r="Y21" s="30">
        <f t="shared" si="0"/>
        <v>12</v>
      </c>
      <c r="Z21" s="30">
        <f t="shared" si="0"/>
        <v>0</v>
      </c>
      <c r="AA21" s="30">
        <f t="shared" si="0"/>
        <v>7</v>
      </c>
      <c r="AB21" s="30">
        <f t="shared" si="0"/>
        <v>0</v>
      </c>
      <c r="AC21" s="30">
        <f t="shared" si="1"/>
        <v>19</v>
      </c>
      <c r="AD21" s="30">
        <f t="shared" si="1"/>
        <v>0</v>
      </c>
      <c r="AE21" s="5"/>
      <c r="AF21" s="19"/>
      <c r="AG21" s="19"/>
      <c r="AH21" s="5"/>
    </row>
    <row r="22" spans="1:34" ht="15.5" x14ac:dyDescent="0.35">
      <c r="A22" s="30">
        <v>12</v>
      </c>
      <c r="B22" s="31" t="s">
        <v>37</v>
      </c>
      <c r="C22" s="32"/>
      <c r="D22" s="33"/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3</v>
      </c>
      <c r="P22" s="30">
        <v>0</v>
      </c>
      <c r="Q22" s="30">
        <v>0</v>
      </c>
      <c r="R22" s="30">
        <v>0</v>
      </c>
      <c r="S22" s="30">
        <v>1</v>
      </c>
      <c r="T22" s="30">
        <v>0</v>
      </c>
      <c r="U22" s="30">
        <v>1</v>
      </c>
      <c r="V22" s="30">
        <v>0</v>
      </c>
      <c r="W22" s="30">
        <v>0</v>
      </c>
      <c r="X22" s="30">
        <v>0</v>
      </c>
      <c r="Y22" s="30">
        <f t="shared" si="0"/>
        <v>1</v>
      </c>
      <c r="Z22" s="30">
        <f t="shared" si="0"/>
        <v>0</v>
      </c>
      <c r="AA22" s="30">
        <f t="shared" si="0"/>
        <v>4</v>
      </c>
      <c r="AB22" s="30">
        <f t="shared" si="0"/>
        <v>0</v>
      </c>
      <c r="AC22" s="30">
        <f t="shared" si="1"/>
        <v>5</v>
      </c>
      <c r="AD22" s="30">
        <f t="shared" si="1"/>
        <v>0</v>
      </c>
      <c r="AE22" s="5"/>
      <c r="AF22" s="19"/>
      <c r="AG22" s="19"/>
      <c r="AH22" s="5"/>
    </row>
    <row r="23" spans="1:34" ht="15.5" x14ac:dyDescent="0.35">
      <c r="A23" s="30">
        <v>13</v>
      </c>
      <c r="B23" s="31" t="s">
        <v>38</v>
      </c>
      <c r="C23" s="32"/>
      <c r="D23" s="33"/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5</v>
      </c>
      <c r="P23" s="30">
        <v>0</v>
      </c>
      <c r="Q23" s="30">
        <v>1</v>
      </c>
      <c r="R23" s="30">
        <v>0</v>
      </c>
      <c r="S23" s="30">
        <v>0</v>
      </c>
      <c r="T23" s="30">
        <v>0</v>
      </c>
      <c r="U23" s="30">
        <v>1</v>
      </c>
      <c r="V23" s="30">
        <v>0</v>
      </c>
      <c r="W23" s="30">
        <v>0</v>
      </c>
      <c r="X23" s="30">
        <v>0</v>
      </c>
      <c r="Y23" s="30">
        <f t="shared" si="0"/>
        <v>2</v>
      </c>
      <c r="Z23" s="30">
        <f t="shared" si="0"/>
        <v>0</v>
      </c>
      <c r="AA23" s="30">
        <f t="shared" si="0"/>
        <v>5</v>
      </c>
      <c r="AB23" s="30">
        <f t="shared" si="0"/>
        <v>0</v>
      </c>
      <c r="AC23" s="30">
        <f t="shared" si="1"/>
        <v>7</v>
      </c>
      <c r="AD23" s="30">
        <f t="shared" si="1"/>
        <v>0</v>
      </c>
      <c r="AE23" s="5"/>
      <c r="AF23" s="19"/>
      <c r="AG23" s="19"/>
      <c r="AH23" s="5"/>
    </row>
    <row r="24" spans="1:34" ht="15.5" x14ac:dyDescent="0.35">
      <c r="A24" s="30">
        <v>14</v>
      </c>
      <c r="B24" s="31" t="s">
        <v>39</v>
      </c>
      <c r="C24" s="32"/>
      <c r="D24" s="33"/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f t="shared" si="0"/>
        <v>0</v>
      </c>
      <c r="Z24" s="30">
        <f t="shared" si="0"/>
        <v>0</v>
      </c>
      <c r="AA24" s="30">
        <f t="shared" si="0"/>
        <v>0</v>
      </c>
      <c r="AB24" s="30">
        <f t="shared" si="0"/>
        <v>0</v>
      </c>
      <c r="AC24" s="30">
        <f t="shared" si="1"/>
        <v>0</v>
      </c>
      <c r="AD24" s="30">
        <f t="shared" si="1"/>
        <v>0</v>
      </c>
      <c r="AE24" s="5"/>
      <c r="AF24" s="19"/>
      <c r="AG24" s="19"/>
      <c r="AH24" s="5"/>
    </row>
    <row r="25" spans="1:34" ht="15.5" x14ac:dyDescent="0.35">
      <c r="A25" s="30">
        <v>15</v>
      </c>
      <c r="B25" s="31" t="s">
        <v>40</v>
      </c>
      <c r="C25" s="32"/>
      <c r="D25" s="33"/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f t="shared" si="0"/>
        <v>0</v>
      </c>
      <c r="Z25" s="30">
        <f t="shared" si="0"/>
        <v>0</v>
      </c>
      <c r="AA25" s="30">
        <f t="shared" si="0"/>
        <v>0</v>
      </c>
      <c r="AB25" s="30">
        <f t="shared" si="0"/>
        <v>0</v>
      </c>
      <c r="AC25" s="30">
        <f t="shared" si="1"/>
        <v>0</v>
      </c>
      <c r="AD25" s="30">
        <f t="shared" si="1"/>
        <v>0</v>
      </c>
      <c r="AE25" s="5"/>
      <c r="AF25" s="19"/>
      <c r="AG25" s="19"/>
      <c r="AH25" s="5"/>
    </row>
    <row r="26" spans="1:34" ht="15.5" x14ac:dyDescent="0.35">
      <c r="A26" s="30">
        <v>16</v>
      </c>
      <c r="B26" s="31" t="s">
        <v>41</v>
      </c>
      <c r="C26" s="32"/>
      <c r="D26" s="33"/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f t="shared" si="0"/>
        <v>0</v>
      </c>
      <c r="Z26" s="30">
        <f t="shared" si="0"/>
        <v>0</v>
      </c>
      <c r="AA26" s="30">
        <f t="shared" si="0"/>
        <v>0</v>
      </c>
      <c r="AB26" s="30">
        <f t="shared" si="0"/>
        <v>0</v>
      </c>
      <c r="AC26" s="30">
        <f t="shared" si="1"/>
        <v>0</v>
      </c>
      <c r="AD26" s="30">
        <f t="shared" si="1"/>
        <v>0</v>
      </c>
      <c r="AE26" s="5"/>
      <c r="AF26" s="19"/>
      <c r="AG26" s="19"/>
      <c r="AH26" s="5"/>
    </row>
    <row r="27" spans="1:34" ht="15.5" x14ac:dyDescent="0.35">
      <c r="A27" s="30">
        <v>17</v>
      </c>
      <c r="B27" s="31" t="s">
        <v>42</v>
      </c>
      <c r="C27" s="32"/>
      <c r="D27" s="33"/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f t="shared" si="0"/>
        <v>0</v>
      </c>
      <c r="Z27" s="30">
        <f t="shared" si="0"/>
        <v>0</v>
      </c>
      <c r="AA27" s="30">
        <f t="shared" si="0"/>
        <v>0</v>
      </c>
      <c r="AB27" s="30">
        <f t="shared" si="0"/>
        <v>0</v>
      </c>
      <c r="AC27" s="30">
        <f t="shared" si="1"/>
        <v>0</v>
      </c>
      <c r="AD27" s="30">
        <f t="shared" si="1"/>
        <v>0</v>
      </c>
      <c r="AE27" s="5"/>
      <c r="AF27" s="19"/>
      <c r="AG27" s="19"/>
      <c r="AH27" s="5"/>
    </row>
    <row r="28" spans="1:34" ht="15.5" x14ac:dyDescent="0.35">
      <c r="A28" s="30">
        <v>18</v>
      </c>
      <c r="B28" s="31" t="s">
        <v>43</v>
      </c>
      <c r="C28" s="32"/>
      <c r="D28" s="33"/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f t="shared" si="0"/>
        <v>0</v>
      </c>
      <c r="Z28" s="30">
        <f t="shared" si="0"/>
        <v>0</v>
      </c>
      <c r="AA28" s="30">
        <f t="shared" si="0"/>
        <v>0</v>
      </c>
      <c r="AB28" s="30">
        <f t="shared" si="0"/>
        <v>0</v>
      </c>
      <c r="AC28" s="30">
        <f t="shared" si="1"/>
        <v>0</v>
      </c>
      <c r="AD28" s="30">
        <f t="shared" si="1"/>
        <v>0</v>
      </c>
      <c r="AE28" s="5"/>
      <c r="AF28" s="19"/>
      <c r="AG28" s="19"/>
      <c r="AH28" s="5"/>
    </row>
    <row r="29" spans="1:34" ht="15.5" x14ac:dyDescent="0.35">
      <c r="A29" s="30">
        <v>19</v>
      </c>
      <c r="B29" s="33" t="s">
        <v>77</v>
      </c>
      <c r="C29" s="32"/>
      <c r="D29" s="33"/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1</v>
      </c>
      <c r="R29" s="30">
        <v>0</v>
      </c>
      <c r="S29" s="30">
        <v>1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f t="shared" si="0"/>
        <v>1</v>
      </c>
      <c r="Z29" s="30">
        <f t="shared" si="0"/>
        <v>0</v>
      </c>
      <c r="AA29" s="30">
        <f t="shared" si="0"/>
        <v>1</v>
      </c>
      <c r="AB29" s="30">
        <f t="shared" si="0"/>
        <v>0</v>
      </c>
      <c r="AC29" s="30">
        <f t="shared" si="1"/>
        <v>2</v>
      </c>
      <c r="AD29" s="30">
        <f t="shared" si="1"/>
        <v>0</v>
      </c>
      <c r="AE29" s="5"/>
      <c r="AF29" s="19"/>
      <c r="AG29" s="19"/>
      <c r="AH29" s="5"/>
    </row>
    <row r="30" spans="1:34" ht="15.5" x14ac:dyDescent="0.35">
      <c r="A30" s="30">
        <v>20</v>
      </c>
      <c r="B30" s="33" t="s">
        <v>44</v>
      </c>
      <c r="C30" s="32"/>
      <c r="D30" s="33"/>
      <c r="E30" s="30">
        <v>0</v>
      </c>
      <c r="F30" s="30">
        <v>0</v>
      </c>
      <c r="G30" s="30">
        <v>0</v>
      </c>
      <c r="H30" s="30">
        <v>0</v>
      </c>
      <c r="I30" s="30">
        <v>1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f t="shared" si="0"/>
        <v>1</v>
      </c>
      <c r="Z30" s="30">
        <f t="shared" si="0"/>
        <v>0</v>
      </c>
      <c r="AA30" s="30">
        <f t="shared" si="0"/>
        <v>0</v>
      </c>
      <c r="AB30" s="30">
        <f t="shared" si="0"/>
        <v>0</v>
      </c>
      <c r="AC30" s="30">
        <f t="shared" si="1"/>
        <v>1</v>
      </c>
      <c r="AD30" s="30">
        <f t="shared" si="1"/>
        <v>0</v>
      </c>
      <c r="AE30" s="5"/>
      <c r="AF30" s="19"/>
      <c r="AG30" s="19"/>
      <c r="AH30" s="5"/>
    </row>
    <row r="31" spans="1:34" ht="15.5" x14ac:dyDescent="0.35">
      <c r="A31" s="30">
        <v>21</v>
      </c>
      <c r="B31" s="33" t="s">
        <v>45</v>
      </c>
      <c r="C31" s="32"/>
      <c r="D31" s="33"/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f t="shared" si="0"/>
        <v>0</v>
      </c>
      <c r="Z31" s="30">
        <f t="shared" si="0"/>
        <v>0</v>
      </c>
      <c r="AA31" s="30">
        <f t="shared" si="0"/>
        <v>0</v>
      </c>
      <c r="AB31" s="30">
        <f t="shared" si="0"/>
        <v>0</v>
      </c>
      <c r="AC31" s="30">
        <f t="shared" si="1"/>
        <v>0</v>
      </c>
      <c r="AD31" s="30">
        <f t="shared" si="1"/>
        <v>0</v>
      </c>
      <c r="AE31" s="5"/>
      <c r="AF31" s="19"/>
      <c r="AG31" s="19"/>
      <c r="AH31" s="5"/>
    </row>
    <row r="32" spans="1:34" ht="15.5" x14ac:dyDescent="0.35">
      <c r="A32" s="30">
        <v>22</v>
      </c>
      <c r="B32" s="33" t="s">
        <v>46</v>
      </c>
      <c r="C32" s="32"/>
      <c r="D32" s="33"/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1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f t="shared" si="0"/>
        <v>1</v>
      </c>
      <c r="Z32" s="30">
        <f t="shared" si="0"/>
        <v>0</v>
      </c>
      <c r="AA32" s="30">
        <f t="shared" si="0"/>
        <v>0</v>
      </c>
      <c r="AB32" s="30">
        <f t="shared" si="0"/>
        <v>0</v>
      </c>
      <c r="AC32" s="30">
        <f t="shared" si="1"/>
        <v>1</v>
      </c>
      <c r="AD32" s="30">
        <f t="shared" si="1"/>
        <v>0</v>
      </c>
      <c r="AE32" s="5"/>
      <c r="AF32" s="19"/>
      <c r="AG32" s="19"/>
      <c r="AH32" s="5"/>
    </row>
    <row r="33" spans="1:34" ht="15.5" x14ac:dyDescent="0.35">
      <c r="A33" s="30">
        <v>23</v>
      </c>
      <c r="B33" s="33" t="s">
        <v>47</v>
      </c>
      <c r="C33" s="32"/>
      <c r="D33" s="33"/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f t="shared" si="0"/>
        <v>0</v>
      </c>
      <c r="Z33" s="30">
        <f t="shared" si="0"/>
        <v>0</v>
      </c>
      <c r="AA33" s="30">
        <f t="shared" si="0"/>
        <v>0</v>
      </c>
      <c r="AB33" s="30">
        <f t="shared" si="0"/>
        <v>0</v>
      </c>
      <c r="AC33" s="30">
        <f t="shared" si="1"/>
        <v>0</v>
      </c>
      <c r="AD33" s="30">
        <f t="shared" si="1"/>
        <v>0</v>
      </c>
      <c r="AE33" s="5"/>
      <c r="AF33" s="19"/>
      <c r="AG33" s="19"/>
      <c r="AH33" s="5"/>
    </row>
    <row r="34" spans="1:34" ht="15.5" x14ac:dyDescent="0.35">
      <c r="A34" s="30">
        <v>24</v>
      </c>
      <c r="B34" s="33" t="s">
        <v>48</v>
      </c>
      <c r="C34" s="32"/>
      <c r="D34" s="33"/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f t="shared" si="0"/>
        <v>0</v>
      </c>
      <c r="Z34" s="30">
        <f t="shared" si="0"/>
        <v>0</v>
      </c>
      <c r="AA34" s="30">
        <f t="shared" si="0"/>
        <v>0</v>
      </c>
      <c r="AB34" s="30">
        <f t="shared" si="0"/>
        <v>0</v>
      </c>
      <c r="AC34" s="30">
        <f t="shared" si="1"/>
        <v>0</v>
      </c>
      <c r="AD34" s="30">
        <f t="shared" si="1"/>
        <v>0</v>
      </c>
      <c r="AE34" s="5"/>
      <c r="AF34" s="19"/>
      <c r="AG34" s="19"/>
      <c r="AH34" s="5"/>
    </row>
    <row r="35" spans="1:34" ht="15.5" x14ac:dyDescent="0.35">
      <c r="A35" s="30">
        <v>25</v>
      </c>
      <c r="B35" s="33" t="s">
        <v>49</v>
      </c>
      <c r="C35" s="32"/>
      <c r="D35" s="33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>
        <f t="shared" si="0"/>
        <v>0</v>
      </c>
      <c r="Z35" s="30">
        <f t="shared" si="0"/>
        <v>0</v>
      </c>
      <c r="AA35" s="30">
        <f t="shared" si="0"/>
        <v>0</v>
      </c>
      <c r="AB35" s="30">
        <f t="shared" si="0"/>
        <v>0</v>
      </c>
      <c r="AC35" s="30">
        <f t="shared" si="1"/>
        <v>0</v>
      </c>
      <c r="AD35" s="30">
        <f t="shared" si="1"/>
        <v>0</v>
      </c>
      <c r="AE35" s="5"/>
      <c r="AF35" s="19"/>
      <c r="AG35" s="19"/>
      <c r="AH35" s="20"/>
    </row>
    <row r="36" spans="1:34" ht="15.5" x14ac:dyDescent="0.35">
      <c r="A36" s="30">
        <v>26</v>
      </c>
      <c r="B36" s="33" t="s">
        <v>50</v>
      </c>
      <c r="C36" s="32"/>
      <c r="D36" s="33"/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1</v>
      </c>
      <c r="N36" s="30">
        <v>0</v>
      </c>
      <c r="O36" s="30">
        <v>1</v>
      </c>
      <c r="P36" s="30">
        <v>0</v>
      </c>
      <c r="Q36" s="30">
        <v>1</v>
      </c>
      <c r="R36" s="30">
        <v>0</v>
      </c>
      <c r="S36" s="30">
        <v>1</v>
      </c>
      <c r="T36" s="30">
        <v>0</v>
      </c>
      <c r="U36" s="30">
        <v>0</v>
      </c>
      <c r="V36" s="30">
        <v>0</v>
      </c>
      <c r="W36" s="30">
        <v>1</v>
      </c>
      <c r="X36" s="30">
        <v>0</v>
      </c>
      <c r="Y36" s="30">
        <f t="shared" si="0"/>
        <v>2</v>
      </c>
      <c r="Z36" s="30">
        <f t="shared" si="0"/>
        <v>0</v>
      </c>
      <c r="AA36" s="30">
        <f t="shared" si="0"/>
        <v>3</v>
      </c>
      <c r="AB36" s="30">
        <f t="shared" si="0"/>
        <v>0</v>
      </c>
      <c r="AC36" s="30">
        <f t="shared" si="1"/>
        <v>5</v>
      </c>
      <c r="AD36" s="30">
        <f t="shared" si="1"/>
        <v>0</v>
      </c>
      <c r="AE36" s="5"/>
      <c r="AF36" s="19"/>
      <c r="AG36" s="19"/>
      <c r="AH36" s="5"/>
    </row>
    <row r="37" spans="1:34" ht="15.5" x14ac:dyDescent="0.35">
      <c r="A37" s="30">
        <v>27</v>
      </c>
      <c r="B37" s="33" t="s">
        <v>51</v>
      </c>
      <c r="C37" s="32"/>
      <c r="D37" s="33"/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1</v>
      </c>
      <c r="P37" s="30">
        <v>0</v>
      </c>
      <c r="Q37" s="30">
        <v>4</v>
      </c>
      <c r="R37" s="30">
        <v>0</v>
      </c>
      <c r="S37" s="30">
        <v>2</v>
      </c>
      <c r="T37" s="30">
        <v>0</v>
      </c>
      <c r="U37" s="30">
        <v>2</v>
      </c>
      <c r="V37" s="30">
        <v>0</v>
      </c>
      <c r="W37" s="30">
        <v>0</v>
      </c>
      <c r="X37" s="30">
        <v>0</v>
      </c>
      <c r="Y37" s="30">
        <f t="shared" si="0"/>
        <v>6</v>
      </c>
      <c r="Z37" s="30">
        <f t="shared" si="0"/>
        <v>0</v>
      </c>
      <c r="AA37" s="30">
        <f t="shared" si="0"/>
        <v>3</v>
      </c>
      <c r="AB37" s="30">
        <f t="shared" si="0"/>
        <v>0</v>
      </c>
      <c r="AC37" s="30">
        <f t="shared" si="1"/>
        <v>9</v>
      </c>
      <c r="AD37" s="30">
        <f t="shared" si="1"/>
        <v>0</v>
      </c>
      <c r="AE37" s="5"/>
      <c r="AF37" s="19"/>
      <c r="AG37" s="19"/>
      <c r="AH37" s="5"/>
    </row>
    <row r="38" spans="1:34" ht="15.5" x14ac:dyDescent="0.35">
      <c r="A38" s="30">
        <v>28</v>
      </c>
      <c r="B38" s="33" t="s">
        <v>52</v>
      </c>
      <c r="C38" s="32"/>
      <c r="D38" s="33"/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f t="shared" si="0"/>
        <v>0</v>
      </c>
      <c r="Z38" s="30">
        <f t="shared" si="0"/>
        <v>0</v>
      </c>
      <c r="AA38" s="30">
        <f t="shared" si="0"/>
        <v>0</v>
      </c>
      <c r="AB38" s="30">
        <f t="shared" si="0"/>
        <v>0</v>
      </c>
      <c r="AC38" s="30">
        <f t="shared" si="1"/>
        <v>0</v>
      </c>
      <c r="AD38" s="30">
        <f t="shared" si="1"/>
        <v>0</v>
      </c>
      <c r="AE38" s="5"/>
      <c r="AF38" s="19"/>
      <c r="AG38" s="19"/>
      <c r="AH38" s="5"/>
    </row>
    <row r="39" spans="1:34" ht="15.5" x14ac:dyDescent="0.35">
      <c r="A39" s="30">
        <v>29</v>
      </c>
      <c r="B39" s="33" t="s">
        <v>53</v>
      </c>
      <c r="C39" s="32"/>
      <c r="D39" s="33"/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f t="shared" si="0"/>
        <v>0</v>
      </c>
      <c r="Z39" s="30">
        <f t="shared" si="0"/>
        <v>0</v>
      </c>
      <c r="AA39" s="30">
        <f t="shared" si="0"/>
        <v>0</v>
      </c>
      <c r="AB39" s="30">
        <f t="shared" si="0"/>
        <v>0</v>
      </c>
      <c r="AC39" s="30">
        <f t="shared" si="1"/>
        <v>0</v>
      </c>
      <c r="AD39" s="30">
        <f t="shared" si="1"/>
        <v>0</v>
      </c>
      <c r="AE39" s="5"/>
      <c r="AF39" s="19"/>
      <c r="AG39" s="19"/>
      <c r="AH39" s="5"/>
    </row>
    <row r="40" spans="1:34" ht="15.5" x14ac:dyDescent="0.35">
      <c r="A40" s="30">
        <v>30</v>
      </c>
      <c r="B40" s="33" t="s">
        <v>54</v>
      </c>
      <c r="C40" s="32"/>
      <c r="D40" s="33"/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3</v>
      </c>
      <c r="N40" s="30">
        <v>0</v>
      </c>
      <c r="O40" s="30">
        <v>0</v>
      </c>
      <c r="P40" s="30">
        <v>0</v>
      </c>
      <c r="Q40" s="30">
        <v>2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f t="shared" si="0"/>
        <v>5</v>
      </c>
      <c r="Z40" s="30">
        <f t="shared" si="0"/>
        <v>0</v>
      </c>
      <c r="AA40" s="30">
        <f t="shared" si="0"/>
        <v>0</v>
      </c>
      <c r="AB40" s="30">
        <f t="shared" si="0"/>
        <v>0</v>
      </c>
      <c r="AC40" s="30">
        <f t="shared" si="1"/>
        <v>5</v>
      </c>
      <c r="AD40" s="30">
        <f t="shared" si="1"/>
        <v>0</v>
      </c>
      <c r="AE40" s="5"/>
      <c r="AF40" s="19"/>
      <c r="AG40" s="19"/>
      <c r="AH40" s="5"/>
    </row>
    <row r="41" spans="1:34" ht="15.5" x14ac:dyDescent="0.35">
      <c r="A41" s="30">
        <v>31</v>
      </c>
      <c r="B41" s="33" t="s">
        <v>55</v>
      </c>
      <c r="C41" s="32"/>
      <c r="D41" s="33"/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f t="shared" si="0"/>
        <v>0</v>
      </c>
      <c r="Z41" s="30">
        <f t="shared" si="0"/>
        <v>0</v>
      </c>
      <c r="AA41" s="30">
        <f t="shared" si="0"/>
        <v>0</v>
      </c>
      <c r="AB41" s="30">
        <f t="shared" si="0"/>
        <v>0</v>
      </c>
      <c r="AC41" s="30">
        <f t="shared" si="1"/>
        <v>0</v>
      </c>
      <c r="AD41" s="30">
        <f t="shared" si="1"/>
        <v>0</v>
      </c>
      <c r="AE41" s="5"/>
      <c r="AF41" s="19"/>
      <c r="AG41" s="19"/>
      <c r="AH41" s="5"/>
    </row>
    <row r="42" spans="1:34" ht="15.5" x14ac:dyDescent="0.35">
      <c r="A42" s="30">
        <v>32</v>
      </c>
      <c r="B42" s="33" t="s">
        <v>56</v>
      </c>
      <c r="C42" s="32"/>
      <c r="D42" s="33"/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f t="shared" si="0"/>
        <v>0</v>
      </c>
      <c r="Z42" s="30">
        <f t="shared" si="0"/>
        <v>0</v>
      </c>
      <c r="AA42" s="30">
        <f t="shared" si="0"/>
        <v>0</v>
      </c>
      <c r="AB42" s="30">
        <f t="shared" si="0"/>
        <v>0</v>
      </c>
      <c r="AC42" s="30">
        <f t="shared" si="1"/>
        <v>0</v>
      </c>
      <c r="AD42" s="30">
        <f t="shared" si="1"/>
        <v>0</v>
      </c>
      <c r="AE42" s="5"/>
      <c r="AF42" s="19"/>
      <c r="AG42" s="19"/>
      <c r="AH42" s="5"/>
    </row>
    <row r="43" spans="1:34" ht="15.5" x14ac:dyDescent="0.35">
      <c r="A43" s="30">
        <v>33</v>
      </c>
      <c r="B43" s="33" t="s">
        <v>57</v>
      </c>
      <c r="C43" s="32"/>
      <c r="D43" s="33"/>
      <c r="E43" s="30">
        <v>1</v>
      </c>
      <c r="F43" s="30">
        <v>0</v>
      </c>
      <c r="G43" s="30">
        <v>0</v>
      </c>
      <c r="H43" s="30">
        <v>0</v>
      </c>
      <c r="I43" s="30">
        <v>2</v>
      </c>
      <c r="J43" s="30">
        <v>0</v>
      </c>
      <c r="K43" s="30">
        <v>2</v>
      </c>
      <c r="L43" s="30">
        <v>0</v>
      </c>
      <c r="M43" s="30">
        <v>3</v>
      </c>
      <c r="N43" s="30">
        <v>0</v>
      </c>
      <c r="O43" s="30">
        <v>2</v>
      </c>
      <c r="P43" s="30">
        <v>0</v>
      </c>
      <c r="Q43" s="30">
        <v>1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1</v>
      </c>
      <c r="X43" s="30">
        <v>0</v>
      </c>
      <c r="Y43" s="30">
        <f t="shared" si="0"/>
        <v>7</v>
      </c>
      <c r="Z43" s="30">
        <f t="shared" si="0"/>
        <v>0</v>
      </c>
      <c r="AA43" s="30">
        <f t="shared" si="0"/>
        <v>5</v>
      </c>
      <c r="AB43" s="30">
        <f t="shared" si="0"/>
        <v>0</v>
      </c>
      <c r="AC43" s="30">
        <f t="shared" si="1"/>
        <v>12</v>
      </c>
      <c r="AD43" s="30">
        <f t="shared" si="1"/>
        <v>0</v>
      </c>
      <c r="AE43" s="5"/>
      <c r="AF43" s="19"/>
      <c r="AG43" s="19"/>
      <c r="AH43" s="5"/>
    </row>
    <row r="44" spans="1:34" ht="15.5" x14ac:dyDescent="0.35">
      <c r="A44" s="126" t="s">
        <v>58</v>
      </c>
      <c r="B44" s="127"/>
      <c r="C44" s="127"/>
      <c r="D44" s="128"/>
      <c r="E44" s="30">
        <f>SUM(E11:E43)</f>
        <v>2</v>
      </c>
      <c r="F44" s="30">
        <f t="shared" ref="F44:AD44" si="2">SUM(F11:F43)</f>
        <v>0</v>
      </c>
      <c r="G44" s="30">
        <f t="shared" si="2"/>
        <v>0</v>
      </c>
      <c r="H44" s="30">
        <f t="shared" si="2"/>
        <v>0</v>
      </c>
      <c r="I44" s="30">
        <f t="shared" si="2"/>
        <v>13</v>
      </c>
      <c r="J44" s="30">
        <f t="shared" si="2"/>
        <v>0</v>
      </c>
      <c r="K44" s="30">
        <f t="shared" si="2"/>
        <v>7</v>
      </c>
      <c r="L44" s="30">
        <f t="shared" si="2"/>
        <v>0</v>
      </c>
      <c r="M44" s="30">
        <f t="shared" si="2"/>
        <v>30</v>
      </c>
      <c r="N44" s="30">
        <f t="shared" si="2"/>
        <v>0</v>
      </c>
      <c r="O44" s="30">
        <f t="shared" si="2"/>
        <v>36</v>
      </c>
      <c r="P44" s="30">
        <f t="shared" si="2"/>
        <v>0</v>
      </c>
      <c r="Q44" s="30">
        <f t="shared" si="2"/>
        <v>42</v>
      </c>
      <c r="R44" s="30">
        <f t="shared" si="2"/>
        <v>0</v>
      </c>
      <c r="S44" s="30">
        <f t="shared" si="2"/>
        <v>33</v>
      </c>
      <c r="T44" s="30">
        <f t="shared" si="2"/>
        <v>0</v>
      </c>
      <c r="U44" s="30">
        <f t="shared" si="2"/>
        <v>17</v>
      </c>
      <c r="V44" s="30">
        <f t="shared" si="2"/>
        <v>0</v>
      </c>
      <c r="W44" s="30">
        <f t="shared" si="2"/>
        <v>19</v>
      </c>
      <c r="X44" s="30">
        <f t="shared" si="2"/>
        <v>0</v>
      </c>
      <c r="Y44" s="30">
        <f t="shared" si="2"/>
        <v>104</v>
      </c>
      <c r="Z44" s="30">
        <f t="shared" si="2"/>
        <v>0</v>
      </c>
      <c r="AA44" s="30">
        <f t="shared" si="2"/>
        <v>95</v>
      </c>
      <c r="AB44" s="30">
        <f t="shared" si="2"/>
        <v>0</v>
      </c>
      <c r="AC44" s="30">
        <f t="shared" si="2"/>
        <v>199</v>
      </c>
      <c r="AD44" s="30">
        <f t="shared" si="2"/>
        <v>0</v>
      </c>
      <c r="AE44" s="21">
        <f>SUM(AE11:AE43)</f>
        <v>0</v>
      </c>
      <c r="AF44" s="21">
        <f>SUM(AF11:AF43)</f>
        <v>0</v>
      </c>
      <c r="AG44" s="21">
        <f>SUM(AG11:AG43)</f>
        <v>0</v>
      </c>
      <c r="AH44" s="20" t="e">
        <f>AVERAGE(AH11:AH43)</f>
        <v>#DIV/0!</v>
      </c>
    </row>
    <row r="45" spans="1:34" ht="22.5" customHeight="1" x14ac:dyDescent="0.3">
      <c r="A45" s="6"/>
      <c r="B45" s="6"/>
      <c r="C45" s="6"/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AC45" s="42"/>
      <c r="AE45" s="8"/>
      <c r="AF45" s="8"/>
      <c r="AG45" s="7"/>
      <c r="AH45" s="7"/>
    </row>
    <row r="46" spans="1:34" x14ac:dyDescent="0.25">
      <c r="A46" t="s">
        <v>59</v>
      </c>
    </row>
    <row r="47" spans="1:34" ht="18" customHeight="1" x14ac:dyDescent="0.3">
      <c r="R47" s="9" t="s">
        <v>60</v>
      </c>
      <c r="AF47" s="1" t="s">
        <v>95</v>
      </c>
    </row>
    <row r="48" spans="1:34" ht="13" x14ac:dyDescent="0.3">
      <c r="A48" s="10" t="s">
        <v>61</v>
      </c>
      <c r="B48" s="3" t="s">
        <v>62</v>
      </c>
      <c r="C48" s="3" t="s">
        <v>3</v>
      </c>
      <c r="D48" t="s">
        <v>63</v>
      </c>
      <c r="R48" s="9" t="s">
        <v>64</v>
      </c>
      <c r="AF48" s="96" t="s">
        <v>174</v>
      </c>
    </row>
    <row r="49" spans="1:32" ht="13" x14ac:dyDescent="0.3">
      <c r="A49" s="10" t="s">
        <v>65</v>
      </c>
      <c r="B49" s="3" t="s">
        <v>15</v>
      </c>
      <c r="C49" s="3" t="s">
        <v>3</v>
      </c>
      <c r="D49" t="s">
        <v>66</v>
      </c>
      <c r="R49" s="9"/>
      <c r="AF49" s="96"/>
    </row>
    <row r="50" spans="1:32" ht="13" x14ac:dyDescent="0.3">
      <c r="A50" s="10" t="s">
        <v>67</v>
      </c>
      <c r="B50" s="3" t="s">
        <v>16</v>
      </c>
      <c r="C50" s="3" t="s">
        <v>3</v>
      </c>
      <c r="D50" t="s">
        <v>68</v>
      </c>
      <c r="R50" s="9"/>
      <c r="AF50" s="96"/>
    </row>
    <row r="51" spans="1:32" ht="13" x14ac:dyDescent="0.3">
      <c r="A51" s="10" t="s">
        <v>69</v>
      </c>
      <c r="B51" s="3" t="s">
        <v>17</v>
      </c>
      <c r="C51" s="3" t="s">
        <v>3</v>
      </c>
      <c r="D51" t="s">
        <v>70</v>
      </c>
      <c r="R51" s="9"/>
      <c r="S51" s="11"/>
      <c r="T51" s="11"/>
      <c r="U51" s="11"/>
      <c r="V51" s="11"/>
      <c r="W51" s="11"/>
      <c r="X51" s="11"/>
      <c r="Y51" s="11"/>
      <c r="AF51" s="96"/>
    </row>
    <row r="52" spans="1:32" ht="13" x14ac:dyDescent="0.3">
      <c r="A52" s="10" t="s">
        <v>71</v>
      </c>
      <c r="B52" s="3" t="s">
        <v>18</v>
      </c>
      <c r="C52" s="3" t="s">
        <v>3</v>
      </c>
      <c r="D52" t="s">
        <v>72</v>
      </c>
      <c r="R52" s="12" t="s">
        <v>73</v>
      </c>
      <c r="AF52" s="98" t="s">
        <v>175</v>
      </c>
    </row>
    <row r="53" spans="1:32" ht="13" x14ac:dyDescent="0.3">
      <c r="A53" s="13"/>
      <c r="C53" s="3" t="s">
        <v>3</v>
      </c>
      <c r="D53" t="s">
        <v>74</v>
      </c>
      <c r="R53" s="9" t="s">
        <v>75</v>
      </c>
      <c r="AF53" s="96" t="s">
        <v>176</v>
      </c>
    </row>
  </sheetData>
  <mergeCells count="30"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9:J9"/>
    <mergeCell ref="K9:L9"/>
    <mergeCell ref="M9:N9"/>
    <mergeCell ref="O9:P9"/>
    <mergeCell ref="AC9:AC10"/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  <mergeCell ref="I8:L8"/>
    <mergeCell ref="M8:P8"/>
    <mergeCell ref="Q8:T8"/>
    <mergeCell ref="U8:X8"/>
    <mergeCell ref="E9:F9"/>
    <mergeCell ref="G9:H9"/>
  </mergeCells>
  <pageMargins left="1.4960629921259843" right="0" top="0.23622047244094491" bottom="0.11811023622047245" header="7.874015748031496E-2" footer="0.51181102362204722"/>
  <pageSetup paperSize="5" scale="70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JAN</vt:lpstr>
      <vt:lpstr>FEB</vt:lpstr>
      <vt:lpstr>MAR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  <vt:lpstr>SUMUT</vt:lpstr>
      <vt:lpstr>perbulan</vt:lpstr>
      <vt:lpstr>Kematian</vt:lpstr>
      <vt:lpstr>SUMUT (2)</vt:lpstr>
      <vt:lpstr>perbulan!Print_Area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2023-02-04T10:45:07Z</cp:lastPrinted>
  <dcterms:created xsi:type="dcterms:W3CDTF">2020-02-17T08:02:05Z</dcterms:created>
  <dcterms:modified xsi:type="dcterms:W3CDTF">2023-03-29T04:48:28Z</dcterms:modified>
</cp:coreProperties>
</file>