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pn\YandexDisk\активности\Мусор_хакатон\git_smart_city_kazan\macro_micro_analytics\"/>
    </mc:Choice>
  </mc:AlternateContent>
  <bookViews>
    <workbookView xWindow="0" yWindow="0" windowWidth="26100" windowHeight="12330"/>
  </bookViews>
  <sheets>
    <sheet name="dash" sheetId="2" r:id="rId1"/>
    <sheet name="Лист2" sheetId="4" r:id="rId2"/>
    <sheet name="geo_cam_rai" sheetId="1" r:id="rId3"/>
    <sheet name="Лист1" sheetId="3" r:id="rId4"/>
  </sheets>
  <calcPr calcId="162913"/>
</workbook>
</file>

<file path=xl/calcChain.xml><?xml version="1.0" encoding="utf-8"?>
<calcChain xmlns="http://schemas.openxmlformats.org/spreadsheetml/2006/main">
  <c r="G13" i="3" l="1"/>
  <c r="G14" i="3"/>
  <c r="G15" i="3"/>
  <c r="G16" i="3"/>
  <c r="G17" i="3"/>
  <c r="G18" i="3"/>
  <c r="G19" i="3"/>
  <c r="G20" i="3"/>
  <c r="F21" i="3"/>
  <c r="G12" i="3"/>
  <c r="G7" i="3"/>
  <c r="G2" i="3"/>
  <c r="G3" i="3"/>
  <c r="G4" i="3"/>
  <c r="G5" i="3"/>
  <c r="G6" i="3"/>
  <c r="G1" i="3"/>
  <c r="F7" i="3"/>
  <c r="F12" i="3"/>
  <c r="F13" i="3"/>
  <c r="F14" i="3"/>
  <c r="F15" i="3"/>
  <c r="F16" i="3"/>
  <c r="F17" i="3"/>
  <c r="F18" i="3"/>
  <c r="F19" i="3"/>
  <c r="F20" i="3"/>
  <c r="F2" i="3"/>
  <c r="F3" i="3"/>
  <c r="F4" i="3"/>
  <c r="F5" i="3"/>
  <c r="F6" i="3"/>
  <c r="F1" i="3"/>
  <c r="E12" i="3"/>
  <c r="E13" i="3"/>
  <c r="E14" i="3"/>
  <c r="E15" i="3"/>
  <c r="E16" i="3"/>
  <c r="E17" i="3"/>
  <c r="E18" i="3"/>
  <c r="E19" i="3"/>
  <c r="E20" i="3"/>
  <c r="E1" i="3"/>
  <c r="E2" i="3"/>
  <c r="E3" i="3"/>
  <c r="E4" i="3"/>
  <c r="E5" i="3"/>
  <c r="E6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</calcChain>
</file>

<file path=xl/sharedStrings.xml><?xml version="1.0" encoding="utf-8"?>
<sst xmlns="http://schemas.openxmlformats.org/spreadsheetml/2006/main" count="271" uniqueCount="142">
  <si>
    <t xml:space="preserve">Казань, Блюхера 79 </t>
  </si>
  <si>
    <t>ТКО</t>
  </si>
  <si>
    <t>55.825624499999996</t>
  </si>
  <si>
    <t>49.07514920000001</t>
  </si>
  <si>
    <t>Московский район</t>
  </si>
  <si>
    <t>УК «ЖКХ Московский район»</t>
  </si>
  <si>
    <t>Казань, Чистопольская 61А</t>
  </si>
  <si>
    <t>БД</t>
  </si>
  <si>
    <t>55.81975260000001</t>
  </si>
  <si>
    <t>49.1325449</t>
  </si>
  <si>
    <t>Ново-Савиновский район</t>
  </si>
  <si>
    <t>УК «УЮТНЫЙ ДОМ ГРУПП»</t>
  </si>
  <si>
    <t xml:space="preserve">Казань, Химиков 19 </t>
  </si>
  <si>
    <t>55.86768025</t>
  </si>
  <si>
    <t>49.01593530215419</t>
  </si>
  <si>
    <t>УК «Управляющая компания Райжилуправления Советского района»</t>
  </si>
  <si>
    <t>УК «ЖКХ Танкодром»</t>
  </si>
  <si>
    <t xml:space="preserve">Казань, Кариева 4а к2, подъезд  1 </t>
  </si>
  <si>
    <t>55.784263</t>
  </si>
  <si>
    <t>49.185708</t>
  </si>
  <si>
    <t>Советский район</t>
  </si>
  <si>
    <t xml:space="preserve">Казань, Кариева 4а к2, подъезд  2 </t>
  </si>
  <si>
    <t>55.784364000000004</t>
  </si>
  <si>
    <t>49.185636</t>
  </si>
  <si>
    <t xml:space="preserve">Казань, Родины 26Е, подъезд  1 </t>
  </si>
  <si>
    <t>55.763124</t>
  </si>
  <si>
    <t>49.191521</t>
  </si>
  <si>
    <t>УК «РЕМОНТСЕРВИС»</t>
  </si>
  <si>
    <t>Казань, Родины 26Е, подъезд  2</t>
  </si>
  <si>
    <t>55.763420999999994</t>
  </si>
  <si>
    <t>49.191162</t>
  </si>
  <si>
    <t xml:space="preserve">Казань, Симонова 15, подъезд  1 </t>
  </si>
  <si>
    <t>55.865815000000005</t>
  </si>
  <si>
    <t>49.086074</t>
  </si>
  <si>
    <t>Авиастроительный район</t>
  </si>
  <si>
    <t xml:space="preserve">Казань, ул. Чапаева 11 </t>
  </si>
  <si>
    <t>55.89704770000001</t>
  </si>
  <si>
    <t>49.12944265777198</t>
  </si>
  <si>
    <t>Казань, ул. Чапаева 16</t>
  </si>
  <si>
    <t>55.86351345</t>
  </si>
  <si>
    <t>49.0832581</t>
  </si>
  <si>
    <t>55.863293999999996</t>
  </si>
  <si>
    <t>49.083246</t>
  </si>
  <si>
    <t xml:space="preserve">Казань, ул. Побежимова 36, подъезд  1 </t>
  </si>
  <si>
    <t>55.860504000000006</t>
  </si>
  <si>
    <t>49.082923</t>
  </si>
  <si>
    <t>Казань, ул. Побежимова 36, подъезд  3</t>
  </si>
  <si>
    <t>55.860288</t>
  </si>
  <si>
    <t>49.082858</t>
  </si>
  <si>
    <t>УК «ЖиК»</t>
  </si>
  <si>
    <t>Казань, ул. Побежимова 36, подъезд  4</t>
  </si>
  <si>
    <t>55.86029</t>
  </si>
  <si>
    <t>49.082513</t>
  </si>
  <si>
    <t>Казань, ул. Побежимова 36, подъезд  5</t>
  </si>
  <si>
    <t>55.860342</t>
  </si>
  <si>
    <t>49.082207000000004</t>
  </si>
  <si>
    <t>Казань, ул. Побежимова 36, подъезд  6</t>
  </si>
  <si>
    <t>55.860388</t>
  </si>
  <si>
    <t>49.081934000000004</t>
  </si>
  <si>
    <t>УК «ЖКХ Авиастроительного района»</t>
  </si>
  <si>
    <t>Казань, ул. Побежимова 36, подъезд  7</t>
  </si>
  <si>
    <t>55.86048</t>
  </si>
  <si>
    <t>49.081593</t>
  </si>
  <si>
    <t xml:space="preserve">Казань, ул. Побежимова 36, подъезд  2 </t>
  </si>
  <si>
    <t>55.860696</t>
  </si>
  <si>
    <t>49.081744</t>
  </si>
  <si>
    <t>Казань, ул. Побежимова 36</t>
  </si>
  <si>
    <t>55.860353</t>
  </si>
  <si>
    <t>49.081272999999996</t>
  </si>
  <si>
    <t>55.860094999999994</t>
  </si>
  <si>
    <t>49.082964000000004</t>
  </si>
  <si>
    <t>55.86016</t>
  </si>
  <si>
    <t>49.081534000000005</t>
  </si>
  <si>
    <t>55.859936</t>
  </si>
  <si>
    <t>49.083276</t>
  </si>
  <si>
    <t>55.860629</t>
  </si>
  <si>
    <t>49.083560999999996</t>
  </si>
  <si>
    <t>55.859917</t>
  </si>
  <si>
    <t>49.082073</t>
  </si>
  <si>
    <t>г. Казань, Проспект Победы д. 139, корпус 3</t>
  </si>
  <si>
    <t>55.77576800000001</t>
  </si>
  <si>
    <t>49.216467</t>
  </si>
  <si>
    <t>УК «СТАРЫЙ ГОРОД»</t>
  </si>
  <si>
    <t>г. Казань, ул. Вишневского, д. 49</t>
  </si>
  <si>
    <t>55.785174</t>
  </si>
  <si>
    <t>49.151042</t>
  </si>
  <si>
    <t>Вахитовский район</t>
  </si>
  <si>
    <t>г. Казань, Даурская улица, 24</t>
  </si>
  <si>
    <t>БГ</t>
  </si>
  <si>
    <t>55.763462</t>
  </si>
  <si>
    <t>49.165694</t>
  </si>
  <si>
    <t>г. Казань, улица Рабочей Молодёжи, 6</t>
  </si>
  <si>
    <t>55.779575</t>
  </si>
  <si>
    <t>49.153296999999995</t>
  </si>
  <si>
    <t>УК «Управляющая компания Вахитовского района»</t>
  </si>
  <si>
    <t>г. Казань, улица Рабочей Молодёжи, 18</t>
  </si>
  <si>
    <t>55.780335</t>
  </si>
  <si>
    <t>49.153495</t>
  </si>
  <si>
    <t>г. Казань, улица Рабочей Молодёжи, 22</t>
  </si>
  <si>
    <t>55.781023</t>
  </si>
  <si>
    <t>49.153836</t>
  </si>
  <si>
    <t>г. Казань, ул. Баумана, д.47</t>
  </si>
  <si>
    <t>55.788171</t>
  </si>
  <si>
    <t>49.120383000000004</t>
  </si>
  <si>
    <t>г. Казань, улица Богатырёва, 8</t>
  </si>
  <si>
    <t>55.8161065</t>
  </si>
  <si>
    <t>49.05698087010197</t>
  </si>
  <si>
    <t>Кировский район</t>
  </si>
  <si>
    <t>г. Казань, улица Рустема Яхина, 8</t>
  </si>
  <si>
    <t>55.789676</t>
  </si>
  <si>
    <t>49.101469</t>
  </si>
  <si>
    <t>г. Казань ,улица Баумана, 36</t>
  </si>
  <si>
    <t>55.793018999999994</t>
  </si>
  <si>
    <t>49.109774</t>
  </si>
  <si>
    <t>г. Казань, улица Баумана, 9/11</t>
  </si>
  <si>
    <t>55.792593999999994</t>
  </si>
  <si>
    <t>49.111489</t>
  </si>
  <si>
    <t>г. Казань ул. Дементьева, д. 33</t>
  </si>
  <si>
    <t>55.860105000000004</t>
  </si>
  <si>
    <t>49.101805999999996</t>
  </si>
  <si>
    <t>УК «УЮТСЕРВИС»</t>
  </si>
  <si>
    <t>г. Казань, территория Озеро Лебяжье, 1А</t>
  </si>
  <si>
    <t>55.83799499999999</t>
  </si>
  <si>
    <t>48.965271</t>
  </si>
  <si>
    <t xml:space="preserve">г. Казань ул. Кремлевская, д. 2 </t>
  </si>
  <si>
    <t>55.795761999999996</t>
  </si>
  <si>
    <t>49.109603</t>
  </si>
  <si>
    <t>УК «УПРАВЛЯЮЩАЯ КОМПАНИЯ РАН СЕРВИС»</t>
  </si>
  <si>
    <t>г. Казань, ул. Молодежная д.8</t>
  </si>
  <si>
    <t>55.862793</t>
  </si>
  <si>
    <t>49.099731</t>
  </si>
  <si>
    <t>г. Казань,улица Николая Ершова, 4/2</t>
  </si>
  <si>
    <t>55.792215</t>
  </si>
  <si>
    <t>49.152228</t>
  </si>
  <si>
    <t>г. Казань, ул. Пушкина д.17</t>
  </si>
  <si>
    <t>55.788844</t>
  </si>
  <si>
    <t>49.123437</t>
  </si>
  <si>
    <t>г. Казань, улица Гаяза Исхаки, 1</t>
  </si>
  <si>
    <t>55.789765</t>
  </si>
  <si>
    <t>49.102731</t>
  </si>
  <si>
    <t>dt</t>
  </si>
  <si>
    <t>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</si>
</sst>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[$-F400]h:mm:ss\ AM/PM"/>
    <numFmt numFmtId="171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18" fillId="0" borderId="0" xfId="0" applyFont="1" applyAlignment="1">
      <alignment horizontal="left" vertical="center"/>
    </xf>
    <xf numFmtId="169" fontId="0" fillId="0" borderId="0" xfId="0" applyNumberFormat="1"/>
    <xf numFmtId="171" fontId="0" fillId="0" borderId="0" xfId="0" applyNumberFormat="1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950704"/>
        <c:axId val="1806951536"/>
      </c:barChart>
      <c:catAx>
        <c:axId val="18069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951536"/>
        <c:crosses val="autoZero"/>
        <c:auto val="1"/>
        <c:lblAlgn val="ctr"/>
        <c:lblOffset val="100"/>
        <c:noMultiLvlLbl val="0"/>
      </c:catAx>
      <c:valAx>
        <c:axId val="18069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9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Рейтинг районов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Лист1!$A$1:$A$6</c:f>
              <c:strCache>
                <c:ptCount val="6"/>
                <c:pt idx="0">
                  <c:v>Московский район</c:v>
                </c:pt>
                <c:pt idx="1">
                  <c:v>Ново-Савиновский район</c:v>
                </c:pt>
                <c:pt idx="2">
                  <c:v>Советский район</c:v>
                </c:pt>
                <c:pt idx="3">
                  <c:v>Авиастроительный район</c:v>
                </c:pt>
                <c:pt idx="4">
                  <c:v>Вахитовский район</c:v>
                </c:pt>
                <c:pt idx="5">
                  <c:v>Кировский район</c:v>
                </c:pt>
              </c:strCache>
            </c:strRef>
          </c:cat>
          <c:val>
            <c:numRef>
              <c:f>Лист1!$B$1:$B$6</c:f>
              <c:numCache>
                <c:formatCode>General</c:formatCode>
                <c:ptCount val="6"/>
                <c:pt idx="0">
                  <c:v>99.9</c:v>
                </c:pt>
                <c:pt idx="1">
                  <c:v>99.8</c:v>
                </c:pt>
                <c:pt idx="2">
                  <c:v>97</c:v>
                </c:pt>
                <c:pt idx="3">
                  <c:v>95</c:v>
                </c:pt>
                <c:pt idx="4">
                  <c:v>91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B-4B09-9A7E-A370E399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161584"/>
        <c:axId val="2104162416"/>
      </c:barChart>
      <c:catAx>
        <c:axId val="210416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62416"/>
        <c:crosses val="autoZero"/>
        <c:auto val="1"/>
        <c:lblAlgn val="ctr"/>
        <c:lblOffset val="100"/>
        <c:noMultiLvlLbl val="0"/>
      </c:catAx>
      <c:valAx>
        <c:axId val="2104162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 УК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Рейтинг УК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Лист1!$A$12:$A$20</c:f>
              <c:strCache>
                <c:ptCount val="9"/>
                <c:pt idx="0">
                  <c:v>УК «ЖКХ Московский район»</c:v>
                </c:pt>
                <c:pt idx="1">
                  <c:v>УК «УЮТНЫЙ ДОМ ГРУПП»</c:v>
                </c:pt>
                <c:pt idx="2">
                  <c:v>УК «Управляющая компания Райжилуправления Советского района»</c:v>
                </c:pt>
                <c:pt idx="3">
                  <c:v>УК «ЖиК»</c:v>
                </c:pt>
                <c:pt idx="4">
                  <c:v>УК «ЖКХ Авиастроительного района»</c:v>
                </c:pt>
                <c:pt idx="5">
                  <c:v>УК «СТАРЫЙ ГОРОД»</c:v>
                </c:pt>
                <c:pt idx="6">
                  <c:v>УК «Управляющая компания Вахитовского района»</c:v>
                </c:pt>
                <c:pt idx="7">
                  <c:v>УК «УЮТСЕРВИС»</c:v>
                </c:pt>
                <c:pt idx="8">
                  <c:v>УК «УПРАВЛЯЮЩАЯ КОМПАНИЯ РАН СЕРВИС»</c:v>
                </c:pt>
              </c:strCache>
            </c:strRef>
          </c:cat>
          <c:val>
            <c:numRef>
              <c:f>Лист1!$B$12:$B$20</c:f>
              <c:numCache>
                <c:formatCode>General</c:formatCode>
                <c:ptCount val="9"/>
                <c:pt idx="0">
                  <c:v>99.9</c:v>
                </c:pt>
                <c:pt idx="1">
                  <c:v>97</c:v>
                </c:pt>
                <c:pt idx="2">
                  <c:v>92.2</c:v>
                </c:pt>
                <c:pt idx="3">
                  <c:v>91.1</c:v>
                </c:pt>
                <c:pt idx="4">
                  <c:v>90</c:v>
                </c:pt>
                <c:pt idx="5">
                  <c:v>85</c:v>
                </c:pt>
                <c:pt idx="6">
                  <c:v>84</c:v>
                </c:pt>
                <c:pt idx="7">
                  <c:v>83.5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C-4CD5-ACB6-6DCAB243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161584"/>
        <c:axId val="2104162416"/>
      </c:barChart>
      <c:catAx>
        <c:axId val="210416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62416"/>
        <c:crosses val="autoZero"/>
        <c:auto val="1"/>
        <c:lblAlgn val="ctr"/>
        <c:lblOffset val="100"/>
        <c:noMultiLvlLbl val="0"/>
      </c:catAx>
      <c:valAx>
        <c:axId val="21041624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Заполненость контейнера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682745886387251E-2"/>
          <c:y val="0.1220757935951564"/>
          <c:w val="0.86964163454098997"/>
          <c:h val="0.6165809406545516"/>
        </c:manualLayout>
      </c:layout>
      <c:scatterChart>
        <c:scatterStyle val="smoothMarker"/>
        <c:varyColors val="0"/>
        <c:ser>
          <c:idx val="0"/>
          <c:order val="0"/>
          <c:tx>
            <c:v>Факт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Лист2!$A$2:$A$51</c:f>
              <c:numCache>
                <c:formatCode>[$-F400]\h\:\m\m\:\s\s\ AM/PM</c:formatCode>
                <c:ptCount val="50"/>
                <c:pt idx="0">
                  <c:v>44523.596550925926</c:v>
                </c:pt>
                <c:pt idx="1">
                  <c:v>44523.720590277779</c:v>
                </c:pt>
                <c:pt idx="2">
                  <c:v>44523.894293981481</c:v>
                </c:pt>
                <c:pt idx="3">
                  <c:v>44523.931377314817</c:v>
                </c:pt>
                <c:pt idx="4">
                  <c:v>44523.980868055558</c:v>
                </c:pt>
                <c:pt idx="5">
                  <c:v>44524.129525462966</c:v>
                </c:pt>
                <c:pt idx="6">
                  <c:v>44524.166678240741</c:v>
                </c:pt>
                <c:pt idx="7">
                  <c:v>44524.203923611109</c:v>
                </c:pt>
                <c:pt idx="8">
                  <c:v>44524.216307870367</c:v>
                </c:pt>
                <c:pt idx="9">
                  <c:v>44524.253460648149</c:v>
                </c:pt>
                <c:pt idx="10">
                  <c:v>44524.302997685183</c:v>
                </c:pt>
                <c:pt idx="11">
                  <c:v>44524.327743055554</c:v>
                </c:pt>
                <c:pt idx="12">
                  <c:v>44524.340127314812</c:v>
                </c:pt>
                <c:pt idx="13">
                  <c:v>44524.352534722224</c:v>
                </c:pt>
                <c:pt idx="14">
                  <c:v>44524.377233796295</c:v>
                </c:pt>
                <c:pt idx="15">
                  <c:v>44524.414340277777</c:v>
                </c:pt>
                <c:pt idx="16">
                  <c:v>44524.439108796294</c:v>
                </c:pt>
                <c:pt idx="17">
                  <c:v>44524.463784722226</c:v>
                </c:pt>
                <c:pt idx="18">
                  <c:v>44524.476168981484</c:v>
                </c:pt>
                <c:pt idx="19">
                  <c:v>44524.600011574075</c:v>
                </c:pt>
                <c:pt idx="20">
                  <c:v>44524.674143518518</c:v>
                </c:pt>
                <c:pt idx="21">
                  <c:v>44524.735844907409</c:v>
                </c:pt>
                <c:pt idx="22">
                  <c:v>44525.000960648147</c:v>
                </c:pt>
                <c:pt idx="23">
                  <c:v>44525.013344907406</c:v>
                </c:pt>
                <c:pt idx="24">
                  <c:v>44525.025729166664</c:v>
                </c:pt>
                <c:pt idx="25">
                  <c:v>44525.169212962966</c:v>
                </c:pt>
                <c:pt idx="26">
                  <c:v>44525.193981481483</c:v>
                </c:pt>
                <c:pt idx="27">
                  <c:v>44525.231203703705</c:v>
                </c:pt>
                <c:pt idx="28">
                  <c:v>44525.281134259261</c:v>
                </c:pt>
                <c:pt idx="29">
                  <c:v>44525.368101851855</c:v>
                </c:pt>
                <c:pt idx="30">
                  <c:v>44525.418032407404</c:v>
                </c:pt>
                <c:pt idx="31">
                  <c:v>44525.467731481483</c:v>
                </c:pt>
                <c:pt idx="32">
                  <c:v>44525.604305555556</c:v>
                </c:pt>
                <c:pt idx="33">
                  <c:v>44525.629074074073</c:v>
                </c:pt>
                <c:pt idx="34">
                  <c:v>44525.702453703707</c:v>
                </c:pt>
                <c:pt idx="35">
                  <c:v>44525.76462962963</c:v>
                </c:pt>
                <c:pt idx="36">
                  <c:v>44525.801759259259</c:v>
                </c:pt>
                <c:pt idx="37">
                  <c:v>44525.83902777778</c:v>
                </c:pt>
                <c:pt idx="38">
                  <c:v>44525.851527777777</c:v>
                </c:pt>
                <c:pt idx="39">
                  <c:v>44525.938587962963</c:v>
                </c:pt>
                <c:pt idx="40">
                  <c:v>44526.062708333331</c:v>
                </c:pt>
                <c:pt idx="41">
                  <c:v>44526.13722222222</c:v>
                </c:pt>
                <c:pt idx="42">
                  <c:v>44526.199074074073</c:v>
                </c:pt>
                <c:pt idx="43">
                  <c:v>44526.273842592593</c:v>
                </c:pt>
                <c:pt idx="44">
                  <c:v>44526.286296296297</c:v>
                </c:pt>
                <c:pt idx="45">
                  <c:v>44526.360902777778</c:v>
                </c:pt>
                <c:pt idx="46">
                  <c:v>44526.373287037037</c:v>
                </c:pt>
                <c:pt idx="47">
                  <c:v>44526.410555555558</c:v>
                </c:pt>
                <c:pt idx="48">
                  <c:v>44526.448240740741</c:v>
                </c:pt>
                <c:pt idx="49">
                  <c:v>44526.468101851853</c:v>
                </c:pt>
              </c:numCache>
            </c:numRef>
          </c:xVal>
          <c:yVal>
            <c:numRef>
              <c:f>Лист2!$D$2:$D$51</c:f>
              <c:numCache>
                <c:formatCode>General</c:formatCode>
                <c:ptCount val="5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B-4027-A70F-9EFF6ACAC4B0}"/>
            </c:ext>
          </c:extLst>
        </c:ser>
        <c:ser>
          <c:idx val="1"/>
          <c:order val="1"/>
          <c:tx>
            <c:v>Прогноз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Лист2!$A$52:$A$59</c:f>
              <c:numCache>
                <c:formatCode>[$-F400]\h\:\m\m\:\s\s\ AM/PM</c:formatCode>
                <c:ptCount val="8"/>
                <c:pt idx="0">
                  <c:v>44526.487962963001</c:v>
                </c:pt>
                <c:pt idx="1">
                  <c:v>44526.507824074099</c:v>
                </c:pt>
                <c:pt idx="2">
                  <c:v>44526.527685185203</c:v>
                </c:pt>
                <c:pt idx="3">
                  <c:v>44526.5475462963</c:v>
                </c:pt>
                <c:pt idx="4">
                  <c:v>44526.567407407398</c:v>
                </c:pt>
                <c:pt idx="5">
                  <c:v>44526.587268518502</c:v>
                </c:pt>
                <c:pt idx="6">
                  <c:v>44526.6071296296</c:v>
                </c:pt>
                <c:pt idx="7">
                  <c:v>44526.626990740697</c:v>
                </c:pt>
              </c:numCache>
            </c:numRef>
          </c:xVal>
          <c:yVal>
            <c:numRef>
              <c:f>Лист2!$E$52:$E$59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B-4027-A70F-9EFF6ACA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97024"/>
        <c:axId val="1803483696"/>
      </c:scatterChart>
      <c:valAx>
        <c:axId val="2115897024"/>
        <c:scaling>
          <c:orientation val="minMax"/>
          <c:min val="445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46296005383168526"/>
              <c:y val="0.91140433391819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F400]\h\:\m\m\:\s\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483696"/>
        <c:crosses val="autoZero"/>
        <c:crossBetween val="midCat"/>
      </c:valAx>
      <c:valAx>
        <c:axId val="180348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8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962993238289617"/>
          <c:y val="0.11146352809633853"/>
          <c:w val="0.36343363076003465"/>
          <c:h val="0.15695774809999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вызовов в разрезе районов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вызовов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Лист1!$A$1:$A$6</c:f>
              <c:strCache>
                <c:ptCount val="6"/>
                <c:pt idx="0">
                  <c:v>Московский район</c:v>
                </c:pt>
                <c:pt idx="1">
                  <c:v>Ново-Савиновский район</c:v>
                </c:pt>
                <c:pt idx="2">
                  <c:v>Советский район</c:v>
                </c:pt>
                <c:pt idx="3">
                  <c:v>Авиастроительный район</c:v>
                </c:pt>
                <c:pt idx="4">
                  <c:v>Вахитовский район</c:v>
                </c:pt>
                <c:pt idx="5">
                  <c:v>Кировский район</c:v>
                </c:pt>
              </c:strCache>
            </c:strRef>
          </c:cat>
          <c:val>
            <c:numRef>
              <c:f>Лист1!$D$1:$D$6</c:f>
              <c:numCache>
                <c:formatCode>General</c:formatCode>
                <c:ptCount val="6"/>
                <c:pt idx="0">
                  <c:v>4500</c:v>
                </c:pt>
                <c:pt idx="1">
                  <c:v>3852</c:v>
                </c:pt>
                <c:pt idx="2">
                  <c:v>4020</c:v>
                </c:pt>
                <c:pt idx="3">
                  <c:v>3010</c:v>
                </c:pt>
                <c:pt idx="4">
                  <c:v>2547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1-4BBF-B973-B924BAD42DFC}"/>
            </c:ext>
          </c:extLst>
        </c:ser>
        <c:ser>
          <c:idx val="1"/>
          <c:order val="1"/>
          <c:tx>
            <c:v>Без нарушений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Лист1!$A$1:$A$6</c:f>
              <c:strCache>
                <c:ptCount val="6"/>
                <c:pt idx="0">
                  <c:v>Московский район</c:v>
                </c:pt>
                <c:pt idx="1">
                  <c:v>Ново-Савиновский район</c:v>
                </c:pt>
                <c:pt idx="2">
                  <c:v>Советский район</c:v>
                </c:pt>
                <c:pt idx="3">
                  <c:v>Авиастроительный район</c:v>
                </c:pt>
                <c:pt idx="4">
                  <c:v>Вахитовский район</c:v>
                </c:pt>
                <c:pt idx="5">
                  <c:v>Кировский район</c:v>
                </c:pt>
              </c:strCache>
            </c:strRef>
          </c:cat>
          <c:val>
            <c:numRef>
              <c:f>Лист1!$F$1:$F$6</c:f>
              <c:numCache>
                <c:formatCode>0</c:formatCode>
                <c:ptCount val="6"/>
                <c:pt idx="0">
                  <c:v>4.5</c:v>
                </c:pt>
                <c:pt idx="1">
                  <c:v>7.7040000000001783</c:v>
                </c:pt>
                <c:pt idx="2">
                  <c:v>120.59999999999991</c:v>
                </c:pt>
                <c:pt idx="3">
                  <c:v>150.5</c:v>
                </c:pt>
                <c:pt idx="4">
                  <c:v>229.23000000000002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1-4BBF-B973-B924BAD42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7503456"/>
        <c:axId val="1797504704"/>
      </c:barChart>
      <c:catAx>
        <c:axId val="17975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504704"/>
        <c:crosses val="autoZero"/>
        <c:auto val="1"/>
        <c:lblAlgn val="ctr"/>
        <c:lblOffset val="100"/>
        <c:noMultiLvlLbl val="0"/>
      </c:catAx>
      <c:valAx>
        <c:axId val="179750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75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вызовов в разрезе УК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вызовов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Лист1!$A$12:$A$20</c:f>
              <c:strCache>
                <c:ptCount val="9"/>
                <c:pt idx="0">
                  <c:v>УК «ЖКХ Московский район»</c:v>
                </c:pt>
                <c:pt idx="1">
                  <c:v>УК «УЮТНЫЙ ДОМ ГРУПП»</c:v>
                </c:pt>
                <c:pt idx="2">
                  <c:v>УК «Управляющая компания Райжилуправления Советского района»</c:v>
                </c:pt>
                <c:pt idx="3">
                  <c:v>УК «ЖиК»</c:v>
                </c:pt>
                <c:pt idx="4">
                  <c:v>УК «ЖКХ Авиастроительного района»</c:v>
                </c:pt>
                <c:pt idx="5">
                  <c:v>УК «СТАРЫЙ ГОРОД»</c:v>
                </c:pt>
                <c:pt idx="6">
                  <c:v>УК «Управляющая компания Вахитовского района»</c:v>
                </c:pt>
                <c:pt idx="7">
                  <c:v>УК «УЮТСЕРВИС»</c:v>
                </c:pt>
                <c:pt idx="8">
                  <c:v>УК «УПРАВЛЯЮЩАЯ КОМПАНИЯ РАН СЕРВИС»</c:v>
                </c:pt>
              </c:strCache>
            </c:strRef>
          </c:cat>
          <c:val>
            <c:numRef>
              <c:f>Лист1!$D$12:$D$20</c:f>
              <c:numCache>
                <c:formatCode>General</c:formatCode>
                <c:ptCount val="9"/>
                <c:pt idx="0">
                  <c:v>2500</c:v>
                </c:pt>
                <c:pt idx="1">
                  <c:v>2000</c:v>
                </c:pt>
                <c:pt idx="2">
                  <c:v>2400</c:v>
                </c:pt>
                <c:pt idx="3">
                  <c:v>2220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1850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1-4C22-A7EB-551B3D09ADB5}"/>
            </c:ext>
          </c:extLst>
        </c:ser>
        <c:ser>
          <c:idx val="1"/>
          <c:order val="1"/>
          <c:tx>
            <c:v>Без нарушений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Лист1!$A$12:$A$20</c:f>
              <c:strCache>
                <c:ptCount val="9"/>
                <c:pt idx="0">
                  <c:v>УК «ЖКХ Московский район»</c:v>
                </c:pt>
                <c:pt idx="1">
                  <c:v>УК «УЮТНЫЙ ДОМ ГРУПП»</c:v>
                </c:pt>
                <c:pt idx="2">
                  <c:v>УК «Управляющая компания Райжилуправления Советского района»</c:v>
                </c:pt>
                <c:pt idx="3">
                  <c:v>УК «ЖиК»</c:v>
                </c:pt>
                <c:pt idx="4">
                  <c:v>УК «ЖКХ Авиастроительного района»</c:v>
                </c:pt>
                <c:pt idx="5">
                  <c:v>УК «СТАРЫЙ ГОРОД»</c:v>
                </c:pt>
                <c:pt idx="6">
                  <c:v>УК «Управляющая компания Вахитовского района»</c:v>
                </c:pt>
                <c:pt idx="7">
                  <c:v>УК «УЮТСЕРВИС»</c:v>
                </c:pt>
                <c:pt idx="8">
                  <c:v>УК «УПРАВЛЯЮЩАЯ КОМПАНИЯ РАН СЕРВИС»</c:v>
                </c:pt>
              </c:strCache>
            </c:strRef>
          </c:cat>
          <c:val>
            <c:numRef>
              <c:f>Лист1!$F$12:$F$20</c:f>
              <c:numCache>
                <c:formatCode>0</c:formatCode>
                <c:ptCount val="9"/>
                <c:pt idx="0">
                  <c:v>2.5</c:v>
                </c:pt>
                <c:pt idx="1">
                  <c:v>60</c:v>
                </c:pt>
                <c:pt idx="2">
                  <c:v>187.19999999999982</c:v>
                </c:pt>
                <c:pt idx="3">
                  <c:v>197.57999999999993</c:v>
                </c:pt>
                <c:pt idx="4">
                  <c:v>250</c:v>
                </c:pt>
                <c:pt idx="5">
                  <c:v>360</c:v>
                </c:pt>
                <c:pt idx="6">
                  <c:v>368</c:v>
                </c:pt>
                <c:pt idx="7">
                  <c:v>305.25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1-4C22-A7EB-551B3D09AD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7503456"/>
        <c:axId val="1797504704"/>
      </c:barChart>
      <c:catAx>
        <c:axId val="17975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504704"/>
        <c:crosses val="autoZero"/>
        <c:auto val="1"/>
        <c:lblAlgn val="ctr"/>
        <c:lblOffset val="100"/>
        <c:noMultiLvlLbl val="0"/>
      </c:catAx>
      <c:valAx>
        <c:axId val="179750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75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Вклад</a:t>
            </a:r>
            <a:r>
              <a:rPr lang="ru-RU" baseline="0"/>
              <a:t> УК в нарушения</a:t>
            </a:r>
            <a:endParaRPr lang="ru-RU"/>
          </a:p>
        </c:rich>
      </c:tx>
      <c:layout>
        <c:manualLayout>
          <c:xMode val="edge"/>
          <c:yMode val="edge"/>
          <c:x val="0.14727389677526118"/>
          <c:y val="0.11299435028248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A8-42BC-A834-9BFC5099F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A8-42BC-A834-9BFC5099F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A8-42BC-A834-9BFC5099F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A8-42BC-A834-9BFC5099F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A8-42BC-A834-9BFC5099F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A8-42BC-A834-9BFC5099F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A8-42BC-A834-9BFC5099F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DA8-42BC-A834-9BFC5099F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DA8-42BC-A834-9BFC5099F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Лист1!$A$12:$A$20</c:f>
              <c:strCache>
                <c:ptCount val="9"/>
                <c:pt idx="0">
                  <c:v>УК «ЖКХ Московский район»</c:v>
                </c:pt>
                <c:pt idx="1">
                  <c:v>УК «УЮТНЫЙ ДОМ ГРУПП»</c:v>
                </c:pt>
                <c:pt idx="2">
                  <c:v>УК «Управляющая компания Райжилуправления Советского района»</c:v>
                </c:pt>
                <c:pt idx="3">
                  <c:v>УК «ЖиК»</c:v>
                </c:pt>
                <c:pt idx="4">
                  <c:v>УК «ЖКХ Авиастроительного района»</c:v>
                </c:pt>
                <c:pt idx="5">
                  <c:v>УК «СТАРЫЙ ГОРОД»</c:v>
                </c:pt>
                <c:pt idx="6">
                  <c:v>УК «Управляющая компания Вахитовского района»</c:v>
                </c:pt>
                <c:pt idx="7">
                  <c:v>УК «УЮТСЕРВИС»</c:v>
                </c:pt>
                <c:pt idx="8">
                  <c:v>УК «УПРАВЛЯЮЩАЯ КОМПАНИЯ РАН СЕРВИС»</c:v>
                </c:pt>
              </c:strCache>
            </c:strRef>
          </c:cat>
          <c:val>
            <c:numRef>
              <c:f>Лист1!$G$12:$G$20</c:f>
              <c:numCache>
                <c:formatCode>0.0</c:formatCode>
                <c:ptCount val="9"/>
                <c:pt idx="0">
                  <c:v>0.13473239451800836</c:v>
                </c:pt>
                <c:pt idx="1">
                  <c:v>3.2335774684322005</c:v>
                </c:pt>
                <c:pt idx="2">
                  <c:v>10.088761701508457</c:v>
                </c:pt>
                <c:pt idx="3">
                  <c:v>10.648170603547232</c:v>
                </c:pt>
                <c:pt idx="4">
                  <c:v>13.473239451800836</c:v>
                </c:pt>
                <c:pt idx="5">
                  <c:v>19.401464810593204</c:v>
                </c:pt>
                <c:pt idx="6">
                  <c:v>19.832608473050829</c:v>
                </c:pt>
                <c:pt idx="7">
                  <c:v>16.450825370648818</c:v>
                </c:pt>
                <c:pt idx="8">
                  <c:v>6.7366197259004181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A8-42BC-A834-9BFC5099FE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5537755144044"/>
          <c:y val="4.8329779673063254E-2"/>
          <c:w val="0.33860464362056214"/>
          <c:h val="0.95167022032693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Вклад</a:t>
            </a:r>
            <a:r>
              <a:rPr lang="ru-RU" baseline="0"/>
              <a:t> районов в нарушения</a:t>
            </a:r>
            <a:endParaRPr lang="ru-RU"/>
          </a:p>
        </c:rich>
      </c:tx>
      <c:layout>
        <c:manualLayout>
          <c:xMode val="edge"/>
          <c:yMode val="edge"/>
          <c:x val="0.14727389677526118"/>
          <c:y val="0.11299435028248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6-49D3-A5A6-4AFB7E316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6-49D3-A5A6-4AFB7E316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6-49D3-A5A6-4AFB7E316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6-49D3-A5A6-4AFB7E316B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6-49D3-A5A6-4AFB7E316B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6-49D3-A5A6-4AFB7E316B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76-49D3-A5A6-4AFB7E316B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76-49D3-A5A6-4AFB7E316B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76-49D3-A5A6-4AFB7E316B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Лист1!$A$1:$A$6</c:f>
              <c:strCache>
                <c:ptCount val="6"/>
                <c:pt idx="0">
                  <c:v>Московский район</c:v>
                </c:pt>
                <c:pt idx="1">
                  <c:v>Ново-Савиновский район</c:v>
                </c:pt>
                <c:pt idx="2">
                  <c:v>Советский район</c:v>
                </c:pt>
                <c:pt idx="3">
                  <c:v>Авиастроительный район</c:v>
                </c:pt>
                <c:pt idx="4">
                  <c:v>Вахитовский район</c:v>
                </c:pt>
                <c:pt idx="5">
                  <c:v>Кировский район</c:v>
                </c:pt>
              </c:strCache>
            </c:strRef>
          </c:cat>
          <c:val>
            <c:numRef>
              <c:f>Лист1!$G$1:$G$6</c:f>
              <c:numCache>
                <c:formatCode>0.0</c:formatCode>
                <c:ptCount val="6"/>
                <c:pt idx="0">
                  <c:v>0.67921042542722332</c:v>
                </c:pt>
                <c:pt idx="1">
                  <c:v>1.162808248331433</c:v>
                </c:pt>
                <c:pt idx="2">
                  <c:v>18.20283940144957</c:v>
                </c:pt>
                <c:pt idx="3">
                  <c:v>22.715815339288245</c:v>
                </c:pt>
                <c:pt idx="4">
                  <c:v>34.598979071262754</c:v>
                </c:pt>
                <c:pt idx="5">
                  <c:v>22.640347514240773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76-49D3-A5A6-4AFB7E316B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23356883894433"/>
          <c:y val="0.17473508608034169"/>
          <c:w val="0.33860464362056214"/>
          <c:h val="0.57667734329818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28574</xdr:rowOff>
    </xdr:from>
    <xdr:to>
      <xdr:col>14</xdr:col>
      <xdr:colOff>381000</xdr:colOff>
      <xdr:row>81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49822</xdr:colOff>
      <xdr:row>42</xdr:row>
      <xdr:rowOff>27478</xdr:rowOff>
    </xdr:from>
    <xdr:to>
      <xdr:col>7</xdr:col>
      <xdr:colOff>39413</xdr:colOff>
      <xdr:row>56</xdr:row>
      <xdr:rowOff>103678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151087</xdr:colOff>
      <xdr:row>42</xdr:row>
      <xdr:rowOff>29930</xdr:rowOff>
    </xdr:from>
    <xdr:to>
      <xdr:col>14</xdr:col>
      <xdr:colOff>312643</xdr:colOff>
      <xdr:row>56</xdr:row>
      <xdr:rowOff>106130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297138</xdr:colOff>
      <xdr:row>3</xdr:row>
      <xdr:rowOff>5271</xdr:rowOff>
    </xdr:from>
    <xdr:to>
      <xdr:col>6</xdr:col>
      <xdr:colOff>111013</xdr:colOff>
      <xdr:row>13</xdr:row>
      <xdr:rowOff>49696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138" y="576771"/>
          <a:ext cx="3491353" cy="1949425"/>
        </a:xfrm>
        <a:prstGeom prst="rect">
          <a:avLst/>
        </a:prstGeom>
      </xdr:spPr>
    </xdr:pic>
    <xdr:clientData/>
  </xdr:twoCellAnchor>
  <xdr:twoCellAnchor>
    <xdr:from>
      <xdr:col>6</xdr:col>
      <xdr:colOff>156980</xdr:colOff>
      <xdr:row>3</xdr:row>
      <xdr:rowOff>12838</xdr:rowOff>
    </xdr:from>
    <xdr:to>
      <xdr:col>14</xdr:col>
      <xdr:colOff>381000</xdr:colOff>
      <xdr:row>18</xdr:row>
      <xdr:rowOff>74544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176894</xdr:colOff>
      <xdr:row>21</xdr:row>
      <xdr:rowOff>122464</xdr:rowOff>
    </xdr:from>
    <xdr:to>
      <xdr:col>7</xdr:col>
      <xdr:colOff>40821</xdr:colOff>
      <xdr:row>41</xdr:row>
      <xdr:rowOff>141514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136071</xdr:colOff>
      <xdr:row>21</xdr:row>
      <xdr:rowOff>131990</xdr:rowOff>
    </xdr:from>
    <xdr:to>
      <xdr:col>14</xdr:col>
      <xdr:colOff>326572</xdr:colOff>
      <xdr:row>41</xdr:row>
      <xdr:rowOff>151040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152400</xdr:colOff>
      <xdr:row>56</xdr:row>
      <xdr:rowOff>190499</xdr:rowOff>
    </xdr:from>
    <xdr:to>
      <xdr:col>14</xdr:col>
      <xdr:colOff>342900</xdr:colOff>
      <xdr:row>80</xdr:row>
      <xdr:rowOff>85724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47786</xdr:colOff>
      <xdr:row>56</xdr:row>
      <xdr:rowOff>163285</xdr:rowOff>
    </xdr:from>
    <xdr:to>
      <xdr:col>7</xdr:col>
      <xdr:colOff>32658</xdr:colOff>
      <xdr:row>80</xdr:row>
      <xdr:rowOff>58292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331304</xdr:colOff>
      <xdr:row>0</xdr:row>
      <xdr:rowOff>124239</xdr:rowOff>
    </xdr:from>
    <xdr:to>
      <xdr:col>6</xdr:col>
      <xdr:colOff>99391</xdr:colOff>
      <xdr:row>2</xdr:row>
      <xdr:rowOff>124239</xdr:rowOff>
    </xdr:to>
    <xdr:sp macro="" textlink="">
      <xdr:nvSpPr>
        <xdr:cNvPr id="11" name="Прямоугольник 10"/>
        <xdr:cNvSpPr/>
      </xdr:nvSpPr>
      <xdr:spPr>
        <a:xfrm>
          <a:off x="331304" y="124239"/>
          <a:ext cx="3445565" cy="381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ru-RU" sz="14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Район: </a:t>
          </a:r>
          <a:r>
            <a:rPr lang="ru-RU" sz="18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Московский</a:t>
          </a:r>
        </a:p>
      </xdr:txBody>
    </xdr:sp>
    <xdr:clientData/>
  </xdr:twoCellAnchor>
  <xdr:twoCellAnchor>
    <xdr:from>
      <xdr:col>6</xdr:col>
      <xdr:colOff>161424</xdr:colOff>
      <xdr:row>0</xdr:row>
      <xdr:rowOff>123324</xdr:rowOff>
    </xdr:from>
    <xdr:to>
      <xdr:col>14</xdr:col>
      <xdr:colOff>366347</xdr:colOff>
      <xdr:row>2</xdr:row>
      <xdr:rowOff>123324</xdr:rowOff>
    </xdr:to>
    <xdr:sp macro="" textlink="">
      <xdr:nvSpPr>
        <xdr:cNvPr id="12" name="Прямоугольник 11"/>
        <xdr:cNvSpPr/>
      </xdr:nvSpPr>
      <xdr:spPr>
        <a:xfrm>
          <a:off x="3810232" y="123324"/>
          <a:ext cx="5070000" cy="381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ru-RU" sz="14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Ответственный: </a:t>
          </a:r>
          <a:r>
            <a:rPr lang="ru-RU" sz="18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Иванов</a:t>
          </a:r>
          <a:r>
            <a:rPr lang="ru-RU" sz="1800" baseline="0">
              <a:effectLst/>
              <a:ea typeface="Calibri" panose="020F0502020204030204" pitchFamily="34" charset="0"/>
              <a:cs typeface="Times New Roman" panose="02020603050405020304" pitchFamily="18" charset="0"/>
            </a:rPr>
            <a:t> Иван Иванович</a:t>
          </a:r>
          <a:endParaRPr lang="ru-RU" sz="18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307858</xdr:colOff>
      <xdr:row>13</xdr:row>
      <xdr:rowOff>109075</xdr:rowOff>
    </xdr:from>
    <xdr:to>
      <xdr:col>4</xdr:col>
      <xdr:colOff>161194</xdr:colOff>
      <xdr:row>18</xdr:row>
      <xdr:rowOff>58614</xdr:rowOff>
    </xdr:to>
    <xdr:sp macro="" textlink="">
      <xdr:nvSpPr>
        <xdr:cNvPr id="13" name="Прямоугольник 12"/>
        <xdr:cNvSpPr/>
      </xdr:nvSpPr>
      <xdr:spPr>
        <a:xfrm>
          <a:off x="307858" y="2585575"/>
          <a:ext cx="2285874" cy="9020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ct val="107000"/>
            </a:lnSpc>
            <a:spcAft>
              <a:spcPts val="800"/>
            </a:spcAft>
          </a:pPr>
          <a:r>
            <a:rPr lang="ru-RU" sz="16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В течении 12 часов баки переполнены</a:t>
          </a:r>
          <a:r>
            <a:rPr lang="ru-RU" sz="1600" baseline="0">
              <a:effectLst/>
              <a:ea typeface="Calibri" panose="020F0502020204030204" pitchFamily="34" charset="0"/>
              <a:cs typeface="Times New Roman" panose="02020603050405020304" pitchFamily="18" charset="0"/>
            </a:rPr>
            <a:t> нарушая  СанПин 17.845.21</a:t>
          </a:r>
          <a:endParaRPr lang="ru-RU" sz="16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196489</xdr:colOff>
      <xdr:row>13</xdr:row>
      <xdr:rowOff>114937</xdr:rowOff>
    </xdr:from>
    <xdr:to>
      <xdr:col>6</xdr:col>
      <xdr:colOff>124557</xdr:colOff>
      <xdr:row>18</xdr:row>
      <xdr:rowOff>64476</xdr:rowOff>
    </xdr:to>
    <xdr:sp macro="" textlink="">
      <xdr:nvSpPr>
        <xdr:cNvPr id="14" name="Прямоугольник 13"/>
        <xdr:cNvSpPr/>
      </xdr:nvSpPr>
      <xdr:spPr>
        <a:xfrm>
          <a:off x="2629027" y="2591437"/>
          <a:ext cx="1144338" cy="90203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ct val="107000"/>
            </a:lnSpc>
            <a:spcAft>
              <a:spcPts val="800"/>
            </a:spcAft>
          </a:pPr>
          <a:r>
            <a:rPr lang="ru-RU" sz="14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Отправить в профильное ведомтсво</a:t>
          </a:r>
        </a:p>
      </xdr:txBody>
    </xdr:sp>
    <xdr:clientData/>
  </xdr:twoCellAnchor>
  <xdr:twoCellAnchor>
    <xdr:from>
      <xdr:col>0</xdr:col>
      <xdr:colOff>313719</xdr:colOff>
      <xdr:row>18</xdr:row>
      <xdr:rowOff>129590</xdr:rowOff>
    </xdr:from>
    <xdr:to>
      <xdr:col>14</xdr:col>
      <xdr:colOff>402979</xdr:colOff>
      <xdr:row>21</xdr:row>
      <xdr:rowOff>21981</xdr:rowOff>
    </xdr:to>
    <xdr:sp macro="" textlink="">
      <xdr:nvSpPr>
        <xdr:cNvPr id="15" name="Прямоугольник 14"/>
        <xdr:cNvSpPr/>
      </xdr:nvSpPr>
      <xdr:spPr>
        <a:xfrm>
          <a:off x="313719" y="3558590"/>
          <a:ext cx="8603145" cy="463891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ct val="107000"/>
            </a:lnSpc>
            <a:spcAft>
              <a:spcPts val="800"/>
            </a:spcAft>
          </a:pPr>
          <a:r>
            <a:rPr lang="en-US" sz="16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&gt;</a:t>
          </a:r>
          <a:r>
            <a:rPr lang="en-US" sz="1600" baseline="0">
              <a:effectLst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ru-RU" sz="16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Открыть другие 12</a:t>
          </a:r>
          <a:r>
            <a:rPr lang="ru-RU" sz="1600" baseline="0">
              <a:effectLst/>
              <a:ea typeface="Calibri" panose="020F0502020204030204" pitchFamily="34" charset="0"/>
              <a:cs typeface="Times New Roman" panose="02020603050405020304" pitchFamily="18" charset="0"/>
            </a:rPr>
            <a:t> камер в этом районе</a:t>
          </a:r>
          <a:endParaRPr lang="ru-RU" sz="16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0.11186</cdr:x>
      <cdr:y>0.06758</cdr:y>
    </cdr:from>
    <cdr:to>
      <cdr:x>0.29112</cdr:x>
      <cdr:y>0.09573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195070" y="914400"/>
          <a:ext cx="1915160" cy="381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algn="ctr">
            <a:lnSpc>
              <a:spcPct val="107000"/>
            </a:lnSpc>
            <a:spcAft>
              <a:spcPts val="800"/>
            </a:spcAft>
          </a:pPr>
          <a:r>
            <a:rPr lang="ru-RU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Район: Московский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9" zoomScale="85" zoomScaleNormal="85" workbookViewId="0">
      <selection activeCell="Q66" sqref="Q6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  <webPublishItems count="1">
    <webPublishItem id="1301" divId="geo_cam_rai_1301" sourceType="sheet" destinationFile="C:\Users\kompn\YandexDisk\активности\Мусор_хакатон\git_smart_city_kazan\macro_micro_analytics\geo_cam_rai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1" zoomScale="145" zoomScaleNormal="145" workbookViewId="0">
      <selection activeCell="H28" sqref="H28"/>
    </sheetView>
  </sheetViews>
  <sheetFormatPr defaultRowHeight="15" x14ac:dyDescent="0.25"/>
  <cols>
    <col min="1" max="1" width="9.140625" style="3"/>
  </cols>
  <sheetData>
    <row r="1" spans="1:4" x14ac:dyDescent="0.25">
      <c r="A1" s="3" t="s">
        <v>140</v>
      </c>
      <c r="B1">
        <v>0</v>
      </c>
      <c r="C1">
        <v>1</v>
      </c>
      <c r="D1" t="s">
        <v>141</v>
      </c>
    </row>
    <row r="2" spans="1:4" x14ac:dyDescent="0.25">
      <c r="A2" s="3">
        <v>44523.596550925926</v>
      </c>
      <c r="B2">
        <v>0</v>
      </c>
      <c r="C2">
        <v>0</v>
      </c>
      <c r="D2">
        <f>(B2+C2)/2*100</f>
        <v>0</v>
      </c>
    </row>
    <row r="3" spans="1:4" x14ac:dyDescent="0.25">
      <c r="A3" s="3">
        <v>44523.720590277779</v>
      </c>
      <c r="B3">
        <v>0</v>
      </c>
      <c r="C3">
        <v>1</v>
      </c>
      <c r="D3">
        <f t="shared" ref="D3:D51" si="0">(B3+C3)/2*100</f>
        <v>50</v>
      </c>
    </row>
    <row r="4" spans="1:4" x14ac:dyDescent="0.25">
      <c r="A4" s="3">
        <v>44523.894293981481</v>
      </c>
      <c r="B4">
        <v>1</v>
      </c>
      <c r="C4">
        <v>0</v>
      </c>
      <c r="D4">
        <f t="shared" si="0"/>
        <v>50</v>
      </c>
    </row>
    <row r="5" spans="1:4" x14ac:dyDescent="0.25">
      <c r="A5" s="3">
        <v>44523.931377314817</v>
      </c>
      <c r="B5">
        <v>0</v>
      </c>
      <c r="C5">
        <v>1</v>
      </c>
      <c r="D5">
        <f t="shared" si="0"/>
        <v>50</v>
      </c>
    </row>
    <row r="6" spans="1:4" x14ac:dyDescent="0.25">
      <c r="A6" s="3">
        <v>44523.980868055558</v>
      </c>
      <c r="B6">
        <v>0</v>
      </c>
      <c r="C6">
        <v>1</v>
      </c>
      <c r="D6">
        <f t="shared" si="0"/>
        <v>50</v>
      </c>
    </row>
    <row r="7" spans="1:4" x14ac:dyDescent="0.25">
      <c r="A7" s="3">
        <v>44524.129525462966</v>
      </c>
      <c r="B7">
        <v>0</v>
      </c>
      <c r="C7">
        <v>1</v>
      </c>
      <c r="D7">
        <f t="shared" si="0"/>
        <v>50</v>
      </c>
    </row>
    <row r="8" spans="1:4" x14ac:dyDescent="0.25">
      <c r="A8" s="3">
        <v>44524.166678240741</v>
      </c>
      <c r="B8">
        <v>0</v>
      </c>
      <c r="C8">
        <v>1</v>
      </c>
      <c r="D8">
        <f t="shared" si="0"/>
        <v>50</v>
      </c>
    </row>
    <row r="9" spans="1:4" x14ac:dyDescent="0.25">
      <c r="A9" s="3">
        <v>44524.203923611109</v>
      </c>
      <c r="B9">
        <v>0</v>
      </c>
      <c r="C9">
        <v>1</v>
      </c>
      <c r="D9">
        <f t="shared" si="0"/>
        <v>50</v>
      </c>
    </row>
    <row r="10" spans="1:4" x14ac:dyDescent="0.25">
      <c r="A10" s="3">
        <v>44524.216307870367</v>
      </c>
      <c r="B10">
        <v>0</v>
      </c>
      <c r="C10">
        <v>1</v>
      </c>
      <c r="D10">
        <f t="shared" si="0"/>
        <v>50</v>
      </c>
    </row>
    <row r="11" spans="1:4" x14ac:dyDescent="0.25">
      <c r="A11" s="3">
        <v>44524.253460648149</v>
      </c>
      <c r="B11">
        <v>1</v>
      </c>
      <c r="C11">
        <v>1</v>
      </c>
      <c r="D11">
        <f t="shared" si="0"/>
        <v>100</v>
      </c>
    </row>
    <row r="12" spans="1:4" x14ac:dyDescent="0.25">
      <c r="A12" s="3">
        <v>44524.302997685183</v>
      </c>
      <c r="B12">
        <v>0</v>
      </c>
      <c r="C12">
        <v>0</v>
      </c>
      <c r="D12">
        <f t="shared" si="0"/>
        <v>0</v>
      </c>
    </row>
    <row r="13" spans="1:4" x14ac:dyDescent="0.25">
      <c r="A13" s="3">
        <v>44524.327743055554</v>
      </c>
      <c r="B13">
        <v>0</v>
      </c>
      <c r="C13">
        <v>0</v>
      </c>
      <c r="D13">
        <f t="shared" si="0"/>
        <v>0</v>
      </c>
    </row>
    <row r="14" spans="1:4" x14ac:dyDescent="0.25">
      <c r="A14" s="3">
        <v>44524.340127314812</v>
      </c>
      <c r="B14">
        <v>0</v>
      </c>
      <c r="C14">
        <v>0</v>
      </c>
      <c r="D14">
        <f t="shared" si="0"/>
        <v>0</v>
      </c>
    </row>
    <row r="15" spans="1:4" x14ac:dyDescent="0.25">
      <c r="A15" s="3">
        <v>44524.352534722224</v>
      </c>
      <c r="B15">
        <v>0</v>
      </c>
      <c r="C15">
        <v>0</v>
      </c>
      <c r="D15">
        <f t="shared" si="0"/>
        <v>0</v>
      </c>
    </row>
    <row r="16" spans="1:4" x14ac:dyDescent="0.25">
      <c r="A16" s="3">
        <v>44524.377233796295</v>
      </c>
      <c r="B16">
        <v>0</v>
      </c>
      <c r="C16">
        <v>0</v>
      </c>
      <c r="D16">
        <f t="shared" si="0"/>
        <v>0</v>
      </c>
    </row>
    <row r="17" spans="1:4" x14ac:dyDescent="0.25">
      <c r="A17" s="3">
        <v>44524.414340277777</v>
      </c>
      <c r="B17">
        <v>0</v>
      </c>
      <c r="C17">
        <v>0</v>
      </c>
      <c r="D17">
        <f t="shared" si="0"/>
        <v>0</v>
      </c>
    </row>
    <row r="18" spans="1:4" x14ac:dyDescent="0.25">
      <c r="A18" s="3">
        <v>44524.439108796294</v>
      </c>
      <c r="B18">
        <v>0</v>
      </c>
      <c r="C18">
        <v>0</v>
      </c>
      <c r="D18">
        <f t="shared" si="0"/>
        <v>0</v>
      </c>
    </row>
    <row r="19" spans="1:4" x14ac:dyDescent="0.25">
      <c r="A19" s="3">
        <v>44524.463784722226</v>
      </c>
      <c r="B19">
        <v>0</v>
      </c>
      <c r="C19">
        <v>0</v>
      </c>
      <c r="D19">
        <f t="shared" si="0"/>
        <v>0</v>
      </c>
    </row>
    <row r="20" spans="1:4" x14ac:dyDescent="0.25">
      <c r="A20" s="3">
        <v>44524.476168981484</v>
      </c>
      <c r="B20">
        <v>0</v>
      </c>
      <c r="C20">
        <v>0</v>
      </c>
      <c r="D20">
        <f t="shared" si="0"/>
        <v>0</v>
      </c>
    </row>
    <row r="21" spans="1:4" x14ac:dyDescent="0.25">
      <c r="A21" s="3">
        <v>44524.600011574075</v>
      </c>
      <c r="B21">
        <v>0</v>
      </c>
      <c r="C21">
        <v>1</v>
      </c>
      <c r="D21">
        <f t="shared" si="0"/>
        <v>50</v>
      </c>
    </row>
    <row r="22" spans="1:4" x14ac:dyDescent="0.25">
      <c r="A22" s="3">
        <v>44524.674143518518</v>
      </c>
      <c r="B22">
        <v>1</v>
      </c>
      <c r="C22">
        <v>0</v>
      </c>
      <c r="D22">
        <f t="shared" si="0"/>
        <v>50</v>
      </c>
    </row>
    <row r="23" spans="1:4" x14ac:dyDescent="0.25">
      <c r="A23" s="3">
        <v>44524.735844907409</v>
      </c>
      <c r="B23">
        <v>0</v>
      </c>
      <c r="C23">
        <v>1</v>
      </c>
      <c r="D23">
        <f t="shared" si="0"/>
        <v>50</v>
      </c>
    </row>
    <row r="24" spans="1:4" x14ac:dyDescent="0.25">
      <c r="A24" s="3">
        <v>44525.000960648147</v>
      </c>
      <c r="B24">
        <v>0</v>
      </c>
      <c r="C24">
        <v>0</v>
      </c>
      <c r="D24">
        <f t="shared" si="0"/>
        <v>0</v>
      </c>
    </row>
    <row r="25" spans="1:4" x14ac:dyDescent="0.25">
      <c r="A25" s="3">
        <v>44525.013344907406</v>
      </c>
      <c r="B25">
        <v>0</v>
      </c>
      <c r="C25">
        <v>0</v>
      </c>
      <c r="D25">
        <f t="shared" si="0"/>
        <v>0</v>
      </c>
    </row>
    <row r="26" spans="1:4" x14ac:dyDescent="0.25">
      <c r="A26" s="3">
        <v>44525.025729166664</v>
      </c>
      <c r="B26">
        <v>0</v>
      </c>
      <c r="C26">
        <v>0</v>
      </c>
      <c r="D26">
        <f t="shared" si="0"/>
        <v>0</v>
      </c>
    </row>
    <row r="27" spans="1:4" x14ac:dyDescent="0.25">
      <c r="A27" s="3">
        <v>44525.169212962966</v>
      </c>
      <c r="B27">
        <v>1</v>
      </c>
      <c r="C27">
        <v>0</v>
      </c>
      <c r="D27">
        <f t="shared" si="0"/>
        <v>50</v>
      </c>
    </row>
    <row r="28" spans="1:4" x14ac:dyDescent="0.25">
      <c r="A28" s="3">
        <v>44525.193981481483</v>
      </c>
      <c r="B28">
        <v>0</v>
      </c>
      <c r="C28">
        <v>1</v>
      </c>
      <c r="D28">
        <f t="shared" si="0"/>
        <v>50</v>
      </c>
    </row>
    <row r="29" spans="1:4" x14ac:dyDescent="0.25">
      <c r="A29" s="3">
        <v>44525.231203703705</v>
      </c>
      <c r="B29">
        <v>0</v>
      </c>
      <c r="C29">
        <v>0</v>
      </c>
      <c r="D29">
        <f t="shared" si="0"/>
        <v>0</v>
      </c>
    </row>
    <row r="30" spans="1:4" x14ac:dyDescent="0.25">
      <c r="A30" s="3">
        <v>44525.281134259261</v>
      </c>
      <c r="B30">
        <v>0</v>
      </c>
      <c r="C30">
        <v>0</v>
      </c>
      <c r="D30">
        <f t="shared" si="0"/>
        <v>0</v>
      </c>
    </row>
    <row r="31" spans="1:4" x14ac:dyDescent="0.25">
      <c r="A31" s="3">
        <v>44525.368101851855</v>
      </c>
      <c r="B31">
        <v>0</v>
      </c>
      <c r="C31">
        <v>0</v>
      </c>
      <c r="D31">
        <f t="shared" si="0"/>
        <v>0</v>
      </c>
    </row>
    <row r="32" spans="1:4" x14ac:dyDescent="0.25">
      <c r="A32" s="3">
        <v>44525.418032407404</v>
      </c>
      <c r="B32">
        <v>0</v>
      </c>
      <c r="C32">
        <v>0</v>
      </c>
      <c r="D32">
        <f t="shared" si="0"/>
        <v>0</v>
      </c>
    </row>
    <row r="33" spans="1:4" x14ac:dyDescent="0.25">
      <c r="A33" s="3">
        <v>44525.467731481483</v>
      </c>
      <c r="B33">
        <v>0</v>
      </c>
      <c r="C33">
        <v>0</v>
      </c>
      <c r="D33">
        <f t="shared" si="0"/>
        <v>0</v>
      </c>
    </row>
    <row r="34" spans="1:4" x14ac:dyDescent="0.25">
      <c r="A34" s="3">
        <v>44525.604305555556</v>
      </c>
      <c r="B34">
        <v>0</v>
      </c>
      <c r="C34">
        <v>0</v>
      </c>
      <c r="D34">
        <f t="shared" si="0"/>
        <v>0</v>
      </c>
    </row>
    <row r="35" spans="1:4" x14ac:dyDescent="0.25">
      <c r="A35" s="3">
        <v>44525.629074074073</v>
      </c>
      <c r="B35">
        <v>0</v>
      </c>
      <c r="C35">
        <v>0</v>
      </c>
      <c r="D35">
        <f t="shared" si="0"/>
        <v>0</v>
      </c>
    </row>
    <row r="36" spans="1:4" x14ac:dyDescent="0.25">
      <c r="A36" s="3">
        <v>44525.702453703707</v>
      </c>
      <c r="B36">
        <v>0</v>
      </c>
      <c r="C36">
        <v>0</v>
      </c>
      <c r="D36">
        <f t="shared" si="0"/>
        <v>0</v>
      </c>
    </row>
    <row r="37" spans="1:4" x14ac:dyDescent="0.25">
      <c r="A37" s="3">
        <v>44525.76462962963</v>
      </c>
      <c r="B37">
        <v>0</v>
      </c>
      <c r="C37">
        <v>1</v>
      </c>
      <c r="D37">
        <f t="shared" si="0"/>
        <v>50</v>
      </c>
    </row>
    <row r="38" spans="1:4" x14ac:dyDescent="0.25">
      <c r="A38" s="3">
        <v>44525.801759259259</v>
      </c>
      <c r="B38">
        <v>1</v>
      </c>
      <c r="C38">
        <v>0</v>
      </c>
      <c r="D38">
        <f t="shared" si="0"/>
        <v>50</v>
      </c>
    </row>
    <row r="39" spans="1:4" x14ac:dyDescent="0.25">
      <c r="A39" s="3">
        <v>44525.83902777778</v>
      </c>
      <c r="B39">
        <v>0</v>
      </c>
      <c r="C39">
        <v>1</v>
      </c>
      <c r="D39">
        <f t="shared" si="0"/>
        <v>50</v>
      </c>
    </row>
    <row r="40" spans="1:4" x14ac:dyDescent="0.25">
      <c r="A40" s="3">
        <v>44525.851527777777</v>
      </c>
      <c r="B40">
        <v>1</v>
      </c>
      <c r="C40">
        <v>0</v>
      </c>
      <c r="D40">
        <f t="shared" si="0"/>
        <v>50</v>
      </c>
    </row>
    <row r="41" spans="1:4" x14ac:dyDescent="0.25">
      <c r="A41" s="3">
        <v>44525.938587962963</v>
      </c>
      <c r="B41">
        <v>1</v>
      </c>
      <c r="C41">
        <v>1</v>
      </c>
      <c r="D41">
        <f t="shared" si="0"/>
        <v>100</v>
      </c>
    </row>
    <row r="42" spans="1:4" x14ac:dyDescent="0.25">
      <c r="A42" s="3">
        <v>44526.062708333331</v>
      </c>
      <c r="B42">
        <v>1</v>
      </c>
      <c r="C42">
        <v>1</v>
      </c>
      <c r="D42">
        <f t="shared" si="0"/>
        <v>100</v>
      </c>
    </row>
    <row r="43" spans="1:4" x14ac:dyDescent="0.25">
      <c r="A43" s="3">
        <v>44526.13722222222</v>
      </c>
      <c r="B43">
        <v>1</v>
      </c>
      <c r="C43">
        <v>1</v>
      </c>
      <c r="D43">
        <f t="shared" si="0"/>
        <v>100</v>
      </c>
    </row>
    <row r="44" spans="1:4" x14ac:dyDescent="0.25">
      <c r="A44" s="3">
        <v>44526.199074074073</v>
      </c>
      <c r="B44">
        <v>1</v>
      </c>
      <c r="C44">
        <v>1</v>
      </c>
      <c r="D44">
        <f t="shared" si="0"/>
        <v>100</v>
      </c>
    </row>
    <row r="45" spans="1:4" x14ac:dyDescent="0.25">
      <c r="A45" s="3">
        <v>44526.273842592593</v>
      </c>
      <c r="B45">
        <v>1</v>
      </c>
      <c r="C45">
        <v>1</v>
      </c>
      <c r="D45">
        <f t="shared" si="0"/>
        <v>100</v>
      </c>
    </row>
    <row r="46" spans="1:4" x14ac:dyDescent="0.25">
      <c r="A46" s="3">
        <v>44526.286296296297</v>
      </c>
      <c r="B46">
        <v>1</v>
      </c>
      <c r="C46">
        <v>1</v>
      </c>
      <c r="D46">
        <f t="shared" si="0"/>
        <v>100</v>
      </c>
    </row>
    <row r="47" spans="1:4" x14ac:dyDescent="0.25">
      <c r="A47" s="3">
        <v>44526.360902777778</v>
      </c>
      <c r="B47">
        <v>1</v>
      </c>
      <c r="C47">
        <v>1</v>
      </c>
      <c r="D47">
        <f t="shared" si="0"/>
        <v>100</v>
      </c>
    </row>
    <row r="48" spans="1:4" x14ac:dyDescent="0.25">
      <c r="A48" s="3">
        <v>44526.373287037037</v>
      </c>
      <c r="B48">
        <v>1</v>
      </c>
      <c r="C48">
        <v>1</v>
      </c>
      <c r="D48">
        <f t="shared" si="0"/>
        <v>100</v>
      </c>
    </row>
    <row r="49" spans="1:5" x14ac:dyDescent="0.25">
      <c r="A49" s="3">
        <v>44526.410555555558</v>
      </c>
      <c r="B49">
        <v>1</v>
      </c>
      <c r="C49">
        <v>1</v>
      </c>
      <c r="D49">
        <f t="shared" si="0"/>
        <v>100</v>
      </c>
    </row>
    <row r="50" spans="1:5" x14ac:dyDescent="0.25">
      <c r="A50" s="3">
        <v>44526.448240740741</v>
      </c>
      <c r="B50">
        <v>1</v>
      </c>
      <c r="C50">
        <v>1</v>
      </c>
      <c r="D50">
        <f t="shared" si="0"/>
        <v>100</v>
      </c>
    </row>
    <row r="51" spans="1:5" x14ac:dyDescent="0.25">
      <c r="A51" s="3">
        <v>44526.468101851853</v>
      </c>
      <c r="B51">
        <v>1</v>
      </c>
      <c r="C51">
        <v>1</v>
      </c>
      <c r="D51">
        <f t="shared" si="0"/>
        <v>100</v>
      </c>
    </row>
    <row r="52" spans="1:5" x14ac:dyDescent="0.25">
      <c r="A52" s="3">
        <v>44526.487962963001</v>
      </c>
      <c r="E52">
        <v>100</v>
      </c>
    </row>
    <row r="53" spans="1:5" x14ac:dyDescent="0.25">
      <c r="A53" s="3">
        <v>44526.507824074099</v>
      </c>
      <c r="E53">
        <v>100</v>
      </c>
    </row>
    <row r="54" spans="1:5" x14ac:dyDescent="0.25">
      <c r="A54" s="3">
        <v>44526.527685185203</v>
      </c>
      <c r="E54">
        <v>100</v>
      </c>
    </row>
    <row r="55" spans="1:5" x14ac:dyDescent="0.25">
      <c r="A55" s="3">
        <v>44526.5475462963</v>
      </c>
      <c r="E55">
        <v>100</v>
      </c>
    </row>
    <row r="56" spans="1:5" x14ac:dyDescent="0.25">
      <c r="A56" s="3">
        <v>44526.567407407398</v>
      </c>
      <c r="E56">
        <v>100</v>
      </c>
    </row>
    <row r="57" spans="1:5" x14ac:dyDescent="0.25">
      <c r="A57" s="3">
        <v>44526.587268518502</v>
      </c>
      <c r="E57">
        <v>100</v>
      </c>
    </row>
    <row r="58" spans="1:5" x14ac:dyDescent="0.25">
      <c r="A58" s="3">
        <v>44526.6071296296</v>
      </c>
      <c r="E58">
        <v>100</v>
      </c>
    </row>
    <row r="59" spans="1:5" x14ac:dyDescent="0.25">
      <c r="A59" s="3">
        <v>44526.626990740697</v>
      </c>
      <c r="E5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N23" sqref="N23"/>
    </sheetView>
  </sheetViews>
  <sheetFormatPr defaultRowHeight="15" x14ac:dyDescent="0.25"/>
  <sheetData>
    <row r="1" spans="1:12" x14ac:dyDescent="0.25">
      <c r="A1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25">
      <c r="A2">
        <v>17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12" x14ac:dyDescent="0.25">
      <c r="A3">
        <v>18</v>
      </c>
      <c r="B3" t="s">
        <v>12</v>
      </c>
      <c r="C3" t="s">
        <v>7</v>
      </c>
      <c r="D3" t="s">
        <v>13</v>
      </c>
      <c r="E3" t="s">
        <v>14</v>
      </c>
      <c r="F3" t="s">
        <v>4</v>
      </c>
      <c r="G3" t="s">
        <v>15</v>
      </c>
      <c r="L3" t="s">
        <v>16</v>
      </c>
    </row>
    <row r="4" spans="1:12" x14ac:dyDescent="0.25">
      <c r="A4">
        <v>19</v>
      </c>
      <c r="B4" t="s">
        <v>17</v>
      </c>
      <c r="C4" t="s">
        <v>7</v>
      </c>
      <c r="D4" t="s">
        <v>18</v>
      </c>
      <c r="E4" t="s">
        <v>19</v>
      </c>
      <c r="F4" t="s">
        <v>20</v>
      </c>
      <c r="G4" t="s">
        <v>15</v>
      </c>
    </row>
    <row r="5" spans="1:12" x14ac:dyDescent="0.25">
      <c r="A5">
        <v>20</v>
      </c>
      <c r="B5" t="s">
        <v>21</v>
      </c>
      <c r="C5" t="s">
        <v>7</v>
      </c>
      <c r="D5" t="s">
        <v>22</v>
      </c>
      <c r="E5" t="s">
        <v>23</v>
      </c>
      <c r="F5" t="s">
        <v>20</v>
      </c>
      <c r="G5" t="s">
        <v>15</v>
      </c>
    </row>
    <row r="6" spans="1:12" x14ac:dyDescent="0.25">
      <c r="A6">
        <v>21</v>
      </c>
      <c r="B6" t="s">
        <v>24</v>
      </c>
      <c r="C6" t="s">
        <v>7</v>
      </c>
      <c r="D6" t="s">
        <v>25</v>
      </c>
      <c r="E6" t="s">
        <v>26</v>
      </c>
      <c r="F6" t="s">
        <v>20</v>
      </c>
      <c r="G6" t="s">
        <v>15</v>
      </c>
      <c r="L6" t="s">
        <v>27</v>
      </c>
    </row>
    <row r="7" spans="1:12" x14ac:dyDescent="0.25">
      <c r="A7">
        <v>22</v>
      </c>
      <c r="B7" t="s">
        <v>28</v>
      </c>
      <c r="C7" t="s">
        <v>7</v>
      </c>
      <c r="D7" t="s">
        <v>29</v>
      </c>
      <c r="E7" t="s">
        <v>30</v>
      </c>
      <c r="F7" t="s">
        <v>20</v>
      </c>
      <c r="G7" t="s">
        <v>15</v>
      </c>
    </row>
    <row r="8" spans="1:12" x14ac:dyDescent="0.25">
      <c r="A8">
        <v>23</v>
      </c>
      <c r="B8" t="s">
        <v>31</v>
      </c>
      <c r="C8" t="s">
        <v>7</v>
      </c>
      <c r="D8" t="s">
        <v>32</v>
      </c>
      <c r="E8" t="s">
        <v>33</v>
      </c>
      <c r="F8" t="s">
        <v>34</v>
      </c>
      <c r="G8" t="s">
        <v>15</v>
      </c>
    </row>
    <row r="9" spans="1:12" x14ac:dyDescent="0.25">
      <c r="A9">
        <v>24</v>
      </c>
      <c r="B9" t="s">
        <v>35</v>
      </c>
      <c r="C9" t="s">
        <v>7</v>
      </c>
      <c r="D9" t="s">
        <v>36</v>
      </c>
      <c r="E9" t="s">
        <v>37</v>
      </c>
      <c r="F9" t="s">
        <v>34</v>
      </c>
      <c r="G9" t="s">
        <v>15</v>
      </c>
    </row>
    <row r="10" spans="1:12" x14ac:dyDescent="0.25">
      <c r="A10">
        <v>25</v>
      </c>
      <c r="B10" t="s">
        <v>38</v>
      </c>
      <c r="C10" t="s">
        <v>7</v>
      </c>
      <c r="D10" t="s">
        <v>39</v>
      </c>
      <c r="E10" t="s">
        <v>40</v>
      </c>
      <c r="F10" t="s">
        <v>34</v>
      </c>
      <c r="G10" t="s">
        <v>15</v>
      </c>
    </row>
    <row r="11" spans="1:12" x14ac:dyDescent="0.25">
      <c r="A11">
        <v>26</v>
      </c>
      <c r="B11" t="s">
        <v>38</v>
      </c>
      <c r="C11" t="s">
        <v>7</v>
      </c>
      <c r="D11" t="s">
        <v>41</v>
      </c>
      <c r="E11" t="s">
        <v>42</v>
      </c>
      <c r="F11" t="s">
        <v>34</v>
      </c>
      <c r="G11" t="s">
        <v>15</v>
      </c>
    </row>
    <row r="12" spans="1:12" x14ac:dyDescent="0.25">
      <c r="A12">
        <v>27</v>
      </c>
      <c r="B12" t="s">
        <v>43</v>
      </c>
      <c r="C12" t="s">
        <v>7</v>
      </c>
      <c r="D12" t="s">
        <v>44</v>
      </c>
      <c r="E12" t="s">
        <v>45</v>
      </c>
      <c r="F12" t="s">
        <v>34</v>
      </c>
      <c r="G12" t="s">
        <v>15</v>
      </c>
    </row>
    <row r="13" spans="1:12" x14ac:dyDescent="0.25">
      <c r="A13">
        <v>28</v>
      </c>
      <c r="B13" t="s">
        <v>46</v>
      </c>
      <c r="C13" t="s">
        <v>7</v>
      </c>
      <c r="D13" t="s">
        <v>47</v>
      </c>
      <c r="E13" t="s">
        <v>48</v>
      </c>
      <c r="F13" t="s">
        <v>34</v>
      </c>
      <c r="G13" t="s">
        <v>49</v>
      </c>
    </row>
    <row r="14" spans="1:12" x14ac:dyDescent="0.25">
      <c r="A14">
        <v>29</v>
      </c>
      <c r="B14" t="s">
        <v>50</v>
      </c>
      <c r="C14" t="s">
        <v>7</v>
      </c>
      <c r="D14" t="s">
        <v>51</v>
      </c>
      <c r="E14" t="s">
        <v>52</v>
      </c>
      <c r="F14" t="s">
        <v>34</v>
      </c>
      <c r="G14" t="s">
        <v>49</v>
      </c>
    </row>
    <row r="15" spans="1:12" x14ac:dyDescent="0.25">
      <c r="A15">
        <v>30</v>
      </c>
      <c r="B15" t="s">
        <v>53</v>
      </c>
      <c r="C15" t="s">
        <v>7</v>
      </c>
      <c r="D15" t="s">
        <v>54</v>
      </c>
      <c r="E15" t="s">
        <v>55</v>
      </c>
      <c r="F15" t="s">
        <v>34</v>
      </c>
      <c r="G15" t="s">
        <v>49</v>
      </c>
    </row>
    <row r="16" spans="1:12" x14ac:dyDescent="0.25">
      <c r="A16">
        <v>31</v>
      </c>
      <c r="B16" t="s">
        <v>56</v>
      </c>
      <c r="C16" t="s">
        <v>7</v>
      </c>
      <c r="D16" t="s">
        <v>57</v>
      </c>
      <c r="E16" t="s">
        <v>58</v>
      </c>
      <c r="F16" t="s">
        <v>34</v>
      </c>
      <c r="G16" t="s">
        <v>59</v>
      </c>
    </row>
    <row r="17" spans="1:7" x14ac:dyDescent="0.25">
      <c r="A17">
        <v>32</v>
      </c>
      <c r="B17" t="s">
        <v>60</v>
      </c>
      <c r="C17" t="s">
        <v>7</v>
      </c>
      <c r="D17" t="s">
        <v>61</v>
      </c>
      <c r="E17" t="s">
        <v>62</v>
      </c>
      <c r="F17" t="s">
        <v>34</v>
      </c>
      <c r="G17" t="s">
        <v>59</v>
      </c>
    </row>
    <row r="18" spans="1:7" x14ac:dyDescent="0.25">
      <c r="A18">
        <v>33</v>
      </c>
      <c r="B18" t="s">
        <v>63</v>
      </c>
      <c r="C18" t="s">
        <v>7</v>
      </c>
      <c r="D18" t="s">
        <v>64</v>
      </c>
      <c r="E18" t="s">
        <v>65</v>
      </c>
      <c r="F18" t="s">
        <v>34</v>
      </c>
      <c r="G18" t="s">
        <v>59</v>
      </c>
    </row>
    <row r="19" spans="1:7" x14ac:dyDescent="0.25">
      <c r="A19">
        <v>34</v>
      </c>
      <c r="B19" t="s">
        <v>66</v>
      </c>
      <c r="C19" t="s">
        <v>7</v>
      </c>
      <c r="D19" t="s">
        <v>67</v>
      </c>
      <c r="E19" t="s">
        <v>68</v>
      </c>
      <c r="F19" t="s">
        <v>34</v>
      </c>
      <c r="G19" t="s">
        <v>59</v>
      </c>
    </row>
    <row r="20" spans="1:7" x14ac:dyDescent="0.25">
      <c r="A20">
        <v>35</v>
      </c>
      <c r="B20" t="s">
        <v>66</v>
      </c>
      <c r="C20" t="s">
        <v>7</v>
      </c>
      <c r="D20" t="s">
        <v>69</v>
      </c>
      <c r="E20" t="s">
        <v>70</v>
      </c>
      <c r="F20" t="s">
        <v>34</v>
      </c>
      <c r="G20" t="s">
        <v>59</v>
      </c>
    </row>
    <row r="21" spans="1:7" x14ac:dyDescent="0.25">
      <c r="A21">
        <v>36</v>
      </c>
      <c r="B21" t="s">
        <v>66</v>
      </c>
      <c r="C21" t="s">
        <v>7</v>
      </c>
      <c r="D21" t="s">
        <v>71</v>
      </c>
      <c r="E21" t="s">
        <v>72</v>
      </c>
      <c r="F21" t="s">
        <v>34</v>
      </c>
      <c r="G21" t="s">
        <v>59</v>
      </c>
    </row>
    <row r="22" spans="1:7" x14ac:dyDescent="0.25">
      <c r="A22">
        <v>37</v>
      </c>
      <c r="B22" t="s">
        <v>66</v>
      </c>
      <c r="C22" t="s">
        <v>7</v>
      </c>
      <c r="D22" t="s">
        <v>73</v>
      </c>
      <c r="E22" t="s">
        <v>74</v>
      </c>
      <c r="F22" t="s">
        <v>34</v>
      </c>
      <c r="G22" t="s">
        <v>59</v>
      </c>
    </row>
    <row r="23" spans="1:7" x14ac:dyDescent="0.25">
      <c r="A23">
        <v>38</v>
      </c>
      <c r="B23" t="s">
        <v>66</v>
      </c>
      <c r="C23" t="s">
        <v>7</v>
      </c>
      <c r="D23" t="s">
        <v>75</v>
      </c>
      <c r="E23" t="s">
        <v>76</v>
      </c>
      <c r="F23" t="s">
        <v>34</v>
      </c>
      <c r="G23" t="s">
        <v>59</v>
      </c>
    </row>
    <row r="24" spans="1:7" x14ac:dyDescent="0.25">
      <c r="A24">
        <v>39</v>
      </c>
      <c r="B24" t="s">
        <v>66</v>
      </c>
      <c r="C24" t="s">
        <v>7</v>
      </c>
      <c r="D24" t="s">
        <v>77</v>
      </c>
      <c r="E24" t="s">
        <v>78</v>
      </c>
      <c r="F24" t="s">
        <v>34</v>
      </c>
      <c r="G24" t="s">
        <v>59</v>
      </c>
    </row>
    <row r="25" spans="1:7" x14ac:dyDescent="0.25">
      <c r="A25">
        <v>40</v>
      </c>
      <c r="B25" t="s">
        <v>79</v>
      </c>
      <c r="C25" t="s">
        <v>7</v>
      </c>
      <c r="D25" t="s">
        <v>80</v>
      </c>
      <c r="E25" t="s">
        <v>81</v>
      </c>
      <c r="F25" t="s">
        <v>20</v>
      </c>
      <c r="G25" t="s">
        <v>82</v>
      </c>
    </row>
    <row r="26" spans="1:7" x14ac:dyDescent="0.25">
      <c r="A26">
        <v>41</v>
      </c>
      <c r="B26" t="s">
        <v>83</v>
      </c>
      <c r="C26" t="s">
        <v>7</v>
      </c>
      <c r="D26" t="s">
        <v>84</v>
      </c>
      <c r="E26" t="s">
        <v>85</v>
      </c>
      <c r="F26" t="s">
        <v>86</v>
      </c>
      <c r="G26" t="s">
        <v>82</v>
      </c>
    </row>
    <row r="27" spans="1:7" x14ac:dyDescent="0.25">
      <c r="A27">
        <v>42</v>
      </c>
      <c r="B27" t="s">
        <v>87</v>
      </c>
      <c r="C27" t="s">
        <v>88</v>
      </c>
      <c r="D27" t="s">
        <v>89</v>
      </c>
      <c r="E27" t="s">
        <v>90</v>
      </c>
      <c r="F27" t="s">
        <v>20</v>
      </c>
      <c r="G27" t="s">
        <v>82</v>
      </c>
    </row>
    <row r="28" spans="1:7" x14ac:dyDescent="0.25">
      <c r="A28">
        <v>43</v>
      </c>
      <c r="B28" t="s">
        <v>91</v>
      </c>
      <c r="C28" t="s">
        <v>88</v>
      </c>
      <c r="D28" t="s">
        <v>92</v>
      </c>
      <c r="E28" t="s">
        <v>93</v>
      </c>
      <c r="F28" t="s">
        <v>86</v>
      </c>
      <c r="G28" t="s">
        <v>94</v>
      </c>
    </row>
    <row r="29" spans="1:7" x14ac:dyDescent="0.25">
      <c r="A29">
        <v>44</v>
      </c>
      <c r="B29" t="s">
        <v>95</v>
      </c>
      <c r="C29" t="s">
        <v>88</v>
      </c>
      <c r="D29" t="s">
        <v>96</v>
      </c>
      <c r="E29" t="s">
        <v>97</v>
      </c>
      <c r="F29" t="s">
        <v>86</v>
      </c>
      <c r="G29" t="s">
        <v>94</v>
      </c>
    </row>
    <row r="30" spans="1:7" x14ac:dyDescent="0.25">
      <c r="A30">
        <v>45</v>
      </c>
      <c r="B30" t="s">
        <v>98</v>
      </c>
      <c r="C30" t="s">
        <v>88</v>
      </c>
      <c r="D30" t="s">
        <v>99</v>
      </c>
      <c r="E30" t="s">
        <v>100</v>
      </c>
      <c r="F30" t="s">
        <v>86</v>
      </c>
      <c r="G30" t="s">
        <v>94</v>
      </c>
    </row>
    <row r="31" spans="1:7" x14ac:dyDescent="0.25">
      <c r="A31">
        <v>46</v>
      </c>
      <c r="B31" t="s">
        <v>101</v>
      </c>
      <c r="C31" t="s">
        <v>88</v>
      </c>
      <c r="D31" t="s">
        <v>102</v>
      </c>
      <c r="E31" t="s">
        <v>103</v>
      </c>
      <c r="F31" t="s">
        <v>86</v>
      </c>
      <c r="G31" t="s">
        <v>94</v>
      </c>
    </row>
    <row r="32" spans="1:7" x14ac:dyDescent="0.25">
      <c r="A32">
        <v>47</v>
      </c>
      <c r="B32" t="s">
        <v>104</v>
      </c>
      <c r="C32" t="s">
        <v>88</v>
      </c>
      <c r="D32" t="s">
        <v>105</v>
      </c>
      <c r="E32" t="s">
        <v>106</v>
      </c>
      <c r="F32" t="s">
        <v>107</v>
      </c>
      <c r="G32" t="s">
        <v>94</v>
      </c>
    </row>
    <row r="33" spans="1:7" x14ac:dyDescent="0.25">
      <c r="A33">
        <v>48</v>
      </c>
      <c r="B33" t="s">
        <v>108</v>
      </c>
      <c r="C33" t="s">
        <v>88</v>
      </c>
      <c r="D33" t="s">
        <v>109</v>
      </c>
      <c r="E33" t="s">
        <v>110</v>
      </c>
      <c r="F33" t="s">
        <v>86</v>
      </c>
      <c r="G33" t="s">
        <v>94</v>
      </c>
    </row>
    <row r="34" spans="1:7" x14ac:dyDescent="0.25">
      <c r="A34">
        <v>49</v>
      </c>
      <c r="B34" t="s">
        <v>111</v>
      </c>
      <c r="C34" t="s">
        <v>88</v>
      </c>
      <c r="D34" t="s">
        <v>112</v>
      </c>
      <c r="E34" t="s">
        <v>113</v>
      </c>
      <c r="F34" t="s">
        <v>86</v>
      </c>
      <c r="G34" t="s">
        <v>94</v>
      </c>
    </row>
    <row r="35" spans="1:7" x14ac:dyDescent="0.25">
      <c r="A35">
        <v>50</v>
      </c>
      <c r="B35" t="s">
        <v>114</v>
      </c>
      <c r="C35" t="s">
        <v>88</v>
      </c>
      <c r="D35" t="s">
        <v>115</v>
      </c>
      <c r="E35" t="s">
        <v>116</v>
      </c>
      <c r="F35" t="s">
        <v>86</v>
      </c>
      <c r="G35" t="s">
        <v>94</v>
      </c>
    </row>
    <row r="36" spans="1:7" x14ac:dyDescent="0.25">
      <c r="A36">
        <v>51</v>
      </c>
      <c r="B36" t="s">
        <v>117</v>
      </c>
      <c r="C36" t="s">
        <v>88</v>
      </c>
      <c r="D36" t="s">
        <v>118</v>
      </c>
      <c r="E36" t="s">
        <v>119</v>
      </c>
      <c r="F36" t="s">
        <v>34</v>
      </c>
      <c r="G36" t="s">
        <v>120</v>
      </c>
    </row>
    <row r="37" spans="1:7" x14ac:dyDescent="0.25">
      <c r="A37">
        <v>52</v>
      </c>
      <c r="B37" t="s">
        <v>121</v>
      </c>
      <c r="C37" t="s">
        <v>88</v>
      </c>
      <c r="D37" t="s">
        <v>122</v>
      </c>
      <c r="E37" t="s">
        <v>123</v>
      </c>
      <c r="F37" t="s">
        <v>107</v>
      </c>
      <c r="G37" t="s">
        <v>120</v>
      </c>
    </row>
    <row r="38" spans="1:7" x14ac:dyDescent="0.25">
      <c r="A38">
        <v>53</v>
      </c>
      <c r="B38" t="s">
        <v>124</v>
      </c>
      <c r="C38" t="s">
        <v>88</v>
      </c>
      <c r="D38" t="s">
        <v>125</v>
      </c>
      <c r="E38" t="s">
        <v>126</v>
      </c>
      <c r="F38" t="s">
        <v>86</v>
      </c>
      <c r="G38" t="s">
        <v>127</v>
      </c>
    </row>
    <row r="39" spans="1:7" x14ac:dyDescent="0.25">
      <c r="A39">
        <v>54</v>
      </c>
      <c r="B39" t="s">
        <v>128</v>
      </c>
      <c r="C39" t="s">
        <v>88</v>
      </c>
      <c r="D39" t="s">
        <v>129</v>
      </c>
      <c r="E39" t="s">
        <v>130</v>
      </c>
      <c r="F39" t="s">
        <v>34</v>
      </c>
      <c r="G39" t="s">
        <v>127</v>
      </c>
    </row>
    <row r="40" spans="1:7" x14ac:dyDescent="0.25">
      <c r="A40">
        <v>55</v>
      </c>
      <c r="B40" t="s">
        <v>131</v>
      </c>
      <c r="C40" t="s">
        <v>88</v>
      </c>
      <c r="D40" t="s">
        <v>132</v>
      </c>
      <c r="E40" t="s">
        <v>133</v>
      </c>
      <c r="F40" t="s">
        <v>86</v>
      </c>
      <c r="G40" t="s">
        <v>127</v>
      </c>
    </row>
    <row r="41" spans="1:7" x14ac:dyDescent="0.25">
      <c r="A41">
        <v>56</v>
      </c>
      <c r="B41" t="s">
        <v>134</v>
      </c>
      <c r="C41" t="s">
        <v>88</v>
      </c>
      <c r="D41" t="s">
        <v>135</v>
      </c>
      <c r="E41" t="s">
        <v>136</v>
      </c>
      <c r="F41" t="s">
        <v>86</v>
      </c>
      <c r="G41" t="s">
        <v>127</v>
      </c>
    </row>
    <row r="42" spans="1:7" x14ac:dyDescent="0.25">
      <c r="A42">
        <v>57</v>
      </c>
      <c r="B42" t="s">
        <v>137</v>
      </c>
      <c r="C42" t="s">
        <v>88</v>
      </c>
      <c r="D42" t="s">
        <v>138</v>
      </c>
      <c r="E42" t="s">
        <v>139</v>
      </c>
      <c r="F42" t="s">
        <v>86</v>
      </c>
      <c r="G4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55" zoomScaleNormal="55" workbookViewId="0">
      <selection activeCell="Q24" sqref="Q24"/>
    </sheetView>
  </sheetViews>
  <sheetFormatPr defaultRowHeight="15" x14ac:dyDescent="0.25"/>
  <cols>
    <col min="7" max="7" width="10.5703125" bestFit="1" customWidth="1"/>
  </cols>
  <sheetData>
    <row r="1" spans="1:7" x14ac:dyDescent="0.25">
      <c r="A1" s="2" t="s">
        <v>4</v>
      </c>
      <c r="B1">
        <v>99.9</v>
      </c>
      <c r="D1">
        <v>4500</v>
      </c>
      <c r="E1" s="5">
        <f t="shared" ref="E1:E5" si="0">D1*B1/100</f>
        <v>4495.5</v>
      </c>
      <c r="F1" s="5">
        <f>D1-E1</f>
        <v>4.5</v>
      </c>
      <c r="G1" s="4">
        <f>F1/$F$7*100</f>
        <v>0.67921042542722332</v>
      </c>
    </row>
    <row r="2" spans="1:7" x14ac:dyDescent="0.25">
      <c r="A2" s="2" t="s">
        <v>10</v>
      </c>
      <c r="B2">
        <v>99.8</v>
      </c>
      <c r="D2">
        <v>3852</v>
      </c>
      <c r="E2" s="5">
        <f t="shared" si="0"/>
        <v>3844.2959999999998</v>
      </c>
      <c r="F2" s="5">
        <f t="shared" ref="F2:F20" si="1">D2-E2</f>
        <v>7.7040000000001783</v>
      </c>
      <c r="G2" s="4">
        <f t="shared" ref="G2:G6" si="2">F2/$F$7*100</f>
        <v>1.162808248331433</v>
      </c>
    </row>
    <row r="3" spans="1:7" x14ac:dyDescent="0.25">
      <c r="A3" s="2" t="s">
        <v>20</v>
      </c>
      <c r="B3">
        <v>97</v>
      </c>
      <c r="D3">
        <v>4020</v>
      </c>
      <c r="E3" s="5">
        <f t="shared" si="0"/>
        <v>3899.4</v>
      </c>
      <c r="F3" s="5">
        <f t="shared" si="1"/>
        <v>120.59999999999991</v>
      </c>
      <c r="G3" s="4">
        <f t="shared" si="2"/>
        <v>18.20283940144957</v>
      </c>
    </row>
    <row r="4" spans="1:7" x14ac:dyDescent="0.25">
      <c r="A4" s="2" t="s">
        <v>34</v>
      </c>
      <c r="B4">
        <v>95</v>
      </c>
      <c r="D4">
        <v>3010</v>
      </c>
      <c r="E4" s="5">
        <f t="shared" si="0"/>
        <v>2859.5</v>
      </c>
      <c r="F4" s="5">
        <f t="shared" si="1"/>
        <v>150.5</v>
      </c>
      <c r="G4" s="4">
        <f t="shared" si="2"/>
        <v>22.715815339288245</v>
      </c>
    </row>
    <row r="5" spans="1:7" x14ac:dyDescent="0.25">
      <c r="A5" s="2" t="s">
        <v>86</v>
      </c>
      <c r="B5">
        <v>91</v>
      </c>
      <c r="D5">
        <v>2547</v>
      </c>
      <c r="E5" s="5">
        <f t="shared" si="0"/>
        <v>2317.77</v>
      </c>
      <c r="F5" s="5">
        <f t="shared" si="1"/>
        <v>229.23000000000002</v>
      </c>
      <c r="G5" s="4">
        <f t="shared" si="2"/>
        <v>34.598979071262754</v>
      </c>
    </row>
    <row r="6" spans="1:7" x14ac:dyDescent="0.25">
      <c r="A6" s="2" t="s">
        <v>107</v>
      </c>
      <c r="B6">
        <v>85</v>
      </c>
      <c r="D6">
        <v>1000</v>
      </c>
      <c r="E6" s="5">
        <f>D6*B6/100</f>
        <v>850</v>
      </c>
      <c r="F6" s="5">
        <f t="shared" si="1"/>
        <v>150</v>
      </c>
      <c r="G6" s="4">
        <f t="shared" si="2"/>
        <v>22.640347514240773</v>
      </c>
    </row>
    <row r="7" spans="1:7" x14ac:dyDescent="0.25">
      <c r="F7" s="5">
        <f>SUM(F1:F6)</f>
        <v>662.53400000000011</v>
      </c>
      <c r="G7" s="4">
        <f>SUM(G1:G6)</f>
        <v>100</v>
      </c>
    </row>
    <row r="8" spans="1:7" x14ac:dyDescent="0.25">
      <c r="F8" s="5"/>
      <c r="G8" s="4"/>
    </row>
    <row r="9" spans="1:7" x14ac:dyDescent="0.25">
      <c r="F9" s="5"/>
      <c r="G9" s="4"/>
    </row>
    <row r="10" spans="1:7" x14ac:dyDescent="0.25">
      <c r="F10" s="5"/>
      <c r="G10" s="4"/>
    </row>
    <row r="11" spans="1:7" x14ac:dyDescent="0.25">
      <c r="F11" s="5"/>
      <c r="G11" s="4"/>
    </row>
    <row r="12" spans="1:7" x14ac:dyDescent="0.25">
      <c r="A12" s="2" t="s">
        <v>5</v>
      </c>
      <c r="B12">
        <v>99.9</v>
      </c>
      <c r="D12">
        <v>2500</v>
      </c>
      <c r="E12">
        <f t="shared" ref="E12:E19" si="3">D12*B12/100</f>
        <v>2497.5</v>
      </c>
      <c r="F12" s="5">
        <f t="shared" si="1"/>
        <v>2.5</v>
      </c>
      <c r="G12" s="4">
        <f>F12/$F$21*100</f>
        <v>0.13473239451800836</v>
      </c>
    </row>
    <row r="13" spans="1:7" x14ac:dyDescent="0.25">
      <c r="A13" s="2" t="s">
        <v>11</v>
      </c>
      <c r="B13">
        <v>97</v>
      </c>
      <c r="D13">
        <v>2000</v>
      </c>
      <c r="E13">
        <f t="shared" si="3"/>
        <v>1940</v>
      </c>
      <c r="F13" s="5">
        <f t="shared" si="1"/>
        <v>60</v>
      </c>
      <c r="G13" s="4">
        <f t="shared" ref="G13:G20" si="4">F13/$F$21*100</f>
        <v>3.2335774684322005</v>
      </c>
    </row>
    <row r="14" spans="1:7" x14ac:dyDescent="0.25">
      <c r="A14" s="2" t="s">
        <v>15</v>
      </c>
      <c r="B14">
        <v>92.2</v>
      </c>
      <c r="D14">
        <v>2400</v>
      </c>
      <c r="E14">
        <f t="shared" si="3"/>
        <v>2212.8000000000002</v>
      </c>
      <c r="F14" s="5">
        <f t="shared" si="1"/>
        <v>187.19999999999982</v>
      </c>
      <c r="G14" s="4">
        <f t="shared" si="4"/>
        <v>10.088761701508457</v>
      </c>
    </row>
    <row r="15" spans="1:7" x14ac:dyDescent="0.25">
      <c r="A15" s="2" t="s">
        <v>49</v>
      </c>
      <c r="B15">
        <v>91.1</v>
      </c>
      <c r="D15">
        <v>2220</v>
      </c>
      <c r="E15">
        <f t="shared" si="3"/>
        <v>2022.42</v>
      </c>
      <c r="F15" s="5">
        <f t="shared" si="1"/>
        <v>197.57999999999993</v>
      </c>
      <c r="G15" s="4">
        <f t="shared" si="4"/>
        <v>10.648170603547232</v>
      </c>
    </row>
    <row r="16" spans="1:7" x14ac:dyDescent="0.25">
      <c r="A16" s="2" t="s">
        <v>59</v>
      </c>
      <c r="B16">
        <v>90</v>
      </c>
      <c r="D16">
        <v>2500</v>
      </c>
      <c r="E16">
        <f t="shared" si="3"/>
        <v>2250</v>
      </c>
      <c r="F16" s="5">
        <f t="shared" si="1"/>
        <v>250</v>
      </c>
      <c r="G16" s="4">
        <f t="shared" si="4"/>
        <v>13.473239451800836</v>
      </c>
    </row>
    <row r="17" spans="1:7" x14ac:dyDescent="0.25">
      <c r="A17" s="2" t="s">
        <v>82</v>
      </c>
      <c r="B17">
        <v>85</v>
      </c>
      <c r="D17">
        <v>2400</v>
      </c>
      <c r="E17">
        <f t="shared" si="3"/>
        <v>2040</v>
      </c>
      <c r="F17" s="5">
        <f t="shared" si="1"/>
        <v>360</v>
      </c>
      <c r="G17" s="4">
        <f t="shared" si="4"/>
        <v>19.401464810593204</v>
      </c>
    </row>
    <row r="18" spans="1:7" x14ac:dyDescent="0.25">
      <c r="A18" s="2" t="s">
        <v>94</v>
      </c>
      <c r="B18">
        <v>84</v>
      </c>
      <c r="D18">
        <v>2300</v>
      </c>
      <c r="E18">
        <f t="shared" si="3"/>
        <v>1932</v>
      </c>
      <c r="F18" s="5">
        <f t="shared" si="1"/>
        <v>368</v>
      </c>
      <c r="G18" s="4">
        <f t="shared" si="4"/>
        <v>19.832608473050829</v>
      </c>
    </row>
    <row r="19" spans="1:7" x14ac:dyDescent="0.25">
      <c r="A19" s="2" t="s">
        <v>120</v>
      </c>
      <c r="B19">
        <v>83.5</v>
      </c>
      <c r="D19">
        <v>1850</v>
      </c>
      <c r="E19">
        <f t="shared" si="3"/>
        <v>1544.75</v>
      </c>
      <c r="F19" s="5">
        <f t="shared" si="1"/>
        <v>305.25</v>
      </c>
      <c r="G19" s="4">
        <f t="shared" si="4"/>
        <v>16.450825370648818</v>
      </c>
    </row>
    <row r="20" spans="1:7" x14ac:dyDescent="0.25">
      <c r="A20" s="2" t="s">
        <v>127</v>
      </c>
      <c r="B20">
        <v>75</v>
      </c>
      <c r="D20">
        <v>500</v>
      </c>
      <c r="E20">
        <f>D20*B20/100</f>
        <v>375</v>
      </c>
      <c r="F20" s="5">
        <f t="shared" si="1"/>
        <v>125</v>
      </c>
      <c r="G20" s="4">
        <f t="shared" si="4"/>
        <v>6.7366197259004181</v>
      </c>
    </row>
    <row r="21" spans="1:7" x14ac:dyDescent="0.25">
      <c r="F21" s="5">
        <f>SUM(F12:F20)</f>
        <v>1855.5299999999997</v>
      </c>
      <c r="G21" s="4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dash</vt:lpstr>
      <vt:lpstr>Лист2</vt:lpstr>
      <vt:lpstr>geo_cam_rai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kompn</dc:creator>
  <cp:lastModifiedBy>kompnew@outlook.com</cp:lastModifiedBy>
  <dcterms:created xsi:type="dcterms:W3CDTF">2021-12-03T18:29:57Z</dcterms:created>
  <dcterms:modified xsi:type="dcterms:W3CDTF">2021-12-03T20:28:51Z</dcterms:modified>
</cp:coreProperties>
</file>