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cheung/Documents/cmd/frontend-applications/data-visualisation/"/>
    </mc:Choice>
  </mc:AlternateContent>
  <xr:revisionPtr revIDLastSave="0" documentId="8_{1F236A22-A4B1-2C48-B49C-BFC7F32F12E7}" xr6:coauthVersionLast="46" xr6:coauthVersionMax="46" xr10:uidLastSave="{00000000-0000-0000-0000-000000000000}"/>
  <bookViews>
    <workbookView xWindow="9480" yWindow="500" windowWidth="28420" windowHeight="19920" xr2:uid="{9EDF28D3-11AD-A341-A1D8-52FADFC4F848}"/>
  </bookViews>
  <sheets>
    <sheet name="Blad1" sheetId="1" r:id="rId1"/>
  </sheets>
  <definedNames>
    <definedName name="_xlchart.v1.0" hidden="1">Blad1!$A$2:$A$50</definedName>
    <definedName name="_xlchart.v1.1" hidden="1">Blad1!$B$1</definedName>
    <definedName name="_xlchart.v1.10" hidden="1">Blad1!$F$2:$F$50</definedName>
    <definedName name="_xlchart.v1.11" hidden="1">Blad1!$G$1</definedName>
    <definedName name="_xlchart.v1.12" hidden="1">Blad1!$G$2:$G$50</definedName>
    <definedName name="_xlchart.v1.13" hidden="1">Blad1!$H$1</definedName>
    <definedName name="_xlchart.v1.14" hidden="1">Blad1!$H$2:$H$50</definedName>
    <definedName name="_xlchart.v1.15" hidden="1">Blad1!$I$1</definedName>
    <definedName name="_xlchart.v1.16" hidden="1">Blad1!$I$2:$I$50</definedName>
    <definedName name="_xlchart.v1.17" hidden="1">Blad1!$J$1</definedName>
    <definedName name="_xlchart.v1.18" hidden="1">Blad1!$J$2:$J$50</definedName>
    <definedName name="_xlchart.v1.19" hidden="1">Blad1!$K$1</definedName>
    <definedName name="_xlchart.v1.2" hidden="1">Blad1!$B$2:$B$50</definedName>
    <definedName name="_xlchart.v1.20" hidden="1">Blad1!$K$2:$K$50</definedName>
    <definedName name="_xlchart.v1.3" hidden="1">Blad1!$C$1</definedName>
    <definedName name="_xlchart.v1.4" hidden="1">Blad1!$C$2:$C$50</definedName>
    <definedName name="_xlchart.v1.5" hidden="1">Blad1!$D$1</definedName>
    <definedName name="_xlchart.v1.6" hidden="1">Blad1!$D$2:$D$50</definedName>
    <definedName name="_xlchart.v1.7" hidden="1">Blad1!$E$1</definedName>
    <definedName name="_xlchart.v1.8" hidden="1">Blad1!$E$2:$E$50</definedName>
    <definedName name="_xlchart.v1.9" hidden="1">Blad1!$F$1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1" l="1"/>
  <c r="K5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<sst xmlns="http://schemas.openxmlformats.org/spreadsheetml/2006/main" count="60" uniqueCount="59">
  <si>
    <t>merken</t>
  </si>
  <si>
    <t>rood</t>
  </si>
  <si>
    <t>geel</t>
  </si>
  <si>
    <t>bruin</t>
  </si>
  <si>
    <t>grijs</t>
  </si>
  <si>
    <t>wit</t>
  </si>
  <si>
    <t>zwart</t>
  </si>
  <si>
    <t>blauw</t>
  </si>
  <si>
    <t>groen</t>
  </si>
  <si>
    <t>oranje</t>
  </si>
  <si>
    <t>auto union</t>
  </si>
  <si>
    <t>jeep</t>
  </si>
  <si>
    <t>jaguar</t>
  </si>
  <si>
    <t>paars</t>
  </si>
  <si>
    <t>peugeot</t>
  </si>
  <si>
    <t>renault</t>
  </si>
  <si>
    <t>kia</t>
  </si>
  <si>
    <t>fiat</t>
  </si>
  <si>
    <t>nissan</t>
  </si>
  <si>
    <t>seat</t>
  </si>
  <si>
    <t>saab</t>
  </si>
  <si>
    <t>volkswagen</t>
  </si>
  <si>
    <t>suzuki</t>
  </si>
  <si>
    <t>ford</t>
  </si>
  <si>
    <t>opel</t>
  </si>
  <si>
    <t>toyota</t>
  </si>
  <si>
    <t>matra</t>
  </si>
  <si>
    <t>hyundai</t>
  </si>
  <si>
    <t>mitsubishi</t>
  </si>
  <si>
    <t>bmw</t>
  </si>
  <si>
    <t>mazda</t>
  </si>
  <si>
    <t>tesla</t>
  </si>
  <si>
    <t>mercedes-benz</t>
  </si>
  <si>
    <t>mini</t>
  </si>
  <si>
    <t>citroen</t>
  </si>
  <si>
    <t>daewoo</t>
  </si>
  <si>
    <t>honda</t>
  </si>
  <si>
    <t>volvo</t>
  </si>
  <si>
    <t>skoda</t>
  </si>
  <si>
    <t>smart</t>
  </si>
  <si>
    <t>audi</t>
  </si>
  <si>
    <t>chevrelot</t>
  </si>
  <si>
    <t>daihatsu</t>
  </si>
  <si>
    <t>chassuon</t>
  </si>
  <si>
    <t>pontiac</t>
  </si>
  <si>
    <t>buerstner</t>
  </si>
  <si>
    <t>amc jeep</t>
  </si>
  <si>
    <t>porsche</t>
  </si>
  <si>
    <t>willys</t>
  </si>
  <si>
    <t>alfa romeo</t>
  </si>
  <si>
    <t>dacia</t>
  </si>
  <si>
    <t>dethleffs</t>
  </si>
  <si>
    <t>subaru</t>
  </si>
  <si>
    <t>hudson</t>
  </si>
  <si>
    <t>triumph</t>
  </si>
  <si>
    <t>lancia</t>
  </si>
  <si>
    <t>land rover</t>
  </si>
  <si>
    <t>totaal</t>
  </si>
  <si>
    <t>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</si>
</sst>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colors>
    <mruColors>
      <color rgb="FFF78616"/>
      <color rgb="FFE1C699"/>
      <color rgb="FF8F4B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blauw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Blad1!$B$2:$B$50</c:f>
              <c:numCache>
                <c:formatCode>General</c:formatCode>
                <c:ptCount val="49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7">
                  <c:v>15</c:v>
                </c:pt>
                <c:pt idx="8">
                  <c:v>4</c:v>
                </c:pt>
                <c:pt idx="9">
                  <c:v>15</c:v>
                </c:pt>
                <c:pt idx="10">
                  <c:v>13</c:v>
                </c:pt>
                <c:pt idx="11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4541-8504-DB121DA49F21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bruin</c:v>
                </c:pt>
              </c:strCache>
            </c:strRef>
          </c:tx>
          <c:spPr>
            <a:solidFill>
              <a:srgbClr val="8F4B1C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Blad1!$C$2:$C$50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1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B-4541-8504-DB121DA49F21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geel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B4B-4541-8504-DB121DA49F21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B4B-4541-8504-DB121DA49F21}"/>
              </c:ext>
            </c:extLst>
          </c:dPt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Blad1!$D$2:$D$50</c:f>
              <c:numCache>
                <c:formatCode>General</c:formatCode>
                <c:ptCount val="49"/>
                <c:pt idx="5">
                  <c:v>1</c:v>
                </c:pt>
                <c:pt idx="21">
                  <c:v>10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B-4541-8504-DB121DA49F21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grijs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Blad1!$E$2:$E$50</c:f>
              <c:numCache>
                <c:formatCode>General</c:formatCode>
                <c:ptCount val="49"/>
                <c:pt idx="0">
                  <c:v>23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25</c:v>
                </c:pt>
                <c:pt idx="8">
                  <c:v>7</c:v>
                </c:pt>
                <c:pt idx="9">
                  <c:v>14</c:v>
                </c:pt>
                <c:pt idx="10">
                  <c:v>22</c:v>
                </c:pt>
                <c:pt idx="11">
                  <c:v>22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13</c:v>
                </c:pt>
                <c:pt idx="16">
                  <c:v>3</c:v>
                </c:pt>
                <c:pt idx="17">
                  <c:v>1</c:v>
                </c:pt>
                <c:pt idx="18">
                  <c:v>12</c:v>
                </c:pt>
                <c:pt idx="19">
                  <c:v>3</c:v>
                </c:pt>
                <c:pt idx="23">
                  <c:v>4</c:v>
                </c:pt>
                <c:pt idx="24">
                  <c:v>14</c:v>
                </c:pt>
                <c:pt idx="25">
                  <c:v>3</c:v>
                </c:pt>
                <c:pt idx="27">
                  <c:v>8</c:v>
                </c:pt>
                <c:pt idx="28">
                  <c:v>2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8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4B-4541-8504-DB121DA49F21}"/>
            </c:ext>
          </c:extLst>
        </c:ser>
        <c:ser>
          <c:idx val="4"/>
          <c:order val="4"/>
          <c:tx>
            <c:strRef>
              <c:f>Blad1!$F$1</c:f>
              <c:strCache>
                <c:ptCount val="1"/>
                <c:pt idx="0">
                  <c:v>rood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Blad1!$F$2:$F$50</c:f>
              <c:numCache>
                <c:formatCode>General</c:formatCode>
                <c:ptCount val="49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9">
                  <c:v>1</c:v>
                </c:pt>
                <c:pt idx="33">
                  <c:v>2</c:v>
                </c:pt>
                <c:pt idx="36">
                  <c:v>1</c:v>
                </c:pt>
                <c:pt idx="38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B-4541-8504-DB121DA49F21}"/>
            </c:ext>
          </c:extLst>
        </c:ser>
        <c:ser>
          <c:idx val="5"/>
          <c:order val="5"/>
          <c:tx>
            <c:strRef>
              <c:f>Blad1!$G$1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Blad1!$G$2:$G$50</c:f>
              <c:numCache>
                <c:formatCode>General</c:formatCode>
                <c:ptCount val="49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3">
                  <c:v>2</c:v>
                </c:pt>
                <c:pt idx="14">
                  <c:v>2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  <c:pt idx="21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9">
                  <c:v>1</c:v>
                </c:pt>
                <c:pt idx="30">
                  <c:v>1</c:v>
                </c:pt>
                <c:pt idx="34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4B-4541-8504-DB121DA49F21}"/>
            </c:ext>
          </c:extLst>
        </c:ser>
        <c:ser>
          <c:idx val="6"/>
          <c:order val="6"/>
          <c:tx>
            <c:strRef>
              <c:f>Blad1!$H$1</c:f>
              <c:strCache>
                <c:ptCount val="1"/>
                <c:pt idx="0">
                  <c:v>zwart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Blad1!$H$2:$H$50</c:f>
              <c:numCache>
                <c:formatCode>General</c:formatCode>
                <c:ptCount val="49"/>
                <c:pt idx="0">
                  <c:v>6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2</c:v>
                </c:pt>
                <c:pt idx="11">
                  <c:v>8</c:v>
                </c:pt>
                <c:pt idx="13">
                  <c:v>10</c:v>
                </c:pt>
                <c:pt idx="15">
                  <c:v>8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21">
                  <c:v>13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  <c:pt idx="29">
                  <c:v>1</c:v>
                </c:pt>
                <c:pt idx="33">
                  <c:v>2</c:v>
                </c:pt>
                <c:pt idx="42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4B-4541-8504-DB121DA49F21}"/>
            </c:ext>
          </c:extLst>
        </c:ser>
        <c:ser>
          <c:idx val="7"/>
          <c:order val="7"/>
          <c:tx>
            <c:strRef>
              <c:f>Blad1!$I$1</c:f>
              <c:strCache>
                <c:ptCount val="1"/>
                <c:pt idx="0">
                  <c:v>groen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Blad1!$I$2:$I$50</c:f>
              <c:numCache>
                <c:formatCode>General</c:formatCode>
                <c:ptCount val="49"/>
                <c:pt idx="0">
                  <c:v>1</c:v>
                </c:pt>
                <c:pt idx="4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23">
                  <c:v>2</c:v>
                </c:pt>
                <c:pt idx="24">
                  <c:v>1</c:v>
                </c:pt>
                <c:pt idx="37">
                  <c:v>1</c:v>
                </c:pt>
                <c:pt idx="38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4B-4541-8504-DB121DA49F21}"/>
            </c:ext>
          </c:extLst>
        </c:ser>
        <c:ser>
          <c:idx val="8"/>
          <c:order val="8"/>
          <c:tx>
            <c:strRef>
              <c:f>Blad1!$J$1</c:f>
              <c:strCache>
                <c:ptCount val="1"/>
                <c:pt idx="0">
                  <c:v>beige</c:v>
                </c:pt>
              </c:strCache>
            </c:strRef>
          </c:tx>
          <c:spPr>
            <a:solidFill>
              <a:srgbClr val="E1C699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Blad1!$J$2:$J$50</c:f>
              <c:numCache>
                <c:formatCode>General</c:formatCode>
                <c:ptCount val="49"/>
                <c:pt idx="1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4B-4541-8504-DB121DA49F21}"/>
            </c:ext>
          </c:extLst>
        </c:ser>
        <c:ser>
          <c:idx val="9"/>
          <c:order val="9"/>
          <c:tx>
            <c:strRef>
              <c:f>Blad1!$K$1</c:f>
              <c:strCache>
                <c:ptCount val="1"/>
                <c:pt idx="0">
                  <c:v>oranje</c:v>
                </c:pt>
              </c:strCache>
            </c:strRef>
          </c:tx>
          <c:spPr>
            <a:solidFill>
              <a:srgbClr val="F78616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Blad1!$K$2:$K$50</c:f>
              <c:numCache>
                <c:formatCode>General</c:formatCode>
                <c:ptCount val="49"/>
                <c:pt idx="1">
                  <c:v>3</c:v>
                </c:pt>
                <c:pt idx="4">
                  <c:v>1</c:v>
                </c:pt>
                <c:pt idx="7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4B-4541-8504-DB121DA49F21}"/>
            </c:ext>
          </c:extLst>
        </c:ser>
        <c:ser>
          <c:idx val="10"/>
          <c:order val="10"/>
          <c:tx>
            <c:strRef>
              <c:f>Blad1!$L$1</c:f>
              <c:strCache>
                <c:ptCount val="1"/>
                <c:pt idx="0">
                  <c:v>paars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Blad1!$L$2:$L$50</c:f>
              <c:numCache>
                <c:formatCode>General</c:formatCode>
                <c:ptCount val="49"/>
                <c:pt idx="0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4B-4541-8504-DB121DA49F21}"/>
            </c:ext>
          </c:extLst>
        </c:ser>
        <c:ser>
          <c:idx val="11"/>
          <c:order val="11"/>
          <c:tx>
            <c:strRef>
              <c:f>Blad1!$M$1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Blad1!$A$2:$A$50</c:f>
              <c:strCache>
                <c:ptCount val="46"/>
                <c:pt idx="0">
                  <c:v>peugeot</c:v>
                </c:pt>
                <c:pt idx="1">
                  <c:v>renault</c:v>
                </c:pt>
                <c:pt idx="2">
                  <c:v>kia</c:v>
                </c:pt>
                <c:pt idx="3">
                  <c:v>fiat</c:v>
                </c:pt>
                <c:pt idx="4">
                  <c:v>nissan</c:v>
                </c:pt>
                <c:pt idx="5">
                  <c:v>seat</c:v>
                </c:pt>
                <c:pt idx="6">
                  <c:v>saab</c:v>
                </c:pt>
                <c:pt idx="7">
                  <c:v>volkswagen</c:v>
                </c:pt>
                <c:pt idx="8">
                  <c:v>suzuki</c:v>
                </c:pt>
                <c:pt idx="9">
                  <c:v>ford</c:v>
                </c:pt>
                <c:pt idx="10">
                  <c:v>opel</c:v>
                </c:pt>
                <c:pt idx="11">
                  <c:v>toyota</c:v>
                </c:pt>
                <c:pt idx="12">
                  <c:v>matra</c:v>
                </c:pt>
                <c:pt idx="13">
                  <c:v>hyundai</c:v>
                </c:pt>
                <c:pt idx="14">
                  <c:v>mitsubishi</c:v>
                </c:pt>
                <c:pt idx="15">
                  <c:v>bmw</c:v>
                </c:pt>
                <c:pt idx="16">
                  <c:v>mazda</c:v>
                </c:pt>
                <c:pt idx="17">
                  <c:v>tesla</c:v>
                </c:pt>
                <c:pt idx="18">
                  <c:v>mercedes-benz</c:v>
                </c:pt>
                <c:pt idx="19">
                  <c:v>mini</c:v>
                </c:pt>
                <c:pt idx="20">
                  <c:v>auto union</c:v>
                </c:pt>
                <c:pt idx="21">
                  <c:v>citroen</c:v>
                </c:pt>
                <c:pt idx="22">
                  <c:v>daewoo</c:v>
                </c:pt>
                <c:pt idx="23">
                  <c:v>honda</c:v>
                </c:pt>
                <c:pt idx="24">
                  <c:v>volvo</c:v>
                </c:pt>
                <c:pt idx="25">
                  <c:v>skoda</c:v>
                </c:pt>
                <c:pt idx="26">
                  <c:v>smart</c:v>
                </c:pt>
                <c:pt idx="27">
                  <c:v>audi</c:v>
                </c:pt>
                <c:pt idx="28">
                  <c:v>chevrelot</c:v>
                </c:pt>
                <c:pt idx="29">
                  <c:v>daihatsu</c:v>
                </c:pt>
                <c:pt idx="30">
                  <c:v>chassuon</c:v>
                </c:pt>
                <c:pt idx="31">
                  <c:v>pontiac</c:v>
                </c:pt>
                <c:pt idx="32">
                  <c:v>jeep</c:v>
                </c:pt>
                <c:pt idx="33">
                  <c:v>jaguar</c:v>
                </c:pt>
                <c:pt idx="34">
                  <c:v>buerstner</c:v>
                </c:pt>
                <c:pt idx="35">
                  <c:v>amc jeep</c:v>
                </c:pt>
                <c:pt idx="36">
                  <c:v>porsche</c:v>
                </c:pt>
                <c:pt idx="37">
                  <c:v>willys</c:v>
                </c:pt>
                <c:pt idx="38">
                  <c:v>alfa romeo</c:v>
                </c:pt>
                <c:pt idx="39">
                  <c:v>dacia</c:v>
                </c:pt>
                <c:pt idx="40">
                  <c:v>dethleffs</c:v>
                </c:pt>
                <c:pt idx="41">
                  <c:v>subaru</c:v>
                </c:pt>
                <c:pt idx="42">
                  <c:v>hudson</c:v>
                </c:pt>
                <c:pt idx="43">
                  <c:v>triumph</c:v>
                </c:pt>
                <c:pt idx="44">
                  <c:v>lancia</c:v>
                </c:pt>
                <c:pt idx="45">
                  <c:v>land rover</c:v>
                </c:pt>
              </c:strCache>
            </c:strRef>
          </c:cat>
          <c:val>
            <c:numRef>
              <c:f>Blad1!$M$2:$M$50</c:f>
              <c:numCache>
                <c:formatCode>General</c:formatCode>
                <c:ptCount val="49"/>
                <c:pt idx="0">
                  <c:v>43</c:v>
                </c:pt>
                <c:pt idx="1">
                  <c:v>46</c:v>
                </c:pt>
                <c:pt idx="2">
                  <c:v>21</c:v>
                </c:pt>
                <c:pt idx="3">
                  <c:v>24</c:v>
                </c:pt>
                <c:pt idx="4">
                  <c:v>32</c:v>
                </c:pt>
                <c:pt idx="5">
                  <c:v>10</c:v>
                </c:pt>
                <c:pt idx="6">
                  <c:v>2</c:v>
                </c:pt>
                <c:pt idx="7">
                  <c:v>68</c:v>
                </c:pt>
                <c:pt idx="8">
                  <c:v>30</c:v>
                </c:pt>
                <c:pt idx="9">
                  <c:v>45</c:v>
                </c:pt>
                <c:pt idx="10">
                  <c:v>50</c:v>
                </c:pt>
                <c:pt idx="11">
                  <c:v>51</c:v>
                </c:pt>
                <c:pt idx="12">
                  <c:v>2</c:v>
                </c:pt>
                <c:pt idx="13">
                  <c:v>22</c:v>
                </c:pt>
                <c:pt idx="14">
                  <c:v>9</c:v>
                </c:pt>
                <c:pt idx="15">
                  <c:v>25</c:v>
                </c:pt>
                <c:pt idx="16">
                  <c:v>10</c:v>
                </c:pt>
                <c:pt idx="17">
                  <c:v>5</c:v>
                </c:pt>
                <c:pt idx="18">
                  <c:v>31</c:v>
                </c:pt>
                <c:pt idx="19">
                  <c:v>4</c:v>
                </c:pt>
                <c:pt idx="20">
                  <c:v>1</c:v>
                </c:pt>
                <c:pt idx="21">
                  <c:v>29</c:v>
                </c:pt>
                <c:pt idx="22">
                  <c:v>3</c:v>
                </c:pt>
                <c:pt idx="23">
                  <c:v>11</c:v>
                </c:pt>
                <c:pt idx="24">
                  <c:v>28</c:v>
                </c:pt>
                <c:pt idx="25">
                  <c:v>10</c:v>
                </c:pt>
                <c:pt idx="26">
                  <c:v>2</c:v>
                </c:pt>
                <c:pt idx="27">
                  <c:v>14</c:v>
                </c:pt>
                <c:pt idx="28">
                  <c:v>4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4B-4541-8504-DB121DA49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1209488"/>
        <c:axId val="721211168"/>
      </c:barChart>
      <c:catAx>
        <c:axId val="72120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1211168"/>
        <c:crosses val="autoZero"/>
        <c:auto val="1"/>
        <c:lblAlgn val="ctr"/>
        <c:lblOffset val="100"/>
        <c:noMultiLvlLbl val="0"/>
      </c:catAx>
      <c:valAx>
        <c:axId val="72121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12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154535</xdr:colOff>
      <xdr:row>0</xdr:row>
      <xdr:rowOff>71184</xdr:rowOff>
    </xdr:from>
    <xdr:to>
      <xdr:col>20</xdr:col>
      <xdr:colOff>599035</xdr:colOff>
      <xdr:row>64</xdr:row>
      <xdr:rowOff>156989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F2780CE-7A8B-924C-AD6A-1220B5042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7CE32-F3F8-AB4A-9C39-4A806F5DAEEE}" name="Tabel1" displayName="Tabel1" ref="A1:M51" totalsRowCount="1" headerRowDxfId="26" dataDxfId="27">
  <autoFilter ref="A1:M50" xr:uid="{D43D64A5-D70C-1A4A-8591-ECCF74B3B12D}"/>
  <tableColumns count="13">
    <tableColumn id="1" xr3:uid="{D4391195-53D3-C346-92EC-AE4F5A4A3BD0}" name="merken" totalsRowLabel="totaal" dataDxfId="25" totalsRowDxfId="12"/>
    <tableColumn id="2" xr3:uid="{13515A97-13C1-7547-B531-972053D57F99}" name="blauw" totalsRowFunction="sum" dataDxfId="24" totalsRowDxfId="11"/>
    <tableColumn id="3" xr3:uid="{CE91FF1D-2CDB-134E-BDF7-31DF35B99ED0}" name="bruin" totalsRowFunction="sum" dataDxfId="23" totalsRowDxfId="10"/>
    <tableColumn id="4" xr3:uid="{92C877CE-230A-5A4D-B819-CDE1302F808C}" name="geel" totalsRowFunction="sum" dataDxfId="22" totalsRowDxfId="9"/>
    <tableColumn id="5" xr3:uid="{8FD29FAE-82C5-6044-B6F9-0748999277FB}" name="grijs" totalsRowFunction="sum" dataDxfId="21" totalsRowDxfId="8"/>
    <tableColumn id="6" xr3:uid="{D1D7E3A0-D348-2F49-909C-A48A80C6A9A2}" name="rood" totalsRowFunction="sum" dataDxfId="20" totalsRowDxfId="7"/>
    <tableColumn id="7" xr3:uid="{8BEA4116-B7A2-BA4B-9FA9-3826A7B583F5}" name="wit" totalsRowFunction="sum" dataDxfId="19" totalsRowDxfId="6"/>
    <tableColumn id="8" xr3:uid="{25731102-E4BC-0D4F-98B8-65BAECE60FAD}" name="zwart" totalsRowFunction="sum" dataDxfId="18" totalsRowDxfId="5"/>
    <tableColumn id="9" xr3:uid="{7491BD4A-F8A9-E64B-BB26-7CA1F40BF8C5}" name="groen" totalsRowFunction="sum" dataDxfId="17" totalsRowDxfId="4"/>
    <tableColumn id="10" xr3:uid="{F0EA03D7-E088-4645-90A1-133080EEE8CE}" name="beige" totalsRowFunction="sum" dataDxfId="16" totalsRowDxfId="3"/>
    <tableColumn id="11" xr3:uid="{08AE37B5-A3D9-3048-A77C-A65E5019BDEF}" name="oranje" totalsRowFunction="sum" dataDxfId="15" totalsRowDxfId="2"/>
    <tableColumn id="12" xr3:uid="{018F863B-8112-974C-BD9C-B482028834D4}" name="paars" totalsRowFunction="custom" dataDxfId="14" totalsRowDxfId="1">
      <totalsRowFormula>SUBTOTAL(109,Tabel1[paars])</totalsRowFormula>
    </tableColumn>
    <tableColumn id="13" xr3:uid="{DD5D2A82-FF2E-7344-B823-EB6F9D65B04A}" name="totaal" dataDxfId="13" totalsRowDxfId="0">
      <calculatedColumnFormula>SUM(Tabel1[[#This Row],[blauw]:[paars]])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9C63-7F6C-CE4C-BF0C-F76098AA9A95}">
  <dimension ref="A1:M51"/>
  <sheetViews>
    <sheetView tabSelected="1" workbookViewId="0">
      <selection activeCell="A52" sqref="A52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7</v>
      </c>
      <c r="C1" s="1" t="s">
        <v>3</v>
      </c>
      <c r="D1" s="1" t="s">
        <v>2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8</v>
      </c>
      <c r="J1" s="1" t="s">
        <v>58</v>
      </c>
      <c r="K1" s="1" t="s">
        <v>9</v>
      </c>
      <c r="L1" s="1" t="s">
        <v>13</v>
      </c>
      <c r="M1" s="1" t="s">
        <v>57</v>
      </c>
    </row>
    <row r="2" spans="1:13" x14ac:dyDescent="0.2">
      <c r="A2" s="1" t="s">
        <v>14</v>
      </c>
      <c r="B2" s="1">
        <v>4</v>
      </c>
      <c r="C2" s="1">
        <v>1</v>
      </c>
      <c r="D2" s="1"/>
      <c r="E2" s="1">
        <v>23</v>
      </c>
      <c r="F2" s="1">
        <v>1</v>
      </c>
      <c r="G2" s="1">
        <v>5</v>
      </c>
      <c r="H2" s="1">
        <v>6</v>
      </c>
      <c r="I2" s="1">
        <v>1</v>
      </c>
      <c r="J2" s="1"/>
      <c r="K2" s="1"/>
      <c r="L2" s="1">
        <v>2</v>
      </c>
      <c r="M2" s="1">
        <f>SUM(Tabel1[[#This Row],[blauw]:[paars]])</f>
        <v>43</v>
      </c>
    </row>
    <row r="3" spans="1:13" x14ac:dyDescent="0.2">
      <c r="A3" s="1" t="s">
        <v>15</v>
      </c>
      <c r="B3" s="1">
        <v>7</v>
      </c>
      <c r="C3" s="1">
        <v>2</v>
      </c>
      <c r="D3" s="1"/>
      <c r="E3" s="1">
        <v>9</v>
      </c>
      <c r="F3" s="1">
        <v>8</v>
      </c>
      <c r="G3" s="1">
        <v>6</v>
      </c>
      <c r="H3" s="1">
        <v>10</v>
      </c>
      <c r="I3" s="1"/>
      <c r="J3" s="1">
        <v>1</v>
      </c>
      <c r="K3" s="1">
        <v>3</v>
      </c>
      <c r="L3" s="1"/>
      <c r="M3" s="1">
        <f>SUM(Tabel1[[#This Row],[blauw]:[paars]])</f>
        <v>46</v>
      </c>
    </row>
    <row r="4" spans="1:13" x14ac:dyDescent="0.2">
      <c r="A4" s="1" t="s">
        <v>16</v>
      </c>
      <c r="B4" s="1">
        <v>1</v>
      </c>
      <c r="C4" s="1">
        <v>2</v>
      </c>
      <c r="D4" s="1"/>
      <c r="E4" s="1">
        <v>7</v>
      </c>
      <c r="F4" s="1">
        <v>1</v>
      </c>
      <c r="G4" s="1">
        <v>5</v>
      </c>
      <c r="H4" s="1">
        <v>5</v>
      </c>
      <c r="I4" s="1"/>
      <c r="J4" s="1"/>
      <c r="K4" s="1"/>
      <c r="L4" s="1"/>
      <c r="M4" s="1">
        <f>SUM(Tabel1[[#This Row],[blauw]:[paars]])</f>
        <v>21</v>
      </c>
    </row>
    <row r="5" spans="1:13" x14ac:dyDescent="0.2">
      <c r="A5" s="1" t="s">
        <v>17</v>
      </c>
      <c r="B5" s="1">
        <v>3</v>
      </c>
      <c r="C5" s="1"/>
      <c r="D5" s="1"/>
      <c r="E5" s="1">
        <v>6</v>
      </c>
      <c r="F5" s="1">
        <v>5</v>
      </c>
      <c r="G5" s="1">
        <v>4</v>
      </c>
      <c r="H5" s="1">
        <v>6</v>
      </c>
      <c r="I5" s="1"/>
      <c r="J5" s="1"/>
      <c r="K5" s="1"/>
      <c r="L5" s="1"/>
      <c r="M5" s="1">
        <f>SUM(Tabel1[[#This Row],[blauw]:[paars]])</f>
        <v>24</v>
      </c>
    </row>
    <row r="6" spans="1:13" x14ac:dyDescent="0.2">
      <c r="A6" s="1" t="s">
        <v>18</v>
      </c>
      <c r="B6" s="1">
        <v>3</v>
      </c>
      <c r="C6" s="1">
        <v>1</v>
      </c>
      <c r="D6" s="1"/>
      <c r="E6" s="1">
        <v>5</v>
      </c>
      <c r="F6" s="1">
        <v>3</v>
      </c>
      <c r="G6" s="1">
        <v>8</v>
      </c>
      <c r="H6" s="1">
        <v>5</v>
      </c>
      <c r="I6" s="1">
        <v>4</v>
      </c>
      <c r="J6" s="1"/>
      <c r="K6" s="1">
        <v>1</v>
      </c>
      <c r="L6" s="1">
        <v>2</v>
      </c>
      <c r="M6" s="1">
        <f>SUM(Tabel1[[#This Row],[blauw]:[paars]])</f>
        <v>32</v>
      </c>
    </row>
    <row r="7" spans="1:13" x14ac:dyDescent="0.2">
      <c r="A7" s="1" t="s">
        <v>19</v>
      </c>
      <c r="B7" s="1">
        <v>4</v>
      </c>
      <c r="C7" s="1"/>
      <c r="D7" s="1">
        <v>1</v>
      </c>
      <c r="E7" s="1">
        <v>2</v>
      </c>
      <c r="F7" s="1"/>
      <c r="G7" s="1">
        <v>2</v>
      </c>
      <c r="H7" s="1">
        <v>1</v>
      </c>
      <c r="I7" s="1"/>
      <c r="J7" s="1"/>
      <c r="K7" s="1"/>
      <c r="L7" s="1"/>
      <c r="M7" s="1">
        <f>SUM(Tabel1[[#This Row],[blauw]:[paars]])</f>
        <v>10</v>
      </c>
    </row>
    <row r="8" spans="1:13" x14ac:dyDescent="0.2">
      <c r="A8" s="1" t="s">
        <v>20</v>
      </c>
      <c r="B8" s="1"/>
      <c r="C8" s="1"/>
      <c r="D8" s="1"/>
      <c r="E8" s="1">
        <v>1</v>
      </c>
      <c r="F8" s="1"/>
      <c r="G8" s="1"/>
      <c r="H8" s="1">
        <v>1</v>
      </c>
      <c r="I8" s="1"/>
      <c r="J8" s="1"/>
      <c r="K8" s="1"/>
      <c r="L8" s="1"/>
      <c r="M8" s="1">
        <f>SUM(Tabel1[[#This Row],[blauw]:[paars]])</f>
        <v>2</v>
      </c>
    </row>
    <row r="9" spans="1:13" x14ac:dyDescent="0.2">
      <c r="A9" s="1" t="s">
        <v>21</v>
      </c>
      <c r="B9" s="1">
        <v>15</v>
      </c>
      <c r="C9" s="1">
        <v>1</v>
      </c>
      <c r="D9" s="1"/>
      <c r="E9" s="1">
        <v>25</v>
      </c>
      <c r="F9" s="1">
        <v>3</v>
      </c>
      <c r="G9" s="1">
        <v>9</v>
      </c>
      <c r="H9" s="1">
        <v>13</v>
      </c>
      <c r="I9" s="1">
        <v>1</v>
      </c>
      <c r="J9" s="1"/>
      <c r="K9" s="1">
        <v>1</v>
      </c>
      <c r="L9" s="1"/>
      <c r="M9" s="1">
        <f>SUM(Tabel1[[#This Row],[blauw]:[paars]])</f>
        <v>68</v>
      </c>
    </row>
    <row r="10" spans="1:13" x14ac:dyDescent="0.2">
      <c r="A10" s="1" t="s">
        <v>22</v>
      </c>
      <c r="B10" s="1">
        <v>4</v>
      </c>
      <c r="C10" s="1"/>
      <c r="D10" s="1"/>
      <c r="E10" s="1">
        <v>7</v>
      </c>
      <c r="F10" s="1">
        <v>1</v>
      </c>
      <c r="G10" s="1">
        <v>6</v>
      </c>
      <c r="H10" s="1">
        <v>8</v>
      </c>
      <c r="I10" s="1">
        <v>4</v>
      </c>
      <c r="J10" s="1"/>
      <c r="K10" s="1"/>
      <c r="L10" s="1"/>
      <c r="M10" s="1">
        <f>SUM(Tabel1[[#This Row],[blauw]:[paars]])</f>
        <v>30</v>
      </c>
    </row>
    <row r="11" spans="1:13" x14ac:dyDescent="0.2">
      <c r="A11" s="1" t="s">
        <v>23</v>
      </c>
      <c r="B11" s="1">
        <v>15</v>
      </c>
      <c r="C11" s="1">
        <v>1</v>
      </c>
      <c r="D11" s="1"/>
      <c r="E11" s="1">
        <v>14</v>
      </c>
      <c r="F11" s="1">
        <v>5</v>
      </c>
      <c r="G11" s="1">
        <v>2</v>
      </c>
      <c r="H11" s="1">
        <v>6</v>
      </c>
      <c r="I11" s="1">
        <v>2</v>
      </c>
      <c r="J11" s="1"/>
      <c r="K11" s="1"/>
      <c r="L11" s="1"/>
      <c r="M11" s="1">
        <f>SUM(Tabel1[[#This Row],[blauw]:[paars]])</f>
        <v>45</v>
      </c>
    </row>
    <row r="12" spans="1:13" x14ac:dyDescent="0.2">
      <c r="A12" s="1" t="s">
        <v>24</v>
      </c>
      <c r="B12" s="1">
        <v>13</v>
      </c>
      <c r="C12" s="1">
        <v>2</v>
      </c>
      <c r="D12" s="1"/>
      <c r="E12" s="1">
        <v>22</v>
      </c>
      <c r="F12" s="1">
        <v>3</v>
      </c>
      <c r="G12" s="1">
        <v>5</v>
      </c>
      <c r="H12" s="1">
        <v>2</v>
      </c>
      <c r="I12" s="1">
        <v>3</v>
      </c>
      <c r="J12" s="1"/>
      <c r="K12" s="1"/>
      <c r="L12" s="1"/>
      <c r="M12" s="1">
        <f>SUM(Tabel1[[#This Row],[blauw]:[paars]])</f>
        <v>50</v>
      </c>
    </row>
    <row r="13" spans="1:13" x14ac:dyDescent="0.2">
      <c r="A13" s="1" t="s">
        <v>25</v>
      </c>
      <c r="B13" s="1">
        <v>7</v>
      </c>
      <c r="C13" s="1">
        <v>2</v>
      </c>
      <c r="D13" s="1"/>
      <c r="E13" s="1">
        <v>22</v>
      </c>
      <c r="F13" s="1">
        <v>5</v>
      </c>
      <c r="G13" s="1">
        <v>6</v>
      </c>
      <c r="H13" s="1">
        <v>8</v>
      </c>
      <c r="I13" s="1">
        <v>1</v>
      </c>
      <c r="J13" s="1"/>
      <c r="K13" s="1"/>
      <c r="L13" s="1"/>
      <c r="M13" s="1">
        <f>SUM(Tabel1[[#This Row],[blauw]:[paars]])</f>
        <v>51</v>
      </c>
    </row>
    <row r="14" spans="1:13" x14ac:dyDescent="0.2">
      <c r="A14" s="1" t="s">
        <v>26</v>
      </c>
      <c r="B14" s="1"/>
      <c r="C14" s="1"/>
      <c r="D14" s="1"/>
      <c r="E14" s="1">
        <v>1</v>
      </c>
      <c r="F14" s="1">
        <v>1</v>
      </c>
      <c r="G14" s="1"/>
      <c r="H14" s="1"/>
      <c r="I14" s="1"/>
      <c r="J14" s="1"/>
      <c r="K14" s="1"/>
      <c r="L14" s="1"/>
      <c r="M14" s="1">
        <f>SUM(Tabel1[[#This Row],[blauw]:[paars]])</f>
        <v>2</v>
      </c>
    </row>
    <row r="15" spans="1:13" x14ac:dyDescent="0.2">
      <c r="A15" s="1" t="s">
        <v>27</v>
      </c>
      <c r="B15" s="1">
        <v>1</v>
      </c>
      <c r="C15" s="1">
        <v>1</v>
      </c>
      <c r="D15" s="1"/>
      <c r="E15" s="1">
        <v>7</v>
      </c>
      <c r="F15" s="1">
        <v>1</v>
      </c>
      <c r="G15" s="1">
        <v>2</v>
      </c>
      <c r="H15" s="1">
        <v>10</v>
      </c>
      <c r="I15" s="1"/>
      <c r="J15" s="1"/>
      <c r="K15" s="1"/>
      <c r="L15" s="1"/>
      <c r="M15" s="1">
        <f>SUM(Tabel1[[#This Row],[blauw]:[paars]])</f>
        <v>22</v>
      </c>
    </row>
    <row r="16" spans="1:13" x14ac:dyDescent="0.2">
      <c r="A16" s="1" t="s">
        <v>28</v>
      </c>
      <c r="B16" s="1">
        <v>1</v>
      </c>
      <c r="C16" s="1">
        <v>1</v>
      </c>
      <c r="D16" s="1"/>
      <c r="E16" s="1">
        <v>4</v>
      </c>
      <c r="F16" s="1">
        <v>1</v>
      </c>
      <c r="G16" s="1">
        <v>2</v>
      </c>
      <c r="H16" s="1"/>
      <c r="I16" s="1"/>
      <c r="J16" s="1"/>
      <c r="K16" s="1"/>
      <c r="L16" s="1"/>
      <c r="M16" s="1">
        <f>SUM(Tabel1[[#This Row],[blauw]:[paars]])</f>
        <v>9</v>
      </c>
    </row>
    <row r="17" spans="1:13" x14ac:dyDescent="0.2">
      <c r="A17" s="1" t="s">
        <v>29</v>
      </c>
      <c r="B17" s="1">
        <v>1</v>
      </c>
      <c r="C17" s="1">
        <v>2</v>
      </c>
      <c r="D17" s="1"/>
      <c r="E17" s="1">
        <v>13</v>
      </c>
      <c r="F17" s="1">
        <v>1</v>
      </c>
      <c r="G17" s="1"/>
      <c r="H17" s="1">
        <v>8</v>
      </c>
      <c r="I17" s="1"/>
      <c r="J17" s="1"/>
      <c r="K17" s="1"/>
      <c r="L17" s="1"/>
      <c r="M17" s="1">
        <f>SUM(Tabel1[[#This Row],[blauw]:[paars]])</f>
        <v>25</v>
      </c>
    </row>
    <row r="18" spans="1:13" x14ac:dyDescent="0.2">
      <c r="A18" s="1" t="s">
        <v>30</v>
      </c>
      <c r="B18" s="1">
        <v>3</v>
      </c>
      <c r="C18" s="1"/>
      <c r="D18" s="1"/>
      <c r="E18" s="1">
        <v>3</v>
      </c>
      <c r="F18" s="1">
        <v>1</v>
      </c>
      <c r="G18" s="1"/>
      <c r="H18" s="1">
        <v>2</v>
      </c>
      <c r="I18" s="1"/>
      <c r="J18" s="1"/>
      <c r="K18" s="1">
        <v>1</v>
      </c>
      <c r="L18" s="1"/>
      <c r="M18" s="1">
        <f>SUM(Tabel1[[#This Row],[blauw]:[paars]])</f>
        <v>10</v>
      </c>
    </row>
    <row r="19" spans="1:13" x14ac:dyDescent="0.2">
      <c r="A19" s="1" t="s">
        <v>31</v>
      </c>
      <c r="B19" s="1"/>
      <c r="C19" s="1"/>
      <c r="D19" s="1"/>
      <c r="E19" s="1">
        <v>1</v>
      </c>
      <c r="F19" s="1"/>
      <c r="G19" s="1">
        <v>1</v>
      </c>
      <c r="H19" s="1">
        <v>3</v>
      </c>
      <c r="I19" s="1"/>
      <c r="J19" s="1"/>
      <c r="K19" s="1"/>
      <c r="L19" s="1"/>
      <c r="M19" s="1">
        <f>SUM(Tabel1[[#This Row],[blauw]:[paars]])</f>
        <v>5</v>
      </c>
    </row>
    <row r="20" spans="1:13" x14ac:dyDescent="0.2">
      <c r="A20" s="1" t="s">
        <v>32</v>
      </c>
      <c r="B20" s="1">
        <v>1</v>
      </c>
      <c r="C20" s="1">
        <v>1</v>
      </c>
      <c r="D20" s="1"/>
      <c r="E20" s="1">
        <v>12</v>
      </c>
      <c r="F20" s="1">
        <v>1</v>
      </c>
      <c r="G20" s="1">
        <v>8</v>
      </c>
      <c r="H20" s="1">
        <v>7</v>
      </c>
      <c r="I20" s="1"/>
      <c r="J20" s="1">
        <v>1</v>
      </c>
      <c r="K20" s="1"/>
      <c r="L20" s="1"/>
      <c r="M20" s="1">
        <f>SUM(Tabel1[[#This Row],[blauw]:[paars]])</f>
        <v>31</v>
      </c>
    </row>
    <row r="21" spans="1:13" x14ac:dyDescent="0.2">
      <c r="A21" s="1" t="s">
        <v>33</v>
      </c>
      <c r="B21" s="1"/>
      <c r="C21" s="1"/>
      <c r="D21" s="1"/>
      <c r="E21" s="1">
        <v>3</v>
      </c>
      <c r="F21" s="1"/>
      <c r="G21" s="1">
        <v>1</v>
      </c>
      <c r="H21" s="1"/>
      <c r="I21" s="1"/>
      <c r="J21" s="1"/>
      <c r="K21" s="1"/>
      <c r="L21" s="1"/>
      <c r="M21" s="1">
        <f>SUM(Tabel1[[#This Row],[blauw]:[paars]])</f>
        <v>4</v>
      </c>
    </row>
    <row r="22" spans="1:13" x14ac:dyDescent="0.2">
      <c r="A22" s="1" t="s">
        <v>10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>SUM(Tabel1[[#This Row],[blauw]:[paars]])</f>
        <v>1</v>
      </c>
    </row>
    <row r="23" spans="1:13" x14ac:dyDescent="0.2">
      <c r="A23" s="1" t="s">
        <v>34</v>
      </c>
      <c r="B23" s="1">
        <v>1</v>
      </c>
      <c r="C23" s="1">
        <v>1</v>
      </c>
      <c r="D23" s="1">
        <v>10</v>
      </c>
      <c r="E23" s="1"/>
      <c r="F23" s="1">
        <v>2</v>
      </c>
      <c r="G23" s="1">
        <v>2</v>
      </c>
      <c r="H23" s="1">
        <v>13</v>
      </c>
      <c r="I23" s="1"/>
      <c r="J23" s="1"/>
      <c r="K23" s="1"/>
      <c r="L23" s="1"/>
      <c r="M23" s="1">
        <f>SUM(Tabel1[[#This Row],[blauw]:[paars]])</f>
        <v>29</v>
      </c>
    </row>
    <row r="24" spans="1:13" x14ac:dyDescent="0.2">
      <c r="A24" s="1" t="s">
        <v>35</v>
      </c>
      <c r="B24" s="1">
        <v>1</v>
      </c>
      <c r="C24" s="1"/>
      <c r="D24" s="1"/>
      <c r="E24" s="1"/>
      <c r="F24" s="1">
        <v>1</v>
      </c>
      <c r="G24" s="1"/>
      <c r="H24" s="1">
        <v>1</v>
      </c>
      <c r="I24" s="1"/>
      <c r="J24" s="1"/>
      <c r="K24" s="1"/>
      <c r="L24" s="1"/>
      <c r="M24" s="1">
        <f>SUM(Tabel1[[#This Row],[blauw]:[paars]])</f>
        <v>3</v>
      </c>
    </row>
    <row r="25" spans="1:13" x14ac:dyDescent="0.2">
      <c r="A25" s="1" t="s">
        <v>36</v>
      </c>
      <c r="B25" s="1">
        <v>2</v>
      </c>
      <c r="C25" s="1"/>
      <c r="D25" s="1"/>
      <c r="E25" s="1">
        <v>4</v>
      </c>
      <c r="F25" s="1">
        <v>1</v>
      </c>
      <c r="G25" s="1">
        <v>1</v>
      </c>
      <c r="H25" s="1">
        <v>1</v>
      </c>
      <c r="I25" s="1">
        <v>2</v>
      </c>
      <c r="J25" s="1"/>
      <c r="K25" s="1"/>
      <c r="L25" s="1"/>
      <c r="M25" s="1">
        <f>SUM(Tabel1[[#This Row],[blauw]:[paars]])</f>
        <v>11</v>
      </c>
    </row>
    <row r="26" spans="1:13" x14ac:dyDescent="0.2">
      <c r="A26" s="1" t="s">
        <v>37</v>
      </c>
      <c r="B26" s="1">
        <v>4</v>
      </c>
      <c r="C26" s="1">
        <v>1</v>
      </c>
      <c r="D26" s="1"/>
      <c r="E26" s="1">
        <v>14</v>
      </c>
      <c r="F26" s="1">
        <v>2</v>
      </c>
      <c r="G26" s="1">
        <v>1</v>
      </c>
      <c r="H26" s="1">
        <v>5</v>
      </c>
      <c r="I26" s="1">
        <v>1</v>
      </c>
      <c r="J26" s="1"/>
      <c r="K26" s="1"/>
      <c r="L26" s="1"/>
      <c r="M26" s="1">
        <f>SUM(Tabel1[[#This Row],[blauw]:[paars]])</f>
        <v>28</v>
      </c>
    </row>
    <row r="27" spans="1:13" x14ac:dyDescent="0.2">
      <c r="A27" s="1" t="s">
        <v>38</v>
      </c>
      <c r="B27" s="1">
        <v>1</v>
      </c>
      <c r="C27" s="1">
        <v>1</v>
      </c>
      <c r="D27" s="1"/>
      <c r="E27" s="1">
        <v>3</v>
      </c>
      <c r="F27" s="1"/>
      <c r="G27" s="1">
        <v>1</v>
      </c>
      <c r="H27" s="1">
        <v>4</v>
      </c>
      <c r="I27" s="1"/>
      <c r="J27" s="1"/>
      <c r="K27" s="1"/>
      <c r="L27" s="1"/>
      <c r="M27" s="1">
        <f>SUM(Tabel1[[#This Row],[blauw]:[paars]])</f>
        <v>10</v>
      </c>
    </row>
    <row r="28" spans="1:13" x14ac:dyDescent="0.2">
      <c r="A28" s="1" t="s">
        <v>39</v>
      </c>
      <c r="B28" s="1">
        <v>1</v>
      </c>
      <c r="C28" s="1"/>
      <c r="D28" s="1"/>
      <c r="E28" s="1"/>
      <c r="F28" s="1"/>
      <c r="G28" s="1"/>
      <c r="H28" s="1">
        <v>1</v>
      </c>
      <c r="I28" s="1"/>
      <c r="J28" s="1"/>
      <c r="K28" s="1"/>
      <c r="L28" s="1"/>
      <c r="M28" s="1">
        <f>SUM(Tabel1[[#This Row],[blauw]:[paars]])</f>
        <v>2</v>
      </c>
    </row>
    <row r="29" spans="1:13" x14ac:dyDescent="0.2">
      <c r="A29" s="1" t="s">
        <v>40</v>
      </c>
      <c r="B29" s="1">
        <v>1</v>
      </c>
      <c r="C29" s="1">
        <v>1</v>
      </c>
      <c r="D29" s="1"/>
      <c r="E29" s="1">
        <v>8</v>
      </c>
      <c r="F29" s="1"/>
      <c r="G29" s="1"/>
      <c r="H29" s="1">
        <v>4</v>
      </c>
      <c r="I29" s="1"/>
      <c r="J29" s="1"/>
      <c r="K29" s="1"/>
      <c r="L29" s="1"/>
      <c r="M29" s="1">
        <f>SUM(Tabel1[[#This Row],[blauw]:[paars]])</f>
        <v>14</v>
      </c>
    </row>
    <row r="30" spans="1:13" x14ac:dyDescent="0.2">
      <c r="A30" s="1" t="s">
        <v>41</v>
      </c>
      <c r="B30" s="1">
        <v>1</v>
      </c>
      <c r="C30" s="1">
        <v>1</v>
      </c>
      <c r="D30" s="1"/>
      <c r="E30" s="1">
        <v>2</v>
      </c>
      <c r="F30" s="1"/>
      <c r="G30" s="1"/>
      <c r="H30" s="1"/>
      <c r="I30" s="1"/>
      <c r="J30" s="1"/>
      <c r="K30" s="1"/>
      <c r="L30" s="1"/>
      <c r="M30" s="1">
        <f>SUM(Tabel1[[#This Row],[blauw]:[paars]])</f>
        <v>4</v>
      </c>
    </row>
    <row r="31" spans="1:13" x14ac:dyDescent="0.2">
      <c r="A31" s="1" t="s">
        <v>42</v>
      </c>
      <c r="B31" s="1">
        <v>2</v>
      </c>
      <c r="C31" s="1"/>
      <c r="D31" s="1"/>
      <c r="E31" s="1">
        <v>1</v>
      </c>
      <c r="F31" s="1">
        <v>1</v>
      </c>
      <c r="G31" s="1">
        <v>1</v>
      </c>
      <c r="H31" s="1">
        <v>1</v>
      </c>
      <c r="I31" s="1"/>
      <c r="J31" s="1"/>
      <c r="K31" s="1"/>
      <c r="L31" s="1"/>
      <c r="M31" s="1">
        <f>SUM(Tabel1[[#This Row],[blauw]:[paars]])</f>
        <v>6</v>
      </c>
    </row>
    <row r="32" spans="1:13" x14ac:dyDescent="0.2">
      <c r="A32" s="1" t="s">
        <v>43</v>
      </c>
      <c r="B32" s="1"/>
      <c r="C32" s="1"/>
      <c r="D32" s="1"/>
      <c r="E32" s="1"/>
      <c r="F32" s="1"/>
      <c r="G32" s="1">
        <v>1</v>
      </c>
      <c r="H32" s="1"/>
      <c r="I32" s="1"/>
      <c r="J32" s="1"/>
      <c r="K32" s="1"/>
      <c r="L32" s="1"/>
      <c r="M32" s="1">
        <f>SUM(Tabel1[[#This Row],[blauw]:[paars]])</f>
        <v>1</v>
      </c>
    </row>
    <row r="33" spans="1:13" x14ac:dyDescent="0.2">
      <c r="A33" s="1" t="s">
        <v>44</v>
      </c>
      <c r="B33" s="1"/>
      <c r="C33" s="1"/>
      <c r="D33" s="1"/>
      <c r="E33" s="1">
        <v>1</v>
      </c>
      <c r="F33" s="1"/>
      <c r="G33" s="1"/>
      <c r="H33" s="1"/>
      <c r="I33" s="1"/>
      <c r="J33" s="1"/>
      <c r="K33" s="1"/>
      <c r="L33" s="1"/>
      <c r="M33" s="1">
        <f>SUM(Tabel1[[#This Row],[blauw]:[paars]])</f>
        <v>1</v>
      </c>
    </row>
    <row r="34" spans="1:13" x14ac:dyDescent="0.2">
      <c r="A34" s="1" t="s">
        <v>11</v>
      </c>
      <c r="B34" s="1"/>
      <c r="C34" s="1"/>
      <c r="D34" s="1"/>
      <c r="E34" s="1">
        <v>1</v>
      </c>
      <c r="F34" s="1"/>
      <c r="G34" s="1"/>
      <c r="H34" s="1"/>
      <c r="I34" s="1"/>
      <c r="J34" s="1"/>
      <c r="K34" s="1"/>
      <c r="L34" s="1"/>
      <c r="M34" s="1">
        <f>SUM(Tabel1[[#This Row],[blauw]:[paars]])</f>
        <v>1</v>
      </c>
    </row>
    <row r="35" spans="1:13" x14ac:dyDescent="0.2">
      <c r="A35" s="1" t="s">
        <v>12</v>
      </c>
      <c r="B35" s="1"/>
      <c r="C35" s="1"/>
      <c r="D35" s="1"/>
      <c r="E35" s="1">
        <v>1</v>
      </c>
      <c r="F35" s="1">
        <v>2</v>
      </c>
      <c r="G35" s="1"/>
      <c r="H35" s="1">
        <v>2</v>
      </c>
      <c r="I35" s="1"/>
      <c r="J35" s="1"/>
      <c r="K35" s="1"/>
      <c r="L35" s="1"/>
      <c r="M35" s="1">
        <f>SUM(Tabel1[[#This Row],[blauw]:[paars]])</f>
        <v>5</v>
      </c>
    </row>
    <row r="36" spans="1:13" x14ac:dyDescent="0.2">
      <c r="A36" s="1" t="s">
        <v>45</v>
      </c>
      <c r="B36" s="1"/>
      <c r="C36" s="1"/>
      <c r="D36" s="1"/>
      <c r="E36" s="1"/>
      <c r="F36" s="1"/>
      <c r="G36" s="1">
        <v>1</v>
      </c>
      <c r="H36" s="1"/>
      <c r="I36" s="1"/>
      <c r="J36" s="1"/>
      <c r="K36" s="1"/>
      <c r="L36" s="1"/>
      <c r="M36" s="1">
        <f>SUM(Tabel1[[#This Row],[blauw]:[paars]])</f>
        <v>1</v>
      </c>
    </row>
    <row r="37" spans="1:13" x14ac:dyDescent="0.2">
      <c r="A37" s="1" t="s">
        <v>46</v>
      </c>
      <c r="B37" s="1"/>
      <c r="C37" s="1"/>
      <c r="D37" s="1">
        <v>1</v>
      </c>
      <c r="E37" s="1"/>
      <c r="F37" s="1"/>
      <c r="G37" s="1"/>
      <c r="H37" s="1"/>
      <c r="I37" s="1"/>
      <c r="J37" s="1"/>
      <c r="K37" s="1"/>
      <c r="L37" s="1"/>
      <c r="M37" s="1">
        <f>SUM(Tabel1[[#This Row],[blauw]:[paars]])</f>
        <v>1</v>
      </c>
    </row>
    <row r="38" spans="1:13" x14ac:dyDescent="0.2">
      <c r="A38" s="1" t="s">
        <v>47</v>
      </c>
      <c r="B38" s="1"/>
      <c r="C38" s="1"/>
      <c r="D38" s="1"/>
      <c r="E38" s="1"/>
      <c r="F38" s="1">
        <v>1</v>
      </c>
      <c r="G38" s="1"/>
      <c r="H38" s="1"/>
      <c r="I38" s="1"/>
      <c r="J38" s="1"/>
      <c r="K38" s="1"/>
      <c r="L38" s="1"/>
      <c r="M38" s="1">
        <f>SUM(Tabel1[[#This Row],[blauw]:[paars]])</f>
        <v>1</v>
      </c>
    </row>
    <row r="39" spans="1:13" x14ac:dyDescent="0.2">
      <c r="A39" s="1" t="s">
        <v>48</v>
      </c>
      <c r="B39" s="1"/>
      <c r="C39" s="1"/>
      <c r="D39" s="1"/>
      <c r="E39" s="1"/>
      <c r="F39" s="1"/>
      <c r="G39" s="1"/>
      <c r="H39" s="1"/>
      <c r="I39" s="1">
        <v>1</v>
      </c>
      <c r="J39" s="1"/>
      <c r="K39" s="1"/>
      <c r="L39" s="1"/>
      <c r="M39" s="1">
        <f>SUM(Tabel1[[#This Row],[blauw]:[paars]])</f>
        <v>1</v>
      </c>
    </row>
    <row r="40" spans="1:13" x14ac:dyDescent="0.2">
      <c r="A40" s="1" t="s">
        <v>49</v>
      </c>
      <c r="B40" s="1">
        <v>1</v>
      </c>
      <c r="C40" s="1"/>
      <c r="D40" s="1"/>
      <c r="E40" s="1">
        <v>1</v>
      </c>
      <c r="F40" s="1">
        <v>1</v>
      </c>
      <c r="G40" s="1"/>
      <c r="H40" s="1"/>
      <c r="I40" s="1">
        <v>1</v>
      </c>
      <c r="J40" s="1"/>
      <c r="K40" s="1"/>
      <c r="L40" s="1"/>
      <c r="M40" s="1">
        <f>SUM(Tabel1[[#This Row],[blauw]:[paars]])</f>
        <v>4</v>
      </c>
    </row>
    <row r="41" spans="1:13" x14ac:dyDescent="0.2">
      <c r="A41" s="1" t="s">
        <v>50</v>
      </c>
      <c r="B41" s="1"/>
      <c r="C41" s="1">
        <v>1</v>
      </c>
      <c r="D41" s="1"/>
      <c r="E41" s="1"/>
      <c r="F41" s="1"/>
      <c r="G41" s="1">
        <v>1</v>
      </c>
      <c r="H41" s="1"/>
      <c r="I41" s="1"/>
      <c r="J41" s="1"/>
      <c r="K41" s="1"/>
      <c r="L41" s="1"/>
      <c r="M41" s="1">
        <f>SUM(Tabel1[[#This Row],[blauw]:[paars]])</f>
        <v>2</v>
      </c>
    </row>
    <row r="42" spans="1:13" x14ac:dyDescent="0.2">
      <c r="A42" s="1" t="s">
        <v>51</v>
      </c>
      <c r="B42" s="1"/>
      <c r="C42" s="1"/>
      <c r="D42" s="1"/>
      <c r="E42" s="1">
        <v>1</v>
      </c>
      <c r="F42" s="1"/>
      <c r="G42" s="1">
        <v>1</v>
      </c>
      <c r="H42" s="1"/>
      <c r="I42" s="1"/>
      <c r="J42" s="1"/>
      <c r="K42" s="1"/>
      <c r="L42" s="1"/>
      <c r="M42" s="1">
        <f>SUM(Tabel1[[#This Row],[blauw]:[paars]])</f>
        <v>2</v>
      </c>
    </row>
    <row r="43" spans="1:13" x14ac:dyDescent="0.2">
      <c r="A43" s="1" t="s">
        <v>52</v>
      </c>
      <c r="B43" s="1"/>
      <c r="C43" s="1"/>
      <c r="D43" s="1"/>
      <c r="E43" s="1">
        <v>1</v>
      </c>
      <c r="F43" s="1"/>
      <c r="G43" s="1"/>
      <c r="H43" s="1"/>
      <c r="I43" s="1"/>
      <c r="J43" s="1"/>
      <c r="K43" s="1"/>
      <c r="L43" s="1"/>
      <c r="M43" s="1">
        <f>SUM(Tabel1[[#This Row],[blauw]:[paars]])</f>
        <v>1</v>
      </c>
    </row>
    <row r="44" spans="1:13" x14ac:dyDescent="0.2">
      <c r="A44" s="1" t="s">
        <v>53</v>
      </c>
      <c r="B44" s="1"/>
      <c r="C44" s="1"/>
      <c r="D44" s="1"/>
      <c r="E44" s="1"/>
      <c r="F44" s="1"/>
      <c r="G44" s="1"/>
      <c r="H44" s="1">
        <v>1</v>
      </c>
      <c r="I44" s="1"/>
      <c r="J44" s="1"/>
      <c r="K44" s="1"/>
      <c r="L44" s="1"/>
      <c r="M44" s="1">
        <f>SUM(Tabel1[[#This Row],[blauw]:[paars]])</f>
        <v>1</v>
      </c>
    </row>
    <row r="45" spans="1:13" x14ac:dyDescent="0.2">
      <c r="A45" s="1" t="s">
        <v>54</v>
      </c>
      <c r="B45" s="1"/>
      <c r="C45" s="1"/>
      <c r="D45" s="1"/>
      <c r="E45" s="1"/>
      <c r="F45" s="1"/>
      <c r="G45" s="1"/>
      <c r="H45" s="1"/>
      <c r="I45" s="1">
        <v>1</v>
      </c>
      <c r="J45" s="1"/>
      <c r="K45" s="1"/>
      <c r="L45" s="1"/>
      <c r="M45" s="1">
        <f>SUM(Tabel1[[#This Row],[blauw]:[paars]])</f>
        <v>1</v>
      </c>
    </row>
    <row r="46" spans="1:13" x14ac:dyDescent="0.2">
      <c r="A46" s="1" t="s">
        <v>55</v>
      </c>
      <c r="B46" s="1"/>
      <c r="C46" s="1"/>
      <c r="D46" s="1"/>
      <c r="E46" s="1"/>
      <c r="F46" s="1">
        <v>1</v>
      </c>
      <c r="G46" s="1"/>
      <c r="H46" s="1"/>
      <c r="I46" s="1"/>
      <c r="J46" s="1"/>
      <c r="K46" s="1"/>
      <c r="L46" s="1"/>
      <c r="M46" s="1">
        <f>SUM(Tabel1[[#This Row],[blauw]:[paars]])</f>
        <v>1</v>
      </c>
    </row>
    <row r="47" spans="1:13" x14ac:dyDescent="0.2">
      <c r="A47" s="1" t="s">
        <v>56</v>
      </c>
      <c r="B47" s="1"/>
      <c r="C47" s="1"/>
      <c r="D47" s="1"/>
      <c r="E47" s="1"/>
      <c r="F47" s="1"/>
      <c r="G47" s="1"/>
      <c r="H47" s="1">
        <v>1</v>
      </c>
      <c r="I47" s="1"/>
      <c r="J47" s="1"/>
      <c r="K47" s="1"/>
      <c r="L47" s="1"/>
      <c r="M47" s="1">
        <f>SUM(Tabel1[[#This Row],[blauw]:[paars]])</f>
        <v>1</v>
      </c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>
        <f>SUM(Tabel1[[#This Row],[blauw]:[paars]])</f>
        <v>0</v>
      </c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>
        <f>SUM(Tabel1[[#This Row],[blauw]:[paars]])</f>
        <v>0</v>
      </c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>
        <f>SUM(Tabel1[[#This Row],[blauw]:[paars]])</f>
        <v>0</v>
      </c>
    </row>
    <row r="51" spans="1:13" x14ac:dyDescent="0.2">
      <c r="A51" s="1" t="s">
        <v>57</v>
      </c>
      <c r="B51" s="1">
        <f>SUBTOTAL(109,Tabel1[blauw])</f>
        <v>99</v>
      </c>
      <c r="C51" s="1">
        <f>SUBTOTAL(109,Tabel1[bruin])</f>
        <v>23</v>
      </c>
      <c r="D51" s="1">
        <f>SUBTOTAL(109,Tabel1[geel])</f>
        <v>12</v>
      </c>
      <c r="E51" s="1">
        <f>SUBTOTAL(109,Tabel1[grijs])</f>
        <v>225</v>
      </c>
      <c r="F51" s="1">
        <f>SUBTOTAL(109,Tabel1[rood])</f>
        <v>53</v>
      </c>
      <c r="G51" s="1">
        <f>SUBTOTAL(109,Tabel1[wit])</f>
        <v>82</v>
      </c>
      <c r="H51" s="1">
        <f>SUBTOTAL(109,Tabel1[zwart])</f>
        <v>135</v>
      </c>
      <c r="I51" s="1">
        <f>SUBTOTAL(109,Tabel1[groen])</f>
        <v>22</v>
      </c>
      <c r="J51" s="1">
        <f>SUBTOTAL(109,Tabel1[beige])</f>
        <v>2</v>
      </c>
      <c r="K51" s="1">
        <f>SUBTOTAL(109,Tabel1[oranje])</f>
        <v>6</v>
      </c>
      <c r="L51" s="1">
        <f>SUBTOTAL(109,Tabel1[paars])</f>
        <v>4</v>
      </c>
      <c r="M51" s="1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Cheung</dc:creator>
  <cp:lastModifiedBy>Naomi Cheung</cp:lastModifiedBy>
  <dcterms:created xsi:type="dcterms:W3CDTF">2021-01-25T16:52:24Z</dcterms:created>
  <dcterms:modified xsi:type="dcterms:W3CDTF">2021-01-26T15:53:53Z</dcterms:modified>
</cp:coreProperties>
</file>