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5355" yWindow="1620" windowWidth="15000" windowHeight="3690" tabRatio="713" activeTab="1"/>
  </bookViews>
  <sheets>
    <sheet name="Species_breeds" sheetId="12" r:id="rId1"/>
    <sheet name="Breeds_Rare" sheetId="1" r:id="rId2"/>
    <sheet name="Q&amp;A" sheetId="2" r:id="rId3"/>
    <sheet name="Maintain traditional_crosbreeds" sheetId="3" r:id="rId4"/>
    <sheet name="Trait analysis " sheetId="4" r:id="rId5"/>
    <sheet name="Why keep rare breed" sheetId="10" r:id="rId6"/>
    <sheet name="Why_Cross breed" sheetId="11" r:id="rId7"/>
    <sheet name="Income" sheetId="7" r:id="rId8"/>
    <sheet name="Attributes of CE" sheetId="9" r:id="rId9"/>
    <sheet name="Covariates" sheetId="16" r:id="rId10"/>
    <sheet name="Summary Stats" sheetId="17" r:id="rId11"/>
    <sheet name="Breed Risk" sheetId="18" r:id="rId12"/>
  </sheets>
  <calcPr calcId="145621"/>
</workbook>
</file>

<file path=xl/calcChain.xml><?xml version="1.0" encoding="utf-8"?>
<calcChain xmlns="http://schemas.openxmlformats.org/spreadsheetml/2006/main">
  <c r="D14" i="18" l="1"/>
  <c r="C14" i="18"/>
  <c r="C12" i="18"/>
  <c r="C13" i="18"/>
  <c r="B12" i="18"/>
  <c r="D12" i="18"/>
  <c r="D13" i="18"/>
  <c r="B14" i="18"/>
  <c r="B13" i="18"/>
  <c r="P6" i="4" l="1"/>
  <c r="O6" i="4"/>
  <c r="N6" i="4"/>
  <c r="M6" i="4"/>
  <c r="L6" i="4"/>
  <c r="K6" i="4"/>
  <c r="J6" i="4"/>
  <c r="I6" i="4"/>
  <c r="D2" i="4" l="1"/>
  <c r="D5" i="4"/>
  <c r="D14" i="4" l="1"/>
  <c r="D15" i="4"/>
  <c r="D16" i="4"/>
  <c r="D17" i="4"/>
  <c r="D18" i="4"/>
  <c r="D13" i="4"/>
  <c r="D3" i="4"/>
  <c r="D4" i="4"/>
  <c r="D6" i="4"/>
  <c r="D7" i="4"/>
  <c r="D8" i="4"/>
  <c r="D9" i="4"/>
</calcChain>
</file>

<file path=xl/sharedStrings.xml><?xml version="1.0" encoding="utf-8"?>
<sst xmlns="http://schemas.openxmlformats.org/spreadsheetml/2006/main" count="270" uniqueCount="201">
  <si>
    <t xml:space="preserve">Species </t>
  </si>
  <si>
    <t>Sheep</t>
  </si>
  <si>
    <t>Goats</t>
  </si>
  <si>
    <t>Pigs</t>
  </si>
  <si>
    <t>Buffalo</t>
  </si>
  <si>
    <t>Cattle</t>
  </si>
  <si>
    <t>Horses</t>
  </si>
  <si>
    <t>-</t>
  </si>
  <si>
    <t>Average farm size</t>
  </si>
  <si>
    <t>7-20 hectares</t>
  </si>
  <si>
    <t xml:space="preserve">Question </t>
  </si>
  <si>
    <t>Answer</t>
  </si>
  <si>
    <t>%  of farmers currently farming with rare breeds</t>
  </si>
  <si>
    <t xml:space="preserve">Breed attribute </t>
  </si>
  <si>
    <t xml:space="preserve">Rare breed attribute </t>
  </si>
  <si>
    <t>Farmer responses (%)</t>
  </si>
  <si>
    <t>Cultural significance</t>
  </si>
  <si>
    <t xml:space="preserve">Level of endangerment </t>
  </si>
  <si>
    <t>Level of hardiness</t>
  </si>
  <si>
    <t>Tradition</t>
  </si>
  <si>
    <t xml:space="preserve">Quality of products </t>
  </si>
  <si>
    <t xml:space="preserve">Ease of management </t>
  </si>
  <si>
    <t xml:space="preserve">Adaptability </t>
  </si>
  <si>
    <t xml:space="preserve">Disease resistance </t>
  </si>
  <si>
    <t xml:space="preserve">Cross breed attribute </t>
  </si>
  <si>
    <t>Improved yields</t>
  </si>
  <si>
    <t>Quality of products produced</t>
  </si>
  <si>
    <t>Percieved repuation</t>
  </si>
  <si>
    <t xml:space="preserve">Social status </t>
  </si>
  <si>
    <t>Other</t>
  </si>
  <si>
    <t>Level of yield</t>
  </si>
  <si>
    <t>Fertility and ease of breeding</t>
  </si>
  <si>
    <t>Adaptability to terrain</t>
  </si>
  <si>
    <t>Resistance to diseases and parasites</t>
  </si>
  <si>
    <t>Veterinary bills / costs</t>
  </si>
  <si>
    <t>Ease of management &amp; handling</t>
  </si>
  <si>
    <t xml:space="preserve">Attribute ranking </t>
  </si>
  <si>
    <t>Attribute grouping</t>
  </si>
  <si>
    <t xml:space="preserve">Cultural </t>
  </si>
  <si>
    <t>Productive</t>
  </si>
  <si>
    <t xml:space="preserve">Adaptive </t>
  </si>
  <si>
    <t>Maintaing traditional farming practices</t>
  </si>
  <si>
    <t>Cultural and historic factors associated with the breeds</t>
  </si>
  <si>
    <t xml:space="preserve">Ensuring continued supply of genetic material </t>
  </si>
  <si>
    <t>Potential contribution of breed to tourism</t>
  </si>
  <si>
    <t>Maintain adaptive traits for future breeding programmes</t>
  </si>
  <si>
    <t xml:space="preserve">Continued production of traditional, local products </t>
  </si>
  <si>
    <t xml:space="preserve">Farmer ranked importance of conserving rare breeds in future </t>
  </si>
  <si>
    <t xml:space="preserve">% of farmers currently enrolled in agri-environment scheme </t>
  </si>
  <si>
    <t>% of farmers aware of RDP proposed support for Rare Breeds</t>
  </si>
  <si>
    <t>% of farmer livestock registered in genalogic register (herdbook)</t>
  </si>
  <si>
    <t xml:space="preserve">% of farmers livestock registered with the vet </t>
  </si>
  <si>
    <t>Income source</t>
  </si>
  <si>
    <t xml:space="preserve">Ranking </t>
  </si>
  <si>
    <t xml:space="preserve">EU support payments </t>
  </si>
  <si>
    <t xml:space="preserve">Sale of milk </t>
  </si>
  <si>
    <t xml:space="preserve">Sale of local food products </t>
  </si>
  <si>
    <t xml:space="preserve">Off-farm income </t>
  </si>
  <si>
    <t xml:space="preserve">Sale of meat products </t>
  </si>
  <si>
    <t xml:space="preserve">Government subsides </t>
  </si>
  <si>
    <t xml:space="preserve">Pension </t>
  </si>
  <si>
    <t xml:space="preserve">% of respondents </t>
  </si>
  <si>
    <t>&lt; 200</t>
  </si>
  <si>
    <t>401-800</t>
  </si>
  <si>
    <t>201-400</t>
  </si>
  <si>
    <t>&gt;3,000</t>
  </si>
  <si>
    <t>1,601-3,000</t>
  </si>
  <si>
    <t>801-1,600</t>
  </si>
  <si>
    <t>Monthly household income</t>
  </si>
  <si>
    <t>Cultural tradition associated with breed</t>
  </si>
  <si>
    <t>with rare breed</t>
  </si>
  <si>
    <t xml:space="preserve">Overall Attribute ranking </t>
  </si>
  <si>
    <t>Without rare breed</t>
  </si>
  <si>
    <t>Contract attributes</t>
  </si>
  <si>
    <t xml:space="preserve">Number of levels </t>
  </si>
  <si>
    <t xml:space="preserve">Attribute levels </t>
  </si>
  <si>
    <t>Contract duration</t>
  </si>
  <si>
    <t xml:space="preserve">Structure of scheme </t>
  </si>
  <si>
    <t xml:space="preserve">Scheme support </t>
  </si>
  <si>
    <t xml:space="preserve">Subsidy </t>
  </si>
  <si>
    <t>Bovines = 90; 270; 530; 890 Lei / year</t>
  </si>
  <si>
    <t>Ovines = 5; 15; 25; 45 Lei / year</t>
  </si>
  <si>
    <t xml:space="preserve">Application assistance only / independent agricultural advisor </t>
  </si>
  <si>
    <t>5 / 10 years</t>
  </si>
  <si>
    <t xml:space="preserve">Individual / community </t>
  </si>
  <si>
    <t>Table 1: Attributes and attribute levels used in the CE</t>
  </si>
  <si>
    <t>Hardiness of breed</t>
  </si>
  <si>
    <t>Product quality</t>
  </si>
  <si>
    <t>Adaptability</t>
  </si>
  <si>
    <t>Disease resistance</t>
  </si>
  <si>
    <t>Improved yield</t>
  </si>
  <si>
    <t>Percieved reputation</t>
  </si>
  <si>
    <t>Social status</t>
  </si>
  <si>
    <t>Species</t>
  </si>
  <si>
    <t>Breed</t>
  </si>
  <si>
    <t>Tsurcana</t>
  </si>
  <si>
    <t>Tsigai mix</t>
  </si>
  <si>
    <t>Goat</t>
  </si>
  <si>
    <t>Unknown</t>
  </si>
  <si>
    <t>Carpatina</t>
  </si>
  <si>
    <t>Pig</t>
  </si>
  <si>
    <t xml:space="preserve">Large white </t>
  </si>
  <si>
    <t>Large white</t>
  </si>
  <si>
    <t>Unknown mix</t>
  </si>
  <si>
    <t>Romanian Buffalo</t>
  </si>
  <si>
    <t>Italian Buffalo</t>
  </si>
  <si>
    <t xml:space="preserve">Unknown </t>
  </si>
  <si>
    <t>Baltata Romanesca</t>
  </si>
  <si>
    <t xml:space="preserve">Baltata Negro </t>
  </si>
  <si>
    <t>Equine</t>
  </si>
  <si>
    <t>Lipitzan mix</t>
  </si>
  <si>
    <t xml:space="preserve">Table_: Top two breeds per species used by farmers in Transylvania by popularity and abundance </t>
  </si>
  <si>
    <t>Abundance (%) in sample</t>
  </si>
  <si>
    <t>Populairty (%) In sample</t>
  </si>
  <si>
    <t>% of farmers currently receiving  support payments on their farm</t>
  </si>
  <si>
    <t>rare</t>
  </si>
  <si>
    <t>not</t>
  </si>
  <si>
    <t>Q9 Ct</t>
  </si>
  <si>
    <t>Q9 LY</t>
  </si>
  <si>
    <t>Q9 F</t>
  </si>
  <si>
    <t>Q9 AT</t>
  </si>
  <si>
    <t>Q9 R</t>
  </si>
  <si>
    <t>Q9 VB</t>
  </si>
  <si>
    <t>Q9 MH</t>
  </si>
  <si>
    <t>Q9 PP</t>
  </si>
  <si>
    <t xml:space="preserve">Covariate </t>
  </si>
  <si>
    <t xml:space="preserve">Description </t>
  </si>
  <si>
    <t>BEN</t>
  </si>
  <si>
    <t xml:space="preserve">Describes how the respondent wants to receive benefits from the conservation scheme </t>
  </si>
  <si>
    <t xml:space="preserve">Income level of the respondent </t>
  </si>
  <si>
    <t>EDU</t>
  </si>
  <si>
    <t>Education level of respondents</t>
  </si>
  <si>
    <t xml:space="preserve">Age of respondents </t>
  </si>
  <si>
    <t>Gender of respondents</t>
  </si>
  <si>
    <t>Does the respondent currently farm with a rare breed</t>
  </si>
  <si>
    <t>Farmers keeping cross-breeds for yeild maximisation purposes</t>
  </si>
  <si>
    <t>Variable type</t>
  </si>
  <si>
    <t>States if the respondent is enrolled in an agri-environmental stewardship (AES) scheme</t>
  </si>
  <si>
    <t>Dummy coded</t>
  </si>
  <si>
    <t>Continuous</t>
  </si>
  <si>
    <t xml:space="preserve">Categorical </t>
  </si>
  <si>
    <t>Size of farm (ha)</t>
  </si>
  <si>
    <t>Variable</t>
  </si>
  <si>
    <t>Mean</t>
  </si>
  <si>
    <t>Std. Dev</t>
  </si>
  <si>
    <t>RDP</t>
  </si>
  <si>
    <t>1, if male, 0 otherwise</t>
  </si>
  <si>
    <t>1, if farmer would consider farming with rare breed in the future, 0 otherwise</t>
  </si>
  <si>
    <t xml:space="preserve">Summary statistics of respondents. </t>
  </si>
  <si>
    <t>Categorical (1=1-2 ha, 2=3-6 ha, 3=7-20 ha, 4=&gt;20 ha)</t>
  </si>
  <si>
    <t>1, if farming with rare breeds, 0 otherwise</t>
  </si>
  <si>
    <t>1, if farmer aware of RDP support for rare breeds, 0 otherwise</t>
  </si>
  <si>
    <t>1, if farmer is registering livestock in a genealogic register, 0 otherwise</t>
  </si>
  <si>
    <t>1, if farmer is currently enrolled in an agri-environment scheme (AES), 0 otherwise</t>
  </si>
  <si>
    <t>Categorical (1=if farmer prefers 100% individual cash benefits from a conservation programme, 2=50% cash benefit, 50% community in-kind benefit, 3=100% community in-kind benefit)</t>
  </si>
  <si>
    <t>CON</t>
  </si>
  <si>
    <t>REG</t>
  </si>
  <si>
    <t>Outlines whether farmer would consider keeping a rare breed in the future</t>
  </si>
  <si>
    <t xml:space="preserve">Is the farmer registering animals in a herd book </t>
  </si>
  <si>
    <t>1, if farmer is keeping cross breeds for yield improvement, 0 otherwise</t>
  </si>
  <si>
    <t xml:space="preserve">List and description of covariates used in study </t>
  </si>
  <si>
    <t>National mean</t>
  </si>
  <si>
    <t>Categorical (1=&lt;20, 2=20-29, 3=30-39, 4=40-49, 5=50-59, 6=60-69, 7=over 70 years)</t>
  </si>
  <si>
    <t>55.7% (25-64 years)</t>
  </si>
  <si>
    <t>85.6% (secondary or college)</t>
  </si>
  <si>
    <t>Categorical (1=&lt;€45, 2=€45-€90, 3=€91-€181, 4=€181-€362, 5=€362-€678, 6=&gt;€679)</t>
  </si>
  <si>
    <t>*The total average income per household from urban areas was 30% greater than rural households</t>
  </si>
  <si>
    <t xml:space="preserve">National Institute of Statistics. Press Release No. 135 of June 5th 2015. Household income and expenditure in 2014 Family Budget Survey. Bucharest, Romania.; 2015. </t>
  </si>
  <si>
    <t xml:space="preserve">National Institute of Statistics. Press Release No. 159 of July 4th 2013 of the final results population and housing census 2011. 2013. </t>
  </si>
  <si>
    <t>Interpretation</t>
  </si>
  <si>
    <t>Gender</t>
  </si>
  <si>
    <t>Income</t>
  </si>
  <si>
    <t>Size</t>
  </si>
  <si>
    <t>FRB</t>
  </si>
  <si>
    <t>AES</t>
  </si>
  <si>
    <t>Yield</t>
  </si>
  <si>
    <t>Age</t>
  </si>
  <si>
    <t>Categorical (1=secondary, 2=college, 3=degree &amp; professional)</t>
  </si>
  <si>
    <t>Global</t>
  </si>
  <si>
    <t>Europe</t>
  </si>
  <si>
    <t>Romania</t>
  </si>
  <si>
    <t>unknown</t>
  </si>
  <si>
    <t>critical</t>
  </si>
  <si>
    <t>critical-maintained</t>
  </si>
  <si>
    <t>endangered</t>
  </si>
  <si>
    <t>endangered-maintained</t>
  </si>
  <si>
    <t>not at risk</t>
  </si>
  <si>
    <t>extinct</t>
  </si>
  <si>
    <t>total (at risk)</t>
  </si>
  <si>
    <t>total (current)</t>
  </si>
  <si>
    <t>Percentage of at-risk</t>
  </si>
  <si>
    <t>Breed risk status for mamalian breeds by geographical location</t>
  </si>
  <si>
    <t>FAO (2015)</t>
  </si>
  <si>
    <t>Draganescu (2003)</t>
  </si>
  <si>
    <t>Refs</t>
  </si>
  <si>
    <t>3.6 ha</t>
  </si>
  <si>
    <t xml:space="preserve">Popescu A, Alecu IN, Dinu TA, Stoian E, Condei R, Ciocan H. Farm Structure and Land Concentration in Romania and the European Union’s Agriculture. Agric Agric Sci Procedia. Elsevier; 2016;10: 566–577. </t>
  </si>
  <si>
    <t>Incidence of farm animal in sample (%)</t>
  </si>
  <si>
    <t>Farmers stating interest in farming with rare breed (%)</t>
  </si>
  <si>
    <t>Total no. breeds reported</t>
  </si>
  <si>
    <t>No. of breeds accounting for ≥60% pop.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</si>
</sst>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[$€-2]\ #,##0;[Red]\-[$€-2]\ #,##0"/>
  </numFmts>
  <fonts count="13" x14ac:knownFonts="1"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sz val="11"/>
      <color rgb="FF3F3F76"/>
      <name val="Calibri"/>
      <family val="2"/>
      <scheme val="minor"/>
    </font>
    <font>
      <b/>
      <sz val="11"/>
      <color indexed="62"/>
      <name val="Calibri"/>
      <family val="2"/>
    </font>
    <font>
      <sz val="11"/>
      <color theme="1"/>
      <name val="Times New Roman"/>
      <family val="1"/>
    </font>
    <font>
      <sz val="11"/>
      <color rgb="FF000000"/>
      <name val="Times New Roman"/>
      <family val="1"/>
    </font>
    <font>
      <u/>
      <sz val="11"/>
      <color theme="10"/>
      <name val="Arial"/>
      <family val="2"/>
    </font>
    <font>
      <sz val="10"/>
      <color rgb="FF00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5" tint="0.39997558519241921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3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7" fillId="2" borderId="4" applyNumberFormat="0" applyAlignment="0" applyProtection="0"/>
    <xf numFmtId="0" fontId="11" fillId="0" borderId="0" applyNumberFormat="0" applyFill="0" applyBorder="0" applyAlignment="0" applyProtection="0"/>
  </cellStyleXfs>
  <cellXfs count="70">
    <xf numFmtId="0" fontId="0" fillId="0" borderId="0" xfId="0"/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/>
    <xf numFmtId="0" fontId="0" fillId="0" borderId="0" xfId="0" applyBorder="1"/>
    <xf numFmtId="2" fontId="0" fillId="0" borderId="0" xfId="0" applyNumberFormat="1"/>
    <xf numFmtId="0" fontId="0" fillId="0" borderId="0" xfId="0" applyFill="1" applyBorder="1"/>
    <xf numFmtId="0" fontId="3" fillId="0" borderId="0" xfId="1" applyFont="1"/>
    <xf numFmtId="0" fontId="1" fillId="0" borderId="0" xfId="1" applyFont="1"/>
    <xf numFmtId="0" fontId="0" fillId="0" borderId="1" xfId="0" applyFill="1" applyBorder="1"/>
    <xf numFmtId="0" fontId="2" fillId="0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4" fillId="0" borderId="0" xfId="0" applyFont="1"/>
    <xf numFmtId="0" fontId="0" fillId="0" borderId="2" xfId="0" applyBorder="1" applyAlignment="1">
      <alignment horizontal="center" vertical="center"/>
    </xf>
    <xf numFmtId="0" fontId="8" fillId="3" borderId="5" xfId="2" applyFon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8" fillId="4" borderId="5" xfId="2" applyFont="1" applyFill="1" applyBorder="1" applyAlignment="1">
      <alignment horizontal="center"/>
    </xf>
    <xf numFmtId="0" fontId="2" fillId="0" borderId="0" xfId="0" applyFont="1"/>
    <xf numFmtId="0" fontId="0" fillId="0" borderId="0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2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2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8" fillId="5" borderId="5" xfId="2" applyFont="1" applyFill="1" applyBorder="1" applyAlignment="1">
      <alignment horizontal="center"/>
    </xf>
    <xf numFmtId="0" fontId="9" fillId="0" borderId="0" xfId="0" applyFont="1" applyAlignment="1">
      <alignment horizontal="left" vertical="center"/>
    </xf>
    <xf numFmtId="0" fontId="10" fillId="0" borderId="0" xfId="0" applyFont="1" applyFill="1" applyBorder="1" applyAlignment="1">
      <alignment horizontal="left"/>
    </xf>
    <xf numFmtId="0" fontId="0" fillId="0" borderId="0" xfId="0" applyAlignment="1">
      <alignment horizontal="left"/>
    </xf>
    <xf numFmtId="164" fontId="0" fillId="0" borderId="0" xfId="0" applyNumberFormat="1"/>
    <xf numFmtId="0" fontId="9" fillId="0" borderId="0" xfId="0" applyFont="1" applyBorder="1" applyAlignment="1">
      <alignment horizontal="left" vertical="center"/>
    </xf>
    <xf numFmtId="0" fontId="11" fillId="0" borderId="0" xfId="3"/>
    <xf numFmtId="0" fontId="5" fillId="0" borderId="2" xfId="0" applyFont="1" applyBorder="1"/>
    <xf numFmtId="0" fontId="6" fillId="0" borderId="0" xfId="0" applyFont="1"/>
    <xf numFmtId="0" fontId="6" fillId="0" borderId="0" xfId="0" applyFont="1" applyAlignment="1">
      <alignment wrapText="1"/>
    </xf>
    <xf numFmtId="0" fontId="6" fillId="0" borderId="0" xfId="0" applyFont="1" applyBorder="1"/>
    <xf numFmtId="0" fontId="6" fillId="0" borderId="0" xfId="0" applyFont="1" applyBorder="1" applyAlignment="1">
      <alignment wrapText="1"/>
    </xf>
    <xf numFmtId="0" fontId="6" fillId="0" borderId="1" xfId="0" applyFont="1" applyBorder="1"/>
    <xf numFmtId="0" fontId="6" fillId="0" borderId="1" xfId="0" applyFont="1" applyBorder="1" applyAlignment="1">
      <alignment wrapText="1"/>
    </xf>
    <xf numFmtId="0" fontId="5" fillId="0" borderId="2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/>
    </xf>
    <xf numFmtId="0" fontId="6" fillId="0" borderId="0" xfId="0" applyFont="1" applyFill="1" applyAlignment="1">
      <alignment horizontal="left" vertical="center"/>
    </xf>
    <xf numFmtId="0" fontId="12" fillId="0" borderId="0" xfId="0" applyFont="1" applyAlignment="1">
      <alignment horizontal="left" vertical="center" wrapText="1"/>
    </xf>
    <xf numFmtId="0" fontId="12" fillId="0" borderId="0" xfId="0" applyFont="1" applyBorder="1" applyAlignment="1">
      <alignment horizontal="left" vertical="center" wrapText="1"/>
    </xf>
    <xf numFmtId="0" fontId="6" fillId="0" borderId="0" xfId="0" applyFont="1" applyBorder="1" applyAlignment="1">
      <alignment horizontal="left" vertical="center"/>
    </xf>
    <xf numFmtId="0" fontId="12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2" fontId="2" fillId="0" borderId="0" xfId="0" applyNumberFormat="1" applyFont="1"/>
    <xf numFmtId="164" fontId="2" fillId="0" borderId="0" xfId="0" applyNumberFormat="1" applyFont="1"/>
    <xf numFmtId="0" fontId="0" fillId="0" borderId="0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NumberForma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65" fontId="6" fillId="0" borderId="0" xfId="0" applyNumberFormat="1" applyFont="1" applyFill="1" applyAlignment="1">
      <alignment horizontal="left" wrapText="1"/>
    </xf>
    <xf numFmtId="0" fontId="5" fillId="0" borderId="0" xfId="0" applyFont="1" applyFill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 wrapText="1"/>
    </xf>
  </cellXfs>
  <cellStyles count="4">
    <cellStyle name="Hyperlink" xfId="3" builtinId="8"/>
    <cellStyle name="Input" xfId="2" builtinId="20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'Trait analysis '!$E$1</c:f>
              <c:strCache>
                <c:ptCount val="1"/>
                <c:pt idx="0">
                  <c:v>Without rare breed</c:v>
                </c:pt>
              </c:strCache>
            </c:strRef>
          </c:tx>
          <c:cat>
            <c:strRef>
              <c:f>'Trait analysis '!$A$2:$B$9</c:f>
              <c:strCache>
                <c:ptCount val="8"/>
                <c:pt idx="0">
                  <c:v>Cultural tradition associated with breed</c:v>
                </c:pt>
                <c:pt idx="1">
                  <c:v>Level of yield</c:v>
                </c:pt>
                <c:pt idx="2">
                  <c:v>Fertility and ease of breeding</c:v>
                </c:pt>
                <c:pt idx="3">
                  <c:v>Adaptability to terrain</c:v>
                </c:pt>
                <c:pt idx="4">
                  <c:v>Resistance to diseases and parasites</c:v>
                </c:pt>
                <c:pt idx="5">
                  <c:v>Veterinary bills / costs</c:v>
                </c:pt>
                <c:pt idx="6">
                  <c:v>Ease of management &amp; handling</c:v>
                </c:pt>
                <c:pt idx="7">
                  <c:v>Quality of products produced</c:v>
                </c:pt>
              </c:strCache>
            </c:strRef>
          </c:cat>
          <c:val>
            <c:numRef>
              <c:f>'Trait analysis '!$E$2:$E$9</c:f>
              <c:numCache>
                <c:formatCode>General</c:formatCode>
                <c:ptCount val="8"/>
                <c:pt idx="0">
                  <c:v>2.77</c:v>
                </c:pt>
                <c:pt idx="1">
                  <c:v>5.07</c:v>
                </c:pt>
                <c:pt idx="2">
                  <c:v>3.04</c:v>
                </c:pt>
                <c:pt idx="3">
                  <c:v>4.24</c:v>
                </c:pt>
                <c:pt idx="4">
                  <c:v>4.0999999999999996</c:v>
                </c:pt>
                <c:pt idx="5">
                  <c:v>2.2200000000000002</c:v>
                </c:pt>
                <c:pt idx="6">
                  <c:v>3.21</c:v>
                </c:pt>
                <c:pt idx="7">
                  <c:v>3.42</c:v>
                </c:pt>
              </c:numCache>
            </c:numRef>
          </c:val>
        </c:ser>
        <c:ser>
          <c:idx val="1"/>
          <c:order val="1"/>
          <c:tx>
            <c:strRef>
              <c:f>'Trait analysis '!$F$1</c:f>
              <c:strCache>
                <c:ptCount val="1"/>
                <c:pt idx="0">
                  <c:v>with rare breed</c:v>
                </c:pt>
              </c:strCache>
            </c:strRef>
          </c:tx>
          <c:marker>
            <c:symbol val="none"/>
          </c:marker>
          <c:cat>
            <c:strRef>
              <c:f>'Trait analysis '!$A$2:$B$9</c:f>
              <c:strCache>
                <c:ptCount val="8"/>
                <c:pt idx="0">
                  <c:v>Cultural tradition associated with breed</c:v>
                </c:pt>
                <c:pt idx="1">
                  <c:v>Level of yield</c:v>
                </c:pt>
                <c:pt idx="2">
                  <c:v>Fertility and ease of breeding</c:v>
                </c:pt>
                <c:pt idx="3">
                  <c:v>Adaptability to terrain</c:v>
                </c:pt>
                <c:pt idx="4">
                  <c:v>Resistance to diseases and parasites</c:v>
                </c:pt>
                <c:pt idx="5">
                  <c:v>Veterinary bills / costs</c:v>
                </c:pt>
                <c:pt idx="6">
                  <c:v>Ease of management &amp; handling</c:v>
                </c:pt>
                <c:pt idx="7">
                  <c:v>Quality of products produced</c:v>
                </c:pt>
              </c:strCache>
            </c:strRef>
          </c:cat>
          <c:val>
            <c:numRef>
              <c:f>'Trait analysis '!$F$2:$F$9</c:f>
              <c:numCache>
                <c:formatCode>General</c:formatCode>
                <c:ptCount val="8"/>
                <c:pt idx="0">
                  <c:v>2.78</c:v>
                </c:pt>
                <c:pt idx="1">
                  <c:v>5.0999999999999996</c:v>
                </c:pt>
                <c:pt idx="2">
                  <c:v>3.04</c:v>
                </c:pt>
                <c:pt idx="3">
                  <c:v>4.21</c:v>
                </c:pt>
                <c:pt idx="4">
                  <c:v>4.08</c:v>
                </c:pt>
                <c:pt idx="5">
                  <c:v>2.2200000000000002</c:v>
                </c:pt>
                <c:pt idx="6">
                  <c:v>3.21</c:v>
                </c:pt>
                <c:pt idx="7">
                  <c:v>3.43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699200"/>
        <c:axId val="83700736"/>
      </c:radarChart>
      <c:catAx>
        <c:axId val="83699200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83700736"/>
        <c:crosses val="autoZero"/>
        <c:auto val="1"/>
        <c:lblAlgn val="ctr"/>
        <c:lblOffset val="100"/>
        <c:noMultiLvlLbl val="0"/>
      </c:catAx>
      <c:valAx>
        <c:axId val="83700736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836992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radarChart>
        <c:radarStyle val="marker"/>
        <c:varyColors val="0"/>
        <c:ser>
          <c:idx val="0"/>
          <c:order val="0"/>
          <c:marker>
            <c:symbol val="none"/>
          </c:marker>
          <c:cat>
            <c:strRef>
              <c:f>'Trait analysis '!$A$13:$A$18</c:f>
              <c:strCache>
                <c:ptCount val="6"/>
                <c:pt idx="0">
                  <c:v>Maintaing traditional farming practices</c:v>
                </c:pt>
                <c:pt idx="1">
                  <c:v>Cultural and historic factors associated with the breeds</c:v>
                </c:pt>
                <c:pt idx="2">
                  <c:v>Continued production of traditional, local products </c:v>
                </c:pt>
                <c:pt idx="3">
                  <c:v>Ensuring continued supply of genetic material </c:v>
                </c:pt>
                <c:pt idx="4">
                  <c:v>Potential contribution of breed to tourism</c:v>
                </c:pt>
                <c:pt idx="5">
                  <c:v>Maintain adaptive traits for future breeding programmes</c:v>
                </c:pt>
              </c:strCache>
            </c:strRef>
          </c:cat>
          <c:val>
            <c:numRef>
              <c:f>'Trait analysis '!$D$13:$D$18</c:f>
              <c:numCache>
                <c:formatCode>General</c:formatCode>
                <c:ptCount val="6"/>
                <c:pt idx="0">
                  <c:v>3.43</c:v>
                </c:pt>
                <c:pt idx="1">
                  <c:v>2.2400000000000002</c:v>
                </c:pt>
                <c:pt idx="2">
                  <c:v>2.4700000000000002</c:v>
                </c:pt>
                <c:pt idx="3">
                  <c:v>2.4300000000000002</c:v>
                </c:pt>
                <c:pt idx="4">
                  <c:v>2.17</c:v>
                </c:pt>
                <c:pt idx="5">
                  <c:v>2.33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724928"/>
        <c:axId val="83730816"/>
      </c:radarChart>
      <c:catAx>
        <c:axId val="83724928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83730816"/>
        <c:crosses val="autoZero"/>
        <c:auto val="1"/>
        <c:lblAlgn val="ctr"/>
        <c:lblOffset val="100"/>
        <c:noMultiLvlLbl val="0"/>
      </c:catAx>
      <c:valAx>
        <c:axId val="83730816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837249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3840354330708665"/>
          <c:y val="5.1400554097404488E-2"/>
          <c:w val="0.83937423447069126"/>
          <c:h val="0.53380139982502173"/>
        </c:manualLayout>
      </c:layout>
      <c:bar3D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'Why keep rare breed'!$A$2:$H$2</c:f>
              <c:strCache>
                <c:ptCount val="8"/>
                <c:pt idx="0">
                  <c:v>Cultural significance</c:v>
                </c:pt>
                <c:pt idx="1">
                  <c:v>Level of endangerment </c:v>
                </c:pt>
                <c:pt idx="2">
                  <c:v>Hardiness of breed</c:v>
                </c:pt>
                <c:pt idx="3">
                  <c:v>Tradition</c:v>
                </c:pt>
                <c:pt idx="4">
                  <c:v>Product quality</c:v>
                </c:pt>
                <c:pt idx="5">
                  <c:v>Ease of management </c:v>
                </c:pt>
                <c:pt idx="6">
                  <c:v>Adaptability</c:v>
                </c:pt>
                <c:pt idx="7">
                  <c:v>Disease resistance</c:v>
                </c:pt>
              </c:strCache>
            </c:strRef>
          </c:cat>
          <c:val>
            <c:numRef>
              <c:f>'Why keep rare breed'!$A$3:$H$3</c:f>
              <c:numCache>
                <c:formatCode>0.00</c:formatCode>
                <c:ptCount val="8"/>
                <c:pt idx="0">
                  <c:v>7.1428571428571423</c:v>
                </c:pt>
                <c:pt idx="1">
                  <c:v>4.2857142857142856</c:v>
                </c:pt>
                <c:pt idx="2">
                  <c:v>55.714285714285715</c:v>
                </c:pt>
                <c:pt idx="3">
                  <c:v>11.428571428571429</c:v>
                </c:pt>
                <c:pt idx="4">
                  <c:v>48.571428571428569</c:v>
                </c:pt>
                <c:pt idx="5">
                  <c:v>17.142857142857142</c:v>
                </c:pt>
                <c:pt idx="6">
                  <c:v>42.857142857142854</c:v>
                </c:pt>
                <c:pt idx="7">
                  <c:v>18.571428571428573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6341888"/>
        <c:axId val="126343424"/>
        <c:axId val="0"/>
      </c:bar3DChart>
      <c:catAx>
        <c:axId val="126341888"/>
        <c:scaling>
          <c:orientation val="minMax"/>
        </c:scaling>
        <c:delete val="0"/>
        <c:axPos val="b"/>
        <c:majorTickMark val="out"/>
        <c:minorTickMark val="none"/>
        <c:tickLblPos val="nextTo"/>
        <c:crossAx val="126343424"/>
        <c:crosses val="autoZero"/>
        <c:auto val="1"/>
        <c:lblAlgn val="ctr"/>
        <c:lblOffset val="100"/>
        <c:noMultiLvlLbl val="0"/>
      </c:catAx>
      <c:valAx>
        <c:axId val="12634342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263418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'Why_Cross breed'!$A$2:$E$2</c:f>
              <c:strCache>
                <c:ptCount val="5"/>
                <c:pt idx="0">
                  <c:v>Improved yield</c:v>
                </c:pt>
                <c:pt idx="1">
                  <c:v>Percieved reputation</c:v>
                </c:pt>
                <c:pt idx="2">
                  <c:v>Quality of products </c:v>
                </c:pt>
                <c:pt idx="3">
                  <c:v>Social status</c:v>
                </c:pt>
                <c:pt idx="4">
                  <c:v>Other</c:v>
                </c:pt>
              </c:strCache>
            </c:strRef>
          </c:cat>
          <c:val>
            <c:numRef>
              <c:f>'Why_Cross breed'!$A$3:$E$3</c:f>
              <c:numCache>
                <c:formatCode>0.00</c:formatCode>
                <c:ptCount val="5"/>
                <c:pt idx="0">
                  <c:v>46.540880503144656</c:v>
                </c:pt>
                <c:pt idx="1">
                  <c:v>10.691823899371069</c:v>
                </c:pt>
                <c:pt idx="2">
                  <c:v>29.559748427672954</c:v>
                </c:pt>
                <c:pt idx="3">
                  <c:v>8.1761006289308167</c:v>
                </c:pt>
                <c:pt idx="4">
                  <c:v>12.578616352201259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3331200"/>
        <c:axId val="83492864"/>
        <c:axId val="0"/>
      </c:bar3DChart>
      <c:catAx>
        <c:axId val="133331200"/>
        <c:scaling>
          <c:orientation val="minMax"/>
        </c:scaling>
        <c:delete val="0"/>
        <c:axPos val="b"/>
        <c:majorTickMark val="out"/>
        <c:minorTickMark val="none"/>
        <c:tickLblPos val="nextTo"/>
        <c:crossAx val="83492864"/>
        <c:crosses val="autoZero"/>
        <c:auto val="1"/>
        <c:lblAlgn val="ctr"/>
        <c:lblOffset val="100"/>
        <c:noMultiLvlLbl val="0"/>
      </c:catAx>
      <c:valAx>
        <c:axId val="8349286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333312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711502</xdr:colOff>
      <xdr:row>21</xdr:row>
      <xdr:rowOff>128512</xdr:rowOff>
    </xdr:from>
    <xdr:to>
      <xdr:col>4</xdr:col>
      <xdr:colOff>610810</xdr:colOff>
      <xdr:row>52</xdr:row>
      <xdr:rowOff>173415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625928</xdr:colOff>
      <xdr:row>18</xdr:row>
      <xdr:rowOff>138792</xdr:rowOff>
    </xdr:from>
    <xdr:to>
      <xdr:col>15</xdr:col>
      <xdr:colOff>639536</xdr:colOff>
      <xdr:row>46</xdr:row>
      <xdr:rowOff>27215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0.77322</cdr:x>
      <cdr:y>0.3298</cdr:y>
    </cdr:from>
    <cdr:to>
      <cdr:x>0.91388</cdr:x>
      <cdr:y>0.3826</cdr:y>
    </cdr:to>
    <cdr:sp macro="" textlink="">
      <cdr:nvSpPr>
        <cdr:cNvPr id="2" name="TextBox 15"/>
        <cdr:cNvSpPr txBox="1"/>
      </cdr:nvSpPr>
      <cdr:spPr>
        <a:xfrm xmlns:a="http://schemas.openxmlformats.org/drawingml/2006/main">
          <a:off x="4905025" y="1297385"/>
          <a:ext cx="892300" cy="207699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200" b="1"/>
            <a:t>Productive </a:t>
          </a:r>
        </a:p>
      </cdr:txBody>
    </cdr:sp>
  </cdr:relSizeAnchor>
  <cdr:relSizeAnchor xmlns:cdr="http://schemas.openxmlformats.org/drawingml/2006/chartDrawing">
    <cdr:from>
      <cdr:x>0.77836</cdr:x>
      <cdr:y>0.59931</cdr:y>
    </cdr:from>
    <cdr:to>
      <cdr:x>0.91902</cdr:x>
      <cdr:y>0.65211</cdr:y>
    </cdr:to>
    <cdr:sp macro="" textlink="">
      <cdr:nvSpPr>
        <cdr:cNvPr id="3" name="TextBox 15"/>
        <cdr:cNvSpPr txBox="1"/>
      </cdr:nvSpPr>
      <cdr:spPr>
        <a:xfrm xmlns:a="http://schemas.openxmlformats.org/drawingml/2006/main">
          <a:off x="4937620" y="2357577"/>
          <a:ext cx="892300" cy="207699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200" b="1"/>
            <a:t>Productive</a:t>
          </a:r>
        </a:p>
      </cdr:txBody>
    </cdr:sp>
  </cdr:relSizeAnchor>
  <cdr:relSizeAnchor xmlns:cdr="http://schemas.openxmlformats.org/drawingml/2006/chartDrawing">
    <cdr:from>
      <cdr:x>0.01538</cdr:x>
      <cdr:y>0.30497</cdr:y>
    </cdr:from>
    <cdr:to>
      <cdr:x>0.15604</cdr:x>
      <cdr:y>0.35777</cdr:y>
    </cdr:to>
    <cdr:sp macro="" textlink="">
      <cdr:nvSpPr>
        <cdr:cNvPr id="4" name="TextBox 15"/>
        <cdr:cNvSpPr txBox="1"/>
      </cdr:nvSpPr>
      <cdr:spPr>
        <a:xfrm xmlns:a="http://schemas.openxmlformats.org/drawingml/2006/main">
          <a:off x="97550" y="1199701"/>
          <a:ext cx="892300" cy="20769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200" b="1"/>
            <a:t>Adaptive </a:t>
          </a:r>
        </a:p>
      </cdr:txBody>
    </cdr:sp>
  </cdr:relSizeAnchor>
  <cdr:relSizeAnchor xmlns:cdr="http://schemas.openxmlformats.org/drawingml/2006/chartDrawing">
    <cdr:from>
      <cdr:x>0.01402</cdr:x>
      <cdr:y>0.62352</cdr:y>
    </cdr:from>
    <cdr:to>
      <cdr:x>0.15468</cdr:x>
      <cdr:y>0.67632</cdr:y>
    </cdr:to>
    <cdr:sp macro="" textlink="">
      <cdr:nvSpPr>
        <cdr:cNvPr id="5" name="TextBox 15"/>
        <cdr:cNvSpPr txBox="1"/>
      </cdr:nvSpPr>
      <cdr:spPr>
        <a:xfrm xmlns:a="http://schemas.openxmlformats.org/drawingml/2006/main">
          <a:off x="88943" y="2452827"/>
          <a:ext cx="892300" cy="207699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200" b="1"/>
            <a:t>Adaptive </a:t>
          </a:r>
        </a:p>
      </cdr:txBody>
    </cdr:sp>
  </cdr:relSizeAnchor>
  <cdr:relSizeAnchor xmlns:cdr="http://schemas.openxmlformats.org/drawingml/2006/chartDrawing">
    <cdr:from>
      <cdr:x>0.44018</cdr:x>
      <cdr:y>0.02338</cdr:y>
    </cdr:from>
    <cdr:to>
      <cdr:x>0.58084</cdr:x>
      <cdr:y>0.07618</cdr:y>
    </cdr:to>
    <cdr:sp macro="" textlink="">
      <cdr:nvSpPr>
        <cdr:cNvPr id="6" name="TextBox 15"/>
        <cdr:cNvSpPr txBox="1"/>
      </cdr:nvSpPr>
      <cdr:spPr>
        <a:xfrm xmlns:a="http://schemas.openxmlformats.org/drawingml/2006/main">
          <a:off x="2792324" y="108009"/>
          <a:ext cx="892300" cy="243908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200" b="1"/>
            <a:t>Cultural 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7</xdr:row>
      <xdr:rowOff>128587</xdr:rowOff>
    </xdr:from>
    <xdr:to>
      <xdr:col>7</xdr:col>
      <xdr:colOff>142875</xdr:colOff>
      <xdr:row>22</xdr:row>
      <xdr:rowOff>157162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1009650</xdr:colOff>
      <xdr:row>8</xdr:row>
      <xdr:rowOff>42862</xdr:rowOff>
    </xdr:from>
    <xdr:to>
      <xdr:col>9</xdr:col>
      <xdr:colOff>133350</xdr:colOff>
      <xdr:row>23</xdr:row>
      <xdr:rowOff>71437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ec.europa.eu/eurostat/statistics-explained/index.php/Small_and_large_farms_in_the_EU_-_statistics_from_the_farm_structure_survey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C25" sqref="C25"/>
    </sheetView>
  </sheetViews>
  <sheetFormatPr defaultRowHeight="14.25" x14ac:dyDescent="0.2"/>
  <cols>
    <col min="2" max="2" width="12.625" customWidth="1"/>
    <col min="3" max="3" width="17.25" bestFit="1" customWidth="1"/>
    <col min="4" max="4" width="14.375" customWidth="1"/>
    <col min="5" max="5" width="17.25" bestFit="1" customWidth="1"/>
  </cols>
  <sheetData>
    <row r="1" spans="1:5" ht="15" x14ac:dyDescent="0.25">
      <c r="A1" s="23" t="s">
        <v>111</v>
      </c>
    </row>
    <row r="3" spans="1:5" ht="28.5" x14ac:dyDescent="0.2">
      <c r="A3" s="19" t="s">
        <v>93</v>
      </c>
      <c r="B3" s="29" t="s">
        <v>113</v>
      </c>
      <c r="C3" s="26" t="s">
        <v>94</v>
      </c>
      <c r="D3" s="30" t="s">
        <v>112</v>
      </c>
      <c r="E3" s="26" t="s">
        <v>94</v>
      </c>
    </row>
    <row r="4" spans="1:5" x14ac:dyDescent="0.2">
      <c r="A4" s="62" t="s">
        <v>1</v>
      </c>
      <c r="B4" s="27">
        <v>34</v>
      </c>
      <c r="C4" s="28" t="s">
        <v>95</v>
      </c>
      <c r="D4" s="28">
        <v>47</v>
      </c>
      <c r="E4" s="28" t="s">
        <v>95</v>
      </c>
    </row>
    <row r="5" spans="1:5" x14ac:dyDescent="0.2">
      <c r="A5" s="63"/>
      <c r="B5" s="4">
        <v>25</v>
      </c>
      <c r="C5" s="25" t="s">
        <v>96</v>
      </c>
      <c r="D5" s="25">
        <v>31</v>
      </c>
      <c r="E5" s="25" t="s">
        <v>96</v>
      </c>
    </row>
    <row r="6" spans="1:5" x14ac:dyDescent="0.2">
      <c r="A6" s="62" t="s">
        <v>97</v>
      </c>
      <c r="B6" s="27">
        <v>71</v>
      </c>
      <c r="C6" s="28" t="s">
        <v>98</v>
      </c>
      <c r="D6" s="28">
        <v>56</v>
      </c>
      <c r="E6" s="28" t="s">
        <v>98</v>
      </c>
    </row>
    <row r="7" spans="1:5" x14ac:dyDescent="0.2">
      <c r="A7" s="63"/>
      <c r="B7" s="25">
        <v>18</v>
      </c>
      <c r="C7" s="4" t="s">
        <v>99</v>
      </c>
      <c r="D7" s="25">
        <v>20</v>
      </c>
      <c r="E7" s="25" t="s">
        <v>99</v>
      </c>
    </row>
    <row r="8" spans="1:5" x14ac:dyDescent="0.2">
      <c r="A8" s="62" t="s">
        <v>100</v>
      </c>
      <c r="B8" s="28">
        <v>46</v>
      </c>
      <c r="C8" s="27" t="s">
        <v>101</v>
      </c>
      <c r="D8" s="28">
        <v>37</v>
      </c>
      <c r="E8" s="28" t="s">
        <v>102</v>
      </c>
    </row>
    <row r="9" spans="1:5" x14ac:dyDescent="0.2">
      <c r="A9" s="63"/>
      <c r="B9" s="25">
        <v>26</v>
      </c>
      <c r="C9" s="4" t="s">
        <v>103</v>
      </c>
      <c r="D9" s="25">
        <v>19</v>
      </c>
      <c r="E9" s="25" t="s">
        <v>98</v>
      </c>
    </row>
    <row r="10" spans="1:5" x14ac:dyDescent="0.2">
      <c r="A10" s="62" t="s">
        <v>4</v>
      </c>
      <c r="B10" s="27">
        <v>72</v>
      </c>
      <c r="C10" s="28" t="s">
        <v>104</v>
      </c>
      <c r="D10" s="28">
        <v>83</v>
      </c>
      <c r="E10" s="28" t="s">
        <v>104</v>
      </c>
    </row>
    <row r="11" spans="1:5" x14ac:dyDescent="0.2">
      <c r="A11" s="63"/>
      <c r="B11" s="4">
        <v>11</v>
      </c>
      <c r="C11" s="25" t="s">
        <v>105</v>
      </c>
      <c r="D11" s="25">
        <v>12</v>
      </c>
      <c r="E11" s="25" t="s">
        <v>106</v>
      </c>
    </row>
    <row r="12" spans="1:5" x14ac:dyDescent="0.2">
      <c r="A12" s="64" t="s">
        <v>5</v>
      </c>
      <c r="B12" s="27">
        <v>57</v>
      </c>
      <c r="C12" s="28" t="s">
        <v>107</v>
      </c>
      <c r="D12" s="28">
        <v>61</v>
      </c>
      <c r="E12" s="28" t="s">
        <v>107</v>
      </c>
    </row>
    <row r="13" spans="1:5" x14ac:dyDescent="0.2">
      <c r="A13" s="61"/>
      <c r="B13" s="4">
        <v>23</v>
      </c>
      <c r="C13" s="25" t="s">
        <v>108</v>
      </c>
      <c r="D13" s="25">
        <v>28</v>
      </c>
      <c r="E13" s="25" t="s">
        <v>108</v>
      </c>
    </row>
    <row r="14" spans="1:5" x14ac:dyDescent="0.2">
      <c r="A14" s="60" t="s">
        <v>109</v>
      </c>
      <c r="B14" s="5">
        <v>49</v>
      </c>
      <c r="C14" s="24" t="s">
        <v>103</v>
      </c>
      <c r="D14" s="24">
        <v>51</v>
      </c>
      <c r="E14" s="24" t="s">
        <v>103</v>
      </c>
    </row>
    <row r="15" spans="1:5" x14ac:dyDescent="0.2">
      <c r="A15" s="61"/>
      <c r="B15" s="4">
        <v>16</v>
      </c>
      <c r="C15" s="25" t="s">
        <v>110</v>
      </c>
      <c r="D15" s="25">
        <v>17</v>
      </c>
      <c r="E15" s="25" t="s">
        <v>110</v>
      </c>
    </row>
  </sheetData>
  <mergeCells count="6">
    <mergeCell ref="A14:A15"/>
    <mergeCell ref="A4:A5"/>
    <mergeCell ref="A6:A7"/>
    <mergeCell ref="A8:A9"/>
    <mergeCell ref="A10:A11"/>
    <mergeCell ref="A12:A13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A8" sqref="A8"/>
    </sheetView>
  </sheetViews>
  <sheetFormatPr defaultRowHeight="14.25" x14ac:dyDescent="0.2"/>
  <cols>
    <col min="1" max="1" width="9.625" customWidth="1"/>
    <col min="2" max="2" width="13.375" customWidth="1"/>
    <col min="3" max="3" width="40.625" customWidth="1"/>
  </cols>
  <sheetData>
    <row r="1" spans="1:3" ht="15" x14ac:dyDescent="0.25">
      <c r="A1" s="23" t="s">
        <v>160</v>
      </c>
    </row>
    <row r="3" spans="1:3" x14ac:dyDescent="0.2">
      <c r="A3" s="40" t="s">
        <v>125</v>
      </c>
      <c r="B3" s="40" t="s">
        <v>136</v>
      </c>
      <c r="C3" s="40" t="s">
        <v>126</v>
      </c>
    </row>
    <row r="4" spans="1:3" x14ac:dyDescent="0.2">
      <c r="A4" s="41" t="s">
        <v>176</v>
      </c>
      <c r="B4" s="41" t="s">
        <v>139</v>
      </c>
      <c r="C4" s="42" t="s">
        <v>132</v>
      </c>
    </row>
    <row r="5" spans="1:3" ht="25.5" x14ac:dyDescent="0.2">
      <c r="A5" s="41" t="s">
        <v>174</v>
      </c>
      <c r="B5" s="41" t="s">
        <v>138</v>
      </c>
      <c r="C5" s="42" t="s">
        <v>137</v>
      </c>
    </row>
    <row r="6" spans="1:3" ht="25.5" x14ac:dyDescent="0.2">
      <c r="A6" s="41" t="s">
        <v>127</v>
      </c>
      <c r="B6" s="41" t="s">
        <v>140</v>
      </c>
      <c r="C6" s="42" t="s">
        <v>128</v>
      </c>
    </row>
    <row r="7" spans="1:3" ht="25.5" x14ac:dyDescent="0.2">
      <c r="A7" s="41" t="s">
        <v>155</v>
      </c>
      <c r="B7" s="41" t="s">
        <v>138</v>
      </c>
      <c r="C7" s="42" t="s">
        <v>157</v>
      </c>
    </row>
    <row r="8" spans="1:3" x14ac:dyDescent="0.2">
      <c r="A8" s="41" t="s">
        <v>130</v>
      </c>
      <c r="B8" s="41" t="s">
        <v>140</v>
      </c>
      <c r="C8" s="42" t="s">
        <v>131</v>
      </c>
    </row>
    <row r="9" spans="1:3" x14ac:dyDescent="0.2">
      <c r="A9" s="41" t="s">
        <v>173</v>
      </c>
      <c r="B9" s="41" t="s">
        <v>138</v>
      </c>
      <c r="C9" s="42" t="s">
        <v>134</v>
      </c>
    </row>
    <row r="10" spans="1:3" x14ac:dyDescent="0.2">
      <c r="A10" s="41" t="s">
        <v>170</v>
      </c>
      <c r="B10" s="41" t="s">
        <v>138</v>
      </c>
      <c r="C10" s="42" t="s">
        <v>133</v>
      </c>
    </row>
    <row r="11" spans="1:3" x14ac:dyDescent="0.2">
      <c r="A11" s="41" t="s">
        <v>156</v>
      </c>
      <c r="B11" s="41" t="s">
        <v>138</v>
      </c>
      <c r="C11" s="42" t="s">
        <v>158</v>
      </c>
    </row>
    <row r="12" spans="1:3" x14ac:dyDescent="0.2">
      <c r="A12" s="41" t="s">
        <v>172</v>
      </c>
      <c r="B12" s="41" t="s">
        <v>140</v>
      </c>
      <c r="C12" s="42" t="s">
        <v>141</v>
      </c>
    </row>
    <row r="13" spans="1:3" x14ac:dyDescent="0.2">
      <c r="A13" s="43" t="s">
        <v>171</v>
      </c>
      <c r="B13" s="43" t="s">
        <v>140</v>
      </c>
      <c r="C13" s="44" t="s">
        <v>129</v>
      </c>
    </row>
    <row r="14" spans="1:3" ht="25.5" x14ac:dyDescent="0.2">
      <c r="A14" s="45" t="s">
        <v>175</v>
      </c>
      <c r="B14" s="45" t="s">
        <v>138</v>
      </c>
      <c r="C14" s="46" t="s">
        <v>135</v>
      </c>
    </row>
  </sheetData>
  <sortState ref="A3:C11">
    <sortCondition ref="A3"/>
  </sortState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workbookViewId="0">
      <selection activeCell="F4" sqref="F4"/>
    </sheetView>
  </sheetViews>
  <sheetFormatPr defaultRowHeight="14.25" x14ac:dyDescent="0.2"/>
  <cols>
    <col min="1" max="1" width="7.25" customWidth="1"/>
    <col min="2" max="2" width="40.625" customWidth="1"/>
    <col min="3" max="3" width="6.25" customWidth="1"/>
    <col min="4" max="4" width="7.75" customWidth="1"/>
    <col min="5" max="5" width="14.625" customWidth="1"/>
  </cols>
  <sheetData>
    <row r="1" spans="1:7" ht="15" x14ac:dyDescent="0.25">
      <c r="A1" s="23" t="s">
        <v>148</v>
      </c>
      <c r="B1" s="23"/>
    </row>
    <row r="3" spans="1:7" x14ac:dyDescent="0.2">
      <c r="A3" s="47" t="s">
        <v>142</v>
      </c>
      <c r="B3" s="47" t="s">
        <v>169</v>
      </c>
      <c r="C3" s="48" t="s">
        <v>143</v>
      </c>
      <c r="D3" s="48" t="s">
        <v>144</v>
      </c>
      <c r="E3" s="48" t="s">
        <v>161</v>
      </c>
      <c r="F3" s="68" t="s">
        <v>194</v>
      </c>
    </row>
    <row r="4" spans="1:7" x14ac:dyDescent="0.2">
      <c r="A4" s="49" t="s">
        <v>170</v>
      </c>
      <c r="B4" s="49" t="s">
        <v>146</v>
      </c>
      <c r="C4" s="50">
        <v>0.83</v>
      </c>
      <c r="D4" s="50">
        <v>0.91</v>
      </c>
      <c r="E4" s="49">
        <v>0.49</v>
      </c>
      <c r="F4" t="s">
        <v>168</v>
      </c>
    </row>
    <row r="5" spans="1:7" ht="25.5" x14ac:dyDescent="0.2">
      <c r="A5" s="49" t="s">
        <v>176</v>
      </c>
      <c r="B5" s="49" t="s">
        <v>162</v>
      </c>
      <c r="C5" s="50">
        <v>4.2300000000000004</v>
      </c>
      <c r="D5" s="50">
        <v>1.44</v>
      </c>
      <c r="E5" s="42" t="s">
        <v>163</v>
      </c>
      <c r="F5" t="s">
        <v>168</v>
      </c>
    </row>
    <row r="6" spans="1:7" ht="25.5" x14ac:dyDescent="0.2">
      <c r="A6" s="49" t="s">
        <v>130</v>
      </c>
      <c r="B6" s="49" t="s">
        <v>177</v>
      </c>
      <c r="C6" s="50">
        <v>1.58</v>
      </c>
      <c r="D6" s="50">
        <v>0.61</v>
      </c>
      <c r="E6" s="42" t="s">
        <v>164</v>
      </c>
      <c r="F6" t="s">
        <v>168</v>
      </c>
    </row>
    <row r="7" spans="1:7" ht="25.5" x14ac:dyDescent="0.2">
      <c r="A7" s="49" t="s">
        <v>171</v>
      </c>
      <c r="B7" s="49" t="s">
        <v>165</v>
      </c>
      <c r="C7" s="51">
        <v>3.8</v>
      </c>
      <c r="D7" s="51">
        <v>1.45</v>
      </c>
      <c r="E7" s="67">
        <v>566</v>
      </c>
      <c r="F7" t="s">
        <v>167</v>
      </c>
      <c r="G7" t="s">
        <v>166</v>
      </c>
    </row>
    <row r="8" spans="1:7" x14ac:dyDescent="0.2">
      <c r="A8" s="52" t="s">
        <v>172</v>
      </c>
      <c r="B8" s="52" t="s">
        <v>149</v>
      </c>
      <c r="C8" s="50">
        <v>2.59</v>
      </c>
      <c r="D8" s="50">
        <v>1.05</v>
      </c>
      <c r="E8" s="49" t="s">
        <v>195</v>
      </c>
      <c r="F8" s="39" t="s">
        <v>196</v>
      </c>
    </row>
    <row r="9" spans="1:7" ht="15" x14ac:dyDescent="0.2">
      <c r="A9" s="52" t="s">
        <v>173</v>
      </c>
      <c r="B9" s="52" t="s">
        <v>150</v>
      </c>
      <c r="C9" s="50">
        <v>0.4</v>
      </c>
      <c r="D9" s="50">
        <v>0.49</v>
      </c>
      <c r="E9" s="34" t="s">
        <v>7</v>
      </c>
    </row>
    <row r="10" spans="1:7" ht="25.5" x14ac:dyDescent="0.2">
      <c r="A10" s="52" t="s">
        <v>155</v>
      </c>
      <c r="B10" s="52" t="s">
        <v>147</v>
      </c>
      <c r="C10" s="50">
        <v>0.89</v>
      </c>
      <c r="D10" s="50">
        <v>0.32</v>
      </c>
      <c r="E10" s="34" t="s">
        <v>7</v>
      </c>
    </row>
    <row r="11" spans="1:7" ht="25.5" x14ac:dyDescent="0.2">
      <c r="A11" s="52" t="s">
        <v>174</v>
      </c>
      <c r="B11" s="52" t="s">
        <v>153</v>
      </c>
      <c r="C11" s="50">
        <v>0.32</v>
      </c>
      <c r="D11" s="50">
        <v>0.47</v>
      </c>
      <c r="E11" s="34" t="s">
        <v>7</v>
      </c>
    </row>
    <row r="12" spans="1:7" ht="25.5" x14ac:dyDescent="0.2">
      <c r="A12" s="52" t="s">
        <v>145</v>
      </c>
      <c r="B12" s="52" t="s">
        <v>151</v>
      </c>
      <c r="C12" s="50">
        <v>0.21</v>
      </c>
      <c r="D12" s="50">
        <v>0.41</v>
      </c>
      <c r="E12" s="34" t="s">
        <v>7</v>
      </c>
    </row>
    <row r="13" spans="1:7" ht="51" x14ac:dyDescent="0.2">
      <c r="A13" s="52" t="s">
        <v>127</v>
      </c>
      <c r="B13" s="52" t="s">
        <v>154</v>
      </c>
      <c r="C13" s="50">
        <v>1.39</v>
      </c>
      <c r="D13" s="50">
        <v>0.71</v>
      </c>
      <c r="E13" s="34" t="s">
        <v>7</v>
      </c>
    </row>
    <row r="14" spans="1:7" ht="25.5" x14ac:dyDescent="0.2">
      <c r="A14" s="53" t="s">
        <v>156</v>
      </c>
      <c r="B14" s="53" t="s">
        <v>152</v>
      </c>
      <c r="C14" s="54">
        <v>0.08</v>
      </c>
      <c r="D14" s="54">
        <v>0.27</v>
      </c>
      <c r="E14" s="38" t="s">
        <v>7</v>
      </c>
    </row>
    <row r="15" spans="1:7" ht="25.5" x14ac:dyDescent="0.2">
      <c r="A15" s="55" t="s">
        <v>175</v>
      </c>
      <c r="B15" s="55" t="s">
        <v>159</v>
      </c>
      <c r="C15" s="56">
        <v>0.47</v>
      </c>
      <c r="D15" s="56">
        <v>0.5</v>
      </c>
      <c r="E15" s="56" t="s">
        <v>7</v>
      </c>
    </row>
    <row r="17" spans="1:2" ht="15" x14ac:dyDescent="0.25">
      <c r="A17" s="35"/>
      <c r="B17" s="36"/>
    </row>
    <row r="18" spans="1:2" ht="15" x14ac:dyDescent="0.25">
      <c r="A18" s="35"/>
      <c r="B18" s="35"/>
    </row>
    <row r="19" spans="1:2" x14ac:dyDescent="0.2">
      <c r="B19" s="37"/>
    </row>
    <row r="20" spans="1:2" x14ac:dyDescent="0.2">
      <c r="B20" s="37"/>
    </row>
    <row r="21" spans="1:2" x14ac:dyDescent="0.2">
      <c r="B21" s="37"/>
    </row>
    <row r="22" spans="1:2" x14ac:dyDescent="0.2">
      <c r="B22" s="37"/>
    </row>
    <row r="23" spans="1:2" x14ac:dyDescent="0.2">
      <c r="B23" s="37"/>
    </row>
    <row r="24" spans="1:2" x14ac:dyDescent="0.2">
      <c r="B24" s="37"/>
    </row>
    <row r="25" spans="1:2" x14ac:dyDescent="0.2">
      <c r="B25" s="37"/>
    </row>
    <row r="26" spans="1:2" x14ac:dyDescent="0.2">
      <c r="B26" s="37"/>
    </row>
    <row r="27" spans="1:2" x14ac:dyDescent="0.2">
      <c r="B27" s="37"/>
    </row>
    <row r="28" spans="1:2" x14ac:dyDescent="0.2">
      <c r="B28" s="37"/>
    </row>
    <row r="29" spans="1:2" x14ac:dyDescent="0.2">
      <c r="B29" s="37"/>
    </row>
    <row r="30" spans="1:2" x14ac:dyDescent="0.2">
      <c r="B30" s="37"/>
    </row>
  </sheetData>
  <hyperlinks>
    <hyperlink ref="F8" r:id="rId1" display="http://ec.europa.eu/eurostat/statistics-explained/index.php/Small_and_large_farms_in_the_EU_-_statistics_from_the_farm_structure_survey"/>
  </hyperlinks>
  <pageMargins left="0.7" right="0.7" top="0.75" bottom="0.75" header="0.3" footer="0.3"/>
  <pageSetup paperSize="9" orientation="portrait"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A15" sqref="A15"/>
    </sheetView>
  </sheetViews>
  <sheetFormatPr defaultRowHeight="14.25" x14ac:dyDescent="0.2"/>
  <cols>
    <col min="1" max="1" width="21" customWidth="1"/>
  </cols>
  <sheetData>
    <row r="1" spans="1:4" ht="15" x14ac:dyDescent="0.25">
      <c r="A1" s="23" t="s">
        <v>191</v>
      </c>
    </row>
    <row r="3" spans="1:4" ht="15" x14ac:dyDescent="0.25">
      <c r="B3" s="23" t="s">
        <v>178</v>
      </c>
      <c r="C3" s="23" t="s">
        <v>179</v>
      </c>
      <c r="D3" s="23" t="s">
        <v>180</v>
      </c>
    </row>
    <row r="5" spans="1:4" x14ac:dyDescent="0.2">
      <c r="A5" t="s">
        <v>181</v>
      </c>
      <c r="B5">
        <v>3368</v>
      </c>
      <c r="C5">
        <v>840</v>
      </c>
    </row>
    <row r="6" spans="1:4" x14ac:dyDescent="0.2">
      <c r="A6" t="s">
        <v>182</v>
      </c>
      <c r="B6">
        <v>352</v>
      </c>
      <c r="C6">
        <v>332</v>
      </c>
    </row>
    <row r="7" spans="1:4" x14ac:dyDescent="0.2">
      <c r="A7" t="s">
        <v>183</v>
      </c>
      <c r="B7">
        <v>49</v>
      </c>
      <c r="C7">
        <v>36</v>
      </c>
    </row>
    <row r="8" spans="1:4" x14ac:dyDescent="0.2">
      <c r="A8" t="s">
        <v>184</v>
      </c>
      <c r="B8">
        <v>388</v>
      </c>
      <c r="C8">
        <v>338</v>
      </c>
    </row>
    <row r="9" spans="1:4" x14ac:dyDescent="0.2">
      <c r="A9" t="s">
        <v>185</v>
      </c>
      <c r="B9">
        <v>166</v>
      </c>
      <c r="C9">
        <v>144</v>
      </c>
      <c r="D9">
        <v>19</v>
      </c>
    </row>
    <row r="10" spans="1:4" x14ac:dyDescent="0.2">
      <c r="A10" t="s">
        <v>186</v>
      </c>
      <c r="B10">
        <v>1261</v>
      </c>
      <c r="C10">
        <v>602</v>
      </c>
      <c r="D10">
        <v>26</v>
      </c>
    </row>
    <row r="11" spans="1:4" x14ac:dyDescent="0.2">
      <c r="A11" t="s">
        <v>187</v>
      </c>
      <c r="B11">
        <v>565</v>
      </c>
      <c r="C11">
        <v>446</v>
      </c>
      <c r="D11">
        <v>34</v>
      </c>
    </row>
    <row r="12" spans="1:4" x14ac:dyDescent="0.2">
      <c r="A12" t="s">
        <v>189</v>
      </c>
      <c r="B12">
        <f>SUM(B6:B10)</f>
        <v>2216</v>
      </c>
      <c r="C12">
        <f>SUM(C6:C10)</f>
        <v>1452</v>
      </c>
      <c r="D12">
        <f>SUM(D9:D10)</f>
        <v>45</v>
      </c>
    </row>
    <row r="13" spans="1:4" x14ac:dyDescent="0.2">
      <c r="A13" t="s">
        <v>188</v>
      </c>
      <c r="B13">
        <f>SUM(B6:B9)</f>
        <v>955</v>
      </c>
      <c r="C13">
        <f>SUM(C6:C9)</f>
        <v>850</v>
      </c>
      <c r="D13">
        <f>SUM(D9)</f>
        <v>19</v>
      </c>
    </row>
    <row r="14" spans="1:4" ht="15" x14ac:dyDescent="0.25">
      <c r="A14" s="23" t="s">
        <v>190</v>
      </c>
      <c r="B14" s="58">
        <f>B13/B12*100</f>
        <v>43.095667870036102</v>
      </c>
      <c r="C14" s="58">
        <f>C13/C12*100</f>
        <v>58.539944903581265</v>
      </c>
      <c r="D14" s="59">
        <f>D13/D12*100</f>
        <v>42.222222222222221</v>
      </c>
    </row>
    <row r="15" spans="1:4" ht="15" x14ac:dyDescent="0.25">
      <c r="A15" s="23"/>
      <c r="B15" s="58"/>
      <c r="C15" s="58"/>
      <c r="D15" s="59"/>
    </row>
    <row r="16" spans="1:4" x14ac:dyDescent="0.2">
      <c r="A16" t="s">
        <v>194</v>
      </c>
      <c r="B16" t="s">
        <v>192</v>
      </c>
      <c r="C16" s="8" t="s">
        <v>192</v>
      </c>
      <c r="D16" t="s">
        <v>193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2"/>
  <sheetViews>
    <sheetView tabSelected="1" workbookViewId="0">
      <selection activeCell="D14" sqref="D14"/>
    </sheetView>
  </sheetViews>
  <sheetFormatPr defaultRowHeight="14.25" x14ac:dyDescent="0.2"/>
  <cols>
    <col min="1" max="1" width="10.625" customWidth="1"/>
    <col min="2" max="2" width="15.625" customWidth="1"/>
    <col min="3" max="3" width="12.375" customWidth="1"/>
    <col min="4" max="4" width="13.125" customWidth="1"/>
    <col min="5" max="5" width="20.125" customWidth="1"/>
  </cols>
  <sheetData>
    <row r="3" spans="1:5" ht="38.25" x14ac:dyDescent="0.2">
      <c r="A3" s="14" t="s">
        <v>0</v>
      </c>
      <c r="B3" s="69" t="s">
        <v>197</v>
      </c>
      <c r="C3" s="69" t="s">
        <v>199</v>
      </c>
      <c r="D3" s="69" t="s">
        <v>200</v>
      </c>
      <c r="E3" s="69" t="s">
        <v>198</v>
      </c>
    </row>
    <row r="4" spans="1:5" x14ac:dyDescent="0.2">
      <c r="A4" s="15" t="s">
        <v>1</v>
      </c>
      <c r="B4" s="15">
        <v>60.92</v>
      </c>
      <c r="C4" s="15">
        <v>9</v>
      </c>
      <c r="D4" s="15">
        <v>2</v>
      </c>
      <c r="E4" s="15">
        <v>39</v>
      </c>
    </row>
    <row r="5" spans="1:5" x14ac:dyDescent="0.2">
      <c r="A5" s="15" t="s">
        <v>2</v>
      </c>
      <c r="B5" s="15">
        <v>24.18</v>
      </c>
      <c r="C5" s="15">
        <v>5</v>
      </c>
      <c r="D5" s="15">
        <v>1</v>
      </c>
      <c r="E5" s="15">
        <v>11</v>
      </c>
    </row>
    <row r="6" spans="1:5" x14ac:dyDescent="0.2">
      <c r="A6" s="15" t="s">
        <v>3</v>
      </c>
      <c r="B6" s="15">
        <v>84.48</v>
      </c>
      <c r="C6" s="15">
        <v>14</v>
      </c>
      <c r="D6" s="15">
        <v>2</v>
      </c>
      <c r="E6" s="15" t="s">
        <v>7</v>
      </c>
    </row>
    <row r="7" spans="1:5" x14ac:dyDescent="0.2">
      <c r="A7" s="15" t="s">
        <v>4</v>
      </c>
      <c r="B7" s="15">
        <v>10.34</v>
      </c>
      <c r="C7" s="15">
        <v>4</v>
      </c>
      <c r="D7" s="15">
        <v>1</v>
      </c>
      <c r="E7" s="15">
        <v>14</v>
      </c>
    </row>
    <row r="8" spans="1:5" x14ac:dyDescent="0.2">
      <c r="A8" s="15" t="s">
        <v>5</v>
      </c>
      <c r="B8" s="15">
        <v>72.989999999999995</v>
      </c>
      <c r="C8" s="15">
        <v>10</v>
      </c>
      <c r="D8" s="15">
        <v>2</v>
      </c>
      <c r="E8" s="15">
        <v>52</v>
      </c>
    </row>
    <row r="9" spans="1:5" x14ac:dyDescent="0.2">
      <c r="A9" s="57" t="s">
        <v>6</v>
      </c>
      <c r="B9" s="57">
        <v>51.15</v>
      </c>
      <c r="C9" s="57">
        <v>9</v>
      </c>
      <c r="D9" s="57"/>
      <c r="E9" s="57">
        <v>13</v>
      </c>
    </row>
    <row r="10" spans="1:5" x14ac:dyDescent="0.2">
      <c r="A10" s="5"/>
      <c r="B10" s="5"/>
      <c r="C10" s="5"/>
      <c r="D10" s="5"/>
      <c r="E10" s="5"/>
    </row>
    <row r="11" spans="1:5" x14ac:dyDescent="0.2">
      <c r="A11" s="5"/>
      <c r="B11" s="5"/>
      <c r="C11" s="5"/>
      <c r="D11" s="5"/>
      <c r="E11" s="5"/>
    </row>
    <row r="12" spans="1:5" x14ac:dyDescent="0.2">
      <c r="A12" s="5"/>
      <c r="B12" s="5"/>
      <c r="C12" s="5"/>
      <c r="D12" s="5"/>
      <c r="E12" s="5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sqref="A1:B8"/>
    </sheetView>
  </sheetViews>
  <sheetFormatPr defaultRowHeight="14.25" x14ac:dyDescent="0.2"/>
  <cols>
    <col min="1" max="1" width="56.75" customWidth="1"/>
    <col min="2" max="2" width="17.75" customWidth="1"/>
  </cols>
  <sheetData>
    <row r="1" spans="1:2" ht="15" x14ac:dyDescent="0.2">
      <c r="A1" s="1" t="s">
        <v>10</v>
      </c>
      <c r="B1" s="1" t="s">
        <v>11</v>
      </c>
    </row>
    <row r="2" spans="1:2" x14ac:dyDescent="0.2">
      <c r="A2" s="3" t="s">
        <v>8</v>
      </c>
      <c r="B2" s="3" t="s">
        <v>9</v>
      </c>
    </row>
    <row r="3" spans="1:2" x14ac:dyDescent="0.2">
      <c r="A3" s="3" t="s">
        <v>12</v>
      </c>
      <c r="B3" s="3">
        <v>40</v>
      </c>
    </row>
    <row r="4" spans="1:2" x14ac:dyDescent="0.2">
      <c r="A4" s="3" t="s">
        <v>114</v>
      </c>
      <c r="B4" s="3">
        <v>81</v>
      </c>
    </row>
    <row r="5" spans="1:2" x14ac:dyDescent="0.2">
      <c r="A5" s="3" t="s">
        <v>48</v>
      </c>
      <c r="B5" s="3">
        <v>32</v>
      </c>
    </row>
    <row r="6" spans="1:2" x14ac:dyDescent="0.2">
      <c r="A6" s="3" t="s">
        <v>49</v>
      </c>
      <c r="B6" s="3">
        <v>21</v>
      </c>
    </row>
    <row r="7" spans="1:2" x14ac:dyDescent="0.2">
      <c r="A7" s="3" t="s">
        <v>50</v>
      </c>
      <c r="B7" s="3">
        <v>8</v>
      </c>
    </row>
    <row r="8" spans="1:2" x14ac:dyDescent="0.2">
      <c r="A8" s="4" t="s">
        <v>51</v>
      </c>
      <c r="B8" s="4">
        <v>97</v>
      </c>
    </row>
    <row r="9" spans="1:2" x14ac:dyDescent="0.2">
      <c r="A9" s="3"/>
      <c r="B9" s="3"/>
    </row>
    <row r="10" spans="1:2" x14ac:dyDescent="0.2">
      <c r="A10" s="3"/>
      <c r="B10" s="3"/>
    </row>
    <row r="11" spans="1:2" x14ac:dyDescent="0.2">
      <c r="A11" s="3"/>
      <c r="B11" s="3"/>
    </row>
    <row r="12" spans="1:2" x14ac:dyDescent="0.2">
      <c r="A12" s="3"/>
      <c r="B12" s="3"/>
    </row>
    <row r="13" spans="1:2" x14ac:dyDescent="0.2">
      <c r="A13" s="3"/>
      <c r="B13" s="3"/>
    </row>
    <row r="14" spans="1:2" x14ac:dyDescent="0.2">
      <c r="A14" s="3"/>
      <c r="B14" s="3"/>
    </row>
    <row r="15" spans="1:2" x14ac:dyDescent="0.2">
      <c r="A15" s="3"/>
      <c r="B15" s="3"/>
    </row>
    <row r="16" spans="1:2" x14ac:dyDescent="0.2">
      <c r="A16" s="3"/>
      <c r="B16" s="3"/>
    </row>
    <row r="17" spans="1:2" x14ac:dyDescent="0.2">
      <c r="A17" s="3"/>
      <c r="B17" s="3"/>
    </row>
    <row r="18" spans="1:2" x14ac:dyDescent="0.2">
      <c r="A18" s="3"/>
      <c r="B18" s="3"/>
    </row>
    <row r="19" spans="1:2" x14ac:dyDescent="0.2">
      <c r="A19" s="3"/>
      <c r="B19" s="3"/>
    </row>
    <row r="20" spans="1:2" x14ac:dyDescent="0.2">
      <c r="A20" s="3"/>
      <c r="B20" s="3"/>
    </row>
    <row r="21" spans="1:2" x14ac:dyDescent="0.2">
      <c r="A21" s="3"/>
      <c r="B21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activeCell="A21" sqref="A21"/>
    </sheetView>
  </sheetViews>
  <sheetFormatPr defaultRowHeight="14.25" x14ac:dyDescent="0.2"/>
  <cols>
    <col min="1" max="1" width="25.125" customWidth="1"/>
    <col min="2" max="2" width="35.875" customWidth="1"/>
  </cols>
  <sheetData>
    <row r="1" spans="1:2" ht="15" x14ac:dyDescent="0.2">
      <c r="A1" s="1" t="s">
        <v>14</v>
      </c>
      <c r="B1" s="1" t="s">
        <v>15</v>
      </c>
    </row>
    <row r="2" spans="1:2" x14ac:dyDescent="0.2">
      <c r="A2" s="3" t="s">
        <v>16</v>
      </c>
      <c r="B2" s="3">
        <v>7.14</v>
      </c>
    </row>
    <row r="3" spans="1:2" x14ac:dyDescent="0.2">
      <c r="A3" s="3" t="s">
        <v>17</v>
      </c>
      <c r="B3" s="3">
        <v>4.29</v>
      </c>
    </row>
    <row r="4" spans="1:2" x14ac:dyDescent="0.2">
      <c r="A4" s="3" t="s">
        <v>18</v>
      </c>
      <c r="B4" s="3">
        <v>55.71</v>
      </c>
    </row>
    <row r="5" spans="1:2" x14ac:dyDescent="0.2">
      <c r="A5" s="3" t="s">
        <v>19</v>
      </c>
      <c r="B5" s="3">
        <v>11.43</v>
      </c>
    </row>
    <row r="6" spans="1:2" x14ac:dyDescent="0.2">
      <c r="A6" s="3" t="s">
        <v>20</v>
      </c>
      <c r="B6" s="3">
        <v>48.57</v>
      </c>
    </row>
    <row r="7" spans="1:2" x14ac:dyDescent="0.2">
      <c r="A7" s="3" t="s">
        <v>21</v>
      </c>
      <c r="B7" s="3">
        <v>17.14</v>
      </c>
    </row>
    <row r="8" spans="1:2" x14ac:dyDescent="0.2">
      <c r="A8" s="3" t="s">
        <v>22</v>
      </c>
      <c r="B8" s="3">
        <v>42.86</v>
      </c>
    </row>
    <row r="9" spans="1:2" x14ac:dyDescent="0.2">
      <c r="A9" s="4" t="s">
        <v>23</v>
      </c>
      <c r="B9" s="4">
        <v>18.57</v>
      </c>
    </row>
    <row r="12" spans="1:2" ht="15" x14ac:dyDescent="0.2">
      <c r="A12" s="1" t="s">
        <v>24</v>
      </c>
      <c r="B12" s="1" t="s">
        <v>15</v>
      </c>
    </row>
    <row r="13" spans="1:2" x14ac:dyDescent="0.2">
      <c r="A13" s="3" t="s">
        <v>25</v>
      </c>
      <c r="B13" s="3">
        <v>46.54</v>
      </c>
    </row>
    <row r="14" spans="1:2" x14ac:dyDescent="0.2">
      <c r="A14" s="3" t="s">
        <v>26</v>
      </c>
      <c r="B14" s="3">
        <v>10.69</v>
      </c>
    </row>
    <row r="15" spans="1:2" x14ac:dyDescent="0.2">
      <c r="A15" s="3" t="s">
        <v>27</v>
      </c>
      <c r="B15" s="3">
        <v>29.56</v>
      </c>
    </row>
    <row r="16" spans="1:2" x14ac:dyDescent="0.2">
      <c r="A16" s="5" t="s">
        <v>28</v>
      </c>
      <c r="B16" s="5">
        <v>8.18</v>
      </c>
    </row>
    <row r="17" spans="1:2" x14ac:dyDescent="0.2">
      <c r="A17" s="4" t="s">
        <v>29</v>
      </c>
      <c r="B17" s="4">
        <v>12.58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0"/>
  <sheetViews>
    <sheetView topLeftCell="A22" zoomScale="90" zoomScaleNormal="90" workbookViewId="0">
      <selection activeCell="A57" sqref="A57"/>
    </sheetView>
  </sheetViews>
  <sheetFormatPr defaultRowHeight="14.25" x14ac:dyDescent="0.2"/>
  <cols>
    <col min="1" max="1" width="48.625" customWidth="1"/>
    <col min="2" max="2" width="19.5" hidden="1" customWidth="1"/>
    <col min="3" max="3" width="19.375" customWidth="1"/>
    <col min="4" max="4" width="23.5" customWidth="1"/>
    <col min="5" max="5" width="17.75" bestFit="1" customWidth="1"/>
    <col min="6" max="6" width="27.875" customWidth="1"/>
  </cols>
  <sheetData>
    <row r="1" spans="1:16" ht="15" x14ac:dyDescent="0.2">
      <c r="A1" s="1" t="s">
        <v>13</v>
      </c>
      <c r="B1" s="1" t="s">
        <v>37</v>
      </c>
      <c r="C1" s="1" t="s">
        <v>36</v>
      </c>
      <c r="D1" s="1" t="s">
        <v>71</v>
      </c>
      <c r="E1" s="13" t="s">
        <v>72</v>
      </c>
      <c r="F1" s="13" t="s">
        <v>70</v>
      </c>
    </row>
    <row r="2" spans="1:16" ht="15" x14ac:dyDescent="0.25">
      <c r="A2" s="3" t="s">
        <v>69</v>
      </c>
      <c r="B2" s="3" t="s">
        <v>38</v>
      </c>
      <c r="C2" s="3">
        <v>5.23</v>
      </c>
      <c r="D2">
        <f>8-C2</f>
        <v>2.7699999999999996</v>
      </c>
      <c r="E2" s="11">
        <v>2.77</v>
      </c>
      <c r="F2" s="11">
        <v>2.78</v>
      </c>
      <c r="G2" s="10"/>
      <c r="H2" s="10" t="s">
        <v>115</v>
      </c>
      <c r="I2" s="10">
        <v>5.2181818181818178</v>
      </c>
      <c r="J2" s="10">
        <v>2.9030303030303028</v>
      </c>
      <c r="K2" s="10">
        <v>4.9636363636363638</v>
      </c>
      <c r="L2" s="10">
        <v>3.7878787878787881</v>
      </c>
      <c r="M2">
        <v>3.9156626506024095</v>
      </c>
      <c r="N2">
        <v>5.7818181818181822</v>
      </c>
      <c r="O2">
        <v>4.7891566265060241</v>
      </c>
      <c r="P2">
        <v>4.5662650602409638</v>
      </c>
    </row>
    <row r="3" spans="1:16" x14ac:dyDescent="0.2">
      <c r="A3" s="3" t="s">
        <v>30</v>
      </c>
      <c r="B3" s="3" t="s">
        <v>39</v>
      </c>
      <c r="C3" s="3">
        <v>2.93</v>
      </c>
      <c r="D3">
        <f t="shared" ref="D3:D9" si="0">8-C3</f>
        <v>5.07</v>
      </c>
      <c r="E3">
        <v>5.07</v>
      </c>
      <c r="F3">
        <v>5.0999999999999996</v>
      </c>
      <c r="H3" t="s">
        <v>115</v>
      </c>
      <c r="I3">
        <v>2.7818181818181822</v>
      </c>
      <c r="J3">
        <v>5.0969696969696976</v>
      </c>
      <c r="K3">
        <v>3.0363636363636362</v>
      </c>
      <c r="L3">
        <v>4.2121212121212119</v>
      </c>
      <c r="M3">
        <v>4.0843373493975905</v>
      </c>
      <c r="N3">
        <v>2.2181818181818178</v>
      </c>
      <c r="O3">
        <v>3.2108433734939759</v>
      </c>
      <c r="P3">
        <v>3.4337349397590362</v>
      </c>
    </row>
    <row r="4" spans="1:16" x14ac:dyDescent="0.2">
      <c r="A4" s="3" t="s">
        <v>31</v>
      </c>
      <c r="B4" s="3" t="s">
        <v>39</v>
      </c>
      <c r="C4" s="3">
        <v>4.96</v>
      </c>
      <c r="D4">
        <f t="shared" si="0"/>
        <v>3.04</v>
      </c>
      <c r="E4">
        <v>3.04</v>
      </c>
      <c r="F4">
        <v>3.04</v>
      </c>
    </row>
    <row r="5" spans="1:16" s="7" customFormat="1" x14ac:dyDescent="0.2">
      <c r="A5" s="3" t="s">
        <v>32</v>
      </c>
      <c r="B5" s="5" t="s">
        <v>39</v>
      </c>
      <c r="C5" s="5">
        <v>4.58</v>
      </c>
      <c r="D5" s="7">
        <f>8-C5</f>
        <v>3.42</v>
      </c>
      <c r="E5" s="7">
        <v>4.24</v>
      </c>
      <c r="F5" s="7">
        <v>4.21</v>
      </c>
      <c r="H5" s="7" t="s">
        <v>116</v>
      </c>
      <c r="I5" s="7">
        <v>5.2335329341317367</v>
      </c>
      <c r="J5" s="7">
        <v>2.9281437125748502</v>
      </c>
      <c r="K5" s="7">
        <v>4.9580838323353289</v>
      </c>
      <c r="L5" s="7">
        <v>3.7604790419161676</v>
      </c>
      <c r="M5" s="7">
        <v>3.9047619047619047</v>
      </c>
      <c r="N5" s="7">
        <v>5.7784431137724548</v>
      </c>
      <c r="O5" s="7">
        <v>4.7857142857142856</v>
      </c>
      <c r="P5" s="7">
        <v>4.5773809523809526</v>
      </c>
    </row>
    <row r="6" spans="1:16" x14ac:dyDescent="0.2">
      <c r="A6" s="3" t="s">
        <v>33</v>
      </c>
      <c r="B6" s="3" t="s">
        <v>40</v>
      </c>
      <c r="C6" s="3">
        <v>3.76</v>
      </c>
      <c r="D6">
        <f t="shared" si="0"/>
        <v>4.24</v>
      </c>
      <c r="E6" s="9">
        <v>4.0999999999999996</v>
      </c>
      <c r="F6" s="9">
        <v>4.08</v>
      </c>
      <c r="H6" s="9" t="s">
        <v>116</v>
      </c>
      <c r="I6" s="32">
        <f>8-I5</f>
        <v>2.7664670658682633</v>
      </c>
      <c r="J6" s="32">
        <f t="shared" ref="J6:P6" si="1">8-J5</f>
        <v>5.0718562874251498</v>
      </c>
      <c r="K6" s="32">
        <f t="shared" si="1"/>
        <v>3.0419161676646711</v>
      </c>
      <c r="L6" s="32">
        <f t="shared" si="1"/>
        <v>4.2395209580838324</v>
      </c>
      <c r="M6" s="32">
        <f t="shared" si="1"/>
        <v>4.0952380952380949</v>
      </c>
      <c r="N6" s="32">
        <f t="shared" si="1"/>
        <v>2.2215568862275452</v>
      </c>
      <c r="O6" s="32">
        <f t="shared" si="1"/>
        <v>3.2142857142857144</v>
      </c>
      <c r="P6" s="32">
        <f t="shared" si="1"/>
        <v>3.4226190476190474</v>
      </c>
    </row>
    <row r="7" spans="1:16" ht="15" x14ac:dyDescent="0.25">
      <c r="A7" s="3" t="s">
        <v>34</v>
      </c>
      <c r="B7" s="3" t="s">
        <v>40</v>
      </c>
      <c r="C7" s="3">
        <v>3.9</v>
      </c>
      <c r="D7">
        <f t="shared" si="0"/>
        <v>4.0999999999999996</v>
      </c>
      <c r="E7" s="9">
        <v>2.2200000000000002</v>
      </c>
      <c r="F7" s="9">
        <v>2.2200000000000002</v>
      </c>
      <c r="H7" s="33" t="s">
        <v>117</v>
      </c>
      <c r="I7" s="33" t="s">
        <v>118</v>
      </c>
      <c r="J7" s="33" t="s">
        <v>119</v>
      </c>
      <c r="K7" s="33" t="s">
        <v>120</v>
      </c>
      <c r="L7" s="33" t="s">
        <v>121</v>
      </c>
      <c r="M7" s="33" t="s">
        <v>122</v>
      </c>
      <c r="N7" s="33" t="s">
        <v>123</v>
      </c>
      <c r="O7" s="33" t="s">
        <v>124</v>
      </c>
    </row>
    <row r="8" spans="1:16" x14ac:dyDescent="0.2">
      <c r="A8" s="31" t="s">
        <v>35</v>
      </c>
      <c r="B8" s="3" t="s">
        <v>40</v>
      </c>
      <c r="C8" s="3">
        <v>5.78</v>
      </c>
      <c r="D8">
        <f t="shared" si="0"/>
        <v>2.2199999999999998</v>
      </c>
      <c r="E8" s="9">
        <v>3.21</v>
      </c>
      <c r="F8" s="9">
        <v>3.21</v>
      </c>
    </row>
    <row r="9" spans="1:16" x14ac:dyDescent="0.2">
      <c r="A9" s="4" t="s">
        <v>26</v>
      </c>
      <c r="B9" s="4" t="s">
        <v>40</v>
      </c>
      <c r="C9" s="4">
        <v>4.79</v>
      </c>
      <c r="D9" s="6">
        <f t="shared" si="0"/>
        <v>3.21</v>
      </c>
      <c r="E9" s="12">
        <v>3.42</v>
      </c>
      <c r="F9" s="12">
        <v>3.43</v>
      </c>
    </row>
    <row r="10" spans="1:16" x14ac:dyDescent="0.2">
      <c r="D10" s="7"/>
    </row>
    <row r="11" spans="1:16" x14ac:dyDescent="0.2">
      <c r="D11" s="7"/>
    </row>
    <row r="12" spans="1:16" ht="30" x14ac:dyDescent="0.2">
      <c r="A12" s="2" t="s">
        <v>47</v>
      </c>
      <c r="B12" s="1" t="s">
        <v>37</v>
      </c>
      <c r="C12" s="1" t="s">
        <v>36</v>
      </c>
      <c r="D12" s="1" t="s">
        <v>36</v>
      </c>
    </row>
    <row r="13" spans="1:16" x14ac:dyDescent="0.2">
      <c r="A13" s="3" t="s">
        <v>41</v>
      </c>
      <c r="B13" s="3" t="s">
        <v>38</v>
      </c>
      <c r="C13" s="3">
        <v>2.57</v>
      </c>
      <c r="D13" s="7">
        <f>6-C13</f>
        <v>3.43</v>
      </c>
    </row>
    <row r="14" spans="1:16" x14ac:dyDescent="0.2">
      <c r="A14" s="3" t="s">
        <v>42</v>
      </c>
      <c r="B14" s="3" t="s">
        <v>38</v>
      </c>
      <c r="C14" s="3">
        <v>3.76</v>
      </c>
      <c r="D14" s="7">
        <f t="shared" ref="D14:D18" si="2">6-C14</f>
        <v>2.2400000000000002</v>
      </c>
    </row>
    <row r="15" spans="1:16" x14ac:dyDescent="0.2">
      <c r="A15" s="5" t="s">
        <v>46</v>
      </c>
      <c r="B15" s="5" t="s">
        <v>38</v>
      </c>
      <c r="C15" s="5">
        <v>3.53</v>
      </c>
      <c r="D15" s="7">
        <f t="shared" si="2"/>
        <v>2.4700000000000002</v>
      </c>
    </row>
    <row r="16" spans="1:16" x14ac:dyDescent="0.2">
      <c r="A16" s="3" t="s">
        <v>43</v>
      </c>
      <c r="B16" s="3" t="s">
        <v>39</v>
      </c>
      <c r="C16" s="3">
        <v>3.57</v>
      </c>
      <c r="D16" s="7">
        <f t="shared" si="2"/>
        <v>2.4300000000000002</v>
      </c>
    </row>
    <row r="17" spans="1:4" x14ac:dyDescent="0.2">
      <c r="A17" s="5" t="s">
        <v>44</v>
      </c>
      <c r="B17" s="5" t="s">
        <v>39</v>
      </c>
      <c r="C17" s="5">
        <v>3.83</v>
      </c>
      <c r="D17" s="7">
        <f t="shared" si="2"/>
        <v>2.17</v>
      </c>
    </row>
    <row r="18" spans="1:4" x14ac:dyDescent="0.2">
      <c r="A18" s="4" t="s">
        <v>45</v>
      </c>
      <c r="B18" s="4" t="s">
        <v>40</v>
      </c>
      <c r="C18" s="4">
        <v>3.67</v>
      </c>
      <c r="D18" s="6">
        <f t="shared" si="2"/>
        <v>2.33</v>
      </c>
    </row>
    <row r="39" spans="5:12" x14ac:dyDescent="0.2">
      <c r="E39" s="8"/>
      <c r="F39" s="8"/>
      <c r="G39" s="8"/>
      <c r="H39" s="8"/>
      <c r="I39" s="8"/>
      <c r="J39" s="8"/>
      <c r="K39" s="8"/>
      <c r="L39" s="8"/>
    </row>
    <row r="40" spans="5:12" x14ac:dyDescent="0.2">
      <c r="E40" s="8"/>
      <c r="F40" s="8"/>
      <c r="G40" s="8"/>
      <c r="H40" s="8"/>
      <c r="I40" s="8"/>
      <c r="J40" s="8"/>
      <c r="K40" s="8"/>
      <c r="L40" s="8"/>
    </row>
  </sheetData>
  <dataValidations count="1">
    <dataValidation allowBlank="1" showInputMessage="1" showErrorMessage="1" errorTitle="Value needs to be btn 1 - 3" error="Value needs to be btn 1 - 3" sqref="H7:O7"/>
  </dataValidation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"/>
  <sheetViews>
    <sheetView workbookViewId="0">
      <selection activeCell="K17" sqref="K17"/>
    </sheetView>
  </sheetViews>
  <sheetFormatPr defaultRowHeight="14.25" x14ac:dyDescent="0.2"/>
  <cols>
    <col min="1" max="1" width="16.625" bestFit="1" customWidth="1"/>
    <col min="2" max="2" width="19.5" bestFit="1" customWidth="1"/>
    <col min="3" max="3" width="15" bestFit="1" customWidth="1"/>
    <col min="5" max="5" width="12.625" bestFit="1" customWidth="1"/>
    <col min="6" max="6" width="17.625" bestFit="1" customWidth="1"/>
    <col min="7" max="7" width="10.375" bestFit="1" customWidth="1"/>
    <col min="8" max="8" width="15.25" bestFit="1" customWidth="1"/>
  </cols>
  <sheetData>
    <row r="2" spans="1:8" ht="15" x14ac:dyDescent="0.2">
      <c r="A2" s="20" t="s">
        <v>16</v>
      </c>
      <c r="B2" s="20" t="s">
        <v>17</v>
      </c>
      <c r="C2" s="20" t="s">
        <v>86</v>
      </c>
      <c r="D2" s="20" t="s">
        <v>19</v>
      </c>
      <c r="E2" s="20" t="s">
        <v>87</v>
      </c>
      <c r="F2" s="20" t="s">
        <v>21</v>
      </c>
      <c r="G2" s="20" t="s">
        <v>88</v>
      </c>
      <c r="H2" s="20" t="s">
        <v>89</v>
      </c>
    </row>
    <row r="3" spans="1:8" x14ac:dyDescent="0.2">
      <c r="A3" s="21">
        <v>7.1428571428571423</v>
      </c>
      <c r="B3" s="21">
        <v>4.2857142857142856</v>
      </c>
      <c r="C3" s="21">
        <v>55.714285714285715</v>
      </c>
      <c r="D3" s="21">
        <v>11.428571428571429</v>
      </c>
      <c r="E3" s="21">
        <v>48.571428571428569</v>
      </c>
      <c r="F3" s="21">
        <v>17.142857142857142</v>
      </c>
      <c r="G3" s="21">
        <v>42.857142857142854</v>
      </c>
      <c r="H3" s="21">
        <v>18.571428571428573</v>
      </c>
    </row>
  </sheetData>
  <dataValidations count="1">
    <dataValidation allowBlank="1" showInputMessage="1" showErrorMessage="1" errorTitle="Value needs to be btn 1 - 3" error="Value needs to be btn 1 - 3" sqref="A2:H2"/>
  </dataValidation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3"/>
  <sheetViews>
    <sheetView workbookViewId="0">
      <selection activeCell="A16" sqref="A16"/>
    </sheetView>
  </sheetViews>
  <sheetFormatPr defaultRowHeight="14.25" x14ac:dyDescent="0.2"/>
  <cols>
    <col min="1" max="1" width="12.625" bestFit="1" customWidth="1"/>
    <col min="2" max="2" width="17.5" bestFit="1" customWidth="1"/>
    <col min="3" max="3" width="16.125" bestFit="1" customWidth="1"/>
    <col min="4" max="4" width="10.375" bestFit="1" customWidth="1"/>
  </cols>
  <sheetData>
    <row r="2" spans="1:5" ht="15" x14ac:dyDescent="0.25">
      <c r="A2" s="22" t="s">
        <v>90</v>
      </c>
      <c r="B2" s="22" t="s">
        <v>91</v>
      </c>
      <c r="C2" s="22" t="s">
        <v>20</v>
      </c>
      <c r="D2" s="22" t="s">
        <v>92</v>
      </c>
      <c r="E2" s="22" t="s">
        <v>29</v>
      </c>
    </row>
    <row r="3" spans="1:5" x14ac:dyDescent="0.2">
      <c r="A3" s="21">
        <v>46.540880503144656</v>
      </c>
      <c r="B3" s="21">
        <v>10.691823899371069</v>
      </c>
      <c r="C3" s="21">
        <v>29.559748427672954</v>
      </c>
      <c r="D3" s="21">
        <v>8.1761006289308167</v>
      </c>
      <c r="E3" s="21">
        <v>12.578616352201259</v>
      </c>
    </row>
  </sheetData>
  <dataValidations count="1">
    <dataValidation allowBlank="1" showInputMessage="1" showErrorMessage="1" errorTitle="Value needs to be btn 1 - 3" error="Value needs to be btn 1 - 3" sqref="A2:E2"/>
  </dataValidation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activeCell="C4" sqref="C4"/>
    </sheetView>
  </sheetViews>
  <sheetFormatPr defaultRowHeight="14.25" x14ac:dyDescent="0.2"/>
  <cols>
    <col min="1" max="1" width="44.375" customWidth="1"/>
    <col min="2" max="2" width="26.625" customWidth="1"/>
  </cols>
  <sheetData>
    <row r="1" spans="1:2" ht="15" x14ac:dyDescent="0.2">
      <c r="A1" s="1" t="s">
        <v>52</v>
      </c>
      <c r="B1" s="1" t="s">
        <v>53</v>
      </c>
    </row>
    <row r="2" spans="1:2" x14ac:dyDescent="0.2">
      <c r="A2" s="3" t="s">
        <v>54</v>
      </c>
      <c r="B2" s="3">
        <v>1.1399999999999999</v>
      </c>
    </row>
    <row r="3" spans="1:2" x14ac:dyDescent="0.2">
      <c r="A3" s="3" t="s">
        <v>55</v>
      </c>
      <c r="B3" s="3">
        <v>1.47</v>
      </c>
    </row>
    <row r="4" spans="1:2" x14ac:dyDescent="0.2">
      <c r="A4" s="3" t="s">
        <v>56</v>
      </c>
      <c r="B4" s="3">
        <v>0.28000000000000003</v>
      </c>
    </row>
    <row r="5" spans="1:2" x14ac:dyDescent="0.2">
      <c r="A5" s="3" t="s">
        <v>57</v>
      </c>
      <c r="B5" s="3">
        <v>0.5</v>
      </c>
    </row>
    <row r="6" spans="1:2" x14ac:dyDescent="0.2">
      <c r="A6" s="3" t="s">
        <v>58</v>
      </c>
      <c r="B6" s="3">
        <v>1.53</v>
      </c>
    </row>
    <row r="7" spans="1:2" x14ac:dyDescent="0.2">
      <c r="A7" s="3" t="s">
        <v>59</v>
      </c>
      <c r="B7" s="3">
        <v>0.3</v>
      </c>
    </row>
    <row r="8" spans="1:2" x14ac:dyDescent="0.2">
      <c r="A8" s="4" t="s">
        <v>60</v>
      </c>
      <c r="B8" s="4">
        <v>0.14000000000000001</v>
      </c>
    </row>
    <row r="11" spans="1:2" ht="15" x14ac:dyDescent="0.2">
      <c r="A11" s="1" t="s">
        <v>68</v>
      </c>
      <c r="B11" s="1" t="s">
        <v>61</v>
      </c>
    </row>
    <row r="12" spans="1:2" x14ac:dyDescent="0.2">
      <c r="A12" s="3" t="s">
        <v>62</v>
      </c>
      <c r="B12" s="3">
        <v>5.85</v>
      </c>
    </row>
    <row r="13" spans="1:2" x14ac:dyDescent="0.2">
      <c r="A13" s="3" t="s">
        <v>64</v>
      </c>
      <c r="B13" s="3">
        <v>22.22</v>
      </c>
    </row>
    <row r="14" spans="1:2" x14ac:dyDescent="0.2">
      <c r="A14" s="3" t="s">
        <v>63</v>
      </c>
      <c r="B14" s="3">
        <v>21.05</v>
      </c>
    </row>
    <row r="15" spans="1:2" x14ac:dyDescent="0.2">
      <c r="A15" s="3" t="s">
        <v>67</v>
      </c>
      <c r="B15" s="3">
        <v>15.2</v>
      </c>
    </row>
    <row r="16" spans="1:2" x14ac:dyDescent="0.2">
      <c r="A16" s="3" t="s">
        <v>66</v>
      </c>
      <c r="B16" s="3">
        <v>21.05</v>
      </c>
    </row>
    <row r="17" spans="1:2" x14ac:dyDescent="0.2">
      <c r="A17" s="4" t="s">
        <v>65</v>
      </c>
      <c r="B17" s="4">
        <v>14.62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workbookViewId="0">
      <selection activeCell="A11" sqref="A11"/>
    </sheetView>
  </sheetViews>
  <sheetFormatPr defaultRowHeight="14.25" x14ac:dyDescent="0.2"/>
  <cols>
    <col min="1" max="1" width="18" bestFit="1" customWidth="1"/>
    <col min="2" max="2" width="16.625" bestFit="1" customWidth="1"/>
    <col min="3" max="3" width="46.625" customWidth="1"/>
  </cols>
  <sheetData>
    <row r="1" spans="1:3" x14ac:dyDescent="0.2">
      <c r="A1" s="18" t="s">
        <v>85</v>
      </c>
    </row>
    <row r="3" spans="1:3" ht="20.100000000000001" customHeight="1" x14ac:dyDescent="0.2">
      <c r="A3" s="14" t="s">
        <v>73</v>
      </c>
      <c r="B3" s="14" t="s">
        <v>74</v>
      </c>
      <c r="C3" s="14" t="s">
        <v>75</v>
      </c>
    </row>
    <row r="4" spans="1:3" ht="20.100000000000001" customHeight="1" x14ac:dyDescent="0.2">
      <c r="A4" s="15" t="s">
        <v>76</v>
      </c>
      <c r="B4" s="15">
        <v>2</v>
      </c>
      <c r="C4" s="15" t="s">
        <v>83</v>
      </c>
    </row>
    <row r="5" spans="1:3" ht="20.100000000000001" customHeight="1" x14ac:dyDescent="0.2">
      <c r="A5" s="15" t="s">
        <v>78</v>
      </c>
      <c r="B5" s="15">
        <v>2</v>
      </c>
      <c r="C5" s="15" t="s">
        <v>82</v>
      </c>
    </row>
    <row r="6" spans="1:3" ht="20.100000000000001" customHeight="1" x14ac:dyDescent="0.2">
      <c r="A6" s="15" t="s">
        <v>77</v>
      </c>
      <c r="B6" s="15">
        <v>2</v>
      </c>
      <c r="C6" s="15" t="s">
        <v>84</v>
      </c>
    </row>
    <row r="7" spans="1:3" ht="20.100000000000001" customHeight="1" x14ac:dyDescent="0.2">
      <c r="A7" s="65" t="s">
        <v>79</v>
      </c>
      <c r="B7" s="65">
        <v>4</v>
      </c>
      <c r="C7" s="17" t="s">
        <v>80</v>
      </c>
    </row>
    <row r="8" spans="1:3" ht="20.100000000000001" customHeight="1" x14ac:dyDescent="0.2">
      <c r="A8" s="66"/>
      <c r="B8" s="66"/>
      <c r="C8" s="16" t="s">
        <v>81</v>
      </c>
    </row>
    <row r="32" spans="2:12" x14ac:dyDescent="0.2">
      <c r="B32" s="14"/>
      <c r="C32" s="14"/>
      <c r="D32" s="14"/>
      <c r="J32" s="14"/>
      <c r="K32" s="14"/>
      <c r="L32" s="14"/>
    </row>
    <row r="33" spans="2:12" x14ac:dyDescent="0.2">
      <c r="B33" s="15"/>
      <c r="C33" s="15"/>
      <c r="D33" s="15"/>
      <c r="J33" s="15"/>
      <c r="K33" s="15"/>
      <c r="L33" s="15"/>
    </row>
    <row r="34" spans="2:12" x14ac:dyDescent="0.2">
      <c r="B34" s="15"/>
      <c r="C34" s="15"/>
      <c r="D34" s="15"/>
      <c r="J34" s="15"/>
      <c r="K34" s="15"/>
      <c r="L34" s="15"/>
    </row>
    <row r="35" spans="2:12" x14ac:dyDescent="0.2">
      <c r="B35" s="15"/>
      <c r="C35" s="15"/>
      <c r="D35" s="15"/>
      <c r="J35" s="15"/>
      <c r="K35" s="15"/>
      <c r="L35" s="15"/>
    </row>
    <row r="36" spans="2:12" x14ac:dyDescent="0.2">
      <c r="B36" s="65"/>
      <c r="C36" s="65"/>
      <c r="D36" s="17"/>
      <c r="J36" s="65"/>
      <c r="K36" s="65"/>
      <c r="L36" s="17"/>
    </row>
    <row r="37" spans="2:12" x14ac:dyDescent="0.2">
      <c r="B37" s="66"/>
      <c r="C37" s="66"/>
      <c r="D37" s="16"/>
      <c r="J37" s="66"/>
      <c r="K37" s="66"/>
      <c r="L37" s="16"/>
    </row>
  </sheetData>
  <mergeCells count="6">
    <mergeCell ref="A7:A8"/>
    <mergeCell ref="B7:B8"/>
    <mergeCell ref="J36:J37"/>
    <mergeCell ref="K36:K37"/>
    <mergeCell ref="B36:B37"/>
    <mergeCell ref="C36:C3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Species_breeds</vt:lpstr>
      <vt:lpstr>Breeds_Rare</vt:lpstr>
      <vt:lpstr>Q&amp;A</vt:lpstr>
      <vt:lpstr>Maintain traditional_crosbreeds</vt:lpstr>
      <vt:lpstr>Trait analysis </vt:lpstr>
      <vt:lpstr>Why keep rare breed</vt:lpstr>
      <vt:lpstr>Why_Cross breed</vt:lpstr>
      <vt:lpstr>Income</vt:lpstr>
      <vt:lpstr>Attributes of CE</vt:lpstr>
      <vt:lpstr>Covariates</vt:lpstr>
      <vt:lpstr>Summary Stats</vt:lpstr>
      <vt:lpstr>Breed Risk</vt:lpstr>
    </vt:vector>
  </TitlesOfParts>
  <Company>SRUC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Warwick Wainwright</dc:creator>
  <cp:lastModifiedBy>Warwick Wainwright</cp:lastModifiedBy>
  <dcterms:created xsi:type="dcterms:W3CDTF">2015-10-05T13:10:02Z</dcterms:created>
  <dcterms:modified xsi:type="dcterms:W3CDTF">2018-07-24T17:34:41Z</dcterms:modified>
</cp:coreProperties>
</file>