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AC23" i="1" l="1"/>
  <c r="N9" i="1"/>
  <c r="N7" i="1"/>
  <c r="N3" i="1"/>
  <c r="N4" i="1"/>
  <c r="N5" i="1"/>
  <c r="N6" i="1"/>
  <c r="N8" i="1"/>
  <c r="N10" i="1"/>
  <c r="N11" i="1"/>
  <c r="N12" i="1"/>
  <c r="N13" i="1"/>
  <c r="N14" i="1"/>
  <c r="N15" i="1"/>
  <c r="N16" i="1"/>
  <c r="N17" i="1"/>
  <c r="N18" i="1"/>
  <c r="N2" i="1"/>
  <c r="AD21" i="1"/>
  <c r="AE21" i="1"/>
  <c r="AF21" i="1"/>
  <c r="AG21" i="1"/>
  <c r="AH21" i="1"/>
  <c r="AI21" i="1"/>
  <c r="AJ21" i="1"/>
  <c r="AK21" i="1"/>
  <c r="AL21" i="1"/>
  <c r="AC21" i="1"/>
  <c r="AD20" i="1"/>
  <c r="AE20" i="1"/>
  <c r="AF20" i="1"/>
  <c r="AG20" i="1"/>
  <c r="AH20" i="1"/>
  <c r="AI20" i="1"/>
  <c r="AJ20" i="1"/>
  <c r="AK20" i="1"/>
  <c r="AL20" i="1"/>
  <c r="AC20" i="1"/>
</calcChain>
</file>

<file path=xl/sharedStrings.xml><?xml version="1.0" encoding="utf-8"?>
<sst xmlns="http://schemas.openxmlformats.org/spreadsheetml/2006/main" count="41" uniqueCount="41">
  <si>
    <t>CommunityID</t>
  </si>
  <si>
    <t>Model</t>
  </si>
  <si>
    <t>Objective</t>
  </si>
  <si>
    <t>ID</t>
  </si>
  <si>
    <t>Bidoffer</t>
  </si>
  <si>
    <t>Area</t>
  </si>
  <si>
    <t>Plots</t>
  </si>
  <si>
    <t>YoungFarmer</t>
  </si>
  <si>
    <t>OldFarmer</t>
  </si>
  <si>
    <t>Age</t>
  </si>
  <si>
    <t>Male</t>
  </si>
  <si>
    <t>Female</t>
  </si>
  <si>
    <t>PriceHa</t>
  </si>
  <si>
    <t>PricePlot</t>
  </si>
  <si>
    <t>Averagesizeplot</t>
  </si>
  <si>
    <t>SmallPlot</t>
  </si>
  <si>
    <t>LargePlot</t>
  </si>
  <si>
    <t>CWRhotspotgenus</t>
  </si>
  <si>
    <t>Distancefromhotspot</t>
  </si>
  <si>
    <t>Elevation</t>
  </si>
  <si>
    <t>TransactionCost</t>
  </si>
  <si>
    <t>Ecoregion1</t>
  </si>
  <si>
    <t>Ecoregion2</t>
  </si>
  <si>
    <t>Community</t>
  </si>
  <si>
    <t>nonGMA</t>
  </si>
  <si>
    <t>GMA</t>
  </si>
  <si>
    <t>FarmSize</t>
  </si>
  <si>
    <t>VignaUnguiculata</t>
  </si>
  <si>
    <t>VignaJuncea</t>
  </si>
  <si>
    <t>EleusineCoracana</t>
  </si>
  <si>
    <t>PennisetumPurpureum</t>
  </si>
  <si>
    <t>SorghumBicolar</t>
  </si>
  <si>
    <t>SolanumIncanum</t>
  </si>
  <si>
    <t>EleusineIndica</t>
  </si>
  <si>
    <t>PennisetumPurpureum.1</t>
  </si>
  <si>
    <t>EchinochloaColona</t>
  </si>
  <si>
    <t>OryzaLongistaminata</t>
  </si>
  <si>
    <t>Richness</t>
  </si>
  <si>
    <t>DecisionCells</t>
  </si>
  <si>
    <t>Meanpriceha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</si>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</sst>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1" fontId="2" fillId="3" borderId="4" xfId="2" applyNumberFormat="1" applyBorder="1"/>
    <xf numFmtId="1" fontId="1" fillId="2" borderId="4" xfId="1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topLeftCell="C1" workbookViewId="0">
      <selection activeCell="N20" sqref="N20"/>
    </sheetView>
  </sheetViews>
  <sheetFormatPr defaultRowHeight="15" x14ac:dyDescent="0.25"/>
  <cols>
    <col min="15" max="28" width="0" hidden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39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5" t="s">
        <v>36</v>
      </c>
      <c r="AM1" t="s">
        <v>37</v>
      </c>
      <c r="AN1" t="s">
        <v>38</v>
      </c>
    </row>
    <row r="2" spans="1:40" x14ac:dyDescent="0.25">
      <c r="A2">
        <v>1</v>
      </c>
      <c r="B2">
        <v>54</v>
      </c>
      <c r="C2">
        <v>36</v>
      </c>
      <c r="D2">
        <v>171</v>
      </c>
      <c r="E2">
        <v>2311</v>
      </c>
      <c r="F2">
        <v>15.3</v>
      </c>
      <c r="G2">
        <v>30</v>
      </c>
      <c r="H2">
        <v>5</v>
      </c>
      <c r="I2">
        <v>13</v>
      </c>
      <c r="J2">
        <v>736</v>
      </c>
      <c r="K2">
        <v>10</v>
      </c>
      <c r="L2">
        <v>8</v>
      </c>
      <c r="M2">
        <v>3153.04</v>
      </c>
      <c r="N2" s="6">
        <f>E2/F2</f>
        <v>151.04575163398692</v>
      </c>
      <c r="O2" s="7">
        <v>1572.67</v>
      </c>
      <c r="P2" s="7">
        <v>7.37</v>
      </c>
      <c r="Q2" s="7">
        <v>18</v>
      </c>
      <c r="R2" s="7">
        <v>0</v>
      </c>
      <c r="S2" s="7">
        <v>36</v>
      </c>
      <c r="T2" s="7">
        <v>1681.2</v>
      </c>
      <c r="U2" s="7">
        <v>22266</v>
      </c>
      <c r="V2" s="7">
        <v>577.9</v>
      </c>
      <c r="W2" s="7">
        <v>18</v>
      </c>
      <c r="X2" s="7">
        <v>0</v>
      </c>
      <c r="Y2" s="7">
        <v>18</v>
      </c>
      <c r="Z2" s="7">
        <v>18</v>
      </c>
      <c r="AA2" s="7">
        <v>0</v>
      </c>
      <c r="AB2" s="7">
        <v>98.53</v>
      </c>
      <c r="AC2" s="7"/>
      <c r="AD2" s="7">
        <v>17</v>
      </c>
      <c r="AE2" s="7">
        <v>17</v>
      </c>
      <c r="AF2" s="7"/>
      <c r="AG2" s="7"/>
      <c r="AH2" s="7"/>
      <c r="AI2" s="7"/>
      <c r="AJ2" s="7"/>
      <c r="AK2" s="7"/>
      <c r="AL2" s="8"/>
      <c r="AM2">
        <v>34</v>
      </c>
      <c r="AN2">
        <v>18</v>
      </c>
    </row>
    <row r="3" spans="1:40" x14ac:dyDescent="0.25">
      <c r="A3">
        <v>2</v>
      </c>
      <c r="B3">
        <v>51</v>
      </c>
      <c r="C3">
        <v>34</v>
      </c>
      <c r="D3">
        <v>459</v>
      </c>
      <c r="E3">
        <v>311.10000000000002</v>
      </c>
      <c r="F3">
        <v>8.5</v>
      </c>
      <c r="G3">
        <v>34</v>
      </c>
      <c r="H3">
        <v>2</v>
      </c>
      <c r="I3">
        <v>15</v>
      </c>
      <c r="J3">
        <v>771</v>
      </c>
      <c r="K3">
        <v>14</v>
      </c>
      <c r="L3">
        <v>3</v>
      </c>
      <c r="M3">
        <v>623.55999999999995</v>
      </c>
      <c r="N3" s="9">
        <f t="shared" ref="N3:N18" si="0">E3/F3</f>
        <v>36.6</v>
      </c>
      <c r="O3" s="7">
        <v>155.88999999999999</v>
      </c>
      <c r="P3" s="7">
        <v>4.25</v>
      </c>
      <c r="Q3" s="7">
        <v>17</v>
      </c>
      <c r="R3" s="7">
        <v>0</v>
      </c>
      <c r="S3" s="7">
        <v>34</v>
      </c>
      <c r="T3" s="7">
        <v>1149.2</v>
      </c>
      <c r="U3" s="7">
        <v>16898</v>
      </c>
      <c r="V3" s="7">
        <v>78.2</v>
      </c>
      <c r="W3" s="7">
        <v>17</v>
      </c>
      <c r="X3" s="7">
        <v>0</v>
      </c>
      <c r="Y3" s="7">
        <v>34</v>
      </c>
      <c r="Z3" s="7">
        <v>17</v>
      </c>
      <c r="AA3" s="7">
        <v>0</v>
      </c>
      <c r="AB3" s="7">
        <v>44.5</v>
      </c>
      <c r="AC3" s="7"/>
      <c r="AD3" s="7"/>
      <c r="AE3" s="7"/>
      <c r="AF3" s="7"/>
      <c r="AG3" s="7"/>
      <c r="AH3" s="7"/>
      <c r="AI3" s="7"/>
      <c r="AJ3" s="7"/>
      <c r="AK3" s="7"/>
      <c r="AL3" s="8"/>
      <c r="AM3">
        <v>0</v>
      </c>
      <c r="AN3">
        <v>17</v>
      </c>
    </row>
    <row r="4" spans="1:40" x14ac:dyDescent="0.25">
      <c r="A4">
        <v>3</v>
      </c>
      <c r="B4">
        <v>9</v>
      </c>
      <c r="C4">
        <v>6</v>
      </c>
      <c r="D4">
        <v>126</v>
      </c>
      <c r="E4">
        <v>229.4</v>
      </c>
      <c r="F4">
        <v>1.1000000000000001</v>
      </c>
      <c r="G4">
        <v>3</v>
      </c>
      <c r="H4">
        <v>0</v>
      </c>
      <c r="I4">
        <v>3</v>
      </c>
      <c r="J4">
        <v>146</v>
      </c>
      <c r="K4">
        <v>3</v>
      </c>
      <c r="L4">
        <v>0</v>
      </c>
      <c r="M4">
        <v>641.9</v>
      </c>
      <c r="N4" s="6">
        <f t="shared" si="0"/>
        <v>208.54545454545453</v>
      </c>
      <c r="O4" s="7">
        <v>229.25</v>
      </c>
      <c r="P4" s="7">
        <v>1</v>
      </c>
      <c r="Q4" s="7">
        <v>3</v>
      </c>
      <c r="R4" s="7">
        <v>0</v>
      </c>
      <c r="S4" s="7">
        <v>6</v>
      </c>
      <c r="T4" s="7">
        <v>176.7</v>
      </c>
      <c r="U4" s="7">
        <v>2910</v>
      </c>
      <c r="V4" s="7">
        <v>57.4</v>
      </c>
      <c r="W4" s="7">
        <v>3</v>
      </c>
      <c r="X4" s="7">
        <v>0</v>
      </c>
      <c r="Y4" s="7">
        <v>9</v>
      </c>
      <c r="Z4" s="7">
        <v>3</v>
      </c>
      <c r="AA4" s="7">
        <v>0</v>
      </c>
      <c r="AB4" s="7">
        <v>6.25</v>
      </c>
      <c r="AC4" s="7">
        <v>3</v>
      </c>
      <c r="AD4" s="7">
        <v>3</v>
      </c>
      <c r="AE4" s="7">
        <v>3</v>
      </c>
      <c r="AF4" s="7"/>
      <c r="AG4" s="7"/>
      <c r="AH4" s="7"/>
      <c r="AI4" s="7"/>
      <c r="AJ4" s="7"/>
      <c r="AK4" s="7"/>
      <c r="AL4" s="8"/>
      <c r="AM4">
        <v>9</v>
      </c>
      <c r="AN4">
        <v>3</v>
      </c>
    </row>
    <row r="5" spans="1:40" x14ac:dyDescent="0.25">
      <c r="A5">
        <v>4</v>
      </c>
      <c r="B5">
        <v>60</v>
      </c>
      <c r="C5">
        <v>40</v>
      </c>
      <c r="D5">
        <v>1210</v>
      </c>
      <c r="E5">
        <v>2054.1999999999998</v>
      </c>
      <c r="F5">
        <v>6.9</v>
      </c>
      <c r="G5">
        <v>35</v>
      </c>
      <c r="H5">
        <v>4</v>
      </c>
      <c r="I5">
        <v>16</v>
      </c>
      <c r="J5">
        <v>788</v>
      </c>
      <c r="K5">
        <v>12</v>
      </c>
      <c r="L5">
        <v>8</v>
      </c>
      <c r="M5">
        <v>6687.99</v>
      </c>
      <c r="N5" s="10">
        <f t="shared" si="0"/>
        <v>297.71014492753619</v>
      </c>
      <c r="O5" s="7">
        <v>1279.24</v>
      </c>
      <c r="P5" s="7">
        <v>4.05</v>
      </c>
      <c r="Q5" s="7">
        <v>20</v>
      </c>
      <c r="R5" s="7">
        <v>0</v>
      </c>
      <c r="S5" s="7">
        <v>40</v>
      </c>
      <c r="T5" s="7">
        <v>1180</v>
      </c>
      <c r="U5" s="7">
        <v>19800</v>
      </c>
      <c r="V5" s="7">
        <v>513.5</v>
      </c>
      <c r="W5" s="7">
        <v>20</v>
      </c>
      <c r="X5" s="7">
        <v>0</v>
      </c>
      <c r="Y5" s="7">
        <v>80</v>
      </c>
      <c r="Z5" s="7">
        <v>20</v>
      </c>
      <c r="AA5" s="7">
        <v>0</v>
      </c>
      <c r="AB5" s="7">
        <v>35.5</v>
      </c>
      <c r="AC5" s="7">
        <v>2</v>
      </c>
      <c r="AD5" s="7"/>
      <c r="AE5" s="7"/>
      <c r="AF5" s="7"/>
      <c r="AG5" s="7"/>
      <c r="AH5" s="7"/>
      <c r="AI5" s="7"/>
      <c r="AJ5" s="7"/>
      <c r="AK5" s="7"/>
      <c r="AL5" s="8"/>
      <c r="AM5">
        <v>20</v>
      </c>
      <c r="AN5">
        <v>20</v>
      </c>
    </row>
    <row r="6" spans="1:40" x14ac:dyDescent="0.25">
      <c r="A6">
        <v>6</v>
      </c>
      <c r="B6">
        <v>60</v>
      </c>
      <c r="C6">
        <v>40</v>
      </c>
      <c r="D6">
        <v>2010</v>
      </c>
      <c r="E6">
        <v>1866.4</v>
      </c>
      <c r="F6">
        <v>32.799999999999997</v>
      </c>
      <c r="G6">
        <v>51</v>
      </c>
      <c r="H6">
        <v>8</v>
      </c>
      <c r="I6">
        <v>12</v>
      </c>
      <c r="J6">
        <v>772</v>
      </c>
      <c r="K6">
        <v>9</v>
      </c>
      <c r="L6">
        <v>11</v>
      </c>
      <c r="M6">
        <v>1897.48</v>
      </c>
      <c r="N6" s="6">
        <f t="shared" si="0"/>
        <v>56.902439024390254</v>
      </c>
      <c r="O6" s="7">
        <v>922.38</v>
      </c>
      <c r="P6" s="7">
        <v>14.35</v>
      </c>
      <c r="Q6" s="7">
        <v>14</v>
      </c>
      <c r="R6" s="7">
        <v>6</v>
      </c>
      <c r="S6" s="7">
        <v>20</v>
      </c>
      <c r="T6" s="7">
        <v>890</v>
      </c>
      <c r="U6" s="7">
        <v>16940</v>
      </c>
      <c r="V6" s="7">
        <v>466.7</v>
      </c>
      <c r="W6" s="7">
        <v>20</v>
      </c>
      <c r="X6" s="7">
        <v>0</v>
      </c>
      <c r="Y6" s="7">
        <v>120</v>
      </c>
      <c r="Z6" s="7">
        <v>20</v>
      </c>
      <c r="AA6" s="7">
        <v>0</v>
      </c>
      <c r="AB6" s="7">
        <v>132.30000000000001</v>
      </c>
      <c r="AC6" s="7">
        <v>2</v>
      </c>
      <c r="AD6" s="7"/>
      <c r="AE6" s="7"/>
      <c r="AF6" s="7"/>
      <c r="AG6" s="7">
        <v>2</v>
      </c>
      <c r="AH6" s="7">
        <v>2</v>
      </c>
      <c r="AI6" s="7">
        <v>2</v>
      </c>
      <c r="AJ6" s="7"/>
      <c r="AK6" s="7"/>
      <c r="AL6" s="8"/>
      <c r="AM6">
        <v>80</v>
      </c>
      <c r="AN6">
        <v>20</v>
      </c>
    </row>
    <row r="7" spans="1:40" x14ac:dyDescent="0.25">
      <c r="A7">
        <v>8</v>
      </c>
      <c r="B7">
        <v>18</v>
      </c>
      <c r="C7">
        <v>12</v>
      </c>
      <c r="D7">
        <v>774</v>
      </c>
      <c r="E7">
        <v>137.5</v>
      </c>
      <c r="F7">
        <v>3.5</v>
      </c>
      <c r="G7">
        <v>9</v>
      </c>
      <c r="H7">
        <v>0</v>
      </c>
      <c r="I7">
        <v>6</v>
      </c>
      <c r="J7">
        <v>274</v>
      </c>
      <c r="K7">
        <v>4</v>
      </c>
      <c r="L7">
        <v>2</v>
      </c>
      <c r="M7">
        <v>247.59</v>
      </c>
      <c r="N7" s="6">
        <f>E7/F7</f>
        <v>39.285714285714285</v>
      </c>
      <c r="O7" s="7">
        <v>98.59</v>
      </c>
      <c r="P7" s="7">
        <v>2.5</v>
      </c>
      <c r="Q7" s="7">
        <v>6</v>
      </c>
      <c r="R7" s="7">
        <v>0</v>
      </c>
      <c r="S7" s="7">
        <v>6</v>
      </c>
      <c r="T7" s="7">
        <v>954</v>
      </c>
      <c r="U7" s="7">
        <v>6492</v>
      </c>
      <c r="V7" s="7">
        <v>34.4</v>
      </c>
      <c r="W7" s="7">
        <v>6</v>
      </c>
      <c r="X7" s="7">
        <v>0</v>
      </c>
      <c r="Y7" s="7">
        <v>48</v>
      </c>
      <c r="Z7" s="7">
        <v>0</v>
      </c>
      <c r="AA7" s="7">
        <v>6</v>
      </c>
      <c r="AB7" s="7">
        <v>13.5</v>
      </c>
      <c r="AC7" s="7"/>
      <c r="AD7" s="7"/>
      <c r="AE7" s="7"/>
      <c r="AF7" s="7"/>
      <c r="AG7" s="7"/>
      <c r="AH7" s="7"/>
      <c r="AI7" s="7"/>
      <c r="AJ7" s="7"/>
      <c r="AK7" s="7"/>
      <c r="AL7" s="8"/>
      <c r="AM7">
        <v>0</v>
      </c>
      <c r="AN7">
        <v>6</v>
      </c>
    </row>
    <row r="8" spans="1:40" x14ac:dyDescent="0.25">
      <c r="A8">
        <v>9</v>
      </c>
      <c r="B8">
        <v>90</v>
      </c>
      <c r="C8">
        <v>60</v>
      </c>
      <c r="D8">
        <v>4965</v>
      </c>
      <c r="E8">
        <v>4754.8999999999996</v>
      </c>
      <c r="F8">
        <v>15.5</v>
      </c>
      <c r="G8">
        <v>0</v>
      </c>
      <c r="H8">
        <v>14</v>
      </c>
      <c r="I8">
        <v>16</v>
      </c>
      <c r="J8">
        <v>1213</v>
      </c>
      <c r="K8">
        <v>13</v>
      </c>
      <c r="L8">
        <v>17</v>
      </c>
      <c r="M8">
        <v>9329.08</v>
      </c>
      <c r="N8" s="6">
        <f t="shared" si="0"/>
        <v>306.76774193548385</v>
      </c>
      <c r="O8" s="7">
        <v>0</v>
      </c>
      <c r="P8" s="7">
        <v>0</v>
      </c>
      <c r="Q8" s="7">
        <v>0</v>
      </c>
      <c r="R8" s="7">
        <v>0</v>
      </c>
      <c r="S8" s="7">
        <v>60</v>
      </c>
      <c r="T8" s="7">
        <v>2784</v>
      </c>
      <c r="U8" s="7">
        <v>33120</v>
      </c>
      <c r="V8" s="7">
        <v>1188.5999999999999</v>
      </c>
      <c r="W8" s="7">
        <v>30</v>
      </c>
      <c r="X8" s="7">
        <v>0</v>
      </c>
      <c r="Y8" s="7">
        <v>270</v>
      </c>
      <c r="Z8" s="7">
        <v>0</v>
      </c>
      <c r="AA8" s="7">
        <v>30</v>
      </c>
      <c r="AB8" s="7">
        <v>68.11</v>
      </c>
      <c r="AC8" s="7"/>
      <c r="AD8" s="7"/>
      <c r="AE8" s="7"/>
      <c r="AF8" s="7"/>
      <c r="AG8" s="7"/>
      <c r="AH8" s="7"/>
      <c r="AI8" s="7"/>
      <c r="AJ8" s="7"/>
      <c r="AK8" s="7"/>
      <c r="AL8" s="8"/>
      <c r="AM8">
        <v>0</v>
      </c>
      <c r="AN8">
        <v>30</v>
      </c>
    </row>
    <row r="9" spans="1:40" x14ac:dyDescent="0.25">
      <c r="A9">
        <v>10</v>
      </c>
      <c r="B9">
        <v>21</v>
      </c>
      <c r="C9">
        <v>14</v>
      </c>
      <c r="D9">
        <v>1295</v>
      </c>
      <c r="E9">
        <v>2292.5</v>
      </c>
      <c r="F9">
        <v>4.5</v>
      </c>
      <c r="G9">
        <v>9</v>
      </c>
      <c r="H9">
        <v>2</v>
      </c>
      <c r="I9">
        <v>5</v>
      </c>
      <c r="J9">
        <v>281</v>
      </c>
      <c r="K9">
        <v>6</v>
      </c>
      <c r="L9">
        <v>1</v>
      </c>
      <c r="M9">
        <v>4223.8100000000004</v>
      </c>
      <c r="N9" s="6">
        <f>E9/F9</f>
        <v>509.44444444444446</v>
      </c>
      <c r="O9" s="7">
        <v>2109.1</v>
      </c>
      <c r="P9" s="7">
        <v>2.99</v>
      </c>
      <c r="Q9" s="7">
        <v>7</v>
      </c>
      <c r="R9" s="7">
        <v>0</v>
      </c>
      <c r="S9" s="7">
        <v>14</v>
      </c>
      <c r="T9" s="7">
        <v>625.1</v>
      </c>
      <c r="U9" s="7">
        <v>7714</v>
      </c>
      <c r="V9" s="7">
        <v>573.1</v>
      </c>
      <c r="W9" s="7">
        <v>7</v>
      </c>
      <c r="X9" s="7">
        <v>0</v>
      </c>
      <c r="Y9" s="7">
        <v>70</v>
      </c>
      <c r="Z9" s="7">
        <v>0</v>
      </c>
      <c r="AA9" s="7">
        <v>7</v>
      </c>
      <c r="AB9" s="7">
        <v>51.88</v>
      </c>
      <c r="AC9" s="7"/>
      <c r="AD9" s="7"/>
      <c r="AE9" s="7"/>
      <c r="AF9" s="7"/>
      <c r="AG9" s="7"/>
      <c r="AH9" s="7"/>
      <c r="AI9" s="7"/>
      <c r="AJ9" s="7"/>
      <c r="AK9" s="7"/>
      <c r="AL9" s="8"/>
      <c r="AM9">
        <v>0</v>
      </c>
      <c r="AN9">
        <v>7</v>
      </c>
    </row>
    <row r="10" spans="1:40" x14ac:dyDescent="0.25">
      <c r="A10">
        <v>12</v>
      </c>
      <c r="B10">
        <v>6</v>
      </c>
      <c r="C10">
        <v>4</v>
      </c>
      <c r="D10">
        <v>425</v>
      </c>
      <c r="E10">
        <v>275.10000000000002</v>
      </c>
      <c r="F10">
        <v>1.5</v>
      </c>
      <c r="G10">
        <v>3</v>
      </c>
      <c r="H10">
        <v>2</v>
      </c>
      <c r="I10">
        <v>0</v>
      </c>
      <c r="J10">
        <v>54</v>
      </c>
      <c r="K10">
        <v>2</v>
      </c>
      <c r="L10">
        <v>0</v>
      </c>
      <c r="M10">
        <v>467.86</v>
      </c>
      <c r="N10" s="6">
        <f t="shared" si="0"/>
        <v>183.4</v>
      </c>
      <c r="O10" s="7">
        <v>229.25</v>
      </c>
      <c r="P10" s="7">
        <v>0.98</v>
      </c>
      <c r="Q10" s="7">
        <v>2</v>
      </c>
      <c r="R10" s="7">
        <v>0</v>
      </c>
      <c r="S10" s="7">
        <v>2</v>
      </c>
      <c r="T10" s="7">
        <v>211.2</v>
      </c>
      <c r="U10" s="7">
        <v>1974</v>
      </c>
      <c r="V10" s="7">
        <v>68.8</v>
      </c>
      <c r="W10" s="7">
        <v>2</v>
      </c>
      <c r="X10" s="7">
        <v>0</v>
      </c>
      <c r="Y10" s="7">
        <v>24</v>
      </c>
      <c r="Z10" s="7">
        <v>0</v>
      </c>
      <c r="AA10" s="7">
        <v>2</v>
      </c>
      <c r="AB10" s="7">
        <v>5.88</v>
      </c>
      <c r="AC10" s="7"/>
      <c r="AD10" s="7"/>
      <c r="AE10" s="7"/>
      <c r="AF10" s="7"/>
      <c r="AG10" s="7"/>
      <c r="AH10" s="7"/>
      <c r="AI10" s="7"/>
      <c r="AJ10" s="7"/>
      <c r="AK10" s="7"/>
      <c r="AL10" s="8"/>
      <c r="AM10">
        <v>0</v>
      </c>
      <c r="AN10">
        <v>2</v>
      </c>
    </row>
    <row r="11" spans="1:40" x14ac:dyDescent="0.25">
      <c r="A11">
        <v>15</v>
      </c>
      <c r="B11">
        <v>27</v>
      </c>
      <c r="C11">
        <v>18</v>
      </c>
      <c r="D11">
        <v>2566</v>
      </c>
      <c r="E11">
        <v>793.4</v>
      </c>
      <c r="F11">
        <v>10.3</v>
      </c>
      <c r="G11">
        <v>16</v>
      </c>
      <c r="H11">
        <v>4</v>
      </c>
      <c r="I11">
        <v>5</v>
      </c>
      <c r="J11">
        <v>370</v>
      </c>
      <c r="K11">
        <v>8</v>
      </c>
      <c r="L11">
        <v>1</v>
      </c>
      <c r="M11">
        <v>787.1</v>
      </c>
      <c r="N11" s="6">
        <f t="shared" si="0"/>
        <v>77.029126213592221</v>
      </c>
      <c r="O11" s="7">
        <v>406.55</v>
      </c>
      <c r="P11" s="7">
        <v>4.5</v>
      </c>
      <c r="Q11" s="7">
        <v>5</v>
      </c>
      <c r="R11" s="7">
        <v>3</v>
      </c>
      <c r="S11" s="7">
        <v>9</v>
      </c>
      <c r="T11" s="7">
        <v>1472.4</v>
      </c>
      <c r="U11" s="7">
        <v>12438</v>
      </c>
      <c r="V11" s="7">
        <v>198.4</v>
      </c>
      <c r="W11" s="7">
        <v>0</v>
      </c>
      <c r="X11" s="7">
        <v>9</v>
      </c>
      <c r="Y11" s="7">
        <v>135</v>
      </c>
      <c r="Z11" s="7">
        <v>0</v>
      </c>
      <c r="AA11" s="7">
        <v>9</v>
      </c>
      <c r="AB11" s="7">
        <v>11</v>
      </c>
      <c r="AC11" s="15"/>
      <c r="AD11" s="7"/>
      <c r="AE11" s="7"/>
      <c r="AF11" s="7"/>
      <c r="AG11" s="7"/>
      <c r="AH11" s="7"/>
      <c r="AI11" s="7"/>
      <c r="AJ11" s="7"/>
      <c r="AK11" s="7"/>
      <c r="AL11" s="8"/>
      <c r="AM11">
        <v>0</v>
      </c>
      <c r="AN11">
        <v>9</v>
      </c>
    </row>
    <row r="12" spans="1:40" x14ac:dyDescent="0.25">
      <c r="A12">
        <v>17</v>
      </c>
      <c r="B12">
        <v>27</v>
      </c>
      <c r="C12">
        <v>18</v>
      </c>
      <c r="D12">
        <v>2934</v>
      </c>
      <c r="E12">
        <v>405.6</v>
      </c>
      <c r="F12">
        <v>8.1999999999999993</v>
      </c>
      <c r="G12">
        <v>25</v>
      </c>
      <c r="H12">
        <v>3</v>
      </c>
      <c r="I12">
        <v>6</v>
      </c>
      <c r="J12">
        <v>354</v>
      </c>
      <c r="K12">
        <v>7</v>
      </c>
      <c r="L12">
        <v>2</v>
      </c>
      <c r="M12">
        <v>629.04999999999995</v>
      </c>
      <c r="N12" s="6">
        <f t="shared" si="0"/>
        <v>49.463414634146346</v>
      </c>
      <c r="O12" s="7">
        <v>199.04</v>
      </c>
      <c r="P12" s="7">
        <v>3.23</v>
      </c>
      <c r="Q12" s="7">
        <v>8</v>
      </c>
      <c r="R12" s="7">
        <v>1</v>
      </c>
      <c r="S12" s="7">
        <v>9</v>
      </c>
      <c r="T12" s="7">
        <v>1867.5</v>
      </c>
      <c r="U12" s="7">
        <v>11250</v>
      </c>
      <c r="V12" s="7">
        <v>101.6</v>
      </c>
      <c r="W12" s="7">
        <v>0</v>
      </c>
      <c r="X12" s="7">
        <v>9</v>
      </c>
      <c r="Y12" s="7">
        <v>153</v>
      </c>
      <c r="Z12" s="7">
        <v>0</v>
      </c>
      <c r="AA12" s="7">
        <v>9</v>
      </c>
      <c r="AB12" s="7">
        <v>16.5</v>
      </c>
      <c r="AC12" s="15"/>
      <c r="AD12" s="7"/>
      <c r="AE12" s="7">
        <v>9</v>
      </c>
      <c r="AF12" s="7"/>
      <c r="AG12" s="7">
        <v>9</v>
      </c>
      <c r="AH12" s="7">
        <v>9</v>
      </c>
      <c r="AI12" s="7">
        <v>9</v>
      </c>
      <c r="AJ12" s="7">
        <v>9</v>
      </c>
      <c r="AK12" s="7">
        <v>9</v>
      </c>
      <c r="AL12" s="8">
        <v>9</v>
      </c>
      <c r="AM12">
        <v>63</v>
      </c>
      <c r="AN12">
        <v>9</v>
      </c>
    </row>
    <row r="13" spans="1:40" x14ac:dyDescent="0.25">
      <c r="A13">
        <v>18</v>
      </c>
      <c r="B13">
        <v>27</v>
      </c>
      <c r="C13">
        <v>18</v>
      </c>
      <c r="D13">
        <v>3134</v>
      </c>
      <c r="E13">
        <v>243</v>
      </c>
      <c r="F13">
        <v>17.399999999999999</v>
      </c>
      <c r="G13">
        <v>19</v>
      </c>
      <c r="H13">
        <v>2</v>
      </c>
      <c r="I13">
        <v>7</v>
      </c>
      <c r="J13">
        <v>431</v>
      </c>
      <c r="K13">
        <v>8</v>
      </c>
      <c r="L13">
        <v>1</v>
      </c>
      <c r="M13">
        <v>126.11</v>
      </c>
      <c r="N13" s="11">
        <f t="shared" si="0"/>
        <v>13.965517241379311</v>
      </c>
      <c r="O13" s="7">
        <v>121.53</v>
      </c>
      <c r="P13" s="7">
        <v>8.6999999999999993</v>
      </c>
      <c r="Q13" s="7">
        <v>1</v>
      </c>
      <c r="R13" s="7">
        <v>8</v>
      </c>
      <c r="S13" s="7">
        <v>9</v>
      </c>
      <c r="T13" s="7">
        <v>1826.1</v>
      </c>
      <c r="U13" s="7">
        <v>11025</v>
      </c>
      <c r="V13" s="7">
        <v>60.9</v>
      </c>
      <c r="W13" s="7">
        <v>0</v>
      </c>
      <c r="X13" s="7">
        <v>9</v>
      </c>
      <c r="Y13" s="7">
        <v>162</v>
      </c>
      <c r="Z13" s="7">
        <v>0</v>
      </c>
      <c r="AA13" s="7">
        <v>9</v>
      </c>
      <c r="AB13" s="7">
        <v>33</v>
      </c>
      <c r="AC13" s="7"/>
      <c r="AD13" s="7"/>
      <c r="AE13" s="7">
        <v>9</v>
      </c>
      <c r="AF13" s="7"/>
      <c r="AG13" s="7"/>
      <c r="AH13" s="7"/>
      <c r="AI13" s="7"/>
      <c r="AJ13" s="7"/>
      <c r="AK13" s="7"/>
      <c r="AL13" s="8"/>
      <c r="AM13">
        <v>9</v>
      </c>
      <c r="AN13">
        <v>9</v>
      </c>
    </row>
    <row r="14" spans="1:40" x14ac:dyDescent="0.25">
      <c r="A14">
        <v>19</v>
      </c>
      <c r="B14">
        <v>45</v>
      </c>
      <c r="C14">
        <v>30</v>
      </c>
      <c r="D14">
        <v>5428</v>
      </c>
      <c r="E14">
        <v>1536.1</v>
      </c>
      <c r="F14">
        <v>10.5</v>
      </c>
      <c r="G14">
        <v>36</v>
      </c>
      <c r="H14">
        <v>5</v>
      </c>
      <c r="I14">
        <v>10</v>
      </c>
      <c r="J14">
        <v>686</v>
      </c>
      <c r="K14">
        <v>10</v>
      </c>
      <c r="L14">
        <v>5</v>
      </c>
      <c r="M14">
        <v>4094.41</v>
      </c>
      <c r="N14" s="6">
        <f t="shared" si="0"/>
        <v>146.29523809523809</v>
      </c>
      <c r="O14" s="7">
        <v>1309.02</v>
      </c>
      <c r="P14" s="7">
        <v>5.0999999999999996</v>
      </c>
      <c r="Q14" s="7">
        <v>12</v>
      </c>
      <c r="R14" s="7">
        <v>3</v>
      </c>
      <c r="S14" s="7">
        <v>15</v>
      </c>
      <c r="T14" s="7">
        <v>1903.5</v>
      </c>
      <c r="U14" s="7">
        <v>20715</v>
      </c>
      <c r="V14" s="7">
        <v>383.9</v>
      </c>
      <c r="W14" s="7">
        <v>0</v>
      </c>
      <c r="X14" s="7">
        <v>15</v>
      </c>
      <c r="Y14" s="7">
        <v>285</v>
      </c>
      <c r="Z14" s="7">
        <v>15</v>
      </c>
      <c r="AA14" s="7">
        <v>0</v>
      </c>
      <c r="AB14" s="7">
        <v>500</v>
      </c>
      <c r="AC14" s="7"/>
      <c r="AD14" s="7"/>
      <c r="AE14" s="7"/>
      <c r="AF14" s="7"/>
      <c r="AG14" s="7"/>
      <c r="AH14" s="7"/>
      <c r="AI14" s="7">
        <v>15</v>
      </c>
      <c r="AJ14" s="7">
        <v>15</v>
      </c>
      <c r="AK14" s="7"/>
      <c r="AL14" s="8"/>
      <c r="AM14">
        <v>30</v>
      </c>
      <c r="AN14">
        <v>15</v>
      </c>
    </row>
    <row r="15" spans="1:40" x14ac:dyDescent="0.25">
      <c r="A15">
        <v>21</v>
      </c>
      <c r="B15">
        <v>24</v>
      </c>
      <c r="C15">
        <v>16</v>
      </c>
      <c r="D15">
        <v>3068</v>
      </c>
      <c r="E15">
        <v>908.1</v>
      </c>
      <c r="F15">
        <v>3.7</v>
      </c>
      <c r="G15">
        <v>8</v>
      </c>
      <c r="H15">
        <v>1</v>
      </c>
      <c r="I15">
        <v>7</v>
      </c>
      <c r="J15">
        <v>368</v>
      </c>
      <c r="K15">
        <v>6</v>
      </c>
      <c r="L15">
        <v>2</v>
      </c>
      <c r="M15">
        <v>2164.12</v>
      </c>
      <c r="N15" s="6">
        <f t="shared" si="0"/>
        <v>245.43243243243242</v>
      </c>
      <c r="O15" s="7">
        <v>907.83</v>
      </c>
      <c r="P15" s="7">
        <v>2.25</v>
      </c>
      <c r="Q15" s="7">
        <v>8</v>
      </c>
      <c r="R15" s="7">
        <v>0</v>
      </c>
      <c r="S15" s="7">
        <v>8</v>
      </c>
      <c r="T15" s="7">
        <v>816</v>
      </c>
      <c r="U15" s="7">
        <v>11432</v>
      </c>
      <c r="V15" s="7">
        <v>226.9</v>
      </c>
      <c r="W15" s="7">
        <v>0</v>
      </c>
      <c r="X15" s="7">
        <v>8</v>
      </c>
      <c r="Y15" s="7">
        <v>168</v>
      </c>
      <c r="Z15" s="7">
        <v>8</v>
      </c>
      <c r="AA15" s="7">
        <v>0</v>
      </c>
      <c r="AB15" s="7">
        <v>67</v>
      </c>
      <c r="AC15" s="7"/>
      <c r="AD15" s="7"/>
      <c r="AE15" s="7"/>
      <c r="AF15" s="7"/>
      <c r="AG15" s="7"/>
      <c r="AH15" s="7"/>
      <c r="AI15" s="7"/>
      <c r="AJ15" s="7"/>
      <c r="AK15" s="7"/>
      <c r="AL15" s="8"/>
      <c r="AM15">
        <v>0</v>
      </c>
      <c r="AN15">
        <v>8</v>
      </c>
    </row>
    <row r="16" spans="1:40" x14ac:dyDescent="0.25">
      <c r="A16">
        <v>22</v>
      </c>
      <c r="B16">
        <v>21</v>
      </c>
      <c r="C16">
        <v>14</v>
      </c>
      <c r="D16">
        <v>2767</v>
      </c>
      <c r="E16">
        <v>357.8</v>
      </c>
      <c r="F16">
        <v>2.2999999999999998</v>
      </c>
      <c r="G16">
        <v>8</v>
      </c>
      <c r="H16">
        <v>1</v>
      </c>
      <c r="I16">
        <v>6</v>
      </c>
      <c r="J16">
        <v>294</v>
      </c>
      <c r="K16">
        <v>4</v>
      </c>
      <c r="L16">
        <v>3</v>
      </c>
      <c r="M16">
        <v>1283.8</v>
      </c>
      <c r="N16" s="6">
        <f t="shared" si="0"/>
        <v>155.56521739130437</v>
      </c>
      <c r="O16" s="7">
        <v>320.95</v>
      </c>
      <c r="P16" s="7">
        <v>1.75</v>
      </c>
      <c r="Q16" s="7">
        <v>7</v>
      </c>
      <c r="R16" s="7">
        <v>0</v>
      </c>
      <c r="S16" s="7">
        <v>7</v>
      </c>
      <c r="T16" s="7">
        <v>1369.2</v>
      </c>
      <c r="U16" s="7">
        <v>9506</v>
      </c>
      <c r="V16" s="7">
        <v>89.5</v>
      </c>
      <c r="W16" s="7">
        <v>0</v>
      </c>
      <c r="X16" s="7">
        <v>7</v>
      </c>
      <c r="Y16" s="7">
        <v>154</v>
      </c>
      <c r="Z16" s="7">
        <v>7</v>
      </c>
      <c r="AA16" s="7">
        <v>0</v>
      </c>
      <c r="AB16" s="7">
        <v>445</v>
      </c>
      <c r="AC16" s="7"/>
      <c r="AD16" s="7"/>
      <c r="AE16" s="7"/>
      <c r="AF16" s="7"/>
      <c r="AG16" s="7"/>
      <c r="AH16" s="7"/>
      <c r="AI16" s="7">
        <v>7</v>
      </c>
      <c r="AJ16" s="7">
        <v>7</v>
      </c>
      <c r="AK16" s="7"/>
      <c r="AL16" s="8"/>
      <c r="AM16">
        <v>21</v>
      </c>
      <c r="AN16">
        <v>7</v>
      </c>
    </row>
    <row r="17" spans="1:40" x14ac:dyDescent="0.25">
      <c r="A17">
        <v>24</v>
      </c>
      <c r="B17">
        <v>12</v>
      </c>
      <c r="C17">
        <v>8</v>
      </c>
      <c r="D17">
        <v>1660</v>
      </c>
      <c r="E17">
        <v>238.5</v>
      </c>
      <c r="F17">
        <v>1.6</v>
      </c>
      <c r="G17">
        <v>9</v>
      </c>
      <c r="H17">
        <v>1</v>
      </c>
      <c r="I17">
        <v>3</v>
      </c>
      <c r="J17">
        <v>176</v>
      </c>
      <c r="K17">
        <v>2</v>
      </c>
      <c r="L17">
        <v>2</v>
      </c>
      <c r="M17">
        <v>678.58</v>
      </c>
      <c r="N17" s="6">
        <f t="shared" si="0"/>
        <v>149.0625</v>
      </c>
      <c r="O17" s="7">
        <v>106.99</v>
      </c>
      <c r="P17" s="7">
        <v>0.68</v>
      </c>
      <c r="Q17" s="7">
        <v>4</v>
      </c>
      <c r="R17" s="7">
        <v>0</v>
      </c>
      <c r="S17" s="7">
        <v>0</v>
      </c>
      <c r="T17" s="7">
        <v>526</v>
      </c>
      <c r="U17" s="7">
        <v>5220</v>
      </c>
      <c r="V17" s="7">
        <v>59.5</v>
      </c>
      <c r="W17" s="7">
        <v>0</v>
      </c>
      <c r="X17" s="7">
        <v>4</v>
      </c>
      <c r="Y17" s="7">
        <v>96</v>
      </c>
      <c r="Z17" s="7">
        <v>4</v>
      </c>
      <c r="AA17" s="7">
        <v>0</v>
      </c>
      <c r="AB17" s="7">
        <v>4.75</v>
      </c>
      <c r="AC17" s="7"/>
      <c r="AD17" s="7"/>
      <c r="AE17" s="7"/>
      <c r="AF17" s="7">
        <v>4</v>
      </c>
      <c r="AG17" s="7"/>
      <c r="AH17" s="7"/>
      <c r="AI17" s="7"/>
      <c r="AJ17" s="7"/>
      <c r="AK17" s="7"/>
      <c r="AL17" s="8"/>
      <c r="AM17">
        <v>0</v>
      </c>
      <c r="AN17">
        <v>4</v>
      </c>
    </row>
    <row r="18" spans="1:40" ht="15.75" thickBot="1" x14ac:dyDescent="0.3">
      <c r="A18">
        <v>25</v>
      </c>
      <c r="B18">
        <v>45</v>
      </c>
      <c r="C18">
        <v>30</v>
      </c>
      <c r="D18">
        <v>6405</v>
      </c>
      <c r="E18">
        <v>1068.4000000000001</v>
      </c>
      <c r="F18">
        <v>6.4</v>
      </c>
      <c r="G18">
        <v>30</v>
      </c>
      <c r="H18">
        <v>1</v>
      </c>
      <c r="I18">
        <v>14</v>
      </c>
      <c r="J18">
        <v>633</v>
      </c>
      <c r="K18">
        <v>10</v>
      </c>
      <c r="L18">
        <v>5</v>
      </c>
      <c r="M18">
        <v>2980.25</v>
      </c>
      <c r="N18" s="12">
        <f t="shared" si="0"/>
        <v>166.9375</v>
      </c>
      <c r="O18" s="13">
        <v>564.75</v>
      </c>
      <c r="P18" s="13">
        <v>3.07</v>
      </c>
      <c r="Q18" s="13">
        <v>15</v>
      </c>
      <c r="R18" s="13">
        <v>0</v>
      </c>
      <c r="S18" s="13">
        <v>15</v>
      </c>
      <c r="T18" s="13">
        <v>2557.5</v>
      </c>
      <c r="U18" s="13">
        <v>20250</v>
      </c>
      <c r="V18" s="13">
        <v>266.8</v>
      </c>
      <c r="W18" s="13">
        <v>0</v>
      </c>
      <c r="X18" s="13">
        <v>15</v>
      </c>
      <c r="Y18" s="13">
        <v>375</v>
      </c>
      <c r="Z18" s="13">
        <v>15</v>
      </c>
      <c r="AA18" s="13">
        <v>0</v>
      </c>
      <c r="AB18" s="13">
        <v>84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>
        <v>0</v>
      </c>
      <c r="AN18">
        <v>15</v>
      </c>
    </row>
    <row r="20" spans="1:40" x14ac:dyDescent="0.25">
      <c r="AC20">
        <f>SUM(AC2:AC19)</f>
        <v>7</v>
      </c>
      <c r="AD20">
        <f t="shared" ref="AD20:AL20" si="1">SUM(AD2:AD19)</f>
        <v>20</v>
      </c>
      <c r="AE20">
        <f t="shared" si="1"/>
        <v>38</v>
      </c>
      <c r="AF20">
        <f t="shared" si="1"/>
        <v>4</v>
      </c>
      <c r="AG20" s="1">
        <f t="shared" si="1"/>
        <v>11</v>
      </c>
      <c r="AH20" s="1">
        <f t="shared" si="1"/>
        <v>11</v>
      </c>
      <c r="AI20">
        <f t="shared" si="1"/>
        <v>33</v>
      </c>
      <c r="AJ20">
        <f t="shared" si="1"/>
        <v>31</v>
      </c>
      <c r="AK20" s="1">
        <f t="shared" si="1"/>
        <v>9</v>
      </c>
      <c r="AL20" s="1">
        <f t="shared" si="1"/>
        <v>9</v>
      </c>
    </row>
    <row r="21" spans="1:40" x14ac:dyDescent="0.25">
      <c r="AC21">
        <f>COUNT(AC2:AC18)</f>
        <v>3</v>
      </c>
      <c r="AD21">
        <f t="shared" ref="AD21:AL21" si="2">COUNT(AD2:AD18)</f>
        <v>2</v>
      </c>
      <c r="AE21" s="2">
        <f t="shared" si="2"/>
        <v>4</v>
      </c>
      <c r="AF21">
        <f t="shared" si="2"/>
        <v>1</v>
      </c>
      <c r="AG21" s="1">
        <f t="shared" si="2"/>
        <v>2</v>
      </c>
      <c r="AH21" s="1">
        <f t="shared" si="2"/>
        <v>2</v>
      </c>
      <c r="AI21" s="2">
        <f t="shared" si="2"/>
        <v>4</v>
      </c>
      <c r="AJ21">
        <f t="shared" si="2"/>
        <v>3</v>
      </c>
      <c r="AK21" s="1">
        <f t="shared" si="2"/>
        <v>1</v>
      </c>
      <c r="AL21" s="1">
        <f t="shared" si="2"/>
        <v>1</v>
      </c>
    </row>
    <row r="23" spans="1:40" x14ac:dyDescent="0.25">
      <c r="N23" t="s">
        <v>40</v>
      </c>
      <c r="AC23">
        <f>COUNTIF(AC2:AC18,N23)</f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Warwick Wainwright</cp:lastModifiedBy>
  <dcterms:created xsi:type="dcterms:W3CDTF">2014-03-07T16:08:25Z</dcterms:created>
  <dcterms:modified xsi:type="dcterms:W3CDTF">2017-11-29T17:33:44Z</dcterms:modified>
</cp:coreProperties>
</file>