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9875" windowHeight="6630"/>
  </bookViews>
  <sheets>
    <sheet name="CWRCommunitySelectionSum3" sheetId="1" r:id="rId1"/>
  </sheets>
  <calcPr calcId="145621"/>
</workbook>
</file>

<file path=xl/calcChain.xml><?xml version="1.0" encoding="utf-8"?>
<calcChain xmlns="http://schemas.openxmlformats.org/spreadsheetml/2006/main">
  <c r="AK18" i="1" l="1"/>
  <c r="AK17" i="1"/>
  <c r="AE17" i="1"/>
  <c r="N15" i="1" l="1"/>
  <c r="AN18" i="1" l="1"/>
  <c r="AM18" i="1"/>
  <c r="AL18" i="1"/>
  <c r="AJ17" i="1"/>
  <c r="AJ18" i="1"/>
  <c r="AI18" i="1"/>
  <c r="AI17" i="1"/>
  <c r="AG18" i="1"/>
  <c r="AG17" i="1"/>
  <c r="AF17" i="1"/>
</calcChain>
</file>

<file path=xl/sharedStrings.xml><?xml version="1.0" encoding="utf-8"?>
<sst xmlns="http://schemas.openxmlformats.org/spreadsheetml/2006/main" count="74" uniqueCount="73">
  <si>
    <t>Latitude</t>
  </si>
  <si>
    <t>Longitude</t>
  </si>
  <si>
    <t xml:space="preserve">Community </t>
  </si>
  <si>
    <t>CommunityID</t>
  </si>
  <si>
    <t>ID</t>
  </si>
  <si>
    <t>Bidoffer</t>
  </si>
  <si>
    <t>Area</t>
  </si>
  <si>
    <t>Plots</t>
  </si>
  <si>
    <t>YoungFarmer</t>
  </si>
  <si>
    <t>OldFarmer</t>
  </si>
  <si>
    <t>Age</t>
  </si>
  <si>
    <t>Male</t>
  </si>
  <si>
    <t>Female</t>
  </si>
  <si>
    <t>PriceHa</t>
  </si>
  <si>
    <t>PricePlot</t>
  </si>
  <si>
    <t>Averagesizeplot</t>
  </si>
  <si>
    <t>SmallPlot</t>
  </si>
  <si>
    <t>LargePlot</t>
  </si>
  <si>
    <t>CWRhotspotgenus</t>
  </si>
  <si>
    <t>Distancefromhotspot</t>
  </si>
  <si>
    <t>Elevation</t>
  </si>
  <si>
    <t>TransactionCost</t>
  </si>
  <si>
    <t>Ecoregion</t>
  </si>
  <si>
    <t>Ecoregion1</t>
  </si>
  <si>
    <t>Ecoregion2</t>
  </si>
  <si>
    <t>Community</t>
  </si>
  <si>
    <t>nonGMA</t>
  </si>
  <si>
    <t>GMA</t>
  </si>
  <si>
    <t>SmallFarms</t>
  </si>
  <si>
    <t>MeanFarmSize</t>
  </si>
  <si>
    <t>VignaUnguiculata</t>
  </si>
  <si>
    <t>VignaJuncea</t>
  </si>
  <si>
    <t>EleusineCoracana</t>
  </si>
  <si>
    <t>PennisetumPurpureum</t>
  </si>
  <si>
    <t>SorghumBicolar</t>
  </si>
  <si>
    <t>SolanumIncanum</t>
  </si>
  <si>
    <t>EleusineIndica</t>
  </si>
  <si>
    <t>PennisetumPurpureum2</t>
  </si>
  <si>
    <t>EchinochloaColona</t>
  </si>
  <si>
    <t>OryzaLongistaminata</t>
  </si>
  <si>
    <t>Richness</t>
  </si>
  <si>
    <t>DecisionCells</t>
  </si>
  <si>
    <t xml:space="preserve">Khuzana </t>
  </si>
  <si>
    <t>C1</t>
  </si>
  <si>
    <t xml:space="preserve">Chitala </t>
  </si>
  <si>
    <t>C11</t>
  </si>
  <si>
    <t>Mulanga</t>
  </si>
  <si>
    <t>C16</t>
  </si>
  <si>
    <t>Kalikiti</t>
  </si>
  <si>
    <t>C17</t>
  </si>
  <si>
    <t>Chabola</t>
  </si>
  <si>
    <t>C18</t>
  </si>
  <si>
    <t xml:space="preserve">Luchembe </t>
  </si>
  <si>
    <t>C19</t>
  </si>
  <si>
    <t>Kabulamwiko</t>
  </si>
  <si>
    <t>C22</t>
  </si>
  <si>
    <t>Chobela</t>
  </si>
  <si>
    <t>C23</t>
  </si>
  <si>
    <t xml:space="preserve">Chilyaba </t>
  </si>
  <si>
    <t>C24</t>
  </si>
  <si>
    <t>Chawa</t>
  </si>
  <si>
    <t>C3</t>
  </si>
  <si>
    <t>Chiparamba</t>
  </si>
  <si>
    <t>C4</t>
  </si>
  <si>
    <t>Sisinje</t>
  </si>
  <si>
    <t>C6</t>
  </si>
  <si>
    <t>Chasefu</t>
  </si>
  <si>
    <t>C8</t>
  </si>
  <si>
    <t>Sum</t>
  </si>
  <si>
    <t>Mean</t>
  </si>
  <si>
    <t>Average cost per ha Eco1</t>
  </si>
  <si>
    <t>Average cost per ha Eco2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</si>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</sst>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abSelected="1" topLeftCell="Y1" workbookViewId="0">
      <selection activeCell="AE1" sqref="AE1:AN1"/>
    </sheetView>
  </sheetViews>
  <sheetFormatPr defaultRowHeight="15" x14ac:dyDescent="0.25"/>
  <cols>
    <col min="8" max="23" width="9.140625" customWidth="1"/>
    <col min="26" max="29" width="9.140625" customWidth="1"/>
    <col min="30" max="30" width="23.140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-13.741293000000001</v>
      </c>
      <c r="B2">
        <v>32.73903</v>
      </c>
      <c r="C2" t="s">
        <v>42</v>
      </c>
      <c r="D2" t="s">
        <v>43</v>
      </c>
      <c r="E2">
        <v>41</v>
      </c>
      <c r="F2">
        <v>366.8</v>
      </c>
      <c r="G2">
        <v>2.5</v>
      </c>
      <c r="H2">
        <v>5</v>
      </c>
      <c r="I2">
        <v>3</v>
      </c>
      <c r="J2">
        <v>1</v>
      </c>
      <c r="K2">
        <v>133</v>
      </c>
      <c r="L2">
        <v>1</v>
      </c>
      <c r="M2">
        <v>3</v>
      </c>
      <c r="N2">
        <v>146.69999999999999</v>
      </c>
      <c r="O2">
        <v>73.36</v>
      </c>
      <c r="P2">
        <v>1.96</v>
      </c>
      <c r="Q2">
        <v>4</v>
      </c>
      <c r="R2">
        <v>0</v>
      </c>
      <c r="S2">
        <v>8</v>
      </c>
      <c r="T2">
        <v>373.6</v>
      </c>
      <c r="U2">
        <v>4948</v>
      </c>
      <c r="V2">
        <v>91.6</v>
      </c>
      <c r="W2">
        <v>4</v>
      </c>
      <c r="X2" s="1">
        <v>4</v>
      </c>
      <c r="Y2" s="1">
        <v>0</v>
      </c>
      <c r="Z2">
        <v>4</v>
      </c>
      <c r="AA2">
        <v>4</v>
      </c>
      <c r="AB2">
        <v>0</v>
      </c>
      <c r="AC2">
        <v>2</v>
      </c>
      <c r="AD2">
        <v>2.2050000000000001</v>
      </c>
      <c r="AE2">
        <v>0</v>
      </c>
      <c r="AF2">
        <v>4</v>
      </c>
      <c r="AG2">
        <v>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4</v>
      </c>
    </row>
    <row r="3" spans="1:42" x14ac:dyDescent="0.25">
      <c r="A3">
        <v>-12.246444</v>
      </c>
      <c r="B3">
        <v>32.876832999999998</v>
      </c>
      <c r="C3" t="s">
        <v>44</v>
      </c>
      <c r="D3" t="s">
        <v>45</v>
      </c>
      <c r="E3">
        <v>977</v>
      </c>
      <c r="F3">
        <v>1650.7</v>
      </c>
      <c r="G3">
        <v>3</v>
      </c>
      <c r="H3">
        <v>5</v>
      </c>
      <c r="I3">
        <v>1</v>
      </c>
      <c r="J3">
        <v>4</v>
      </c>
      <c r="K3">
        <v>215</v>
      </c>
      <c r="L3">
        <v>5</v>
      </c>
      <c r="M3">
        <v>0</v>
      </c>
      <c r="N3">
        <v>550.20000000000005</v>
      </c>
      <c r="O3">
        <v>330.14</v>
      </c>
      <c r="P3">
        <v>2.94</v>
      </c>
      <c r="Q3">
        <v>4</v>
      </c>
      <c r="R3">
        <v>1</v>
      </c>
      <c r="S3">
        <v>0</v>
      </c>
      <c r="T3">
        <v>621</v>
      </c>
      <c r="U3">
        <v>4995</v>
      </c>
      <c r="V3">
        <v>412.7</v>
      </c>
      <c r="W3">
        <v>5</v>
      </c>
      <c r="X3" s="1">
        <v>5</v>
      </c>
      <c r="Y3" s="1">
        <v>0</v>
      </c>
      <c r="Z3">
        <v>55</v>
      </c>
      <c r="AA3">
        <v>0</v>
      </c>
      <c r="AB3">
        <v>5</v>
      </c>
      <c r="AC3">
        <v>0</v>
      </c>
      <c r="AD3">
        <v>4.2140000000000004</v>
      </c>
      <c r="AE3">
        <v>0</v>
      </c>
      <c r="AF3">
        <v>0</v>
      </c>
      <c r="AG3">
        <v>0</v>
      </c>
      <c r="AH3">
        <v>0</v>
      </c>
      <c r="AI3">
        <v>0</v>
      </c>
      <c r="AJ3">
        <v>5</v>
      </c>
      <c r="AK3">
        <v>0</v>
      </c>
      <c r="AL3">
        <v>0</v>
      </c>
      <c r="AM3">
        <v>0</v>
      </c>
      <c r="AN3">
        <v>0</v>
      </c>
      <c r="AO3">
        <v>5</v>
      </c>
      <c r="AP3">
        <v>5</v>
      </c>
    </row>
    <row r="4" spans="1:42" x14ac:dyDescent="0.25">
      <c r="A4">
        <v>-10.993833</v>
      </c>
      <c r="B4">
        <v>32.136778</v>
      </c>
      <c r="C4" t="s">
        <v>46</v>
      </c>
      <c r="D4" t="s">
        <v>47</v>
      </c>
      <c r="E4">
        <v>1489</v>
      </c>
      <c r="F4">
        <v>779.6</v>
      </c>
      <c r="G4">
        <v>15</v>
      </c>
      <c r="H4">
        <v>11</v>
      </c>
      <c r="I4">
        <v>1</v>
      </c>
      <c r="J4">
        <v>4</v>
      </c>
      <c r="K4">
        <v>241</v>
      </c>
      <c r="L4">
        <v>4</v>
      </c>
      <c r="M4">
        <v>1</v>
      </c>
      <c r="N4">
        <v>52</v>
      </c>
      <c r="O4">
        <v>70.872727269999999</v>
      </c>
      <c r="P4">
        <v>6.17</v>
      </c>
      <c r="Q4">
        <v>2</v>
      </c>
      <c r="R4">
        <v>3</v>
      </c>
      <c r="S4">
        <v>5</v>
      </c>
      <c r="T4">
        <v>1037.5</v>
      </c>
      <c r="U4">
        <v>6310</v>
      </c>
      <c r="V4">
        <v>194.9</v>
      </c>
      <c r="W4">
        <v>10</v>
      </c>
      <c r="X4" s="1">
        <v>0</v>
      </c>
      <c r="Y4" s="1">
        <v>5</v>
      </c>
      <c r="Z4">
        <v>80</v>
      </c>
      <c r="AA4">
        <v>0</v>
      </c>
      <c r="AB4">
        <v>5</v>
      </c>
      <c r="AC4">
        <v>4</v>
      </c>
      <c r="AD4">
        <v>1.6</v>
      </c>
      <c r="AE4">
        <v>0</v>
      </c>
      <c r="AF4">
        <v>0</v>
      </c>
      <c r="AG4">
        <v>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5</v>
      </c>
      <c r="AP4">
        <v>5</v>
      </c>
    </row>
    <row r="5" spans="1:42" x14ac:dyDescent="0.25">
      <c r="A5">
        <v>-11.03975</v>
      </c>
      <c r="B5">
        <v>32.217278</v>
      </c>
      <c r="C5" t="s">
        <v>48</v>
      </c>
      <c r="D5" t="s">
        <v>49</v>
      </c>
      <c r="E5">
        <v>3258</v>
      </c>
      <c r="F5">
        <v>460.6</v>
      </c>
      <c r="G5">
        <v>8.5</v>
      </c>
      <c r="H5">
        <v>26</v>
      </c>
      <c r="I5">
        <v>3</v>
      </c>
      <c r="J5">
        <v>7</v>
      </c>
      <c r="K5">
        <v>382</v>
      </c>
      <c r="L5">
        <v>8</v>
      </c>
      <c r="M5">
        <v>2</v>
      </c>
      <c r="N5">
        <v>54.2</v>
      </c>
      <c r="O5">
        <v>17.715384619999998</v>
      </c>
      <c r="P5">
        <v>3.48</v>
      </c>
      <c r="Q5">
        <v>9</v>
      </c>
      <c r="R5">
        <v>1</v>
      </c>
      <c r="S5">
        <v>10</v>
      </c>
      <c r="T5">
        <v>2075</v>
      </c>
      <c r="U5">
        <v>12500</v>
      </c>
      <c r="V5">
        <v>115.4</v>
      </c>
      <c r="W5">
        <v>20</v>
      </c>
      <c r="X5" s="1">
        <v>0</v>
      </c>
      <c r="Y5" s="1">
        <v>10</v>
      </c>
      <c r="Z5">
        <v>170</v>
      </c>
      <c r="AA5">
        <v>0</v>
      </c>
      <c r="AB5">
        <v>10</v>
      </c>
      <c r="AC5">
        <v>9</v>
      </c>
      <c r="AD5">
        <v>1.875</v>
      </c>
      <c r="AE5">
        <v>0</v>
      </c>
      <c r="AF5">
        <v>0</v>
      </c>
      <c r="AG5">
        <v>10</v>
      </c>
      <c r="AH5">
        <v>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70</v>
      </c>
      <c r="AP5">
        <v>10</v>
      </c>
    </row>
    <row r="6" spans="1:42" x14ac:dyDescent="0.25">
      <c r="A6">
        <v>-10.932667</v>
      </c>
      <c r="B6">
        <v>32.248944000000002</v>
      </c>
      <c r="C6" t="s">
        <v>50</v>
      </c>
      <c r="D6" t="s">
        <v>51</v>
      </c>
      <c r="E6">
        <v>1738</v>
      </c>
      <c r="F6">
        <v>105.4</v>
      </c>
      <c r="G6">
        <v>9</v>
      </c>
      <c r="H6">
        <v>9</v>
      </c>
      <c r="I6">
        <v>1</v>
      </c>
      <c r="J6">
        <v>4</v>
      </c>
      <c r="K6">
        <v>245</v>
      </c>
      <c r="L6">
        <v>4</v>
      </c>
      <c r="M6">
        <v>1</v>
      </c>
      <c r="N6">
        <v>11.7</v>
      </c>
      <c r="O6">
        <v>11.711111109999999</v>
      </c>
      <c r="P6">
        <v>5</v>
      </c>
      <c r="Q6">
        <v>0</v>
      </c>
      <c r="R6">
        <v>5</v>
      </c>
      <c r="S6">
        <v>5</v>
      </c>
      <c r="T6">
        <v>1014.5</v>
      </c>
      <c r="U6">
        <v>6125</v>
      </c>
      <c r="V6">
        <v>26.4</v>
      </c>
      <c r="W6">
        <v>10</v>
      </c>
      <c r="X6" s="1">
        <v>0</v>
      </c>
      <c r="Y6" s="1">
        <v>5</v>
      </c>
      <c r="Z6">
        <v>90</v>
      </c>
      <c r="AA6">
        <v>0</v>
      </c>
      <c r="AB6">
        <v>5</v>
      </c>
      <c r="AC6">
        <v>1</v>
      </c>
      <c r="AD6">
        <v>3.1</v>
      </c>
      <c r="AE6">
        <v>0</v>
      </c>
      <c r="AF6">
        <v>0</v>
      </c>
      <c r="AG6">
        <v>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</v>
      </c>
      <c r="AP6">
        <v>5</v>
      </c>
    </row>
    <row r="7" spans="1:42" x14ac:dyDescent="0.25">
      <c r="A7">
        <v>-11.816444000000001</v>
      </c>
      <c r="B7">
        <v>31.263332999999999</v>
      </c>
      <c r="C7" t="s">
        <v>52</v>
      </c>
      <c r="D7" t="s">
        <v>53</v>
      </c>
      <c r="E7">
        <v>1803</v>
      </c>
      <c r="F7">
        <v>362.3</v>
      </c>
      <c r="G7">
        <v>3.9</v>
      </c>
      <c r="H7">
        <v>24</v>
      </c>
      <c r="I7">
        <v>2</v>
      </c>
      <c r="J7">
        <v>3</v>
      </c>
      <c r="K7">
        <v>209</v>
      </c>
      <c r="L7">
        <v>4</v>
      </c>
      <c r="M7">
        <v>1</v>
      </c>
      <c r="N7">
        <v>92.9</v>
      </c>
      <c r="O7">
        <v>15.09583333</v>
      </c>
      <c r="P7">
        <v>1.85</v>
      </c>
      <c r="Q7">
        <v>4</v>
      </c>
      <c r="R7">
        <v>1</v>
      </c>
      <c r="S7">
        <v>5</v>
      </c>
      <c r="T7">
        <v>634.5</v>
      </c>
      <c r="U7">
        <v>6905</v>
      </c>
      <c r="V7">
        <v>90.5</v>
      </c>
      <c r="W7">
        <v>10</v>
      </c>
      <c r="X7" s="1">
        <v>0</v>
      </c>
      <c r="Y7" s="1">
        <v>5</v>
      </c>
      <c r="Z7">
        <v>95</v>
      </c>
      <c r="AA7">
        <v>5</v>
      </c>
      <c r="AB7">
        <v>0</v>
      </c>
      <c r="AC7">
        <v>0</v>
      </c>
      <c r="AD7">
        <v>34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</v>
      </c>
      <c r="AL7">
        <v>5</v>
      </c>
      <c r="AM7">
        <v>0</v>
      </c>
      <c r="AN7">
        <v>0</v>
      </c>
      <c r="AO7">
        <v>10</v>
      </c>
      <c r="AP7">
        <v>5</v>
      </c>
    </row>
    <row r="8" spans="1:42" x14ac:dyDescent="0.25">
      <c r="A8">
        <v>-11.164694000000001</v>
      </c>
      <c r="B8">
        <v>31.275193999999999</v>
      </c>
      <c r="C8" t="s">
        <v>54</v>
      </c>
      <c r="D8" t="s">
        <v>55</v>
      </c>
      <c r="E8">
        <v>1983</v>
      </c>
      <c r="F8">
        <v>211</v>
      </c>
      <c r="G8">
        <v>1.5</v>
      </c>
      <c r="H8">
        <v>5</v>
      </c>
      <c r="I8">
        <v>1</v>
      </c>
      <c r="J8">
        <v>4</v>
      </c>
      <c r="K8">
        <v>184</v>
      </c>
      <c r="L8">
        <v>3</v>
      </c>
      <c r="M8">
        <v>2</v>
      </c>
      <c r="N8">
        <v>140.69999999999999</v>
      </c>
      <c r="O8">
        <v>42.2</v>
      </c>
      <c r="P8">
        <v>1.25</v>
      </c>
      <c r="Q8">
        <v>5</v>
      </c>
      <c r="R8">
        <v>0</v>
      </c>
      <c r="S8">
        <v>5</v>
      </c>
      <c r="T8">
        <v>978</v>
      </c>
      <c r="U8">
        <v>6790</v>
      </c>
      <c r="V8">
        <v>52.9</v>
      </c>
      <c r="W8">
        <v>10</v>
      </c>
      <c r="X8" s="1">
        <v>0</v>
      </c>
      <c r="Y8" s="1">
        <v>5</v>
      </c>
      <c r="Z8">
        <v>110</v>
      </c>
      <c r="AA8">
        <v>5</v>
      </c>
      <c r="AB8">
        <v>0</v>
      </c>
      <c r="AC8">
        <v>0</v>
      </c>
      <c r="AD8">
        <v>73.8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5</v>
      </c>
      <c r="AL8">
        <v>5</v>
      </c>
      <c r="AM8">
        <v>0</v>
      </c>
      <c r="AN8">
        <v>0</v>
      </c>
      <c r="AO8">
        <v>15</v>
      </c>
      <c r="AP8">
        <v>5</v>
      </c>
    </row>
    <row r="9" spans="1:42" x14ac:dyDescent="0.25">
      <c r="A9">
        <v>-11.716278000000001</v>
      </c>
      <c r="B9">
        <v>31.815667000000001</v>
      </c>
      <c r="C9" t="s">
        <v>56</v>
      </c>
      <c r="D9" t="s">
        <v>57</v>
      </c>
      <c r="E9">
        <v>2031</v>
      </c>
      <c r="F9">
        <v>172.5</v>
      </c>
      <c r="G9">
        <v>2.6</v>
      </c>
      <c r="H9">
        <v>11</v>
      </c>
      <c r="I9">
        <v>3</v>
      </c>
      <c r="J9">
        <v>2</v>
      </c>
      <c r="K9">
        <v>245</v>
      </c>
      <c r="L9">
        <v>4</v>
      </c>
      <c r="M9">
        <v>1</v>
      </c>
      <c r="N9">
        <v>66.3</v>
      </c>
      <c r="O9">
        <v>15.68181818</v>
      </c>
      <c r="P9">
        <v>1.17</v>
      </c>
      <c r="Q9">
        <v>5</v>
      </c>
      <c r="R9">
        <v>0</v>
      </c>
      <c r="S9">
        <v>0</v>
      </c>
      <c r="T9">
        <v>628.5</v>
      </c>
      <c r="U9">
        <v>5870</v>
      </c>
      <c r="V9">
        <v>43.2</v>
      </c>
      <c r="W9">
        <v>10</v>
      </c>
      <c r="X9" s="1">
        <v>0</v>
      </c>
      <c r="Y9" s="1">
        <v>5</v>
      </c>
      <c r="Z9">
        <v>115</v>
      </c>
      <c r="AA9">
        <v>5</v>
      </c>
      <c r="AB9">
        <v>0</v>
      </c>
      <c r="AC9">
        <v>1</v>
      </c>
      <c r="AD9">
        <v>8.4</v>
      </c>
      <c r="AE9">
        <v>0</v>
      </c>
      <c r="AF9">
        <v>0</v>
      </c>
      <c r="AG9">
        <v>0</v>
      </c>
      <c r="AH9">
        <v>0</v>
      </c>
      <c r="AI9">
        <v>0</v>
      </c>
      <c r="AJ9">
        <v>5</v>
      </c>
      <c r="AK9">
        <v>5</v>
      </c>
      <c r="AL9">
        <v>0</v>
      </c>
      <c r="AM9">
        <v>0</v>
      </c>
      <c r="AN9">
        <v>0</v>
      </c>
      <c r="AO9">
        <v>10</v>
      </c>
      <c r="AP9">
        <v>5</v>
      </c>
    </row>
    <row r="10" spans="1:42" x14ac:dyDescent="0.25">
      <c r="A10">
        <v>-11.667916999999999</v>
      </c>
      <c r="B10">
        <v>31.869111</v>
      </c>
      <c r="C10" t="s">
        <v>58</v>
      </c>
      <c r="D10" t="s">
        <v>59</v>
      </c>
      <c r="E10">
        <v>2076</v>
      </c>
      <c r="F10">
        <v>307.3</v>
      </c>
      <c r="G10">
        <v>1.9</v>
      </c>
      <c r="H10">
        <v>12</v>
      </c>
      <c r="I10">
        <v>2</v>
      </c>
      <c r="J10">
        <v>3</v>
      </c>
      <c r="K10">
        <v>213</v>
      </c>
      <c r="L10">
        <v>2</v>
      </c>
      <c r="M10">
        <v>3</v>
      </c>
      <c r="N10">
        <v>161.69999999999999</v>
      </c>
      <c r="O10">
        <v>25.608333330000001</v>
      </c>
      <c r="P10">
        <v>0.76</v>
      </c>
      <c r="Q10">
        <v>5</v>
      </c>
      <c r="R10">
        <v>0</v>
      </c>
      <c r="S10">
        <v>0</v>
      </c>
      <c r="T10">
        <v>657.5</v>
      </c>
      <c r="U10">
        <v>6525</v>
      </c>
      <c r="V10">
        <v>76.7</v>
      </c>
      <c r="W10">
        <v>10</v>
      </c>
      <c r="X10" s="1">
        <v>0</v>
      </c>
      <c r="Y10" s="1">
        <v>5</v>
      </c>
      <c r="Z10">
        <v>120</v>
      </c>
      <c r="AA10">
        <v>5</v>
      </c>
      <c r="AB10">
        <v>0</v>
      </c>
      <c r="AC10">
        <v>5</v>
      </c>
      <c r="AD10">
        <v>1.1499999999999999</v>
      </c>
      <c r="AE10">
        <v>0</v>
      </c>
      <c r="AF10">
        <v>0</v>
      </c>
      <c r="AG10">
        <v>0</v>
      </c>
      <c r="AH10">
        <v>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</v>
      </c>
    </row>
    <row r="11" spans="1:42" x14ac:dyDescent="0.25">
      <c r="A11">
        <v>-13.58569</v>
      </c>
      <c r="B11">
        <v>32.47157</v>
      </c>
      <c r="C11" t="s">
        <v>60</v>
      </c>
      <c r="D11" t="s">
        <v>61</v>
      </c>
      <c r="E11">
        <v>126</v>
      </c>
      <c r="F11">
        <v>229.4</v>
      </c>
      <c r="G11">
        <v>1.1000000000000001</v>
      </c>
      <c r="H11">
        <v>3</v>
      </c>
      <c r="I11">
        <v>0</v>
      </c>
      <c r="J11">
        <v>3</v>
      </c>
      <c r="K11">
        <v>146</v>
      </c>
      <c r="L11">
        <v>3</v>
      </c>
      <c r="M11">
        <v>0</v>
      </c>
      <c r="N11">
        <v>208.5</v>
      </c>
      <c r="O11">
        <v>76.466666669999995</v>
      </c>
      <c r="P11">
        <v>1</v>
      </c>
      <c r="Q11">
        <v>3</v>
      </c>
      <c r="R11">
        <v>0</v>
      </c>
      <c r="S11">
        <v>6</v>
      </c>
      <c r="T11">
        <v>176.7</v>
      </c>
      <c r="U11">
        <v>2910</v>
      </c>
      <c r="V11">
        <v>57.4</v>
      </c>
      <c r="W11">
        <v>3</v>
      </c>
      <c r="X11" s="1">
        <v>3</v>
      </c>
      <c r="Y11" s="1">
        <v>0</v>
      </c>
      <c r="Z11">
        <v>9</v>
      </c>
      <c r="AA11">
        <v>3</v>
      </c>
      <c r="AB11">
        <v>0</v>
      </c>
      <c r="AC11">
        <v>1</v>
      </c>
      <c r="AD11">
        <v>2.0833333330000001</v>
      </c>
      <c r="AE11">
        <v>3</v>
      </c>
      <c r="AF11">
        <v>3</v>
      </c>
      <c r="AG11">
        <v>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</v>
      </c>
      <c r="AP11">
        <v>3</v>
      </c>
    </row>
    <row r="12" spans="1:42" x14ac:dyDescent="0.25">
      <c r="A12">
        <v>-13.57098</v>
      </c>
      <c r="B12">
        <v>32.479320000000001</v>
      </c>
      <c r="C12" t="s">
        <v>62</v>
      </c>
      <c r="D12" t="s">
        <v>63</v>
      </c>
      <c r="E12">
        <v>338</v>
      </c>
      <c r="F12">
        <v>293.5</v>
      </c>
      <c r="G12">
        <v>1</v>
      </c>
      <c r="H12">
        <v>7</v>
      </c>
      <c r="I12">
        <v>2</v>
      </c>
      <c r="J12">
        <v>3</v>
      </c>
      <c r="K12">
        <v>187</v>
      </c>
      <c r="L12">
        <v>1</v>
      </c>
      <c r="M12">
        <v>4</v>
      </c>
      <c r="N12">
        <v>293.5</v>
      </c>
      <c r="O12">
        <v>41.928571429999998</v>
      </c>
      <c r="P12">
        <v>0.77</v>
      </c>
      <c r="Q12">
        <v>5</v>
      </c>
      <c r="R12">
        <v>0</v>
      </c>
      <c r="S12">
        <v>10</v>
      </c>
      <c r="T12">
        <v>295</v>
      </c>
      <c r="U12">
        <v>4950</v>
      </c>
      <c r="V12">
        <v>73.400000000000006</v>
      </c>
      <c r="W12">
        <v>5</v>
      </c>
      <c r="X12" s="1">
        <v>5</v>
      </c>
      <c r="Y12" s="1">
        <v>0</v>
      </c>
      <c r="Z12">
        <v>20</v>
      </c>
      <c r="AA12">
        <v>5</v>
      </c>
      <c r="AB12">
        <v>0</v>
      </c>
      <c r="AC12">
        <v>3</v>
      </c>
      <c r="AD12">
        <v>2</v>
      </c>
      <c r="AE12">
        <v>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5</v>
      </c>
      <c r="AP12">
        <v>5</v>
      </c>
    </row>
    <row r="13" spans="1:42" x14ac:dyDescent="0.25">
      <c r="A13">
        <v>-13.4412</v>
      </c>
      <c r="B13">
        <v>32.401829999999997</v>
      </c>
      <c r="C13" t="s">
        <v>64</v>
      </c>
      <c r="D13" t="s">
        <v>65</v>
      </c>
      <c r="E13">
        <v>505</v>
      </c>
      <c r="F13">
        <v>266</v>
      </c>
      <c r="G13">
        <v>14.3</v>
      </c>
      <c r="H13">
        <v>11</v>
      </c>
      <c r="I13">
        <v>3</v>
      </c>
      <c r="J13">
        <v>2</v>
      </c>
      <c r="K13">
        <v>168</v>
      </c>
      <c r="L13">
        <v>3</v>
      </c>
      <c r="M13">
        <v>2</v>
      </c>
      <c r="N13">
        <v>18.600000000000001</v>
      </c>
      <c r="O13">
        <v>24.18181818</v>
      </c>
      <c r="P13">
        <v>6.86</v>
      </c>
      <c r="Q13">
        <v>1</v>
      </c>
      <c r="R13">
        <v>4</v>
      </c>
      <c r="S13">
        <v>5</v>
      </c>
      <c r="T13">
        <v>222.5</v>
      </c>
      <c r="U13">
        <v>4235</v>
      </c>
      <c r="V13">
        <v>66.599999999999994</v>
      </c>
      <c r="W13">
        <v>5</v>
      </c>
      <c r="X13" s="1">
        <v>5</v>
      </c>
      <c r="Y13" s="1">
        <v>0</v>
      </c>
      <c r="Z13">
        <v>30</v>
      </c>
      <c r="AA13">
        <v>5</v>
      </c>
      <c r="AB13">
        <v>0</v>
      </c>
      <c r="AC13">
        <v>0</v>
      </c>
      <c r="AD13">
        <v>6.86</v>
      </c>
      <c r="AE13">
        <v>5</v>
      </c>
      <c r="AF13">
        <v>0</v>
      </c>
      <c r="AG13">
        <v>0</v>
      </c>
      <c r="AH13">
        <v>0</v>
      </c>
      <c r="AI13">
        <v>5</v>
      </c>
      <c r="AJ13">
        <v>5</v>
      </c>
      <c r="AK13">
        <v>5</v>
      </c>
      <c r="AL13">
        <v>0</v>
      </c>
      <c r="AM13">
        <v>0</v>
      </c>
      <c r="AN13">
        <v>0</v>
      </c>
      <c r="AO13">
        <v>20</v>
      </c>
      <c r="AP13">
        <v>5</v>
      </c>
    </row>
    <row r="14" spans="1:42" x14ac:dyDescent="0.25">
      <c r="A14">
        <v>-11.922167</v>
      </c>
      <c r="B14">
        <v>33.013582999999997</v>
      </c>
      <c r="C14" t="s">
        <v>66</v>
      </c>
      <c r="D14" t="s">
        <v>67</v>
      </c>
      <c r="E14">
        <v>854</v>
      </c>
      <c r="F14">
        <v>169.6</v>
      </c>
      <c r="G14">
        <v>6.5</v>
      </c>
      <c r="H14">
        <v>6</v>
      </c>
      <c r="I14">
        <v>3</v>
      </c>
      <c r="J14">
        <v>3</v>
      </c>
      <c r="K14">
        <v>249</v>
      </c>
      <c r="L14">
        <v>3</v>
      </c>
      <c r="M14">
        <v>3</v>
      </c>
      <c r="N14">
        <v>26.1</v>
      </c>
      <c r="O14">
        <v>28.266666669999999</v>
      </c>
      <c r="P14">
        <v>6.5</v>
      </c>
      <c r="Q14">
        <v>0</v>
      </c>
      <c r="R14">
        <v>6</v>
      </c>
      <c r="S14">
        <v>6</v>
      </c>
      <c r="T14">
        <v>954</v>
      </c>
      <c r="U14">
        <v>6492</v>
      </c>
      <c r="V14">
        <v>42.5</v>
      </c>
      <c r="W14">
        <v>6</v>
      </c>
      <c r="X14" s="1">
        <v>6</v>
      </c>
      <c r="Y14" s="1">
        <v>0</v>
      </c>
      <c r="Z14">
        <v>48</v>
      </c>
      <c r="AA14">
        <v>0</v>
      </c>
      <c r="AB14">
        <v>6</v>
      </c>
      <c r="AC14">
        <v>3</v>
      </c>
      <c r="AD14">
        <v>2.25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6</v>
      </c>
    </row>
    <row r="15" spans="1:42" x14ac:dyDescent="0.25">
      <c r="N15">
        <f>AVERAGE(N2:N14)</f>
        <v>140.23846153846154</v>
      </c>
      <c r="AD15" t="s">
        <v>68</v>
      </c>
      <c r="AE15">
        <v>13</v>
      </c>
      <c r="AF15">
        <v>7</v>
      </c>
      <c r="AG15">
        <v>27</v>
      </c>
      <c r="AH15">
        <v>5</v>
      </c>
      <c r="AI15">
        <v>15</v>
      </c>
      <c r="AJ15">
        <v>25</v>
      </c>
      <c r="AK15">
        <v>30</v>
      </c>
      <c r="AL15">
        <v>20</v>
      </c>
      <c r="AM15">
        <v>10</v>
      </c>
      <c r="AN15">
        <v>10</v>
      </c>
    </row>
    <row r="16" spans="1:42" ht="15.75" thickBot="1" x14ac:dyDescent="0.3">
      <c r="AD16" t="s">
        <v>69</v>
      </c>
      <c r="AE16">
        <v>2</v>
      </c>
      <c r="AF16">
        <v>2</v>
      </c>
      <c r="AG16">
        <v>5</v>
      </c>
      <c r="AH16">
        <v>1</v>
      </c>
      <c r="AI16">
        <v>2</v>
      </c>
      <c r="AJ16">
        <v>4</v>
      </c>
      <c r="AK16">
        <v>5</v>
      </c>
      <c r="AL16">
        <v>3</v>
      </c>
      <c r="AM16">
        <v>1</v>
      </c>
      <c r="AN16">
        <v>1</v>
      </c>
    </row>
    <row r="17" spans="30:40" x14ac:dyDescent="0.25">
      <c r="AD17" s="2" t="s">
        <v>70</v>
      </c>
      <c r="AE17" s="3">
        <f>(F11+F12+F13)/(G11+G12+G13)</f>
        <v>48.103658536585357</v>
      </c>
      <c r="AF17" s="3">
        <f>(F2+F11)/(G2+G11)</f>
        <v>165.61111111111111</v>
      </c>
      <c r="AG17" s="3">
        <f>(F2+F11)/(G2+G11)</f>
        <v>165.61111111111111</v>
      </c>
      <c r="AH17" s="3" t="s">
        <v>72</v>
      </c>
      <c r="AI17" s="3">
        <f>F13/G13</f>
        <v>18.6013986013986</v>
      </c>
      <c r="AJ17" s="3">
        <f>(F3+F13)/(G3+G13)</f>
        <v>110.79190751445087</v>
      </c>
      <c r="AK17" s="3">
        <f>F13/G13</f>
        <v>18.6013986013986</v>
      </c>
      <c r="AL17" s="3">
        <v>0</v>
      </c>
      <c r="AM17" s="3">
        <v>0</v>
      </c>
      <c r="AN17" s="4">
        <v>0</v>
      </c>
    </row>
    <row r="18" spans="30:40" ht="15.75" thickBot="1" x14ac:dyDescent="0.3">
      <c r="AD18" s="5" t="s">
        <v>71</v>
      </c>
      <c r="AE18" s="6">
        <v>0</v>
      </c>
      <c r="AF18" s="6">
        <v>0</v>
      </c>
      <c r="AG18" s="6">
        <f>(F4+F5)/(G4+G5)</f>
        <v>52.774468085106385</v>
      </c>
      <c r="AH18" s="6" t="s">
        <v>72</v>
      </c>
      <c r="AI18" s="6">
        <f>F5/G5</f>
        <v>54.188235294117646</v>
      </c>
      <c r="AJ18" s="6">
        <f>(F5+F7)/(G5+G7)</f>
        <v>66.362903225806463</v>
      </c>
      <c r="AK18" s="6">
        <f>(F5+F7+F8+F13+F10)/(G5+G7+G8+G13+G10)</f>
        <v>53.395348837209305</v>
      </c>
      <c r="AL18" s="6">
        <f>(F5+F7+F8)/(G5+G7+G8)</f>
        <v>74.381294964028783</v>
      </c>
      <c r="AM18" s="6">
        <f>F5/G5</f>
        <v>54.188235294117646</v>
      </c>
      <c r="AN18" s="7">
        <f>F5/G5</f>
        <v>54.188235294117646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CWRCommunitySelectionSum3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2017-12-06T21:29:59Z</dcterms:created>
  <dcterms:modified xsi:type="dcterms:W3CDTF">2018-03-13T20:30:24Z</dcterms:modified>
</cp:coreProperties>
</file>