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iyouFangzhi\"/>
    </mc:Choice>
  </mc:AlternateContent>
  <bookViews>
    <workbookView xWindow="0" yWindow="0" windowWidth="21285" windowHeight="9300" activeTab="1"/>
  </bookViews>
  <sheets>
    <sheet name="基础信息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2" i="2"/>
  <c r="F2" i="2"/>
  <c r="E2" i="2"/>
  <c r="D2" i="2"/>
</calcChain>
</file>

<file path=xl/sharedStrings.xml><?xml version="1.0" encoding="utf-8"?>
<sst xmlns="http://schemas.openxmlformats.org/spreadsheetml/2006/main" count="37" uniqueCount="19">
  <si>
    <t>品名</t>
    <phoneticPr fontId="1"/>
  </si>
  <si>
    <r>
      <t>户</t>
    </r>
    <r>
      <rPr>
        <b/>
        <sz val="11"/>
        <color theme="1"/>
        <rFont val="ＭＳ Ｐゴシック"/>
        <family val="3"/>
        <charset val="128"/>
        <scheme val="minor"/>
      </rPr>
      <t>名</t>
    </r>
    <phoneticPr fontId="1"/>
  </si>
  <si>
    <r>
      <t>门</t>
    </r>
    <r>
      <rPr>
        <b/>
        <sz val="11"/>
        <color theme="1"/>
        <rFont val="ＭＳ Ｐゴシック"/>
        <family val="3"/>
        <charset val="128"/>
        <scheme val="minor"/>
      </rPr>
      <t>市部</t>
    </r>
    <phoneticPr fontId="1"/>
  </si>
  <si>
    <r>
      <t>单</t>
    </r>
    <r>
      <rPr>
        <b/>
        <sz val="11"/>
        <color theme="1"/>
        <rFont val="ＭＳ Ｐゴシック"/>
        <family val="3"/>
        <charset val="128"/>
        <scheme val="minor"/>
      </rPr>
      <t>价</t>
    </r>
    <phoneticPr fontId="1"/>
  </si>
  <si>
    <t>客户</t>
    <phoneticPr fontId="1"/>
  </si>
  <si>
    <r>
      <t>吴</t>
    </r>
    <r>
      <rPr>
        <sz val="11"/>
        <color theme="1"/>
        <rFont val="ＭＳ Ｐゴシック"/>
        <family val="3"/>
        <charset val="134"/>
        <scheme val="minor"/>
      </rPr>
      <t>晓蓉</t>
    </r>
    <phoneticPr fontId="1"/>
  </si>
  <si>
    <t>百川</t>
    <phoneticPr fontId="1"/>
  </si>
  <si>
    <t>KT</t>
    <phoneticPr fontId="1"/>
  </si>
  <si>
    <t>C59</t>
    <phoneticPr fontId="1"/>
  </si>
  <si>
    <t>吕海飞</t>
    <phoneticPr fontId="1"/>
  </si>
  <si>
    <t>雄祥</t>
    <phoneticPr fontId="1"/>
  </si>
  <si>
    <t>DG</t>
    <phoneticPr fontId="1"/>
  </si>
  <si>
    <t>余款</t>
    <phoneticPr fontId="1"/>
  </si>
  <si>
    <t>品名</t>
    <phoneticPr fontId="1"/>
  </si>
  <si>
    <r>
      <t>银</t>
    </r>
    <r>
      <rPr>
        <b/>
        <sz val="11"/>
        <color theme="1"/>
        <rFont val="ＭＳ Ｐゴシック"/>
        <family val="3"/>
        <charset val="128"/>
        <scheme val="minor"/>
      </rPr>
      <t>行</t>
    </r>
    <r>
      <rPr>
        <b/>
        <sz val="11"/>
        <color theme="1"/>
        <rFont val="ＭＳ Ｐゴシック"/>
        <family val="3"/>
        <charset val="134"/>
        <scheme val="minor"/>
      </rPr>
      <t>记录</t>
    </r>
    <phoneticPr fontId="1"/>
  </si>
  <si>
    <r>
      <t>户</t>
    </r>
    <r>
      <rPr>
        <b/>
        <sz val="11"/>
        <color theme="1"/>
        <rFont val="ＭＳ Ｐゴシック"/>
        <family val="3"/>
        <charset val="128"/>
        <scheme val="minor"/>
      </rPr>
      <t>名</t>
    </r>
    <phoneticPr fontId="1"/>
  </si>
  <si>
    <r>
      <t>门</t>
    </r>
    <r>
      <rPr>
        <b/>
        <sz val="11"/>
        <color theme="1"/>
        <rFont val="ＭＳ Ｐゴシック"/>
        <family val="3"/>
        <charset val="128"/>
        <scheme val="minor"/>
      </rPr>
      <t>市部</t>
    </r>
    <phoneticPr fontId="1"/>
  </si>
  <si>
    <r>
      <t>单</t>
    </r>
    <r>
      <rPr>
        <b/>
        <sz val="11"/>
        <color theme="1"/>
        <rFont val="ＭＳ Ｐゴシック"/>
        <family val="3"/>
        <charset val="128"/>
        <scheme val="minor"/>
      </rPr>
      <t>价</t>
    </r>
    <phoneticPr fontId="1"/>
  </si>
  <si>
    <t>客户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</si>
</sst>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8" sqref="C18"/>
    </sheetView>
  </sheetViews>
  <sheetFormatPr defaultRowHeight="13.5" x14ac:dyDescent="0.15"/>
  <sheetData>
    <row r="1" spans="1: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15">
      <c r="A2" s="3" t="s">
        <v>5</v>
      </c>
      <c r="B2" s="3" t="s">
        <v>6</v>
      </c>
      <c r="C2" s="3">
        <v>18</v>
      </c>
      <c r="D2" s="3" t="s">
        <v>7</v>
      </c>
      <c r="E2" s="3" t="s">
        <v>8</v>
      </c>
    </row>
    <row r="3" spans="1:5" x14ac:dyDescent="0.15">
      <c r="A3" s="4" t="s">
        <v>9</v>
      </c>
      <c r="B3" s="3" t="s">
        <v>10</v>
      </c>
      <c r="C3" s="3">
        <v>30</v>
      </c>
      <c r="D3" s="3" t="s">
        <v>11</v>
      </c>
      <c r="E3" s="3">
        <v>1307</v>
      </c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  <row r="7" spans="1:5" x14ac:dyDescent="0.15">
      <c r="A7" s="2"/>
      <c r="B7" s="2"/>
      <c r="C7" s="2"/>
      <c r="D7" s="2"/>
      <c r="E7" s="2"/>
    </row>
    <row r="8" spans="1:5" x14ac:dyDescent="0.15">
      <c r="A8" s="2"/>
      <c r="B8" s="2"/>
      <c r="C8" s="2"/>
      <c r="D8" s="2"/>
      <c r="E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21" sqref="A21"/>
    </sheetView>
  </sheetViews>
  <sheetFormatPr defaultRowHeight="13.5" x14ac:dyDescent="0.15"/>
  <sheetData>
    <row r="1" spans="1:7" x14ac:dyDescent="0.15">
      <c r="A1" s="5" t="s">
        <v>14</v>
      </c>
      <c r="B1" s="6" t="s">
        <v>12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13</v>
      </c>
    </row>
    <row r="2" spans="1:7" x14ac:dyDescent="0.15">
      <c r="A2" s="2">
        <v>5551</v>
      </c>
      <c r="B2" s="2">
        <v>3381</v>
      </c>
      <c r="C2" s="3" t="s">
        <v>5</v>
      </c>
      <c r="D2" s="3" t="str">
        <f>IF(A2="","",VLOOKUP(C2,基础信息!$A$2:$E$255,2,FALSE))</f>
        <v>百川</v>
      </c>
      <c r="E2" s="3">
        <f>IF(A2="","",VLOOKUP(C2,基础信息!$A$2:$E$255,3,FALSE))</f>
        <v>18</v>
      </c>
      <c r="F2" s="3" t="str">
        <f>IF(A2="","",VLOOKUP(C2,基础信息!$A$2:$E$255,4,FALSE))</f>
        <v>KT</v>
      </c>
      <c r="G2" s="3" t="str">
        <f>IF(A2="","",VLOOKUP(C2,基础信息!$A$2:$E$255,5,FALSE))</f>
        <v>C59</v>
      </c>
    </row>
    <row r="3" spans="1:7" x14ac:dyDescent="0.15">
      <c r="A3" s="2">
        <v>55582</v>
      </c>
      <c r="B3" s="2">
        <v>2293</v>
      </c>
      <c r="C3" s="4" t="s">
        <v>9</v>
      </c>
      <c r="D3" s="3" t="str">
        <f>IF(A3="","",VLOOKUP(C3,基础信息!$A$2:$E$255,2,FALSE))</f>
        <v>雄祥</v>
      </c>
      <c r="E3" s="3">
        <f>IF(A3="","",VLOOKUP(C3,基础信息!$A$2:$E$255,3,FALSE))</f>
        <v>30</v>
      </c>
      <c r="F3" s="3"/>
      <c r="G3" s="3"/>
    </row>
    <row r="4" spans="1:7" x14ac:dyDescent="0.15">
      <c r="A4" s="2">
        <v>5551</v>
      </c>
      <c r="B4" s="2">
        <v>3381</v>
      </c>
      <c r="C4" s="3" t="s">
        <v>5</v>
      </c>
      <c r="D4" s="3" t="str">
        <f>IF(A4="","",VLOOKUP(C4,基础信息!$A$2:$E$255,2,FALSE))</f>
        <v>百川</v>
      </c>
      <c r="E4" s="3">
        <f>IF(A4="","",VLOOKUP(C4,基础信息!$A$2:$E$255,3,FALSE))</f>
        <v>18</v>
      </c>
      <c r="F4" s="3"/>
      <c r="G4" s="3"/>
    </row>
    <row r="5" spans="1:7" x14ac:dyDescent="0.15">
      <c r="A5" s="2">
        <v>55582</v>
      </c>
      <c r="B5" s="2">
        <v>2293</v>
      </c>
      <c r="C5" s="4" t="s">
        <v>9</v>
      </c>
      <c r="D5" s="3" t="str">
        <f>IF(A5="","",VLOOKUP(C5,基础信息!$A$2:$E$255,2,FALSE))</f>
        <v>雄祥</v>
      </c>
      <c r="E5" s="3">
        <f>IF(A5="","",VLOOKUP(C5,基础信息!$A$2:$E$255,3,FALSE))</f>
        <v>30</v>
      </c>
      <c r="F5" s="3"/>
      <c r="G5" s="3"/>
    </row>
    <row r="6" spans="1:7" x14ac:dyDescent="0.15">
      <c r="A6" s="2">
        <v>5551</v>
      </c>
      <c r="B6" s="2">
        <v>3381</v>
      </c>
      <c r="C6" s="3" t="s">
        <v>5</v>
      </c>
      <c r="D6" s="3" t="str">
        <f>IF(A6="","",VLOOKUP(C6,基础信息!$A$2:$E$255,2,FALSE))</f>
        <v>百川</v>
      </c>
      <c r="E6" s="3">
        <f>IF(A6="","",VLOOKUP(C6,基础信息!$A$2:$E$255,3,FALSE))</f>
        <v>18</v>
      </c>
      <c r="F6" s="3"/>
      <c r="G6" s="3"/>
    </row>
    <row r="7" spans="1:7" x14ac:dyDescent="0.15">
      <c r="A7" s="2">
        <v>55582</v>
      </c>
      <c r="B7" s="2">
        <v>2293</v>
      </c>
      <c r="C7" s="4" t="s">
        <v>9</v>
      </c>
      <c r="D7" s="3" t="str">
        <f>IF(A7="","",VLOOKUP(C7,基础信息!$A$2:$E$255,2,FALSE))</f>
        <v>雄祥</v>
      </c>
      <c r="E7" s="3">
        <f>IF(A7="","",VLOOKUP(C7,基础信息!$A$2:$E$255,3,FALSE))</f>
        <v>30</v>
      </c>
      <c r="F7" s="3"/>
      <c r="G7" s="3"/>
    </row>
    <row r="8" spans="1:7" x14ac:dyDescent="0.15">
      <c r="A8" s="2">
        <v>5551</v>
      </c>
      <c r="B8" s="2">
        <v>3381</v>
      </c>
      <c r="C8" s="3" t="s">
        <v>5</v>
      </c>
      <c r="D8" s="3" t="str">
        <f>IF(A8="","",VLOOKUP(C8,基础信息!$A$2:$E$255,2,FALSE))</f>
        <v>百川</v>
      </c>
      <c r="E8" s="3">
        <f>IF(A8="","",VLOOKUP(C8,基础信息!$A$2:$E$255,3,FALSE))</f>
        <v>18</v>
      </c>
      <c r="F8" s="3"/>
      <c r="G8" s="3"/>
    </row>
    <row r="9" spans="1:7" x14ac:dyDescent="0.15">
      <c r="A9" s="2">
        <v>55582</v>
      </c>
      <c r="B9" s="2">
        <v>2293</v>
      </c>
      <c r="C9" s="4" t="s">
        <v>9</v>
      </c>
      <c r="D9" s="3" t="str">
        <f>IF(A9="","",VLOOKUP(C9,基础信息!$A$2:$E$255,2,FALSE))</f>
        <v>雄祥</v>
      </c>
      <c r="E9" s="3">
        <f>IF(A9="","",VLOOKUP(C9,基础信息!$A$2:$E$255,3,FALSE))</f>
        <v>30</v>
      </c>
      <c r="F9" s="3"/>
      <c r="G9" s="3"/>
    </row>
    <row r="10" spans="1:7" x14ac:dyDescent="0.15">
      <c r="A10" s="2">
        <v>5551</v>
      </c>
      <c r="B10" s="2">
        <v>3381</v>
      </c>
      <c r="C10" s="3" t="s">
        <v>5</v>
      </c>
      <c r="D10" s="3" t="str">
        <f>IF(A10="","",VLOOKUP(C10,基础信息!$A$2:$E$255,2,FALSE))</f>
        <v>百川</v>
      </c>
      <c r="E10" s="3">
        <f>IF(A10="","",VLOOKUP(C10,基础信息!$A$2:$E$255,3,FALSE))</f>
        <v>18</v>
      </c>
      <c r="F10" s="3"/>
      <c r="G10" s="3"/>
    </row>
    <row r="11" spans="1:7" x14ac:dyDescent="0.15">
      <c r="A11" s="2">
        <v>55582</v>
      </c>
      <c r="B11" s="2">
        <v>2293</v>
      </c>
      <c r="C11" s="4" t="s">
        <v>9</v>
      </c>
      <c r="D11" s="3" t="str">
        <f>IF(A11="","",VLOOKUP(C11,基础信息!$A$2:$E$255,2,FALSE))</f>
        <v>雄祥</v>
      </c>
      <c r="E11" s="3">
        <f>IF(A11="","",VLOOKUP(C11,基础信息!$A$2:$E$255,3,FALSE))</f>
        <v>30</v>
      </c>
      <c r="F11" s="3"/>
      <c r="G11" s="3"/>
    </row>
    <row r="12" spans="1:7" x14ac:dyDescent="0.15">
      <c r="A12" s="2">
        <v>5551</v>
      </c>
      <c r="B12" s="2">
        <v>3381</v>
      </c>
      <c r="C12" s="3" t="s">
        <v>5</v>
      </c>
      <c r="D12" s="3" t="str">
        <f>IF(A12="","",VLOOKUP(C12,基础信息!$A$2:$E$255,2,FALSE))</f>
        <v>百川</v>
      </c>
      <c r="E12" s="3">
        <f>IF(A12="","",VLOOKUP(C12,基础信息!$A$2:$E$255,3,FALSE))</f>
        <v>18</v>
      </c>
      <c r="F12" s="3"/>
      <c r="G12" s="3"/>
    </row>
    <row r="13" spans="1:7" x14ac:dyDescent="0.15">
      <c r="A13" s="2">
        <v>55582</v>
      </c>
      <c r="B13" s="2">
        <v>2293</v>
      </c>
      <c r="C13" s="4" t="s">
        <v>9</v>
      </c>
      <c r="D13" s="3" t="str">
        <f>IF(A13="","",VLOOKUP(C13,基础信息!$A$2:$E$255,2,FALSE))</f>
        <v>雄祥</v>
      </c>
      <c r="E13" s="3">
        <f>IF(A13="","",VLOOKUP(C13,基础信息!$A$2:$E$255,3,FALSE))</f>
        <v>30</v>
      </c>
      <c r="F13" s="3"/>
      <c r="G13" s="3"/>
    </row>
    <row r="14" spans="1:7" x14ac:dyDescent="0.15">
      <c r="A14" s="2">
        <v>5551</v>
      </c>
      <c r="B14" s="2">
        <v>3381</v>
      </c>
      <c r="C14" s="3" t="s">
        <v>5</v>
      </c>
      <c r="D14" s="3" t="str">
        <f>IF(A14="","",VLOOKUP(C14,基础信息!$A$2:$E$255,2,FALSE))</f>
        <v>百川</v>
      </c>
      <c r="E14" s="3">
        <f>IF(A14="","",VLOOKUP(C14,基础信息!$A$2:$E$255,3,FALSE))</f>
        <v>18</v>
      </c>
      <c r="F14" s="3"/>
      <c r="G14" s="3"/>
    </row>
    <row r="15" spans="1:7" x14ac:dyDescent="0.15">
      <c r="A15" s="2">
        <v>55582</v>
      </c>
      <c r="B15" s="2">
        <v>2293</v>
      </c>
      <c r="C15" s="4" t="s">
        <v>9</v>
      </c>
      <c r="D15" s="3" t="str">
        <f>IF(A15="","",VLOOKUP(C15,基础信息!$A$2:$E$255,2,FALSE))</f>
        <v>雄祥</v>
      </c>
      <c r="E15" s="3">
        <f>IF(A15="","",VLOOKUP(C15,基础信息!$A$2:$E$255,3,FALSE))</f>
        <v>30</v>
      </c>
      <c r="F15" s="3"/>
      <c r="G15" s="3"/>
    </row>
    <row r="16" spans="1:7" x14ac:dyDescent="0.15">
      <c r="A16" s="2">
        <v>5551</v>
      </c>
      <c r="B16" s="2">
        <v>3381</v>
      </c>
      <c r="C16" s="3" t="s">
        <v>5</v>
      </c>
      <c r="D16" s="3" t="str">
        <f>IF(A16="","",VLOOKUP(C16,基础信息!$A$2:$E$255,2,FALSE))</f>
        <v>百川</v>
      </c>
      <c r="E16" s="3">
        <f>IF(A16="","",VLOOKUP(C16,基础信息!$A$2:$E$255,3,FALSE))</f>
        <v>18</v>
      </c>
      <c r="F16" s="3"/>
      <c r="G16" s="3"/>
    </row>
    <row r="17" spans="1:7" x14ac:dyDescent="0.15">
      <c r="A17" s="2">
        <v>55582</v>
      </c>
      <c r="B17" s="2">
        <v>2293</v>
      </c>
      <c r="C17" s="4" t="s">
        <v>9</v>
      </c>
      <c r="D17" s="3" t="str">
        <f>IF(A17="","",VLOOKUP(C17,基础信息!$A$2:$E$255,2,FALSE))</f>
        <v>雄祥</v>
      </c>
      <c r="E17" s="3">
        <f>IF(A17="","",VLOOKUP(C17,基础信息!$A$2:$E$255,3,FALSE))</f>
        <v>30</v>
      </c>
      <c r="F17" s="3"/>
      <c r="G17" s="3"/>
    </row>
    <row r="18" spans="1:7" x14ac:dyDescent="0.15">
      <c r="A18" s="2"/>
      <c r="B18" s="2"/>
      <c r="C18" s="2"/>
      <c r="D18" s="3"/>
      <c r="E18" s="3"/>
      <c r="F18" s="3"/>
      <c r="G18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8"/>
  <sheetViews>
    <sheetView workbookViewId="0">
      <selection activeCell="C7" sqref="C7:E8"/>
    </sheetView>
  </sheetViews>
  <sheetFormatPr defaultRowHeight="13.5" x14ac:dyDescent="0.15"/>
  <sheetData>
    <row r="7" spans="3:5" x14ac:dyDescent="0.15">
      <c r="C7" s="2">
        <v>5551</v>
      </c>
      <c r="D7" s="2">
        <v>3381</v>
      </c>
      <c r="E7" s="3" t="s">
        <v>5</v>
      </c>
    </row>
    <row r="8" spans="3:5" x14ac:dyDescent="0.15">
      <c r="C8" s="2">
        <v>55582</v>
      </c>
      <c r="D8" s="2">
        <v>2293</v>
      </c>
      <c r="E8" s="4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基础信息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jdr-torutori</dc:creator>
  <cp:lastModifiedBy>jdr-torutori</cp:lastModifiedBy>
  <dcterms:created xsi:type="dcterms:W3CDTF">2018-03-31T13:29:37Z</dcterms:created>
  <dcterms:modified xsi:type="dcterms:W3CDTF">2018-03-31T14:32:51Z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0737530d-0f79-4db8-86ce-bb7e0ca28aa3</vt:lpwstr>
  </property>
</Properties>
</file>